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D06966E-8D83-4A36-A746-833F6E2019F6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G9" i="1"/>
  <c r="G10" i="1"/>
  <c r="G11" i="1"/>
  <c r="G8" i="1"/>
  <c r="F9" i="1"/>
  <c r="F10" i="1"/>
  <c r="F11" i="1"/>
  <c r="F8" i="1"/>
  <c r="G3" i="1"/>
  <c r="G4" i="1"/>
  <c r="G5" i="1"/>
  <c r="G2" i="1"/>
  <c r="C2" i="1"/>
  <c r="A24" i="1"/>
  <c r="A21" i="1"/>
  <c r="A22" i="1"/>
  <c r="A23" i="1"/>
  <c r="A20" i="1"/>
  <c r="B16" i="1"/>
  <c r="B17" i="1"/>
  <c r="B15" i="1"/>
  <c r="C9" i="1"/>
  <c r="C10" i="1"/>
  <c r="C11" i="1"/>
  <c r="C8" i="1"/>
  <c r="B9" i="1"/>
  <c r="B10" i="1"/>
  <c r="B11" i="1"/>
  <c r="B8" i="1"/>
  <c r="C3" i="1"/>
  <c r="C4" i="1"/>
  <c r="C5" i="1"/>
</calcChain>
</file>

<file path=xl/sharedStrings.xml><?xml version="1.0" encoding="utf-8"?>
<sst xmlns="http://schemas.openxmlformats.org/spreadsheetml/2006/main" count="19" uniqueCount="11">
  <si>
    <t>qc</t>
    <phoneticPr fontId="1" type="noConversion"/>
  </si>
  <si>
    <t>faic</t>
    <phoneticPr fontId="1" type="noConversion"/>
  </si>
  <si>
    <t>pa</t>
    <phoneticPr fontId="1" type="noConversion"/>
  </si>
  <si>
    <t>segmah</t>
    <phoneticPr fontId="1" type="noConversion"/>
  </si>
  <si>
    <t>Dr</t>
    <phoneticPr fontId="1" type="noConversion"/>
  </si>
  <si>
    <t>fai</t>
    <phoneticPr fontId="1" type="noConversion"/>
  </si>
  <si>
    <t>fai25</t>
    <phoneticPr fontId="1" type="noConversion"/>
  </si>
  <si>
    <t>E=fai*qc/1000</t>
    <phoneticPr fontId="1" type="noConversion"/>
  </si>
  <si>
    <t>zf</t>
    <phoneticPr fontId="1" type="noConversion"/>
  </si>
  <si>
    <t>Iz</t>
    <phoneticPr fontId="1" type="noConversion"/>
  </si>
  <si>
    <t>Iz*delatz/E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</si>
</sst>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5F16AA-08A1-40EC-AEDE-2643FA4BDC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E25" sqref="E25"/>
    </sheetView>
  </sheetViews>
  <sheetFormatPr defaultRowHeight="14" x14ac:dyDescent="0.3"/>
  <cols>
    <col min="3" max="3" width="9.5" customWidth="1"/>
  </cols>
  <sheetData>
    <row r="1" spans="1:10" x14ac:dyDescent="0.3">
      <c r="A1" t="s">
        <v>0</v>
      </c>
      <c r="B1" t="s">
        <v>3</v>
      </c>
      <c r="C1" t="s">
        <v>4</v>
      </c>
      <c r="E1" t="s">
        <v>0</v>
      </c>
      <c r="F1" t="s">
        <v>3</v>
      </c>
      <c r="G1" t="s">
        <v>4</v>
      </c>
      <c r="I1" t="s">
        <v>1</v>
      </c>
      <c r="J1">
        <v>30</v>
      </c>
    </row>
    <row r="2" spans="1:10" x14ac:dyDescent="0.3">
      <c r="A2">
        <v>13000</v>
      </c>
      <c r="B2">
        <v>26.7</v>
      </c>
      <c r="C2">
        <f>(LN(A2/100)-0.4947-0.104*30-0.841*LN(B2/100))/(0.0264-0.0002*30-0.0047*LN(B2/100))</f>
        <v>88.827582676338935</v>
      </c>
      <c r="E2">
        <v>3800</v>
      </c>
      <c r="F2">
        <v>15</v>
      </c>
      <c r="G2">
        <f>(LN(E2/100)-0.4947-0.104*30-0.841*LN(F2/100))/(0.0264-0.0002*30-0.0047*LN(F2/100))</f>
        <v>55.203249305129361</v>
      </c>
      <c r="I2" t="s">
        <v>2</v>
      </c>
      <c r="J2">
        <v>100</v>
      </c>
    </row>
    <row r="3" spans="1:10" x14ac:dyDescent="0.3">
      <c r="A3">
        <v>16000</v>
      </c>
      <c r="B3">
        <v>29.7</v>
      </c>
      <c r="C3">
        <f t="shared" ref="C3:C5" si="0">(LN(A3/100)-0.4947-0.104*30-0.841*LN(B3/100))/(0.0264-0.0002*30-0.0047*LN(B3/100))</f>
        <v>95.053855395251801</v>
      </c>
      <c r="E3">
        <v>12000</v>
      </c>
      <c r="F3">
        <v>21</v>
      </c>
      <c r="G3">
        <f t="shared" ref="G3:G5" si="1">(LN(E3/100)-0.4947-0.104*30-0.841*LN(F3/100))/(0.0264-0.0002*30-0.0047*LN(F3/100))</f>
        <v>89.608527814841764</v>
      </c>
    </row>
    <row r="4" spans="1:10" x14ac:dyDescent="0.3">
      <c r="A4">
        <v>16000</v>
      </c>
      <c r="B4">
        <v>32.299999999999997</v>
      </c>
      <c r="C4">
        <f t="shared" si="0"/>
        <v>93.767065765160453</v>
      </c>
      <c r="E4">
        <v>1000</v>
      </c>
      <c r="F4">
        <v>25.5</v>
      </c>
      <c r="G4">
        <f t="shared" si="1"/>
        <v>-6.0730838345260381</v>
      </c>
    </row>
    <row r="5" spans="1:10" x14ac:dyDescent="0.3">
      <c r="A5">
        <v>19000</v>
      </c>
      <c r="B5">
        <v>35.299999999999997</v>
      </c>
      <c r="C5">
        <f t="shared" si="0"/>
        <v>99.155597126320487</v>
      </c>
      <c r="E5">
        <v>1000</v>
      </c>
      <c r="F5">
        <v>28.5</v>
      </c>
      <c r="G5">
        <f t="shared" si="1"/>
        <v>-9.750515176532998</v>
      </c>
    </row>
    <row r="7" spans="1:10" x14ac:dyDescent="0.3">
      <c r="A7" t="s">
        <v>6</v>
      </c>
      <c r="B7" t="s">
        <v>5</v>
      </c>
      <c r="C7" t="s">
        <v>7</v>
      </c>
      <c r="E7" t="s">
        <v>6</v>
      </c>
      <c r="F7" t="s">
        <v>5</v>
      </c>
      <c r="G7" t="s">
        <v>7</v>
      </c>
    </row>
    <row r="8" spans="1:10" x14ac:dyDescent="0.3">
      <c r="A8">
        <v>1.32</v>
      </c>
      <c r="B8">
        <f>A8*0.93</f>
        <v>1.2276</v>
      </c>
      <c r="C8">
        <f>B8*A2/1000</f>
        <v>15.958800000000002</v>
      </c>
      <c r="E8">
        <v>2.5</v>
      </c>
      <c r="F8">
        <f>E8*0.9</f>
        <v>2.25</v>
      </c>
      <c r="G8">
        <f>F8*E2/1000</f>
        <v>8.5500000000000007</v>
      </c>
    </row>
    <row r="9" spans="1:10" x14ac:dyDescent="0.3">
      <c r="A9">
        <v>1.25</v>
      </c>
      <c r="B9">
        <f t="shared" ref="B9:B11" si="2">A9*0.93</f>
        <v>1.1625000000000001</v>
      </c>
      <c r="C9">
        <f t="shared" ref="C9:C11" si="3">B9*A3/1000</f>
        <v>18.600000000000001</v>
      </c>
      <c r="E9">
        <v>1.5</v>
      </c>
      <c r="F9">
        <f t="shared" ref="F9:F11" si="4">E9*0.9</f>
        <v>1.35</v>
      </c>
      <c r="G9">
        <f t="shared" ref="G9:G11" si="5">F9*E3/1000</f>
        <v>16.200000000000003</v>
      </c>
    </row>
    <row r="10" spans="1:10" x14ac:dyDescent="0.3">
      <c r="A10">
        <v>1.28</v>
      </c>
      <c r="B10">
        <f t="shared" si="2"/>
        <v>1.1904000000000001</v>
      </c>
      <c r="C10">
        <f t="shared" si="3"/>
        <v>19.046400000000002</v>
      </c>
      <c r="E10">
        <v>4</v>
      </c>
      <c r="F10">
        <f t="shared" si="4"/>
        <v>3.6</v>
      </c>
      <c r="G10">
        <f t="shared" si="5"/>
        <v>3.6</v>
      </c>
    </row>
    <row r="11" spans="1:10" x14ac:dyDescent="0.3">
      <c r="A11">
        <v>1.2</v>
      </c>
      <c r="B11">
        <f t="shared" si="2"/>
        <v>1.1160000000000001</v>
      </c>
      <c r="C11">
        <f t="shared" si="3"/>
        <v>21.204000000000004</v>
      </c>
      <c r="E11">
        <v>4.5</v>
      </c>
      <c r="F11">
        <f t="shared" si="4"/>
        <v>4.05</v>
      </c>
      <c r="G11">
        <f t="shared" si="5"/>
        <v>4.05</v>
      </c>
    </row>
    <row r="13" spans="1:10" x14ac:dyDescent="0.3">
      <c r="A13" t="s">
        <v>8</v>
      </c>
      <c r="B13" t="s">
        <v>9</v>
      </c>
      <c r="F13" t="s">
        <v>9</v>
      </c>
    </row>
    <row r="14" spans="1:10" x14ac:dyDescent="0.3">
      <c r="A14">
        <v>0.375</v>
      </c>
      <c r="B14">
        <v>0.437</v>
      </c>
      <c r="F14">
        <v>0.52200000000000002</v>
      </c>
    </row>
    <row r="15" spans="1:10" x14ac:dyDescent="0.3">
      <c r="A15">
        <v>1.125</v>
      </c>
      <c r="B15">
        <f>(3-A15)/(3-0.75)*0.774</f>
        <v>0.64500000000000002</v>
      </c>
      <c r="F15">
        <v>0.78700000000000003</v>
      </c>
    </row>
    <row r="16" spans="1:10" x14ac:dyDescent="0.3">
      <c r="A16">
        <v>1.875</v>
      </c>
      <c r="B16">
        <f t="shared" ref="B16:B17" si="6">(3-A16)/(3-0.75)*0.774</f>
        <v>0.38700000000000001</v>
      </c>
      <c r="F16">
        <v>0.47199999999999998</v>
      </c>
    </row>
    <row r="17" spans="1:6" x14ac:dyDescent="0.3">
      <c r="A17">
        <v>2.625</v>
      </c>
      <c r="B17">
        <f t="shared" si="6"/>
        <v>0.129</v>
      </c>
      <c r="F17">
        <v>0.157</v>
      </c>
    </row>
    <row r="19" spans="1:6" x14ac:dyDescent="0.3">
      <c r="A19" t="s">
        <v>10</v>
      </c>
      <c r="E19" t="s">
        <v>10</v>
      </c>
    </row>
    <row r="20" spans="1:6" x14ac:dyDescent="0.3">
      <c r="A20">
        <f>B14*0.75/C8</f>
        <v>2.0537258440484242E-2</v>
      </c>
      <c r="E20">
        <f>F14*0.75/G8</f>
        <v>4.5789473684210526E-2</v>
      </c>
    </row>
    <row r="21" spans="1:6" x14ac:dyDescent="0.3">
      <c r="A21">
        <f t="shared" ref="A21:A23" si="7">B15*0.75/C9</f>
        <v>2.6008064516129029E-2</v>
      </c>
      <c r="E21">
        <f t="shared" ref="E21:E23" si="8">F15*0.75/G9</f>
        <v>3.6435185185185182E-2</v>
      </c>
    </row>
    <row r="22" spans="1:6" x14ac:dyDescent="0.3">
      <c r="A22">
        <f t="shared" si="7"/>
        <v>1.5239100302419354E-2</v>
      </c>
      <c r="E22">
        <f t="shared" si="8"/>
        <v>9.8333333333333328E-2</v>
      </c>
    </row>
    <row r="23" spans="1:6" x14ac:dyDescent="0.3">
      <c r="A23">
        <f t="shared" si="7"/>
        <v>4.5628183361629869E-3</v>
      </c>
      <c r="E23">
        <f t="shared" si="8"/>
        <v>2.9074074074074075E-2</v>
      </c>
    </row>
    <row r="24" spans="1:6" x14ac:dyDescent="0.3">
      <c r="A24">
        <f>SUM(A20:A23)</f>
        <v>6.6347241595195616E-2</v>
      </c>
      <c r="E24">
        <f>SUM(E20:E23)</f>
        <v>0.20963206627680311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2018-04-10T09:05:19Z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a1f5348f-e46e-4958-935b-6b4f0162f5b2</vt:lpwstr>
  </property>
</Properties>
</file>