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firstSheet="3" activeTab="7"/>
  </bookViews>
  <sheets>
    <sheet name="音游评分" sheetId="1" r:id="rId1"/>
    <sheet name="剧情附分" sheetId="2" r:id="rId2"/>
    <sheet name="存在度" sheetId="3" r:id="rId3"/>
    <sheet name="剧情列表" sheetId="4" r:id="rId4"/>
    <sheet name="好感度" sheetId="5" r:id="rId5"/>
    <sheet name="关卡1极限试算" sheetId="6" r:id="rId6"/>
    <sheet name="关卡2极限试算" sheetId="7" r:id="rId7"/>
    <sheet name="关卡3极限试算" sheetId="8" r:id="rId8"/>
  </sheets>
  <calcPr calcId="144525"/>
</workbook>
</file>

<file path=xl/sharedStrings.xml><?xml version="1.0" encoding="utf-8"?>
<sst xmlns="http://schemas.openxmlformats.org/spreadsheetml/2006/main" count="634" uniqueCount="611">
  <si>
    <t>关卡</t>
  </si>
  <si>
    <t>perfect数</t>
  </si>
  <si>
    <t>great数</t>
  </si>
  <si>
    <t>cool数</t>
  </si>
  <si>
    <t>miss数</t>
  </si>
  <si>
    <t>总判定数</t>
  </si>
  <si>
    <t>总分</t>
  </si>
  <si>
    <t>平均完成度</t>
  </si>
  <si>
    <t>难度加权系数</t>
  </si>
  <si>
    <t>存在度奖励</t>
  </si>
  <si>
    <t>基础参数</t>
  </si>
  <si>
    <t>等级判定：</t>
  </si>
  <si>
    <t>完成度上限：</t>
  </si>
  <si>
    <t>关卡1</t>
  </si>
  <si>
    <t>perfect得分</t>
  </si>
  <si>
    <t>余音绕粱</t>
  </si>
  <si>
    <t>关卡2</t>
  </si>
  <si>
    <t>great得分</t>
  </si>
  <si>
    <t>击节称赏</t>
  </si>
  <si>
    <t>关卡3</t>
  </si>
  <si>
    <t>cool得分</t>
  </si>
  <si>
    <t>游鱼初听</t>
  </si>
  <si>
    <t>comb得分加成</t>
  </si>
  <si>
    <t>曲风不竞</t>
  </si>
  <si>
    <t>comb加成条件</t>
  </si>
  <si>
    <t>极限总音符数计算</t>
  </si>
  <si>
    <t>剧情章节</t>
  </si>
  <si>
    <t>分支选项</t>
  </si>
  <si>
    <t>分支得分</t>
  </si>
  <si>
    <t>选项加权系数</t>
  </si>
  <si>
    <t>（注：因只有最终章节存在得分结局判定，仅对最终章节进行附分）</t>
  </si>
  <si>
    <t>柒•玄鸟归</t>
  </si>
  <si>
    <t>等级</t>
  </si>
  <si>
    <t>升级所需关卡数</t>
  </si>
  <si>
    <t>成长率</t>
  </si>
  <si>
    <t>升级累计关卡数</t>
  </si>
  <si>
    <t>已解锁剧情关卡</t>
  </si>
  <si>
    <t>音游平均完成度</t>
  </si>
  <si>
    <t>升级所需存在度</t>
  </si>
  <si>
    <t>升级累计所需存在度</t>
  </si>
  <si>
    <t>剧情编号</t>
  </si>
  <si>
    <t>音游解锁</t>
  </si>
  <si>
    <t>信物相关</t>
  </si>
  <si>
    <t>磬音离离*壹•萍始生</t>
  </si>
  <si>
    <t>贰•草木荫</t>
  </si>
  <si>
    <t>音游-玄鸟•鹊始巢</t>
  </si>
  <si>
    <t>叁•鸠拂羽</t>
  </si>
  <si>
    <t>肆•腐草萤</t>
  </si>
  <si>
    <t>伍•半夏生</t>
  </si>
  <si>
    <t>音游-玄鸟•羽渐丰</t>
  </si>
  <si>
    <t>香囊</t>
  </si>
  <si>
    <t>陆•大雨行</t>
  </si>
  <si>
    <t>音游-玄鸟•凛翅振</t>
  </si>
  <si>
    <t>铜镯(更优)</t>
  </si>
  <si>
    <t>铜簪（be线）</t>
  </si>
  <si>
    <t>谱面</t>
  </si>
  <si>
    <t>连击数(极限)</t>
  </si>
  <si>
    <t>点击次数(极限)</t>
  </si>
  <si>
    <t>得分加成(极限)</t>
  </si>
  <si>
    <t>极限得分</t>
  </si>
  <si>
    <t>普通连击数(假定每个音符点击一次)</t>
  </si>
  <si>
    <t>普通得分加成</t>
  </si>
  <si>
    <t>普通最高得分</t>
  </si>
  <si>
    <t>普通完成度</t>
  </si>
  <si>
    <t>1.089,1;2,1</t>
  </si>
  <si>
    <t>1.428,1;3,2</t>
  </si>
  <si>
    <t>1.938,1;2,3</t>
  </si>
  <si>
    <t>2.558,1;3,3</t>
  </si>
  <si>
    <t>3.198,1;2,2</t>
  </si>
  <si>
    <t>3.718,1;3,1</t>
  </si>
  <si>
    <t>4.268,1;2,1</t>
  </si>
  <si>
    <t>4.778,1;3,2</t>
  </si>
  <si>
    <t>5.304,1;2,3</t>
  </si>
  <si>
    <t>5.868,1;3,3</t>
  </si>
  <si>
    <t>6.298,1;2,2</t>
  </si>
  <si>
    <t>6.959,1;3,1</t>
  </si>
  <si>
    <t>7.504,1;2,1</t>
  </si>
  <si>
    <t>8.018,1;3,2</t>
  </si>
  <si>
    <t>8.559,1;2,3</t>
  </si>
  <si>
    <t>8.703,1;3,3</t>
  </si>
  <si>
    <t>9.108,1;1,2</t>
  </si>
  <si>
    <t>9.253,1;1,1</t>
  </si>
  <si>
    <t>9.669,1;4,2,3</t>
  </si>
  <si>
    <t>12.908,1;1,1</t>
  </si>
  <si>
    <t>13.318,1;1,3</t>
  </si>
  <si>
    <t>13.908,1;4,2,3</t>
  </si>
  <si>
    <t>17.068,1;1,3</t>
  </si>
  <si>
    <t>17.538,1;1,1</t>
  </si>
  <si>
    <t>18.048,1;4,2,1</t>
  </si>
  <si>
    <t>19.472,1;1,2</t>
  </si>
  <si>
    <t>21.098,1;1,1</t>
  </si>
  <si>
    <t>21.604,1;1,3</t>
  </si>
  <si>
    <t>22.148,1;4,2,3</t>
  </si>
  <si>
    <t>25.348,1;2,3</t>
  </si>
  <si>
    <t>25.838,1;3,1</t>
  </si>
  <si>
    <t>26.334,1;5,2</t>
  </si>
  <si>
    <t>29.343,1;3,1</t>
  </si>
  <si>
    <t>29.849,1;2,3</t>
  </si>
  <si>
    <t>30.353,1;4,2,3</t>
  </si>
  <si>
    <t>33.499,1;1,3</t>
  </si>
  <si>
    <t>33.988,1;8,1</t>
  </si>
  <si>
    <t>34.529,1;5,2</t>
  </si>
  <si>
    <t>37.674,1;1,1</t>
  </si>
  <si>
    <t>38.168,1;8,3</t>
  </si>
  <si>
    <t>38.708,1;4,2,3</t>
  </si>
  <si>
    <t>41.807,1;9,1  //道具</t>
  </si>
  <si>
    <t>41.888,1;2,1</t>
  </si>
  <si>
    <t>42.304,1;3,1</t>
  </si>
  <si>
    <t>42.818,1;5,3</t>
  </si>
  <si>
    <t>44,1;8,1</t>
  </si>
  <si>
    <t>45.823,1;3,3</t>
  </si>
  <si>
    <t>46,1;8,2</t>
  </si>
  <si>
    <t>46.298,1;2,3</t>
  </si>
  <si>
    <t>46.768,1;5,1</t>
  </si>
  <si>
    <t>48.162,1;8,2</t>
  </si>
  <si>
    <t>49.958,1;2,1</t>
  </si>
  <si>
    <t>50,1;8,3</t>
  </si>
  <si>
    <t>50.458,1;2,2</t>
  </si>
  <si>
    <t>50.878,1;2,3</t>
  </si>
  <si>
    <t>51,1;8,2</t>
  </si>
  <si>
    <t>52.241,1;1,2</t>
  </si>
  <si>
    <t>53,1;8,1</t>
  </si>
  <si>
    <t>53.928,1;3,3</t>
  </si>
  <si>
    <t>54.378,1;3,2</t>
  </si>
  <si>
    <t>54.888,1;3,1</t>
  </si>
  <si>
    <t>55.176,1;2,1</t>
  </si>
  <si>
    <t>57.918,1;1,1</t>
  </si>
  <si>
    <t>58.388,1;1,3</t>
  </si>
  <si>
    <t>58.898,1;4,3,2.5</t>
  </si>
  <si>
    <t>61.888,1;2,3</t>
  </si>
  <si>
    <t>62.358,1;3,2</t>
  </si>
  <si>
    <t>62.868,1;4,2,2.5</t>
  </si>
  <si>
    <t>65.818,1;3,2</t>
  </si>
  <si>
    <t>66.364,1;2,1</t>
  </si>
  <si>
    <t>66.838,1;5,2</t>
  </si>
  <si>
    <t>69.978,1;2,3</t>
  </si>
  <si>
    <t>70.398,1;3,3</t>
  </si>
  <si>
    <t>70.888,1;5,2</t>
  </si>
  <si>
    <t>73.913,1;3,1</t>
  </si>
  <si>
    <t>74.383,1;2,1</t>
  </si>
  <si>
    <t>74.878,1;4,3,2.5</t>
  </si>
  <si>
    <t>77.848,1;1,2</t>
  </si>
  <si>
    <t>78.398,1;1,3</t>
  </si>
  <si>
    <t>78.958,1;4,1,2.5</t>
  </si>
  <si>
    <t>81.974,1;1,2</t>
  </si>
  <si>
    <t>82.458,1;3,2</t>
  </si>
  <si>
    <t>82.968,1;4,2,2.5</t>
  </si>
  <si>
    <t>85.978,1;1,2</t>
  </si>
  <si>
    <t>86.488,1;3,2</t>
  </si>
  <si>
    <t>87.058,1;4,2,2.5</t>
  </si>
  <si>
    <t>89.676,1;9,1 //道具</t>
  </si>
  <si>
    <t>90.068,1;2,1</t>
  </si>
  <si>
    <t>90.558,1;2,1</t>
  </si>
  <si>
    <t>91.098,1;5,2</t>
  </si>
  <si>
    <t>92,1;8,1</t>
  </si>
  <si>
    <t>93,2;8,2 1,3</t>
  </si>
  <si>
    <t>94.058,1;3,1</t>
  </si>
  <si>
    <t>94.508,1;3,1</t>
  </si>
  <si>
    <t>94.9,1;8,2</t>
  </si>
  <si>
    <t>95.038,1;5,2</t>
  </si>
  <si>
    <t>96,1;8,3</t>
  </si>
  <si>
    <t>97.968,1;1,3</t>
  </si>
  <si>
    <t>98,1;8,2</t>
  </si>
  <si>
    <t>98.518,1;1,3</t>
  </si>
  <si>
    <t>99.027,1;5,2</t>
  </si>
  <si>
    <t>100,1;8,1</t>
  </si>
  <si>
    <t>102.093,1;1,3</t>
  </si>
  <si>
    <t>102.483,1;1,3</t>
  </si>
  <si>
    <t>102.978,1;5,2</t>
  </si>
  <si>
    <t>105.938,1;2,2</t>
  </si>
  <si>
    <t>106.388,1;2,2</t>
  </si>
  <si>
    <t>106.914,1;5,2</t>
  </si>
  <si>
    <t>109.843,1;3,2</t>
  </si>
  <si>
    <t>110.378,1;3,2</t>
  </si>
  <si>
    <t>110.908,1;5,2</t>
  </si>
  <si>
    <t>113.838,1;2,1</t>
  </si>
  <si>
    <t>114.288,1;3,2</t>
  </si>
  <si>
    <t>114.794,1;5,3</t>
  </si>
  <si>
    <t>117.808,1;3,3</t>
  </si>
  <si>
    <t>118.248,1;2,2</t>
  </si>
  <si>
    <t>118.768,1;5,1</t>
  </si>
  <si>
    <t>119.356,1;9,1 //道具</t>
  </si>
  <si>
    <t>121.847,1;1,1</t>
  </si>
  <si>
    <t>122,1;8,3</t>
  </si>
  <si>
    <t>122.317,1;1,2</t>
  </si>
  <si>
    <t>122.803,1;2,3</t>
  </si>
  <si>
    <t>123,1;8,2</t>
  </si>
  <si>
    <t>124,2;8,3 2,2</t>
  </si>
  <si>
    <t>125.537,1;1,1</t>
  </si>
  <si>
    <t>126.153,1;1,2</t>
  </si>
  <si>
    <t>126.5,1;8,1</t>
  </si>
  <si>
    <t>126.727,1;3,3</t>
  </si>
  <si>
    <t>127,1;8,3</t>
  </si>
  <si>
    <t>128.213,1;3,2</t>
  </si>
  <si>
    <t>129,1;8,2</t>
  </si>
  <si>
    <t>129.547,1;1,1</t>
  </si>
  <si>
    <t>130,1;8,1</t>
  </si>
  <si>
    <t>130.117,1;2,2</t>
  </si>
  <si>
    <t>130.603,1;3,3</t>
  </si>
  <si>
    <t>133.467,1;1,3</t>
  </si>
  <si>
    <t>134.007,1;2,2</t>
  </si>
  <si>
    <t>134.533,1;3,1</t>
  </si>
  <si>
    <t>137.377,1;1,3</t>
  </si>
  <si>
    <t>137.927,1;2,2</t>
  </si>
  <si>
    <t>138.437,1;2,1</t>
  </si>
  <si>
    <t>141.277,1;1,3</t>
  </si>
  <si>
    <t>141.817,1;3,2</t>
  </si>
  <si>
    <t>142.327,1;3,1</t>
  </si>
  <si>
    <t>145.132,1;1,1</t>
  </si>
  <si>
    <t>145.627,1;1,1</t>
  </si>
  <si>
    <t>146.117,1;4,1,2.5</t>
  </si>
  <si>
    <t>149.047,1;1,1</t>
  </si>
  <si>
    <t>149.537,1;1,1</t>
  </si>
  <si>
    <t>150.047,1;4,1,1.5</t>
  </si>
  <si>
    <t>152.927,1;2,3</t>
  </si>
  <si>
    <t>153.437,1;3,3</t>
  </si>
  <si>
    <t>153.920,1;4,3,2.5</t>
  </si>
  <si>
    <t>157.689,1;9,1 //道具</t>
  </si>
  <si>
    <t>157.844,1;4,2,1</t>
  </si>
  <si>
    <t>160,1;8,1</t>
  </si>
  <si>
    <t>160.814,1;2,2</t>
  </si>
  <si>
    <t>161,1;8,3</t>
  </si>
  <si>
    <t>161.414,1;2,2</t>
  </si>
  <si>
    <t>161.834,1;4,2,0.5</t>
  </si>
  <si>
    <t>162.5,1;8,3</t>
  </si>
  <si>
    <t>164.388,1;3,1</t>
  </si>
  <si>
    <t>164.834,1;3,1</t>
  </si>
  <si>
    <t>165,1;8,2</t>
  </si>
  <si>
    <t>165.327,1;4,3,0.5</t>
  </si>
  <si>
    <t>167,1;8,1</t>
  </si>
  <si>
    <t>168.017,1;2,3</t>
  </si>
  <si>
    <t>168.3,1;8,2</t>
  </si>
  <si>
    <t>168.507,1;3,3</t>
  </si>
  <si>
    <t>168.993,1;4,1,0.5</t>
  </si>
  <si>
    <t>169,1;8,3</t>
  </si>
  <si>
    <t>169.994,1;3,2</t>
  </si>
  <si>
    <t>170.787,1;2,2</t>
  </si>
  <si>
    <t>171.667,1;4,2,2</t>
  </si>
  <si>
    <t>174.757,1;5,2</t>
  </si>
  <si>
    <t>0.060，1；5，2，0.2</t>
  </si>
  <si>
    <t>0.371，1；1，2</t>
  </si>
  <si>
    <t>0.742，1；5，2，0.2</t>
  </si>
  <si>
    <t>0.968，1；1，2</t>
  </si>
  <si>
    <t>1.214，1；2，2</t>
  </si>
  <si>
    <t>1.479，1；3，2</t>
  </si>
  <si>
    <t>1.758，1；2，2</t>
  </si>
  <si>
    <t>2.142，1；3，2</t>
  </si>
  <si>
    <t>2.447，1；5，3，0.2</t>
  </si>
  <si>
    <t>2.986，1；1，1</t>
  </si>
  <si>
    <t>3.506，1；5，2，0.2</t>
  </si>
  <si>
    <t>3.796，1；1，1</t>
  </si>
  <si>
    <t>4.296，1；5，2，0.2</t>
  </si>
  <si>
    <t>4.673，1；1，3</t>
  </si>
  <si>
    <t>5.099，1；5，2，0.2</t>
  </si>
  <si>
    <t>5.381，1；1，2</t>
  </si>
  <si>
    <t>5.736，1；5，2，0.2</t>
  </si>
  <si>
    <t>6.293，1；1，1</t>
  </si>
  <si>
    <t>6.786，1；5，3，0.2</t>
  </si>
  <si>
    <t>7.170，1；1，3</t>
  </si>
  <si>
    <t>7.636，1；5，1，0.2</t>
  </si>
  <si>
    <t>8.000，1；1，2</t>
  </si>
  <si>
    <t>8.496，1；1，2</t>
  </si>
  <si>
    <t>0:08.925，1；1，2</t>
  </si>
  <si>
    <t>0:09.430，1；1，2</t>
  </si>
  <si>
    <t>10.156，1;1，2</t>
  </si>
  <si>
    <t>11.002,1;1，2</t>
  </si>
  <si>
    <t>11.906,1;1，2</t>
  </si>
  <si>
    <t>12.316,1;1，2</t>
  </si>
  <si>
    <t>12.786,1;1，2</t>
  </si>
  <si>
    <t>13.608,1;5，1，1.5</t>
  </si>
  <si>
    <t>15.278,1;5，2，1.5</t>
  </si>
  <si>
    <t>16.958,1;5，3，1.5</t>
  </si>
  <si>
    <t>18.628,1;5，3，1.5</t>
  </si>
  <si>
    <t>20 道具</t>
  </si>
  <si>
    <t>20.248,1;2，1</t>
  </si>
  <si>
    <t>20.588,1;3，2</t>
  </si>
  <si>
    <t>20.984,1;2，3</t>
  </si>
  <si>
    <t>21.454,1;3，2</t>
  </si>
  <si>
    <t>21.904,1;2，1</t>
  </si>
  <si>
    <t>22.358,1;3，2</t>
  </si>
  <si>
    <t>22.768,1;2，3</t>
  </si>
  <si>
    <t>23.188,1;3，2</t>
  </si>
  <si>
    <t>23.658,1;2，1</t>
  </si>
  <si>
    <t>24.048,1;3，2</t>
  </si>
  <si>
    <t>24.488,1;2，3</t>
  </si>
  <si>
    <t>24.914,1;3，2</t>
  </si>
  <si>
    <t>25.388,1;2，1</t>
  </si>
  <si>
    <t>25.768,1;3，2</t>
  </si>
  <si>
    <t>26.268,1;2，3</t>
  </si>
  <si>
    <t>26.688,1;3，2</t>
  </si>
  <si>
    <t>27.154,1;2，1</t>
  </si>
  <si>
    <t>28.868,1;3，2</t>
  </si>
  <si>
    <t>30.568,1;2，3</t>
  </si>
  <si>
    <t>31.528,1;3，2</t>
  </si>
  <si>
    <t>32.423,1;2，1</t>
  </si>
  <si>
    <t>33.218,1;3，2</t>
  </si>
  <si>
    <t>34.118,1;2，3</t>
  </si>
  <si>
    <t>34.988,1;3，2</t>
  </si>
  <si>
    <t>35.944,1;2，1</t>
  </si>
  <si>
    <t>36.773,1;3，2</t>
  </si>
  <si>
    <t>37.658,1;2，3</t>
  </si>
  <si>
    <t>37.797,1;1，2</t>
  </si>
  <si>
    <t>39.457,1;1，1</t>
  </si>
  <si>
    <t>39.887,1;1，3</t>
  </si>
  <si>
    <t>41.247,1;1，1</t>
  </si>
  <si>
    <t>42.838,1;1，3</t>
  </si>
  <si>
    <t>43.257,1;5，2，1</t>
  </si>
  <si>
    <t>44.494,1;1，1</t>
  </si>
  <si>
    <t>46.253,1;1，3</t>
  </si>
  <si>
    <t>46.707,1;5，2，1</t>
  </si>
  <si>
    <t>48.093,1;1，1</t>
  </si>
  <si>
    <t>49.757,1;3，3</t>
  </si>
  <si>
    <t>50.243,1；5，2，0.5</t>
  </si>
  <si>
    <t xml:space="preserve">51.165,1；3，2 </t>
  </si>
  <si>
    <t>51.571 道具</t>
  </si>
  <si>
    <t>51.592,1;5，1，2.5</t>
  </si>
  <si>
    <t>54.002,1;8，1</t>
  </si>
  <si>
    <t>54.402,1;2，1</t>
  </si>
  <si>
    <t>54.816,1;5，3，2.5</t>
  </si>
  <si>
    <t>57.406,1;8，3</t>
  </si>
  <si>
    <t>57.806,1;3，3</t>
  </si>
  <si>
    <t>58.295,1;5，2，3</t>
  </si>
  <si>
    <t>61.688,1;8，1</t>
  </si>
  <si>
    <t>62.088,1;3，1</t>
  </si>
  <si>
    <t>62.528,1;3，3</t>
  </si>
  <si>
    <t>62.978,1;3，2</t>
  </si>
  <si>
    <t>63.468,1;3，3</t>
  </si>
  <si>
    <t>63.879,1;3，1</t>
  </si>
  <si>
    <t>64.315,1;3，2</t>
  </si>
  <si>
    <t>65.088道具</t>
  </si>
  <si>
    <t>66.089,1;4，1，0.5</t>
  </si>
  <si>
    <t>66.873,1;1，3</t>
  </si>
  <si>
    <t>67,1;8，3</t>
  </si>
  <si>
    <t>67.369,1;4，3，0.5</t>
  </si>
  <si>
    <t>68.548,1;1，1</t>
  </si>
  <si>
    <t>68.958,1;1，1</t>
  </si>
  <si>
    <t>69.398,1;1，1</t>
  </si>
  <si>
    <t>69.808,1;1，1</t>
  </si>
  <si>
    <t>70,1;8，1</t>
  </si>
  <si>
    <t>70.223,1;2，2</t>
  </si>
  <si>
    <t>70.638,1;4，3，0.5</t>
  </si>
  <si>
    <t>71.874,1;1，1</t>
  </si>
  <si>
    <t>72.258,1;1，1</t>
  </si>
  <si>
    <t>72.728,1;1，1</t>
  </si>
  <si>
    <t>73.118,1;1，1</t>
  </si>
  <si>
    <t>73.3，1；8，1</t>
  </si>
  <si>
    <t>73.558,1;2，2</t>
  </si>
  <si>
    <t>74.004,1;4，3，0.8</t>
  </si>
  <si>
    <t>75.268,1;1，3</t>
  </si>
  <si>
    <t>75.718,1;1，3</t>
  </si>
  <si>
    <t>76.138,1;1，3</t>
  </si>
  <si>
    <t>76.568,1;1，3</t>
  </si>
  <si>
    <t>76.978,1;2，2</t>
  </si>
  <si>
    <t>77.358,1;4，1，0.5</t>
  </si>
  <si>
    <t>78.658,1;1，3</t>
  </si>
  <si>
    <t>79.504,1;1，3</t>
  </si>
  <si>
    <t>80.404,1;2，2</t>
  </si>
  <si>
    <t>80.834,1;4，1，0.8</t>
  </si>
  <si>
    <t>82.078,1;1，1</t>
  </si>
  <si>
    <t>82.888,1;1，2</t>
  </si>
  <si>
    <t>83.754,1;2，3</t>
  </si>
  <si>
    <t>84.153,1;4，3，0.5</t>
  </si>
  <si>
    <t>85.398,1;1，1</t>
  </si>
  <si>
    <t>86.278,1;1，2</t>
  </si>
  <si>
    <t>87.128,1;3，3</t>
  </si>
  <si>
    <t>87.538,1;4，3，0.8</t>
  </si>
  <si>
    <t>88.728,1;1，1</t>
  </si>
  <si>
    <t>89.628,1;1，2</t>
  </si>
  <si>
    <t>90.498,1;3，3</t>
  </si>
  <si>
    <t>90.928,1;4，3，1</t>
  </si>
  <si>
    <t>92.204 道具</t>
  </si>
  <si>
    <t>92.330,1;1，1</t>
  </si>
  <si>
    <t>92.610,1;1，1</t>
  </si>
  <si>
    <t>93.006,1;1，1</t>
  </si>
  <si>
    <t>93.306,1;8，1</t>
  </si>
  <si>
    <t>93.395,1;1，2</t>
  </si>
  <si>
    <t>93.826,1;1，2</t>
  </si>
  <si>
    <t>93.83,1;8，2</t>
  </si>
  <si>
    <t>93.848,1;2，3</t>
  </si>
  <si>
    <t>93.9，1；3，3</t>
  </si>
  <si>
    <t>94.226,1;1，3</t>
  </si>
  <si>
    <t>94.635,1;1，3</t>
  </si>
  <si>
    <t>95.020,1;1，3</t>
  </si>
  <si>
    <t>95.220,1;8，3</t>
  </si>
  <si>
    <t>95.428,1;2，2</t>
  </si>
  <si>
    <t>95.48，1；3，2</t>
  </si>
  <si>
    <t>95.68，1；8，1</t>
  </si>
  <si>
    <t>95.870,1;1，1</t>
  </si>
  <si>
    <t>96.280,1;1，1</t>
  </si>
  <si>
    <t>96.660,1;1，1</t>
  </si>
  <si>
    <t>96.860,1;8，2</t>
  </si>
  <si>
    <t>97.050,1;2，2</t>
  </si>
  <si>
    <t>97.138,1;3，2</t>
  </si>
  <si>
    <t>97.486,1;1，3</t>
  </si>
  <si>
    <t>97.900,1;1，3</t>
  </si>
  <si>
    <t>98.310,1;1，3</t>
  </si>
  <si>
    <t>98.510,1;8，3</t>
  </si>
  <si>
    <t>98.730,1;2，2</t>
  </si>
  <si>
    <t>98.78，1；3，2</t>
  </si>
  <si>
    <t>99.160,1;1，1</t>
  </si>
  <si>
    <t>99.555,1;1，1</t>
  </si>
  <si>
    <t>99.990,1;1，1</t>
  </si>
  <si>
    <t>100.400,1;2，2</t>
  </si>
  <si>
    <t>100.45，1；3，2</t>
  </si>
  <si>
    <t>100.793,1;1，3</t>
  </si>
  <si>
    <t>101.230,1;1，3</t>
  </si>
  <si>
    <t>101.646,1;1，3</t>
  </si>
  <si>
    <t>102.020,1;1，3</t>
  </si>
  <si>
    <t>102.058,1;2，3</t>
  </si>
  <si>
    <t>102.11，1；3，3</t>
  </si>
  <si>
    <t>102.470,1;1，1</t>
  </si>
  <si>
    <t>102.890,1;1，1</t>
  </si>
  <si>
    <t>102.958,1;1，1</t>
  </si>
  <si>
    <t>103.300,1;1，1</t>
  </si>
  <si>
    <t>103.730,1;2，1</t>
  </si>
  <si>
    <t>103.78，1；3，1</t>
  </si>
  <si>
    <t>104.150,1;1，2</t>
  </si>
  <si>
    <t>104.578,1;1，2</t>
  </si>
  <si>
    <t>104.960,1;1，2</t>
  </si>
  <si>
    <t>105.328,1;2，2</t>
  </si>
  <si>
    <t>105.38，1；3，2</t>
  </si>
  <si>
    <t>105.836,1;1，2</t>
  </si>
  <si>
    <t>106.290,1;5，1，1</t>
  </si>
  <si>
    <t>107.438,1;5，3，1</t>
  </si>
  <si>
    <t>108.808,1;5，1，1</t>
  </si>
  <si>
    <t>110.394,1;5，3，1.5</t>
  </si>
  <si>
    <t>112.008,1;5，1，1.5</t>
  </si>
  <si>
    <t>113.650,1;5，3，1.5</t>
  </si>
  <si>
    <t>115.166,1;5，2，1.5</t>
  </si>
  <si>
    <t>0.317，1;2，2</t>
  </si>
  <si>
    <t>0.738，1;3，2</t>
  </si>
  <si>
    <t>1.127,1;2，2</t>
  </si>
  <si>
    <t>1.127,1;3，2</t>
  </si>
  <si>
    <t>1.547,1;2，2</t>
  </si>
  <si>
    <t>1.938，1；4,2，1</t>
  </si>
  <si>
    <t>3.298,1;2，1</t>
  </si>
  <si>
    <t>3.668,1;3，1</t>
  </si>
  <si>
    <t>4.068,1;2，1</t>
  </si>
  <si>
    <t>4.473,1;3，1</t>
  </si>
  <si>
    <t>4.913,1;2，1</t>
  </si>
  <si>
    <t>5.287,1;4，1，1</t>
  </si>
  <si>
    <t>6.667,1;3，3</t>
  </si>
  <si>
    <t>7.138,1;2，3</t>
  </si>
  <si>
    <t>7.657,1;3，3</t>
  </si>
  <si>
    <t>8.134,1;2，3</t>
  </si>
  <si>
    <t>8.567,1;4，3，0.5</t>
  </si>
  <si>
    <t>9.291,1;2，1</t>
  </si>
  <si>
    <t>9.735,1;3，1</t>
  </si>
  <si>
    <t>10.145,1;2，1</t>
  </si>
  <si>
    <t>10.877,1;3，1</t>
  </si>
  <si>
    <t>11.143,1;2，1</t>
  </si>
  <si>
    <t>11.577,1;3，1</t>
  </si>
  <si>
    <t>12.347,1;2，2</t>
  </si>
  <si>
    <t>12.777,1;1，2</t>
  </si>
  <si>
    <t>13.237,1;3，2</t>
  </si>
  <si>
    <t>13.603,1;3，2</t>
  </si>
  <si>
    <t>14.027,1;1，2</t>
  </si>
  <si>
    <t>14.417,1;2，2</t>
  </si>
  <si>
    <t>14.867,1;3，2</t>
  </si>
  <si>
    <t>15.267,1;1，2</t>
  </si>
  <si>
    <t>16.227,1;2，2</t>
  </si>
  <si>
    <t>16.655，1；3，2</t>
  </si>
  <si>
    <t>16.977,1;2，1</t>
  </si>
  <si>
    <t>18.017,1;1，2</t>
  </si>
  <si>
    <t>18.937,1;3，3</t>
  </si>
  <si>
    <t>19.833,1;3，3</t>
  </si>
  <si>
    <t>20.237,1;1，2</t>
  </si>
  <si>
    <t>20.667,1;2，1</t>
  </si>
  <si>
    <t>21.517,1;2，1</t>
  </si>
  <si>
    <t>22.363,1;1，2</t>
  </si>
  <si>
    <t>23.137,1;3，3</t>
  </si>
  <si>
    <t>23.947,1;3，3</t>
  </si>
  <si>
    <t>24.377,1;1，2</t>
  </si>
  <si>
    <t>24.787,1;2，1</t>
  </si>
  <si>
    <t>24.958 道具</t>
  </si>
  <si>
    <t>25.597,1;1，1</t>
  </si>
  <si>
    <t>26.427,1;1，1</t>
  </si>
  <si>
    <t>27.232,1;2，1</t>
  </si>
  <si>
    <t>27.632,1;8，1</t>
  </si>
  <si>
    <t>28.047,1;1，2</t>
  </si>
  <si>
    <t>28.837,1;1，2</t>
  </si>
  <si>
    <t>29.707,1;3，2</t>
  </si>
  <si>
    <t>29.977,1;8，2</t>
  </si>
  <si>
    <t>30.097,1;1，3</t>
  </si>
  <si>
    <t>30.547,1;1，3</t>
  </si>
  <si>
    <t>31.377,1;2，3</t>
  </si>
  <si>
    <t>31.577,1;8，3</t>
  </si>
  <si>
    <t>31.733,1;1，2</t>
  </si>
  <si>
    <t>32.957,1;1，2</t>
  </si>
  <si>
    <t>33.412,1;3，2</t>
  </si>
  <si>
    <t>33.612,1;8，2</t>
  </si>
  <si>
    <t>33.867,1;1，1</t>
  </si>
  <si>
    <t>34.297,1;1，1</t>
  </si>
  <si>
    <t>34.747,1;2，1</t>
  </si>
  <si>
    <t>35.087,1;1，1</t>
  </si>
  <si>
    <t>35.287,1;8，1</t>
  </si>
  <si>
    <t>35.483，1；1，2</t>
  </si>
  <si>
    <t>36.367,1;1，1</t>
  </si>
  <si>
    <t>36.727,1;1，1</t>
  </si>
  <si>
    <t>37.177,1;1，1</t>
  </si>
  <si>
    <t>37.517,1;1，1</t>
  </si>
  <si>
    <t>38.267,1;4，1，0.6</t>
  </si>
  <si>
    <t>39.057,1;4，2，0.6</t>
  </si>
  <si>
    <t>39.943,1;5，2，0.6</t>
  </si>
  <si>
    <t>41.487,1;4，3，0.6</t>
  </si>
  <si>
    <t>42.337,1;4，3，0.6</t>
  </si>
  <si>
    <t>43.217,1;5，3，0.6</t>
  </si>
  <si>
    <t>44.067,1;4，1，0.8</t>
  </si>
  <si>
    <t>44.907,1;4，2，0.8</t>
  </si>
  <si>
    <t>45.703,1;4，3，0.8</t>
  </si>
  <si>
    <t>46.507,1;5，3，0.8</t>
  </si>
  <si>
    <t>47.323,1;4，3，0.8</t>
  </si>
  <si>
    <t>48.227,1;4，2，0.8</t>
  </si>
  <si>
    <t>49.203,1;4，1，0.8</t>
  </si>
  <si>
    <t>50.052,1;4，1，0.5</t>
  </si>
  <si>
    <t>50.48 道具</t>
  </si>
  <si>
    <t>50.747,1;1，1</t>
  </si>
  <si>
    <t>51.147,1;1，1</t>
  </si>
  <si>
    <t>51.517,1;1，1</t>
  </si>
  <si>
    <t>51.617,1;8，2</t>
  </si>
  <si>
    <t>51.897,1;1，2</t>
  </si>
  <si>
    <t>52.367,1;1，2</t>
  </si>
  <si>
    <t>52.777,1;1，2</t>
  </si>
  <si>
    <t>53.077,1;8，2</t>
  </si>
  <si>
    <t>53.217,1;1，3</t>
  </si>
  <si>
    <t>53.607,1;1，3</t>
  </si>
  <si>
    <t>53.807,1;8，3</t>
  </si>
  <si>
    <t>54.077,1;4，3，3</t>
  </si>
  <si>
    <t>57.297,1;1，1</t>
  </si>
  <si>
    <t>57.741，1；1，2</t>
  </si>
  <si>
    <t>58.187,1;1，3</t>
  </si>
  <si>
    <t>58.587,1;8，3</t>
  </si>
  <si>
    <t>59.013,1;5，3，0.3</t>
  </si>
  <si>
    <t>59.347,1;1，3</t>
  </si>
  <si>
    <t>59.763,1;1，3</t>
  </si>
  <si>
    <t>60.612,1;1，3</t>
  </si>
  <si>
    <t>61.437,1;1，2</t>
  </si>
  <si>
    <t>62.227,1;1，2</t>
  </si>
  <si>
    <t>62.647,1;1，2</t>
  </si>
  <si>
    <t>63.867,1;1，1</t>
  </si>
  <si>
    <t>64.677,1;1，1</t>
  </si>
  <si>
    <t>65.547,1;1，1</t>
  </si>
  <si>
    <t>65.937,1;5，1，1</t>
  </si>
  <si>
    <t>67.127,1;1，1</t>
  </si>
  <si>
    <t>67.973,1;1，1</t>
  </si>
  <si>
    <t>68.817,1;1，1</t>
  </si>
  <si>
    <t>69.197,1;5，1，1</t>
  </si>
  <si>
    <t>70 道具</t>
  </si>
  <si>
    <t>70.377,1;1，3</t>
  </si>
  <si>
    <t>70.877,1;8，3</t>
  </si>
  <si>
    <t>71.287,1;1，3</t>
  </si>
  <si>
    <t>72.097,1;1，2</t>
  </si>
  <si>
    <t>72.297,1;8，2</t>
  </si>
  <si>
    <t>72.507,1;1，2</t>
  </si>
  <si>
    <t>73.717,1;1，1</t>
  </si>
  <si>
    <t>74.017,1;8，1</t>
  </si>
  <si>
    <t>74.577,1;1，1</t>
  </si>
  <si>
    <t>75.347,1;1，2</t>
  </si>
  <si>
    <t>75.747,1;8，2</t>
  </si>
  <si>
    <t>76.217,1;1，2</t>
  </si>
  <si>
    <t>77.023,1;1，3</t>
  </si>
  <si>
    <t>77.223,1;8，3</t>
  </si>
  <si>
    <t>77.457,1;1，3</t>
  </si>
  <si>
    <t>78.717,1;1，2</t>
  </si>
  <si>
    <t>79.117,1;8，2</t>
  </si>
  <si>
    <t>79.507,1;1，2</t>
  </si>
  <si>
    <t>80.357,1;1，1</t>
  </si>
  <si>
    <t>80.857,1;8，1</t>
  </si>
  <si>
    <t>81.167,1;1，1</t>
  </si>
  <si>
    <t>81.953,1;1，2</t>
  </si>
  <si>
    <t>82.553,1;8，2</t>
  </si>
  <si>
    <t>82.807,1;1，2</t>
  </si>
  <si>
    <t>83.652,1;1，3</t>
  </si>
  <si>
    <t>83.952,1;8，3</t>
  </si>
  <si>
    <t>84.422,1;1，3</t>
  </si>
  <si>
    <t>85.213,1;1，1</t>
  </si>
  <si>
    <t>86.027,1;1，1</t>
  </si>
  <si>
    <t>86.902,1;1，1</t>
  </si>
  <si>
    <t>87.267,1;1，1</t>
  </si>
  <si>
    <t>87.717,1;1，1</t>
  </si>
  <si>
    <t>88.527,1;1，1</t>
  </si>
  <si>
    <t>89.337,1;1，1</t>
  </si>
  <si>
    <t>90.127,1;5，3，0.5</t>
  </si>
  <si>
    <t>90.997,1;4，2，0.5</t>
  </si>
  <si>
    <t>91.767,1;4，2，0.5</t>
  </si>
  <si>
    <t>92.612,1;4，2，0.5</t>
  </si>
  <si>
    <t>93.367,1;5，1，0.5</t>
  </si>
  <si>
    <t>93.817,1;4，2，0.5</t>
  </si>
  <si>
    <t>95.037,1;4，2，0.5</t>
  </si>
  <si>
    <t>95.653,1;1，3</t>
  </si>
  <si>
    <t>96.431 道具</t>
  </si>
  <si>
    <t>96.617,1;1，1</t>
  </si>
  <si>
    <t>97.037,1;1，3</t>
  </si>
  <si>
    <t>97.477,1;1，2</t>
  </si>
  <si>
    <t>97.927,1;1，1</t>
  </si>
  <si>
    <t>98.357,1;1，3</t>
  </si>
  <si>
    <t>98.797,1;1，2</t>
  </si>
  <si>
    <t>99.242,1;1，1</t>
  </si>
  <si>
    <t>99.657,1;1，3</t>
  </si>
  <si>
    <t>99.9,1;8，2</t>
  </si>
  <si>
    <t>100,1;8，2</t>
  </si>
  <si>
    <t>100.1,1;8，2</t>
  </si>
  <si>
    <t>100.377,1;2，3</t>
  </si>
  <si>
    <t>100.626，1；1，2</t>
  </si>
  <si>
    <t>101.9,1;8，2</t>
  </si>
  <si>
    <t>102,1;8，2</t>
  </si>
  <si>
    <t>102.1,1;8，2</t>
  </si>
  <si>
    <t>103.347,1;5，2，0.5</t>
  </si>
  <si>
    <t>104.047,1;4，2，0.5</t>
  </si>
  <si>
    <t>104.777,1;2，2</t>
  </si>
  <si>
    <t>105.164，1；1，2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</si>
</sst>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sz val="10"/>
      <color theme="1"/>
      <name val="Arial Unicode MS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2" borderId="1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9" fontId="3" fillId="2" borderId="0" xfId="0" applyNumberFormat="1" applyFont="1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4" fillId="2" borderId="0" xfId="0" applyFont="1" applyFill="1">
      <alignment vertical="center"/>
    </xf>
    <xf numFmtId="9" fontId="2" fillId="0" borderId="0" xfId="0" applyNumberFormat="1" applyFont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topLeftCell="E1" workbookViewId="0">
      <selection activeCell="L7" sqref="L7"/>
    </sheetView>
  </sheetViews>
  <sheetFormatPr defaultColWidth="14.0909090909091" defaultRowHeight="21" customHeight="1" outlineLevelRow="6"/>
  <cols>
    <col min="2" max="10" width="14.0909090909091" customWidth="1"/>
    <col min="11" max="11" width="18.3636363636364" customWidth="1"/>
    <col min="12" max="16384" width="14.0909090909091" customWidth="1"/>
  </cols>
  <sheetData>
    <row r="1" s="11" customFormat="1" customHeight="1" spans="1:14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M1" s="11" t="s">
        <v>11</v>
      </c>
      <c r="N1" s="11" t="s">
        <v>12</v>
      </c>
    </row>
    <row r="2" customHeight="1" spans="1:14">
      <c r="A2" t="s">
        <v>13</v>
      </c>
      <c r="H2" s="12">
        <v>0.9</v>
      </c>
      <c r="I2" s="13">
        <v>1000</v>
      </c>
      <c r="J2">
        <f>H2*I2</f>
        <v>900</v>
      </c>
      <c r="K2" t="s">
        <v>14</v>
      </c>
      <c r="L2" s="13">
        <v>100</v>
      </c>
      <c r="M2" t="s">
        <v>15</v>
      </c>
      <c r="N2" s="14">
        <v>1</v>
      </c>
    </row>
    <row r="3" customHeight="1" spans="1:14">
      <c r="A3" t="s">
        <v>16</v>
      </c>
      <c r="H3" s="12">
        <v>0.85</v>
      </c>
      <c r="I3" s="13">
        <v>2000</v>
      </c>
      <c r="J3">
        <f>H3*I3</f>
        <v>1700</v>
      </c>
      <c r="K3" t="s">
        <v>17</v>
      </c>
      <c r="L3" s="13">
        <v>70</v>
      </c>
      <c r="M3" t="s">
        <v>18</v>
      </c>
      <c r="N3" s="14">
        <v>0.98</v>
      </c>
    </row>
    <row r="4" customHeight="1" spans="1:14">
      <c r="A4" t="s">
        <v>19</v>
      </c>
      <c r="H4" s="12">
        <v>0.9</v>
      </c>
      <c r="I4" s="13">
        <v>2500</v>
      </c>
      <c r="J4">
        <f>H4*I4</f>
        <v>2250</v>
      </c>
      <c r="K4" t="s">
        <v>20</v>
      </c>
      <c r="L4" s="13">
        <v>10</v>
      </c>
      <c r="M4" t="s">
        <v>21</v>
      </c>
      <c r="N4" s="14">
        <v>0.8</v>
      </c>
    </row>
    <row r="5" customHeight="1" spans="8:14">
      <c r="H5" s="12">
        <v>0.9</v>
      </c>
      <c r="I5" s="13">
        <v>2500</v>
      </c>
      <c r="K5" t="s">
        <v>22</v>
      </c>
      <c r="L5" s="13">
        <v>1.3</v>
      </c>
      <c r="M5" t="s">
        <v>23</v>
      </c>
      <c r="N5" s="14">
        <v>0.4</v>
      </c>
    </row>
    <row r="6" customHeight="1" spans="11:12">
      <c r="K6" t="s">
        <v>24</v>
      </c>
      <c r="L6" s="13">
        <v>10</v>
      </c>
    </row>
    <row r="7" customHeight="1" spans="11:12">
      <c r="K7" t="s">
        <v>25</v>
      </c>
      <c r="L7">
        <f>(L6-1)*(L5-1)/(1-N3)/L5</f>
        <v>103.846153846154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I18" sqref="I18"/>
    </sheetView>
  </sheetViews>
  <sheetFormatPr defaultColWidth="14" defaultRowHeight="14" outlineLevelRow="1" outlineLevelCol="4"/>
  <cols>
    <col min="1" max="16384" width="14" customWidth="1"/>
  </cols>
  <sheetData>
    <row r="1" s="11" customFormat="1" spans="1:5">
      <c r="A1" s="11" t="s">
        <v>26</v>
      </c>
      <c r="B1" s="11" t="s">
        <v>27</v>
      </c>
      <c r="C1" s="11" t="s">
        <v>28</v>
      </c>
      <c r="D1" s="11" t="s">
        <v>29</v>
      </c>
      <c r="E1" s="11" t="s">
        <v>30</v>
      </c>
    </row>
    <row r="2" spans="1:1">
      <c r="A2" t="s">
        <v>31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"/>
  <sheetViews>
    <sheetView topLeftCell="B1" workbookViewId="0">
      <selection activeCell="I18" sqref="I18"/>
    </sheetView>
  </sheetViews>
  <sheetFormatPr defaultColWidth="16.1818181818182" defaultRowHeight="14"/>
  <cols>
    <col min="1" max="3" width="16.1818181818182" style="1" customWidth="1"/>
    <col min="4" max="4" width="17.8181818181818" style="1" customWidth="1"/>
    <col min="5" max="5" width="16.1818181818182" style="1" customWidth="1"/>
    <col min="6" max="6" width="16.1818181818182" style="5" customWidth="1"/>
    <col min="7" max="7" width="16.1818181818182" style="1" customWidth="1"/>
    <col min="8" max="8" width="16.1818181818182" style="6" customWidth="1"/>
    <col min="9" max="9" width="19.6363636363636" style="6" customWidth="1"/>
    <col min="10" max="16384" width="16.1818181818182" style="1" customWidth="1"/>
  </cols>
  <sheetData>
    <row r="1" spans="1: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5" t="s">
        <v>37</v>
      </c>
      <c r="G1" s="1" t="s">
        <v>8</v>
      </c>
      <c r="H1" s="6" t="s">
        <v>38</v>
      </c>
      <c r="I1" s="6" t="s">
        <v>39</v>
      </c>
    </row>
    <row r="2" spans="1:9">
      <c r="A2" s="1">
        <v>1</v>
      </c>
      <c r="B2" s="7">
        <v>0.2</v>
      </c>
      <c r="C2" s="7">
        <v>0.001</v>
      </c>
      <c r="D2" s="1">
        <f>B2</f>
        <v>0.2</v>
      </c>
      <c r="E2" s="1" t="str">
        <f>IF(D2&lt;1,"1-2",IF(D2&lt;2,"1-5",IF(D2&lt;4,"1-6","1-9")))</f>
        <v>1-2</v>
      </c>
      <c r="F2" s="8">
        <f>IF(E2="1-2",音游评分!H$2,IF(E2="1-5",音游评分!H$3,IF(E2="1-6",音游评分!H$4,音游评分!H$5)))</f>
        <v>0.9</v>
      </c>
      <c r="G2" s="1">
        <f>IF(E2="1-2",音游评分!I$2,IF(E2="1-5",音游评分!I$3,IF(E2="1-6",音游评分!I$4,音游评分!I$5)))</f>
        <v>1000</v>
      </c>
      <c r="H2" s="6">
        <f>B2*F2*G2</f>
        <v>180</v>
      </c>
      <c r="I2" s="6">
        <f>H2</f>
        <v>180</v>
      </c>
    </row>
    <row r="3" spans="1:9">
      <c r="A3" s="1">
        <v>2</v>
      </c>
      <c r="B3" s="1">
        <f>B2+B2*C2</f>
        <v>0.2002</v>
      </c>
      <c r="C3" s="1">
        <f>C2</f>
        <v>0.001</v>
      </c>
      <c r="D3" s="1">
        <f>D2+B3</f>
        <v>0.4002</v>
      </c>
      <c r="E3" s="1" t="str">
        <f t="shared" ref="E3:E34" si="0">IF(D3&lt;1,"1-2",IF(D3&lt;2,"1-5",IF(D3&lt;4,"1-6","1-9")))</f>
        <v>1-2</v>
      </c>
      <c r="F3" s="8">
        <f>IF(E3="1-2",音游评分!H$2,IF(E3="1-5",音游评分!H$3,IF(E3="1-6",音游评分!H$4,音游评分!H$5)))</f>
        <v>0.9</v>
      </c>
      <c r="G3" s="1">
        <f>IF(E3="1-2",音游评分!I$2,IF(E3="1-5",音游评分!I$3,IF(E3="1-6",音游评分!I$4,音游评分!I$5)))</f>
        <v>1000</v>
      </c>
      <c r="H3" s="6">
        <f t="shared" ref="H3:H34" si="1">B3*F3*G3</f>
        <v>180.18</v>
      </c>
      <c r="I3" s="6">
        <f>I2+H3</f>
        <v>360.18</v>
      </c>
    </row>
    <row r="4" spans="1:9">
      <c r="A4" s="1">
        <v>3</v>
      </c>
      <c r="B4" s="1">
        <f t="shared" ref="B4:B35" si="2">B3+B3*C3</f>
        <v>0.2004002</v>
      </c>
      <c r="C4" s="1">
        <f>C3</f>
        <v>0.001</v>
      </c>
      <c r="D4" s="1">
        <f t="shared" ref="D4:D35" si="3">D3+B4</f>
        <v>0.6006002</v>
      </c>
      <c r="E4" s="1" t="str">
        <f t="shared" si="0"/>
        <v>1-2</v>
      </c>
      <c r="F4" s="8">
        <f>IF(E4="1-2",音游评分!H$2,IF(E4="1-5",音游评分!H$3,IF(E4="1-6",音游评分!H$4,音游评分!H$5)))</f>
        <v>0.9</v>
      </c>
      <c r="G4" s="1">
        <f>IF(E4="1-2",音游评分!I$2,IF(E4="1-5",音游评分!I$3,IF(E4="1-6",音游评分!I$4,音游评分!I$5)))</f>
        <v>1000</v>
      </c>
      <c r="H4" s="6">
        <f t="shared" si="1"/>
        <v>180.36018</v>
      </c>
      <c r="I4" s="6">
        <f t="shared" ref="I4:I35" si="4">I3+H4</f>
        <v>540.54018</v>
      </c>
    </row>
    <row r="5" spans="1:9">
      <c r="A5" s="1">
        <v>4</v>
      </c>
      <c r="B5" s="1">
        <f t="shared" si="2"/>
        <v>0.2006006002</v>
      </c>
      <c r="C5" s="1">
        <f t="shared" ref="C5:C36" si="5">C4</f>
        <v>0.001</v>
      </c>
      <c r="D5" s="1">
        <f t="shared" si="3"/>
        <v>0.8012008002</v>
      </c>
      <c r="E5" s="1" t="str">
        <f t="shared" si="0"/>
        <v>1-2</v>
      </c>
      <c r="F5" s="8">
        <f>IF(E5="1-2",音游评分!H$2,IF(E5="1-5",音游评分!H$3,IF(E5="1-6",音游评分!H$4,音游评分!H$5)))</f>
        <v>0.9</v>
      </c>
      <c r="G5" s="1">
        <f>IF(E5="1-2",音游评分!I$2,IF(E5="1-5",音游评分!I$3,IF(E5="1-6",音游评分!I$4,音游评分!I$5)))</f>
        <v>1000</v>
      </c>
      <c r="H5" s="6">
        <f t="shared" si="1"/>
        <v>180.54054018</v>
      </c>
      <c r="I5" s="6">
        <f t="shared" si="4"/>
        <v>721.08072018</v>
      </c>
    </row>
    <row r="6" spans="1:9">
      <c r="A6" s="1">
        <v>5</v>
      </c>
      <c r="B6" s="1">
        <f t="shared" si="2"/>
        <v>0.2008012008002</v>
      </c>
      <c r="C6" s="1">
        <f t="shared" si="5"/>
        <v>0.001</v>
      </c>
      <c r="D6" s="1">
        <f t="shared" si="3"/>
        <v>1.0020020010002</v>
      </c>
      <c r="E6" s="1" t="str">
        <f t="shared" si="0"/>
        <v>1-5</v>
      </c>
      <c r="F6" s="8">
        <f>IF(E6="1-2",音游评分!H$2,IF(E6="1-5",音游评分!H$3,IF(E6="1-6",音游评分!H$4,音游评分!H$5)))</f>
        <v>0.85</v>
      </c>
      <c r="G6" s="1">
        <f>IF(E6="1-2",音游评分!I$2,IF(E6="1-5",音游评分!I$3,IF(E6="1-6",音游评分!I$4,音游评分!I$5)))</f>
        <v>2000</v>
      </c>
      <c r="H6" s="6">
        <f t="shared" si="1"/>
        <v>341.36204136034</v>
      </c>
      <c r="I6" s="6">
        <f t="shared" si="4"/>
        <v>1062.44276154034</v>
      </c>
    </row>
    <row r="7" spans="1:9">
      <c r="A7" s="1">
        <v>6</v>
      </c>
      <c r="B7" s="1">
        <f t="shared" si="2"/>
        <v>0.201002002001</v>
      </c>
      <c r="C7" s="1">
        <f t="shared" si="5"/>
        <v>0.001</v>
      </c>
      <c r="D7" s="1">
        <f t="shared" si="3"/>
        <v>1.2030040030012</v>
      </c>
      <c r="E7" s="1" t="str">
        <f t="shared" si="0"/>
        <v>1-5</v>
      </c>
      <c r="F7" s="8">
        <f>IF(E7="1-2",音游评分!H$2,IF(E7="1-5",音游评分!H$3,IF(E7="1-6",音游评分!H$4,音游评分!H$5)))</f>
        <v>0.85</v>
      </c>
      <c r="G7" s="1">
        <f>IF(E7="1-2",音游评分!I$2,IF(E7="1-5",音游评分!I$3,IF(E7="1-6",音游评分!I$4,音游评分!I$5)))</f>
        <v>2000</v>
      </c>
      <c r="H7" s="6">
        <f t="shared" si="1"/>
        <v>341.7034034017</v>
      </c>
      <c r="I7" s="6">
        <f t="shared" si="4"/>
        <v>1404.14616494204</v>
      </c>
    </row>
    <row r="8" spans="1:9">
      <c r="A8" s="1">
        <v>7</v>
      </c>
      <c r="B8" s="1">
        <f t="shared" si="2"/>
        <v>0.201203004003001</v>
      </c>
      <c r="C8" s="1">
        <f t="shared" si="5"/>
        <v>0.001</v>
      </c>
      <c r="D8" s="1">
        <f t="shared" si="3"/>
        <v>1.4042070070042</v>
      </c>
      <c r="E8" s="1" t="str">
        <f t="shared" si="0"/>
        <v>1-5</v>
      </c>
      <c r="F8" s="8">
        <f>IF(E8="1-2",音游评分!H$2,IF(E8="1-5",音游评分!H$3,IF(E8="1-6",音游评分!H$4,音游评分!H$5)))</f>
        <v>0.85</v>
      </c>
      <c r="G8" s="1">
        <f>IF(E8="1-2",音游评分!I$2,IF(E8="1-5",音游评分!I$3,IF(E8="1-6",音游评分!I$4,音游评分!I$5)))</f>
        <v>2000</v>
      </c>
      <c r="H8" s="6">
        <f t="shared" si="1"/>
        <v>342.045106805102</v>
      </c>
      <c r="I8" s="6">
        <f t="shared" si="4"/>
        <v>1746.19127174714</v>
      </c>
    </row>
    <row r="9" spans="1:9">
      <c r="A9" s="1">
        <v>8</v>
      </c>
      <c r="B9" s="1">
        <f t="shared" si="2"/>
        <v>0.201404207007004</v>
      </c>
      <c r="C9" s="1">
        <f t="shared" si="5"/>
        <v>0.001</v>
      </c>
      <c r="D9" s="1">
        <f t="shared" si="3"/>
        <v>1.60561121401121</v>
      </c>
      <c r="E9" s="1" t="str">
        <f t="shared" si="0"/>
        <v>1-5</v>
      </c>
      <c r="F9" s="8">
        <f>IF(E9="1-2",音游评分!H$2,IF(E9="1-5",音游评分!H$3,IF(E9="1-6",音游评分!H$4,音游评分!H$5)))</f>
        <v>0.85</v>
      </c>
      <c r="G9" s="1">
        <f>IF(E9="1-2",音游评分!I$2,IF(E9="1-5",音游评分!I$3,IF(E9="1-6",音游评分!I$4,音游评分!I$5)))</f>
        <v>2000</v>
      </c>
      <c r="H9" s="6">
        <f t="shared" si="1"/>
        <v>342.387151911907</v>
      </c>
      <c r="I9" s="6">
        <f t="shared" si="4"/>
        <v>2088.57842365905</v>
      </c>
    </row>
    <row r="10" spans="1:9">
      <c r="A10" s="1">
        <v>9</v>
      </c>
      <c r="B10" s="1">
        <f t="shared" si="2"/>
        <v>0.201605611214011</v>
      </c>
      <c r="C10" s="1">
        <f t="shared" si="5"/>
        <v>0.001</v>
      </c>
      <c r="D10" s="1">
        <f t="shared" si="3"/>
        <v>1.80721682522522</v>
      </c>
      <c r="E10" s="1" t="str">
        <f t="shared" si="0"/>
        <v>1-5</v>
      </c>
      <c r="F10" s="8">
        <f>IF(E10="1-2",音游评分!H$2,IF(E10="1-5",音游评分!H$3,IF(E10="1-6",音游评分!H$4,音游评分!H$5)))</f>
        <v>0.85</v>
      </c>
      <c r="G10" s="1">
        <f>IF(E10="1-2",音游评分!I$2,IF(E10="1-5",音游评分!I$3,IF(E10="1-6",音游评分!I$4,音游评分!I$5)))</f>
        <v>2000</v>
      </c>
      <c r="H10" s="6">
        <f t="shared" si="1"/>
        <v>342.729539063819</v>
      </c>
      <c r="I10" s="6">
        <f t="shared" si="4"/>
        <v>2431.30796272287</v>
      </c>
    </row>
    <row r="11" spans="1:9">
      <c r="A11" s="1">
        <v>10</v>
      </c>
      <c r="B11" s="1">
        <f t="shared" si="2"/>
        <v>0.201807216825225</v>
      </c>
      <c r="C11" s="1">
        <f t="shared" si="5"/>
        <v>0.001</v>
      </c>
      <c r="D11" s="1">
        <f t="shared" si="3"/>
        <v>2.00902404205044</v>
      </c>
      <c r="E11" s="1" t="str">
        <f t="shared" si="0"/>
        <v>1-6</v>
      </c>
      <c r="F11" s="8">
        <f>IF(E11="1-2",音游评分!H$2,IF(E11="1-5",音游评分!H$3,IF(E11="1-6",音游评分!H$4,音游评分!H$5)))</f>
        <v>0.9</v>
      </c>
      <c r="G11" s="1">
        <f>IF(E11="1-2",音游评分!I$2,IF(E11="1-5",音游评分!I$3,IF(E11="1-6",音游评分!I$4,音游评分!I$5)))</f>
        <v>2500</v>
      </c>
      <c r="H11" s="6">
        <f t="shared" si="1"/>
        <v>454.066237856756</v>
      </c>
      <c r="I11" s="6">
        <f t="shared" si="4"/>
        <v>2885.37420057962</v>
      </c>
    </row>
    <row r="12" spans="1:9">
      <c r="A12" s="1">
        <v>11</v>
      </c>
      <c r="B12" s="1">
        <f t="shared" si="2"/>
        <v>0.20200902404205</v>
      </c>
      <c r="C12" s="1">
        <f t="shared" si="5"/>
        <v>0.001</v>
      </c>
      <c r="D12" s="1">
        <f t="shared" si="3"/>
        <v>2.21103306609249</v>
      </c>
      <c r="E12" s="1" t="str">
        <f t="shared" si="0"/>
        <v>1-6</v>
      </c>
      <c r="F12" s="8">
        <f>IF(E12="1-2",音游评分!H$2,IF(E12="1-5",音游评分!H$3,IF(E12="1-6",音游评分!H$4,音游评分!H$5)))</f>
        <v>0.9</v>
      </c>
      <c r="G12" s="1">
        <f>IF(E12="1-2",音游评分!I$2,IF(E12="1-5",音游评分!I$3,IF(E12="1-6",音游评分!I$4,音游评分!I$5)))</f>
        <v>2500</v>
      </c>
      <c r="H12" s="6">
        <f t="shared" si="1"/>
        <v>454.520304094613</v>
      </c>
      <c r="I12" s="6">
        <f t="shared" si="4"/>
        <v>3339.89450467424</v>
      </c>
    </row>
    <row r="13" spans="1:9">
      <c r="A13" s="1">
        <v>12</v>
      </c>
      <c r="B13" s="1">
        <f t="shared" si="2"/>
        <v>0.202211033066093</v>
      </c>
      <c r="C13" s="1">
        <f t="shared" si="5"/>
        <v>0.001</v>
      </c>
      <c r="D13" s="1">
        <f t="shared" si="3"/>
        <v>2.41324409915859</v>
      </c>
      <c r="E13" s="1" t="str">
        <f t="shared" si="0"/>
        <v>1-6</v>
      </c>
      <c r="F13" s="8">
        <f>IF(E13="1-2",音游评分!H$2,IF(E13="1-5",音游评分!H$3,IF(E13="1-6",音游评分!H$4,音游评分!H$5)))</f>
        <v>0.9</v>
      </c>
      <c r="G13" s="1">
        <f>IF(E13="1-2",音游评分!I$2,IF(E13="1-5",音游评分!I$3,IF(E13="1-6",音游评分!I$4,音游评分!I$5)))</f>
        <v>2500</v>
      </c>
      <c r="H13" s="6">
        <f t="shared" si="1"/>
        <v>454.974824398709</v>
      </c>
      <c r="I13" s="6">
        <f t="shared" si="4"/>
        <v>3794.86932907295</v>
      </c>
    </row>
    <row r="14" spans="1:9">
      <c r="A14" s="1">
        <v>13</v>
      </c>
      <c r="B14" s="1">
        <f t="shared" si="2"/>
        <v>0.202413244099159</v>
      </c>
      <c r="C14" s="1">
        <f t="shared" si="5"/>
        <v>0.001</v>
      </c>
      <c r="D14" s="1">
        <f t="shared" si="3"/>
        <v>2.61565734325774</v>
      </c>
      <c r="E14" s="1" t="str">
        <f t="shared" si="0"/>
        <v>1-6</v>
      </c>
      <c r="F14" s="8">
        <f>IF(E14="1-2",音游评分!H$2,IF(E14="1-5",音游评分!H$3,IF(E14="1-6",音游评分!H$4,音游评分!H$5)))</f>
        <v>0.9</v>
      </c>
      <c r="G14" s="1">
        <f>IF(E14="1-2",音游评分!I$2,IF(E14="1-5",音游评分!I$3,IF(E14="1-6",音游评分!I$4,音游评分!I$5)))</f>
        <v>2500</v>
      </c>
      <c r="H14" s="6">
        <f t="shared" si="1"/>
        <v>455.429799223108</v>
      </c>
      <c r="I14" s="6">
        <f t="shared" si="4"/>
        <v>4250.29912829605</v>
      </c>
    </row>
    <row r="15" spans="1:9">
      <c r="A15" s="1">
        <v>14</v>
      </c>
      <c r="B15" s="1">
        <f t="shared" si="2"/>
        <v>0.202615657343258</v>
      </c>
      <c r="C15" s="1">
        <f t="shared" si="5"/>
        <v>0.001</v>
      </c>
      <c r="D15" s="1">
        <f t="shared" si="3"/>
        <v>2.818273000601</v>
      </c>
      <c r="E15" s="1" t="str">
        <f t="shared" si="0"/>
        <v>1-6</v>
      </c>
      <c r="F15" s="8">
        <f>IF(E15="1-2",音游评分!H$2,IF(E15="1-5",音游评分!H$3,IF(E15="1-6",音游评分!H$4,音游评分!H$5)))</f>
        <v>0.9</v>
      </c>
      <c r="G15" s="1">
        <f>IF(E15="1-2",音游评分!I$2,IF(E15="1-5",音游评分!I$3,IF(E15="1-6",音游评分!I$4,音游评分!I$5)))</f>
        <v>2500</v>
      </c>
      <c r="H15" s="6">
        <f t="shared" si="1"/>
        <v>455.885229022331</v>
      </c>
      <c r="I15" s="6">
        <f t="shared" si="4"/>
        <v>4706.18435731838</v>
      </c>
    </row>
    <row r="16" spans="1:9">
      <c r="A16" s="1">
        <v>15</v>
      </c>
      <c r="B16" s="1">
        <f t="shared" si="2"/>
        <v>0.202818273000601</v>
      </c>
      <c r="C16" s="1">
        <f t="shared" si="5"/>
        <v>0.001</v>
      </c>
      <c r="D16" s="1">
        <f t="shared" si="3"/>
        <v>3.0210912736016</v>
      </c>
      <c r="E16" s="1" t="str">
        <f t="shared" si="0"/>
        <v>1-6</v>
      </c>
      <c r="F16" s="8">
        <f>IF(E16="1-2",音游评分!H$2,IF(E16="1-5",音游评分!H$3,IF(E16="1-6",音游评分!H$4,音游评分!H$5)))</f>
        <v>0.9</v>
      </c>
      <c r="G16" s="1">
        <f>IF(E16="1-2",音游评分!I$2,IF(E16="1-5",音游评分!I$3,IF(E16="1-6",音游评分!I$4,音游评分!I$5)))</f>
        <v>2500</v>
      </c>
      <c r="H16" s="6">
        <f t="shared" si="1"/>
        <v>456.341114251352</v>
      </c>
      <c r="I16" s="6">
        <f t="shared" si="4"/>
        <v>5162.52547156974</v>
      </c>
    </row>
    <row r="17" spans="1:9">
      <c r="A17" s="1">
        <v>16</v>
      </c>
      <c r="B17" s="1">
        <f t="shared" si="2"/>
        <v>0.203021091273602</v>
      </c>
      <c r="C17" s="1">
        <f t="shared" si="5"/>
        <v>0.001</v>
      </c>
      <c r="D17" s="1">
        <f t="shared" si="3"/>
        <v>3.2241123648752</v>
      </c>
      <c r="E17" s="1" t="str">
        <f t="shared" si="0"/>
        <v>1-6</v>
      </c>
      <c r="F17" s="8">
        <f>IF(E17="1-2",音游评分!H$2,IF(E17="1-5",音游评分!H$3,IF(E17="1-6",音游评分!H$4,音游评分!H$5)))</f>
        <v>0.9</v>
      </c>
      <c r="G17" s="1">
        <f>IF(E17="1-2",音游评分!I$2,IF(E17="1-5",音游评分!I$3,IF(E17="1-6",音游评分!I$4,音游评分!I$5)))</f>
        <v>2500</v>
      </c>
      <c r="H17" s="6">
        <f t="shared" si="1"/>
        <v>456.797455365604</v>
      </c>
      <c r="I17" s="6">
        <f t="shared" si="4"/>
        <v>5619.32292693534</v>
      </c>
    </row>
    <row r="18" spans="1:9">
      <c r="A18" s="1">
        <v>17</v>
      </c>
      <c r="B18" s="1">
        <f t="shared" si="2"/>
        <v>0.203224112364875</v>
      </c>
      <c r="C18" s="1">
        <f t="shared" si="5"/>
        <v>0.001</v>
      </c>
      <c r="D18" s="1">
        <f t="shared" si="3"/>
        <v>3.42733647724008</v>
      </c>
      <c r="E18" s="1" t="str">
        <f t="shared" si="0"/>
        <v>1-6</v>
      </c>
      <c r="F18" s="8">
        <f>IF(E18="1-2",音游评分!H$2,IF(E18="1-5",音游评分!H$3,IF(E18="1-6",音游评分!H$4,音游评分!H$5)))</f>
        <v>0.9</v>
      </c>
      <c r="G18" s="1">
        <f>IF(E18="1-2",音游评分!I$2,IF(E18="1-5",音游评分!I$3,IF(E18="1-6",音游评分!I$4,音游评分!I$5)))</f>
        <v>2500</v>
      </c>
      <c r="H18" s="6">
        <f t="shared" si="1"/>
        <v>457.254252820969</v>
      </c>
      <c r="I18" s="6">
        <f t="shared" si="4"/>
        <v>6076.57717975631</v>
      </c>
    </row>
    <row r="19" spans="1:9">
      <c r="A19" s="1">
        <v>18</v>
      </c>
      <c r="B19" s="1">
        <f t="shared" si="2"/>
        <v>0.20342733647724</v>
      </c>
      <c r="C19" s="1">
        <f t="shared" si="5"/>
        <v>0.001</v>
      </c>
      <c r="D19" s="1">
        <f t="shared" si="3"/>
        <v>3.63076381371732</v>
      </c>
      <c r="E19" s="1" t="str">
        <f t="shared" si="0"/>
        <v>1-6</v>
      </c>
      <c r="F19" s="8">
        <f>IF(E19="1-2",音游评分!H$2,IF(E19="1-5",音游评分!H$3,IF(E19="1-6",音游评分!H$4,音游评分!H$5)))</f>
        <v>0.9</v>
      </c>
      <c r="G19" s="1">
        <f>IF(E19="1-2",音游评分!I$2,IF(E19="1-5",音游评分!I$3,IF(E19="1-6",音游评分!I$4,音游评分!I$5)))</f>
        <v>2500</v>
      </c>
      <c r="H19" s="6">
        <f t="shared" si="1"/>
        <v>457.71150707379</v>
      </c>
      <c r="I19" s="6">
        <f t="shared" si="4"/>
        <v>6534.2886868301</v>
      </c>
    </row>
    <row r="20" spans="1:9">
      <c r="A20" s="1">
        <v>19</v>
      </c>
      <c r="B20" s="1">
        <f t="shared" si="2"/>
        <v>0.203630763813717</v>
      </c>
      <c r="C20" s="1">
        <f t="shared" si="5"/>
        <v>0.001</v>
      </c>
      <c r="D20" s="1">
        <f t="shared" si="3"/>
        <v>3.83439457753104</v>
      </c>
      <c r="E20" s="1" t="str">
        <f t="shared" si="0"/>
        <v>1-6</v>
      </c>
      <c r="F20" s="8">
        <f>IF(E20="1-2",音游评分!H$2,IF(E20="1-5",音游评分!H$3,IF(E20="1-6",音游评分!H$4,音游评分!H$5)))</f>
        <v>0.9</v>
      </c>
      <c r="G20" s="1">
        <f>IF(E20="1-2",音游评分!I$2,IF(E20="1-5",音游评分!I$3,IF(E20="1-6",音游评分!I$4,音游评分!I$5)))</f>
        <v>2500</v>
      </c>
      <c r="H20" s="6">
        <f t="shared" si="1"/>
        <v>458.169218580863</v>
      </c>
      <c r="I20" s="6">
        <f t="shared" si="4"/>
        <v>6992.45790541096</v>
      </c>
    </row>
    <row r="21" s="4" customFormat="1" spans="1:9">
      <c r="A21" s="4">
        <v>20</v>
      </c>
      <c r="B21" s="4">
        <f t="shared" si="2"/>
        <v>0.203834394577531</v>
      </c>
      <c r="C21" s="4">
        <f t="shared" si="5"/>
        <v>0.001</v>
      </c>
      <c r="D21" s="4">
        <f t="shared" si="3"/>
        <v>4.03822897210857</v>
      </c>
      <c r="E21" s="4" t="str">
        <f t="shared" si="0"/>
        <v>1-9</v>
      </c>
      <c r="F21" s="9">
        <f>IF(E21="1-2",音游评分!H$2,IF(E21="1-5",音游评分!H$3,IF(E21="1-6",音游评分!H$4,音游评分!H$5)))</f>
        <v>0.9</v>
      </c>
      <c r="G21" s="4">
        <f>IF(E21="1-2",音游评分!I$2,IF(E21="1-5",音游评分!I$3,IF(E21="1-6",音游评分!I$4,音游评分!I$5)))</f>
        <v>2500</v>
      </c>
      <c r="H21" s="10">
        <f t="shared" si="1"/>
        <v>458.627387799445</v>
      </c>
      <c r="I21" s="10">
        <f t="shared" si="4"/>
        <v>7451.08529321041</v>
      </c>
    </row>
    <row r="22" spans="1:9">
      <c r="A22" s="1">
        <v>21</v>
      </c>
      <c r="B22" s="1">
        <f t="shared" si="2"/>
        <v>0.204038228972109</v>
      </c>
      <c r="C22" s="1">
        <f t="shared" si="5"/>
        <v>0.001</v>
      </c>
      <c r="D22" s="1">
        <f t="shared" si="3"/>
        <v>4.24226720108068</v>
      </c>
      <c r="E22" s="1" t="str">
        <f t="shared" si="0"/>
        <v>1-9</v>
      </c>
      <c r="F22" s="8">
        <f>IF(E22="1-2",音游评分!H$2,IF(E22="1-5",音游评分!H$3,IF(E22="1-6",音游评分!H$4,音游评分!H$5)))</f>
        <v>0.9</v>
      </c>
      <c r="G22" s="1">
        <f>IF(E22="1-2",音游评分!I$2,IF(E22="1-5",音游评分!I$3,IF(E22="1-6",音游评分!I$4,音游评分!I$5)))</f>
        <v>2500</v>
      </c>
      <c r="H22" s="6">
        <f t="shared" si="1"/>
        <v>459.086015187245</v>
      </c>
      <c r="I22" s="6">
        <f t="shared" si="4"/>
        <v>7910.17130839765</v>
      </c>
    </row>
    <row r="23" spans="1:9">
      <c r="A23" s="1">
        <v>22</v>
      </c>
      <c r="B23" s="1">
        <f t="shared" si="2"/>
        <v>0.204242267201081</v>
      </c>
      <c r="C23" s="1">
        <f t="shared" si="5"/>
        <v>0.001</v>
      </c>
      <c r="D23" s="1">
        <f t="shared" si="3"/>
        <v>4.44650946828176</v>
      </c>
      <c r="E23" s="1" t="str">
        <f t="shared" si="0"/>
        <v>1-9</v>
      </c>
      <c r="F23" s="8">
        <f>IF(E23="1-2",音游评分!H$2,IF(E23="1-5",音游评分!H$3,IF(E23="1-6",音游评分!H$4,音游评分!H$5)))</f>
        <v>0.9</v>
      </c>
      <c r="G23" s="1">
        <f>IF(E23="1-2",音游评分!I$2,IF(E23="1-5",音游评分!I$3,IF(E23="1-6",音游评分!I$4,音游评分!I$5)))</f>
        <v>2500</v>
      </c>
      <c r="H23" s="6">
        <f t="shared" si="1"/>
        <v>459.545101202432</v>
      </c>
      <c r="I23" s="6">
        <f t="shared" si="4"/>
        <v>8369.71640960009</v>
      </c>
    </row>
    <row r="24" spans="1:9">
      <c r="A24" s="1">
        <v>23</v>
      </c>
      <c r="B24" s="1">
        <f t="shared" si="2"/>
        <v>0.204446509468282</v>
      </c>
      <c r="C24" s="1">
        <f t="shared" si="5"/>
        <v>0.001</v>
      </c>
      <c r="D24" s="1">
        <f t="shared" si="3"/>
        <v>4.65095597775004</v>
      </c>
      <c r="E24" s="1" t="str">
        <f t="shared" si="0"/>
        <v>1-9</v>
      </c>
      <c r="F24" s="8">
        <f>IF(E24="1-2",音游评分!H$2,IF(E24="1-5",音游评分!H$3,IF(E24="1-6",音游评分!H$4,音游评分!H$5)))</f>
        <v>0.9</v>
      </c>
      <c r="G24" s="1">
        <f>IF(E24="1-2",音游评分!I$2,IF(E24="1-5",音游评分!I$3,IF(E24="1-6",音游评分!I$4,音游评分!I$5)))</f>
        <v>2500</v>
      </c>
      <c r="H24" s="6">
        <f t="shared" si="1"/>
        <v>460.004646303634</v>
      </c>
      <c r="I24" s="6">
        <f t="shared" si="4"/>
        <v>8829.72105590372</v>
      </c>
    </row>
    <row r="25" spans="1:9">
      <c r="A25" s="1">
        <v>24</v>
      </c>
      <c r="B25" s="1">
        <f t="shared" si="2"/>
        <v>0.20465095597775</v>
      </c>
      <c r="C25" s="1">
        <f t="shared" si="5"/>
        <v>0.001</v>
      </c>
      <c r="D25" s="1">
        <f t="shared" si="3"/>
        <v>4.85560693372779</v>
      </c>
      <c r="E25" s="1" t="str">
        <f t="shared" si="0"/>
        <v>1-9</v>
      </c>
      <c r="F25" s="8">
        <f>IF(E25="1-2",音游评分!H$2,IF(E25="1-5",音游评分!H$3,IF(E25="1-6",音游评分!H$4,音游评分!H$5)))</f>
        <v>0.9</v>
      </c>
      <c r="G25" s="1">
        <f>IF(E25="1-2",音游评分!I$2,IF(E25="1-5",音游评分!I$3,IF(E25="1-6",音游评分!I$4,音游评分!I$5)))</f>
        <v>2500</v>
      </c>
      <c r="H25" s="6">
        <f t="shared" si="1"/>
        <v>460.464650949937</v>
      </c>
      <c r="I25" s="6">
        <f t="shared" si="4"/>
        <v>9290.18570685366</v>
      </c>
    </row>
    <row r="26" spans="1:9">
      <c r="A26" s="1">
        <v>25</v>
      </c>
      <c r="B26" s="1">
        <f t="shared" si="2"/>
        <v>0.204855606933728</v>
      </c>
      <c r="C26" s="1">
        <f t="shared" si="5"/>
        <v>0.001</v>
      </c>
      <c r="D26" s="1">
        <f t="shared" si="3"/>
        <v>5.06046254066152</v>
      </c>
      <c r="E26" s="1" t="str">
        <f t="shared" si="0"/>
        <v>1-9</v>
      </c>
      <c r="F26" s="8">
        <f>IF(E26="1-2",音游评分!H$2,IF(E26="1-5",音游评分!H$3,IF(E26="1-6",音游评分!H$4,音游评分!H$5)))</f>
        <v>0.9</v>
      </c>
      <c r="G26" s="1">
        <f>IF(E26="1-2",音游评分!I$2,IF(E26="1-5",音游评分!I$3,IF(E26="1-6",音游评分!I$4,音游评分!I$5)))</f>
        <v>2500</v>
      </c>
      <c r="H26" s="6">
        <f t="shared" si="1"/>
        <v>460.925115600888</v>
      </c>
      <c r="I26" s="6">
        <f t="shared" si="4"/>
        <v>9751.11082245455</v>
      </c>
    </row>
    <row r="27" spans="1:9">
      <c r="A27" s="1">
        <v>26</v>
      </c>
      <c r="B27" s="1">
        <f t="shared" si="2"/>
        <v>0.205060462540662</v>
      </c>
      <c r="C27" s="1">
        <f t="shared" si="5"/>
        <v>0.001</v>
      </c>
      <c r="D27" s="1">
        <f t="shared" si="3"/>
        <v>5.26552300320218</v>
      </c>
      <c r="E27" s="1" t="str">
        <f t="shared" si="0"/>
        <v>1-9</v>
      </c>
      <c r="F27" s="8">
        <f>IF(E27="1-2",音游评分!H$2,IF(E27="1-5",音游评分!H$3,IF(E27="1-6",音游评分!H$4,音游评分!H$5)))</f>
        <v>0.9</v>
      </c>
      <c r="G27" s="1">
        <f>IF(E27="1-2",音游评分!I$2,IF(E27="1-5",音游评分!I$3,IF(E27="1-6",音游评分!I$4,音游评分!I$5)))</f>
        <v>2500</v>
      </c>
      <c r="H27" s="6">
        <f t="shared" si="1"/>
        <v>461.38604071649</v>
      </c>
      <c r="I27" s="6">
        <f t="shared" si="4"/>
        <v>10212.496863171</v>
      </c>
    </row>
    <row r="28" spans="1:9">
      <c r="A28" s="1">
        <v>27</v>
      </c>
      <c r="B28" s="1">
        <f t="shared" si="2"/>
        <v>0.205265523003202</v>
      </c>
      <c r="C28" s="1">
        <f t="shared" si="5"/>
        <v>0.001</v>
      </c>
      <c r="D28" s="1">
        <f t="shared" si="3"/>
        <v>5.47078852620538</v>
      </c>
      <c r="E28" s="1" t="str">
        <f t="shared" si="0"/>
        <v>1-9</v>
      </c>
      <c r="F28" s="8">
        <f>IF(E28="1-2",音游评分!H$2,IF(E28="1-5",音游评分!H$3,IF(E28="1-6",音游评分!H$4,音游评分!H$5)))</f>
        <v>0.9</v>
      </c>
      <c r="G28" s="1">
        <f>IF(E28="1-2",音游评分!I$2,IF(E28="1-5",音游评分!I$3,IF(E28="1-6",音游评分!I$4,音游评分!I$5)))</f>
        <v>2500</v>
      </c>
      <c r="H28" s="6">
        <f t="shared" si="1"/>
        <v>461.847426757205</v>
      </c>
      <c r="I28" s="6">
        <f t="shared" si="4"/>
        <v>10674.3442899282</v>
      </c>
    </row>
    <row r="29" spans="1:9">
      <c r="A29" s="1">
        <v>28</v>
      </c>
      <c r="B29" s="1">
        <f t="shared" si="2"/>
        <v>0.205470788526205</v>
      </c>
      <c r="C29" s="1">
        <f t="shared" si="5"/>
        <v>0.001</v>
      </c>
      <c r="D29" s="1">
        <f t="shared" si="3"/>
        <v>5.67625931473159</v>
      </c>
      <c r="E29" s="1" t="str">
        <f t="shared" si="0"/>
        <v>1-9</v>
      </c>
      <c r="F29" s="8">
        <f>IF(E29="1-2",音游评分!H$2,IF(E29="1-5",音游评分!H$3,IF(E29="1-6",音游评分!H$4,音游评分!H$5)))</f>
        <v>0.9</v>
      </c>
      <c r="G29" s="1">
        <f>IF(E29="1-2",音游评分!I$2,IF(E29="1-5",音游评分!I$3,IF(E29="1-6",音游评分!I$4,音游评分!I$5)))</f>
        <v>2500</v>
      </c>
      <c r="H29" s="6">
        <f t="shared" si="1"/>
        <v>462.309274183961</v>
      </c>
      <c r="I29" s="6">
        <f t="shared" si="4"/>
        <v>11136.6535641122</v>
      </c>
    </row>
    <row r="30" spans="1:9">
      <c r="A30" s="1">
        <v>29</v>
      </c>
      <c r="B30" s="1">
        <f t="shared" si="2"/>
        <v>0.205676259314732</v>
      </c>
      <c r="C30" s="1">
        <f t="shared" si="5"/>
        <v>0.001</v>
      </c>
      <c r="D30" s="1">
        <f t="shared" si="3"/>
        <v>5.88193557404632</v>
      </c>
      <c r="E30" s="1" t="str">
        <f t="shared" si="0"/>
        <v>1-9</v>
      </c>
      <c r="F30" s="8">
        <f>IF(E30="1-2",音游评分!H$2,IF(E30="1-5",音游评分!H$3,IF(E30="1-6",音游评分!H$4,音游评分!H$5)))</f>
        <v>0.9</v>
      </c>
      <c r="G30" s="1">
        <f>IF(E30="1-2",音游评分!I$2,IF(E30="1-5",音游评分!I$3,IF(E30="1-6",音游评分!I$4,音游评分!I$5)))</f>
        <v>2500</v>
      </c>
      <c r="H30" s="6">
        <f t="shared" si="1"/>
        <v>462.771583458147</v>
      </c>
      <c r="I30" s="6">
        <f t="shared" si="4"/>
        <v>11599.4251475703</v>
      </c>
    </row>
    <row r="31" spans="1:9">
      <c r="A31" s="1">
        <v>30</v>
      </c>
      <c r="B31" s="1">
        <f t="shared" si="2"/>
        <v>0.205881935574046</v>
      </c>
      <c r="C31" s="1">
        <f t="shared" si="5"/>
        <v>0.001</v>
      </c>
      <c r="D31" s="1">
        <f t="shared" si="3"/>
        <v>6.08781750962036</v>
      </c>
      <c r="E31" s="1" t="str">
        <f t="shared" si="0"/>
        <v>1-9</v>
      </c>
      <c r="F31" s="8">
        <f>IF(E31="1-2",音游评分!H$2,IF(E31="1-5",音游评分!H$3,IF(E31="1-6",音游评分!H$4,音游评分!H$5)))</f>
        <v>0.9</v>
      </c>
      <c r="G31" s="1">
        <f>IF(E31="1-2",音游评分!I$2,IF(E31="1-5",音游评分!I$3,IF(E31="1-6",音游评分!I$4,音游评分!I$5)))</f>
        <v>2500</v>
      </c>
      <c r="H31" s="6">
        <f t="shared" si="1"/>
        <v>463.234355041603</v>
      </c>
      <c r="I31" s="6">
        <f t="shared" si="4"/>
        <v>12062.659502612</v>
      </c>
    </row>
    <row r="32" spans="1:9">
      <c r="A32" s="1">
        <v>31</v>
      </c>
      <c r="B32" s="1">
        <f t="shared" si="2"/>
        <v>0.20608781750962</v>
      </c>
      <c r="C32" s="1">
        <f t="shared" si="5"/>
        <v>0.001</v>
      </c>
      <c r="D32" s="1">
        <f t="shared" si="3"/>
        <v>6.29390532712998</v>
      </c>
      <c r="E32" s="1" t="str">
        <f t="shared" si="0"/>
        <v>1-9</v>
      </c>
      <c r="F32" s="8">
        <f>IF(E32="1-2",音游评分!H$2,IF(E32="1-5",音游评分!H$3,IF(E32="1-6",音游评分!H$4,音游评分!H$5)))</f>
        <v>0.9</v>
      </c>
      <c r="G32" s="1">
        <f>IF(E32="1-2",音游评分!I$2,IF(E32="1-5",音游评分!I$3,IF(E32="1-6",音游评分!I$4,音游评分!I$5)))</f>
        <v>2500</v>
      </c>
      <c r="H32" s="6">
        <f t="shared" si="1"/>
        <v>463.697589396645</v>
      </c>
      <c r="I32" s="6">
        <f t="shared" si="4"/>
        <v>12526.3570920086</v>
      </c>
    </row>
    <row r="33" spans="1:9">
      <c r="A33" s="1">
        <v>32</v>
      </c>
      <c r="B33" s="1">
        <f t="shared" si="2"/>
        <v>0.20629390532713</v>
      </c>
      <c r="C33" s="1">
        <f t="shared" si="5"/>
        <v>0.001</v>
      </c>
      <c r="D33" s="1">
        <f t="shared" si="3"/>
        <v>6.50019923245711</v>
      </c>
      <c r="E33" s="1" t="str">
        <f t="shared" si="0"/>
        <v>1-9</v>
      </c>
      <c r="F33" s="8">
        <f>IF(E33="1-2",音游评分!H$2,IF(E33="1-5",音游评分!H$3,IF(E33="1-6",音游评分!H$4,音游评分!H$5)))</f>
        <v>0.9</v>
      </c>
      <c r="G33" s="1">
        <f>IF(E33="1-2",音游评分!I$2,IF(E33="1-5",音游评分!I$3,IF(E33="1-6",音游评分!I$4,音游评分!I$5)))</f>
        <v>2500</v>
      </c>
      <c r="H33" s="6">
        <f t="shared" si="1"/>
        <v>464.161286986043</v>
      </c>
      <c r="I33" s="6">
        <f t="shared" si="4"/>
        <v>12990.5183789946</v>
      </c>
    </row>
    <row r="34" spans="1:9">
      <c r="A34" s="1">
        <v>33</v>
      </c>
      <c r="B34" s="1">
        <f t="shared" si="2"/>
        <v>0.206500199232457</v>
      </c>
      <c r="C34" s="1">
        <f t="shared" si="5"/>
        <v>0.001</v>
      </c>
      <c r="D34" s="1">
        <f t="shared" si="3"/>
        <v>6.70669943168957</v>
      </c>
      <c r="E34" s="1" t="str">
        <f t="shared" si="0"/>
        <v>1-9</v>
      </c>
      <c r="F34" s="8">
        <f>IF(E34="1-2",音游评分!H$2,IF(E34="1-5",音游评分!H$3,IF(E34="1-6",音游评分!H$4,音游评分!H$5)))</f>
        <v>0.9</v>
      </c>
      <c r="G34" s="1">
        <f>IF(E34="1-2",音游评分!I$2,IF(E34="1-5",音游评分!I$3,IF(E34="1-6",音游评分!I$4,音游评分!I$5)))</f>
        <v>2500</v>
      </c>
      <c r="H34" s="6">
        <f t="shared" si="1"/>
        <v>464.625448273028</v>
      </c>
      <c r="I34" s="6">
        <f t="shared" si="4"/>
        <v>13455.1438272677</v>
      </c>
    </row>
    <row r="35" spans="1:9">
      <c r="A35" s="1">
        <v>34</v>
      </c>
      <c r="B35" s="1">
        <f t="shared" si="2"/>
        <v>0.20670669943169</v>
      </c>
      <c r="C35" s="1">
        <f t="shared" si="5"/>
        <v>0.001</v>
      </c>
      <c r="D35" s="1">
        <f t="shared" si="3"/>
        <v>6.91340613112126</v>
      </c>
      <c r="E35" s="1" t="str">
        <f t="shared" ref="E35:E66" si="6">IF(D35&lt;1,"1-2",IF(D35&lt;2,"1-5",IF(D35&lt;4,"1-6","1-9")))</f>
        <v>1-9</v>
      </c>
      <c r="F35" s="8">
        <f>IF(E35="1-2",音游评分!H$2,IF(E35="1-5",音游评分!H$3,IF(E35="1-6",音游评分!H$4,音游评分!H$5)))</f>
        <v>0.9</v>
      </c>
      <c r="G35" s="1">
        <f>IF(E35="1-2",音游评分!I$2,IF(E35="1-5",音游评分!I$3,IF(E35="1-6",音游评分!I$4,音游评分!I$5)))</f>
        <v>2500</v>
      </c>
      <c r="H35" s="6">
        <f t="shared" ref="H35:H66" si="7">B35*F35*G35</f>
        <v>465.090073721303</v>
      </c>
      <c r="I35" s="6">
        <f t="shared" si="4"/>
        <v>13920.233900989</v>
      </c>
    </row>
    <row r="36" spans="1:9">
      <c r="A36" s="1">
        <v>35</v>
      </c>
      <c r="B36" s="1">
        <f t="shared" ref="B36:B67" si="8">B35+B35*C35</f>
        <v>0.206913406131121</v>
      </c>
      <c r="C36" s="1">
        <f t="shared" si="5"/>
        <v>0.001</v>
      </c>
      <c r="D36" s="1">
        <f t="shared" ref="D36:D67" si="9">D35+B36</f>
        <v>7.12031953725238</v>
      </c>
      <c r="E36" s="1" t="str">
        <f t="shared" si="6"/>
        <v>1-9</v>
      </c>
      <c r="F36" s="8">
        <f>IF(E36="1-2",音游评分!H$2,IF(E36="1-5",音游评分!H$3,IF(E36="1-6",音游评分!H$4,音游评分!H$5)))</f>
        <v>0.9</v>
      </c>
      <c r="G36" s="1">
        <f>IF(E36="1-2",音游评分!I$2,IF(E36="1-5",音游评分!I$3,IF(E36="1-6",音游评分!I$4,音游评分!I$5)))</f>
        <v>2500</v>
      </c>
      <c r="H36" s="6">
        <f t="shared" si="7"/>
        <v>465.555163795022</v>
      </c>
      <c r="I36" s="6">
        <f t="shared" ref="I36:I67" si="10">I35+H36</f>
        <v>14385.789064784</v>
      </c>
    </row>
    <row r="37" spans="1:9">
      <c r="A37" s="1">
        <v>36</v>
      </c>
      <c r="B37" s="1">
        <f t="shared" si="8"/>
        <v>0.207120319537252</v>
      </c>
      <c r="C37" s="1">
        <f t="shared" ref="C37:C68" si="11">C36</f>
        <v>0.001</v>
      </c>
      <c r="D37" s="1">
        <f t="shared" si="9"/>
        <v>7.32743985678963</v>
      </c>
      <c r="E37" s="1" t="str">
        <f t="shared" si="6"/>
        <v>1-9</v>
      </c>
      <c r="F37" s="8">
        <f>IF(E37="1-2",音游评分!H$2,IF(E37="1-5",音游评分!H$3,IF(E37="1-6",音游评分!H$4,音游评分!H$5)))</f>
        <v>0.9</v>
      </c>
      <c r="G37" s="1">
        <f>IF(E37="1-2",音游评分!I$2,IF(E37="1-5",音游评分!I$3,IF(E37="1-6",音游评分!I$4,音游评分!I$5)))</f>
        <v>2500</v>
      </c>
      <c r="H37" s="6">
        <f t="shared" si="7"/>
        <v>466.020718958817</v>
      </c>
      <c r="I37" s="6">
        <f t="shared" si="10"/>
        <v>14851.8097837428</v>
      </c>
    </row>
    <row r="38" spans="1:9">
      <c r="A38" s="1">
        <v>37</v>
      </c>
      <c r="B38" s="1">
        <f t="shared" si="8"/>
        <v>0.20732743985679</v>
      </c>
      <c r="C38" s="1">
        <f t="shared" si="11"/>
        <v>0.001</v>
      </c>
      <c r="D38" s="1">
        <f t="shared" si="9"/>
        <v>7.53476729664642</v>
      </c>
      <c r="E38" s="1" t="str">
        <f t="shared" si="6"/>
        <v>1-9</v>
      </c>
      <c r="F38" s="8">
        <f>IF(E38="1-2",音游评分!H$2,IF(E38="1-5",音游评分!H$3,IF(E38="1-6",音游评分!H$4,音游评分!H$5)))</f>
        <v>0.9</v>
      </c>
      <c r="G38" s="1">
        <f>IF(E38="1-2",音游评分!I$2,IF(E38="1-5",音游评分!I$3,IF(E38="1-6",音游评分!I$4,音游评分!I$5)))</f>
        <v>2500</v>
      </c>
      <c r="H38" s="6">
        <f t="shared" si="7"/>
        <v>466.486739677778</v>
      </c>
      <c r="I38" s="6">
        <f t="shared" si="10"/>
        <v>15318.2965234206</v>
      </c>
    </row>
    <row r="39" spans="1:9">
      <c r="A39" s="1">
        <v>38</v>
      </c>
      <c r="B39" s="1">
        <f t="shared" si="8"/>
        <v>0.207534767296646</v>
      </c>
      <c r="C39" s="1">
        <f t="shared" si="11"/>
        <v>0.001</v>
      </c>
      <c r="D39" s="1">
        <f t="shared" si="9"/>
        <v>7.74230206394307</v>
      </c>
      <c r="E39" s="1" t="str">
        <f t="shared" si="6"/>
        <v>1-9</v>
      </c>
      <c r="F39" s="8">
        <f>IF(E39="1-2",音游评分!H$2,IF(E39="1-5",音游评分!H$3,IF(E39="1-6",音游评分!H$4,音游评分!H$5)))</f>
        <v>0.9</v>
      </c>
      <c r="G39" s="1">
        <f>IF(E39="1-2",音游评分!I$2,IF(E39="1-5",音游评分!I$3,IF(E39="1-6",音游评分!I$4,音游评分!I$5)))</f>
        <v>2500</v>
      </c>
      <c r="H39" s="6">
        <f t="shared" si="7"/>
        <v>466.953226417453</v>
      </c>
      <c r="I39" s="6">
        <f t="shared" si="10"/>
        <v>15785.249749838</v>
      </c>
    </row>
    <row r="40" spans="1:9">
      <c r="A40" s="1">
        <v>39</v>
      </c>
      <c r="B40" s="1">
        <f t="shared" si="8"/>
        <v>0.207742302063943</v>
      </c>
      <c r="C40" s="1">
        <f t="shared" si="11"/>
        <v>0.001</v>
      </c>
      <c r="D40" s="1">
        <f t="shared" si="9"/>
        <v>7.95004436600701</v>
      </c>
      <c r="E40" s="1" t="str">
        <f t="shared" si="6"/>
        <v>1-9</v>
      </c>
      <c r="F40" s="8">
        <f>IF(E40="1-2",音游评分!H$2,IF(E40="1-5",音游评分!H$3,IF(E40="1-6",音游评分!H$4,音游评分!H$5)))</f>
        <v>0.9</v>
      </c>
      <c r="G40" s="1">
        <f>IF(E40="1-2",音游评分!I$2,IF(E40="1-5",音游评分!I$3,IF(E40="1-6",音游评分!I$4,音游评分!I$5)))</f>
        <v>2500</v>
      </c>
      <c r="H40" s="6">
        <f t="shared" si="7"/>
        <v>467.420179643872</v>
      </c>
      <c r="I40" s="6">
        <f t="shared" si="10"/>
        <v>16252.6699294819</v>
      </c>
    </row>
    <row r="41" spans="1:9">
      <c r="A41" s="1">
        <v>40</v>
      </c>
      <c r="B41" s="1">
        <f t="shared" si="8"/>
        <v>0.207950044366007</v>
      </c>
      <c r="C41" s="1">
        <f t="shared" si="11"/>
        <v>0.001</v>
      </c>
      <c r="D41" s="1">
        <f t="shared" si="9"/>
        <v>8.15799441037302</v>
      </c>
      <c r="E41" s="1" t="str">
        <f t="shared" si="6"/>
        <v>1-9</v>
      </c>
      <c r="F41" s="8">
        <f>IF(E41="1-2",音游评分!H$2,IF(E41="1-5",音游评分!H$3,IF(E41="1-6",音游评分!H$4,音游评分!H$5)))</f>
        <v>0.9</v>
      </c>
      <c r="G41" s="1">
        <f>IF(E41="1-2",音游评分!I$2,IF(E41="1-5",音游评分!I$3,IF(E41="1-6",音游评分!I$4,音游评分!I$5)))</f>
        <v>2500</v>
      </c>
      <c r="H41" s="6">
        <f t="shared" si="7"/>
        <v>467.887599823516</v>
      </c>
      <c r="I41" s="6">
        <f t="shared" si="10"/>
        <v>16720.5575293054</v>
      </c>
    </row>
    <row r="42" spans="1:9">
      <c r="A42" s="1">
        <v>41</v>
      </c>
      <c r="B42" s="1">
        <f t="shared" si="8"/>
        <v>0.208157994410373</v>
      </c>
      <c r="C42" s="1">
        <f t="shared" si="11"/>
        <v>0.001</v>
      </c>
      <c r="D42" s="1">
        <f t="shared" si="9"/>
        <v>8.36615240478339</v>
      </c>
      <c r="E42" s="1" t="str">
        <f t="shared" si="6"/>
        <v>1-9</v>
      </c>
      <c r="F42" s="8">
        <f>IF(E42="1-2",音游评分!H$2,IF(E42="1-5",音游评分!H$3,IF(E42="1-6",音游评分!H$4,音游评分!H$5)))</f>
        <v>0.9</v>
      </c>
      <c r="G42" s="1">
        <f>IF(E42="1-2",音游评分!I$2,IF(E42="1-5",音游评分!I$3,IF(E42="1-6",音游评分!I$4,音游评分!I$5)))</f>
        <v>2500</v>
      </c>
      <c r="H42" s="6">
        <f t="shared" si="7"/>
        <v>468.355487423339</v>
      </c>
      <c r="I42" s="6">
        <f t="shared" si="10"/>
        <v>17188.9130167288</v>
      </c>
    </row>
    <row r="43" spans="1:9">
      <c r="A43" s="1">
        <v>42</v>
      </c>
      <c r="B43" s="1">
        <f t="shared" si="8"/>
        <v>0.208366152404783</v>
      </c>
      <c r="C43" s="1">
        <f t="shared" si="11"/>
        <v>0.001</v>
      </c>
      <c r="D43" s="1">
        <f t="shared" si="9"/>
        <v>8.57451855718818</v>
      </c>
      <c r="E43" s="1" t="str">
        <f t="shared" si="6"/>
        <v>1-9</v>
      </c>
      <c r="F43" s="8">
        <f>IF(E43="1-2",音游评分!H$2,IF(E43="1-5",音游评分!H$3,IF(E43="1-6",音游评分!H$4,音游评分!H$5)))</f>
        <v>0.9</v>
      </c>
      <c r="G43" s="1">
        <f>IF(E43="1-2",音游评分!I$2,IF(E43="1-5",音游评分!I$3,IF(E43="1-6",音游评分!I$4,音游评分!I$5)))</f>
        <v>2500</v>
      </c>
      <c r="H43" s="6">
        <f t="shared" si="7"/>
        <v>468.823842910762</v>
      </c>
      <c r="I43" s="6">
        <f t="shared" si="10"/>
        <v>17657.7368596395</v>
      </c>
    </row>
    <row r="44" spans="1:9">
      <c r="A44" s="1">
        <v>43</v>
      </c>
      <c r="B44" s="1">
        <f t="shared" si="8"/>
        <v>0.208574518557188</v>
      </c>
      <c r="C44" s="1">
        <f t="shared" si="11"/>
        <v>0.001</v>
      </c>
      <c r="D44" s="1">
        <f t="shared" si="9"/>
        <v>8.78309307574537</v>
      </c>
      <c r="E44" s="1" t="str">
        <f t="shared" si="6"/>
        <v>1-9</v>
      </c>
      <c r="F44" s="8">
        <f>IF(E44="1-2",音游评分!H$2,IF(E44="1-5",音游评分!H$3,IF(E44="1-6",音游评分!H$4,音游评分!H$5)))</f>
        <v>0.9</v>
      </c>
      <c r="G44" s="1">
        <f>IF(E44="1-2",音游评分!I$2,IF(E44="1-5",音游评分!I$3,IF(E44="1-6",音游评分!I$4,音游评分!I$5)))</f>
        <v>2500</v>
      </c>
      <c r="H44" s="6">
        <f t="shared" si="7"/>
        <v>469.292666753673</v>
      </c>
      <c r="I44" s="6">
        <f t="shared" si="10"/>
        <v>18127.0295263932</v>
      </c>
    </row>
    <row r="45" spans="1:9">
      <c r="A45" s="1">
        <v>44</v>
      </c>
      <c r="B45" s="1">
        <f t="shared" si="8"/>
        <v>0.208783093075745</v>
      </c>
      <c r="C45" s="1">
        <f t="shared" si="11"/>
        <v>0.001</v>
      </c>
      <c r="D45" s="1">
        <f t="shared" si="9"/>
        <v>8.99187616882111</v>
      </c>
      <c r="E45" s="1" t="str">
        <f t="shared" si="6"/>
        <v>1-9</v>
      </c>
      <c r="F45" s="8">
        <f>IF(E45="1-2",音游评分!H$2,IF(E45="1-5",音游评分!H$3,IF(E45="1-6",音游评分!H$4,音游评分!H$5)))</f>
        <v>0.9</v>
      </c>
      <c r="G45" s="1">
        <f>IF(E45="1-2",音游评分!I$2,IF(E45="1-5",音游评分!I$3,IF(E45="1-6",音游评分!I$4,音游评分!I$5)))</f>
        <v>2500</v>
      </c>
      <c r="H45" s="6">
        <f t="shared" si="7"/>
        <v>469.761959420426</v>
      </c>
      <c r="I45" s="6">
        <f t="shared" si="10"/>
        <v>18596.7914858136</v>
      </c>
    </row>
    <row r="46" spans="1:9">
      <c r="A46" s="1">
        <v>45</v>
      </c>
      <c r="B46" s="1">
        <f t="shared" si="8"/>
        <v>0.208991876168821</v>
      </c>
      <c r="C46" s="1">
        <f t="shared" si="11"/>
        <v>0.001</v>
      </c>
      <c r="D46" s="1">
        <f t="shared" si="9"/>
        <v>9.20086804498993</v>
      </c>
      <c r="E46" s="1" t="str">
        <f t="shared" si="6"/>
        <v>1-9</v>
      </c>
      <c r="F46" s="8">
        <f>IF(E46="1-2",音游评分!H$2,IF(E46="1-5",音游评分!H$3,IF(E46="1-6",音游评分!H$4,音游评分!H$5)))</f>
        <v>0.9</v>
      </c>
      <c r="G46" s="1">
        <f>IF(E46="1-2",音游评分!I$2,IF(E46="1-5",音游评分!I$3,IF(E46="1-6",音游评分!I$4,音游评分!I$5)))</f>
        <v>2500</v>
      </c>
      <c r="H46" s="6">
        <f t="shared" si="7"/>
        <v>470.231721379847</v>
      </c>
      <c r="I46" s="6">
        <f t="shared" si="10"/>
        <v>19067.0232071935</v>
      </c>
    </row>
    <row r="47" spans="1:9">
      <c r="A47" s="1">
        <v>46</v>
      </c>
      <c r="B47" s="1">
        <f t="shared" si="8"/>
        <v>0.20920086804499</v>
      </c>
      <c r="C47" s="1">
        <f t="shared" si="11"/>
        <v>0.001</v>
      </c>
      <c r="D47" s="1">
        <f t="shared" si="9"/>
        <v>9.41006891303492</v>
      </c>
      <c r="E47" s="1" t="str">
        <f t="shared" si="6"/>
        <v>1-9</v>
      </c>
      <c r="F47" s="8">
        <f>IF(E47="1-2",音游评分!H$2,IF(E47="1-5",音游评分!H$3,IF(E47="1-6",音游评分!H$4,音游评分!H$5)))</f>
        <v>0.9</v>
      </c>
      <c r="G47" s="1">
        <f>IF(E47="1-2",音游评分!I$2,IF(E47="1-5",音游评分!I$3,IF(E47="1-6",音游评分!I$4,音游评分!I$5)))</f>
        <v>2500</v>
      </c>
      <c r="H47" s="6">
        <f t="shared" si="7"/>
        <v>470.701953101228</v>
      </c>
      <c r="I47" s="6">
        <f t="shared" si="10"/>
        <v>19537.7251602947</v>
      </c>
    </row>
    <row r="48" spans="1:9">
      <c r="A48" s="1">
        <v>47</v>
      </c>
      <c r="B48" s="1">
        <f t="shared" si="8"/>
        <v>0.209410068913035</v>
      </c>
      <c r="C48" s="1">
        <f t="shared" si="11"/>
        <v>0.001</v>
      </c>
      <c r="D48" s="1">
        <f t="shared" si="9"/>
        <v>9.61947898194796</v>
      </c>
      <c r="E48" s="1" t="str">
        <f t="shared" si="6"/>
        <v>1-9</v>
      </c>
      <c r="F48" s="8">
        <f>IF(E48="1-2",音游评分!H$2,IF(E48="1-5",音游评分!H$3,IF(E48="1-6",音游评分!H$4,音游评分!H$5)))</f>
        <v>0.9</v>
      </c>
      <c r="G48" s="1">
        <f>IF(E48="1-2",音游评分!I$2,IF(E48="1-5",音游评分!I$3,IF(E48="1-6",音游评分!I$4,音游评分!I$5)))</f>
        <v>2500</v>
      </c>
      <c r="H48" s="6">
        <f t="shared" si="7"/>
        <v>471.172655054329</v>
      </c>
      <c r="I48" s="6">
        <f t="shared" si="10"/>
        <v>20008.897815349</v>
      </c>
    </row>
    <row r="49" spans="1:9">
      <c r="A49" s="1">
        <v>48</v>
      </c>
      <c r="B49" s="1">
        <f t="shared" si="8"/>
        <v>0.209619478981948</v>
      </c>
      <c r="C49" s="1">
        <f t="shared" si="11"/>
        <v>0.001</v>
      </c>
      <c r="D49" s="1">
        <f t="shared" si="9"/>
        <v>9.8290984609299</v>
      </c>
      <c r="E49" s="1" t="str">
        <f t="shared" si="6"/>
        <v>1-9</v>
      </c>
      <c r="F49" s="8">
        <f>IF(E49="1-2",音游评分!H$2,IF(E49="1-5",音游评分!H$3,IF(E49="1-6",音游评分!H$4,音游评分!H$5)))</f>
        <v>0.9</v>
      </c>
      <c r="G49" s="1">
        <f>IF(E49="1-2",音游评分!I$2,IF(E49="1-5",音游评分!I$3,IF(E49="1-6",音游评分!I$4,音游评分!I$5)))</f>
        <v>2500</v>
      </c>
      <c r="H49" s="6">
        <f t="shared" si="7"/>
        <v>471.643827709383</v>
      </c>
      <c r="I49" s="6">
        <f t="shared" si="10"/>
        <v>20480.5416430584</v>
      </c>
    </row>
    <row r="50" spans="1:9">
      <c r="A50" s="1">
        <v>49</v>
      </c>
      <c r="B50" s="1">
        <f t="shared" si="8"/>
        <v>0.20982909846093</v>
      </c>
      <c r="C50" s="1">
        <f t="shared" si="11"/>
        <v>0.001</v>
      </c>
      <c r="D50" s="1">
        <f t="shared" si="9"/>
        <v>10.0389275593908</v>
      </c>
      <c r="E50" s="1" t="str">
        <f t="shared" si="6"/>
        <v>1-9</v>
      </c>
      <c r="F50" s="8">
        <f>IF(E50="1-2",音游评分!H$2,IF(E50="1-5",音游评分!H$3,IF(E50="1-6",音游评分!H$4,音游评分!H$5)))</f>
        <v>0.9</v>
      </c>
      <c r="G50" s="1">
        <f>IF(E50="1-2",音游评分!I$2,IF(E50="1-5",音游评分!I$3,IF(E50="1-6",音游评分!I$4,音游评分!I$5)))</f>
        <v>2500</v>
      </c>
      <c r="H50" s="6">
        <f t="shared" si="7"/>
        <v>472.115471537093</v>
      </c>
      <c r="I50" s="6">
        <f t="shared" si="10"/>
        <v>20952.6571145955</v>
      </c>
    </row>
    <row r="51" spans="1:9">
      <c r="A51" s="1">
        <v>50</v>
      </c>
      <c r="B51" s="1">
        <f t="shared" si="8"/>
        <v>0.210038927559391</v>
      </c>
      <c r="C51" s="1">
        <f t="shared" si="11"/>
        <v>0.001</v>
      </c>
      <c r="D51" s="1">
        <f t="shared" si="9"/>
        <v>10.2489664869502</v>
      </c>
      <c r="E51" s="1" t="str">
        <f t="shared" si="6"/>
        <v>1-9</v>
      </c>
      <c r="F51" s="8">
        <f>IF(E51="1-2",音游评分!H$2,IF(E51="1-5",音游评分!H$3,IF(E51="1-6",音游评分!H$4,音游评分!H$5)))</f>
        <v>0.9</v>
      </c>
      <c r="G51" s="1">
        <f>IF(E51="1-2",音游评分!I$2,IF(E51="1-5",音游评分!I$3,IF(E51="1-6",音游评分!I$4,音游评分!I$5)))</f>
        <v>2500</v>
      </c>
      <c r="H51" s="6">
        <f t="shared" si="7"/>
        <v>472.58758700863</v>
      </c>
      <c r="I51" s="6">
        <f t="shared" si="10"/>
        <v>21425.2447016041</v>
      </c>
    </row>
    <row r="52" spans="1:9">
      <c r="A52" s="1">
        <v>51</v>
      </c>
      <c r="B52" s="1">
        <f t="shared" si="8"/>
        <v>0.21024896648695</v>
      </c>
      <c r="C52" s="1">
        <f t="shared" si="11"/>
        <v>0.001</v>
      </c>
      <c r="D52" s="1">
        <f t="shared" si="9"/>
        <v>10.4592154534372</v>
      </c>
      <c r="E52" s="1" t="str">
        <f t="shared" si="6"/>
        <v>1-9</v>
      </c>
      <c r="F52" s="8">
        <f>IF(E52="1-2",音游评分!H$2,IF(E52="1-5",音游评分!H$3,IF(E52="1-6",音游评分!H$4,音游评分!H$5)))</f>
        <v>0.9</v>
      </c>
      <c r="G52" s="1">
        <f>IF(E52="1-2",音游评分!I$2,IF(E52="1-5",音游评分!I$3,IF(E52="1-6",音游评分!I$4,音游评分!I$5)))</f>
        <v>2500</v>
      </c>
      <c r="H52" s="6">
        <f t="shared" si="7"/>
        <v>473.060174595637</v>
      </c>
      <c r="I52" s="6">
        <f t="shared" si="10"/>
        <v>21898.3048761998</v>
      </c>
    </row>
    <row r="53" spans="1:9">
      <c r="A53" s="1">
        <v>52</v>
      </c>
      <c r="B53" s="1">
        <f t="shared" si="8"/>
        <v>0.210459215453437</v>
      </c>
      <c r="C53" s="1">
        <f t="shared" si="11"/>
        <v>0.001</v>
      </c>
      <c r="D53" s="1">
        <f t="shared" si="9"/>
        <v>10.6696746688906</v>
      </c>
      <c r="E53" s="1" t="str">
        <f t="shared" si="6"/>
        <v>1-9</v>
      </c>
      <c r="F53" s="8">
        <f>IF(E53="1-2",音游评分!H$2,IF(E53="1-5",音游评分!H$3,IF(E53="1-6",音游评分!H$4,音游评分!H$5)))</f>
        <v>0.9</v>
      </c>
      <c r="G53" s="1">
        <f>IF(E53="1-2",音游评分!I$2,IF(E53="1-5",音游评分!I$3,IF(E53="1-6",音游评分!I$4,音游评分!I$5)))</f>
        <v>2500</v>
      </c>
      <c r="H53" s="6">
        <f t="shared" si="7"/>
        <v>473.533234770233</v>
      </c>
      <c r="I53" s="6">
        <f t="shared" si="10"/>
        <v>22371.83811097</v>
      </c>
    </row>
    <row r="54" spans="1:9">
      <c r="A54" s="1">
        <v>53</v>
      </c>
      <c r="B54" s="1">
        <f t="shared" si="8"/>
        <v>0.210669674668891</v>
      </c>
      <c r="C54" s="1">
        <f t="shared" si="11"/>
        <v>0.001</v>
      </c>
      <c r="D54" s="1">
        <f t="shared" si="9"/>
        <v>10.8803443435595</v>
      </c>
      <c r="E54" s="1" t="str">
        <f t="shared" si="6"/>
        <v>1-9</v>
      </c>
      <c r="F54" s="8">
        <f>IF(E54="1-2",音游评分!H$2,IF(E54="1-5",音游评分!H$3,IF(E54="1-6",音游评分!H$4,音游评分!H$5)))</f>
        <v>0.9</v>
      </c>
      <c r="G54" s="1">
        <f>IF(E54="1-2",音游评分!I$2,IF(E54="1-5",音游评分!I$3,IF(E54="1-6",音游评分!I$4,音游评分!I$5)))</f>
        <v>2500</v>
      </c>
      <c r="H54" s="6">
        <f t="shared" si="7"/>
        <v>474.006768005005</v>
      </c>
      <c r="I54" s="6">
        <f t="shared" si="10"/>
        <v>22845.844878975</v>
      </c>
    </row>
    <row r="55" spans="1:9">
      <c r="A55" s="1">
        <v>54</v>
      </c>
      <c r="B55" s="1">
        <f t="shared" si="8"/>
        <v>0.210880344343559</v>
      </c>
      <c r="C55" s="1">
        <f t="shared" si="11"/>
        <v>0.001</v>
      </c>
      <c r="D55" s="1">
        <f t="shared" si="9"/>
        <v>11.0912246879031</v>
      </c>
      <c r="E55" s="1" t="str">
        <f t="shared" si="6"/>
        <v>1-9</v>
      </c>
      <c r="F55" s="8">
        <f>IF(E55="1-2",音游评分!H$2,IF(E55="1-5",音游评分!H$3,IF(E55="1-6",音游评分!H$4,音游评分!H$5)))</f>
        <v>0.9</v>
      </c>
      <c r="G55" s="1">
        <f>IF(E55="1-2",音游评分!I$2,IF(E55="1-5",音游评分!I$3,IF(E55="1-6",音游评分!I$4,音游评分!I$5)))</f>
        <v>2500</v>
      </c>
      <c r="H55" s="6">
        <f t="shared" si="7"/>
        <v>474.480774773008</v>
      </c>
      <c r="I55" s="6">
        <f t="shared" si="10"/>
        <v>23320.325653748</v>
      </c>
    </row>
    <row r="56" spans="1:9">
      <c r="A56" s="1">
        <v>55</v>
      </c>
      <c r="B56" s="1">
        <f t="shared" si="8"/>
        <v>0.211091224687903</v>
      </c>
      <c r="C56" s="1">
        <f t="shared" si="11"/>
        <v>0.001</v>
      </c>
      <c r="D56" s="1">
        <f t="shared" si="9"/>
        <v>11.302315912591</v>
      </c>
      <c r="E56" s="1" t="str">
        <f t="shared" si="6"/>
        <v>1-9</v>
      </c>
      <c r="F56" s="8">
        <f>IF(E56="1-2",音游评分!H$2,IF(E56="1-5",音游评分!H$3,IF(E56="1-6",音游评分!H$4,音游评分!H$5)))</f>
        <v>0.9</v>
      </c>
      <c r="G56" s="1">
        <f>IF(E56="1-2",音游评分!I$2,IF(E56="1-5",音游评分!I$3,IF(E56="1-6",音游评分!I$4,音游评分!I$5)))</f>
        <v>2500</v>
      </c>
      <c r="H56" s="6">
        <f t="shared" si="7"/>
        <v>474.955255547782</v>
      </c>
      <c r="I56" s="6">
        <f t="shared" si="10"/>
        <v>23795.2809092958</v>
      </c>
    </row>
    <row r="57" spans="1:9">
      <c r="A57" s="1">
        <v>56</v>
      </c>
      <c r="B57" s="1">
        <f t="shared" si="8"/>
        <v>0.211302315912591</v>
      </c>
      <c r="C57" s="1">
        <f t="shared" si="11"/>
        <v>0.001</v>
      </c>
      <c r="D57" s="1">
        <f t="shared" si="9"/>
        <v>11.5136182285036</v>
      </c>
      <c r="E57" s="1" t="str">
        <f t="shared" si="6"/>
        <v>1-9</v>
      </c>
      <c r="F57" s="8">
        <f>IF(E57="1-2",音游评分!H$2,IF(E57="1-5",音游评分!H$3,IF(E57="1-6",音游评分!H$4,音游评分!H$5)))</f>
        <v>0.9</v>
      </c>
      <c r="G57" s="1">
        <f>IF(E57="1-2",音游评分!I$2,IF(E57="1-5",音游评分!I$3,IF(E57="1-6",音游评分!I$4,音游评分!I$5)))</f>
        <v>2500</v>
      </c>
      <c r="H57" s="6">
        <f t="shared" si="7"/>
        <v>475.43021080333</v>
      </c>
      <c r="I57" s="6">
        <f t="shared" si="10"/>
        <v>24270.7111200991</v>
      </c>
    </row>
    <row r="58" spans="1:9">
      <c r="A58" s="1">
        <v>57</v>
      </c>
      <c r="B58" s="1">
        <f t="shared" si="8"/>
        <v>0.211513618228504</v>
      </c>
      <c r="C58" s="1">
        <f t="shared" si="11"/>
        <v>0.001</v>
      </c>
      <c r="D58" s="1">
        <f t="shared" si="9"/>
        <v>11.7251318467321</v>
      </c>
      <c r="E58" s="1" t="str">
        <f t="shared" si="6"/>
        <v>1-9</v>
      </c>
      <c r="F58" s="8">
        <f>IF(E58="1-2",音游评分!H$2,IF(E58="1-5",音游评分!H$3,IF(E58="1-6",音游评分!H$4,音游评分!H$5)))</f>
        <v>0.9</v>
      </c>
      <c r="G58" s="1">
        <f>IF(E58="1-2",音游评分!I$2,IF(E58="1-5",音游评分!I$3,IF(E58="1-6",音游评分!I$4,音游评分!I$5)))</f>
        <v>2500</v>
      </c>
      <c r="H58" s="6">
        <f t="shared" si="7"/>
        <v>475.905641014134</v>
      </c>
      <c r="I58" s="6">
        <f t="shared" si="10"/>
        <v>24746.6167611133</v>
      </c>
    </row>
    <row r="59" spans="1:9">
      <c r="A59" s="1">
        <v>58</v>
      </c>
      <c r="B59" s="1">
        <f t="shared" si="8"/>
        <v>0.211725131846732</v>
      </c>
      <c r="C59" s="1">
        <f t="shared" si="11"/>
        <v>0.001</v>
      </c>
      <c r="D59" s="1">
        <f t="shared" si="9"/>
        <v>11.9368569785788</v>
      </c>
      <c r="E59" s="1" t="str">
        <f t="shared" si="6"/>
        <v>1-9</v>
      </c>
      <c r="F59" s="8">
        <f>IF(E59="1-2",音游评分!H$2,IF(E59="1-5",音游评分!H$3,IF(E59="1-6",音游评分!H$4,音游评分!H$5)))</f>
        <v>0.9</v>
      </c>
      <c r="G59" s="1">
        <f>IF(E59="1-2",音游评分!I$2,IF(E59="1-5",音游评分!I$3,IF(E59="1-6",音游评分!I$4,音游评分!I$5)))</f>
        <v>2500</v>
      </c>
      <c r="H59" s="6">
        <f t="shared" si="7"/>
        <v>476.381546655147</v>
      </c>
      <c r="I59" s="6">
        <f t="shared" si="10"/>
        <v>25222.9983077684</v>
      </c>
    </row>
    <row r="60" spans="1:9">
      <c r="A60" s="1">
        <v>59</v>
      </c>
      <c r="B60" s="1">
        <f t="shared" si="8"/>
        <v>0.211936856978579</v>
      </c>
      <c r="C60" s="1">
        <f t="shared" si="11"/>
        <v>0.001</v>
      </c>
      <c r="D60" s="1">
        <f t="shared" si="9"/>
        <v>12.1487938355574</v>
      </c>
      <c r="E60" s="1" t="str">
        <f t="shared" si="6"/>
        <v>1-9</v>
      </c>
      <c r="F60" s="8">
        <f>IF(E60="1-2",音游评分!H$2,IF(E60="1-5",音游评分!H$3,IF(E60="1-6",音游评分!H$4,音游评分!H$5)))</f>
        <v>0.9</v>
      </c>
      <c r="G60" s="1">
        <f>IF(E60="1-2",音游评分!I$2,IF(E60="1-5",音游评分!I$3,IF(E60="1-6",音游评分!I$4,音游评分!I$5)))</f>
        <v>2500</v>
      </c>
      <c r="H60" s="6">
        <f t="shared" si="7"/>
        <v>476.857928201803</v>
      </c>
      <c r="I60" s="6">
        <f t="shared" si="10"/>
        <v>25699.8562359702</v>
      </c>
    </row>
    <row r="61" spans="1:9">
      <c r="A61" s="1">
        <v>60</v>
      </c>
      <c r="B61" s="1">
        <f t="shared" si="8"/>
        <v>0.212148793835557</v>
      </c>
      <c r="C61" s="1">
        <f t="shared" si="11"/>
        <v>0.001</v>
      </c>
      <c r="D61" s="1">
        <f t="shared" si="9"/>
        <v>12.3609426293929</v>
      </c>
      <c r="E61" s="1" t="str">
        <f t="shared" si="6"/>
        <v>1-9</v>
      </c>
      <c r="F61" s="8">
        <f>IF(E61="1-2",音游评分!H$2,IF(E61="1-5",音游评分!H$3,IF(E61="1-6",音游评分!H$4,音游评分!H$5)))</f>
        <v>0.9</v>
      </c>
      <c r="G61" s="1">
        <f>IF(E61="1-2",音游评分!I$2,IF(E61="1-5",音游评分!I$3,IF(E61="1-6",音游评分!I$4,音游评分!I$5)))</f>
        <v>2500</v>
      </c>
      <c r="H61" s="6">
        <f t="shared" si="7"/>
        <v>477.334786130003</v>
      </c>
      <c r="I61" s="6">
        <f t="shared" si="10"/>
        <v>26177.1910221002</v>
      </c>
    </row>
    <row r="62" spans="1:9">
      <c r="A62" s="1">
        <v>61</v>
      </c>
      <c r="B62" s="1">
        <f t="shared" si="8"/>
        <v>0.212360942629393</v>
      </c>
      <c r="C62" s="1">
        <f t="shared" si="11"/>
        <v>0.001</v>
      </c>
      <c r="D62" s="1">
        <f t="shared" si="9"/>
        <v>12.5733035720223</v>
      </c>
      <c r="E62" s="1" t="str">
        <f t="shared" si="6"/>
        <v>1-9</v>
      </c>
      <c r="F62" s="8">
        <f>IF(E62="1-2",音游评分!H$2,IF(E62="1-5",音游评分!H$3,IF(E62="1-6",音游评分!H$4,音游评分!H$5)))</f>
        <v>0.9</v>
      </c>
      <c r="G62" s="1">
        <f>IF(E62="1-2",音游评分!I$2,IF(E62="1-5",音游评分!I$3,IF(E62="1-6",音游评分!I$4,音游评分!I$5)))</f>
        <v>2500</v>
      </c>
      <c r="H62" s="6">
        <f t="shared" si="7"/>
        <v>477.812120916134</v>
      </c>
      <c r="I62" s="6">
        <f t="shared" si="10"/>
        <v>26655.0031430164</v>
      </c>
    </row>
    <row r="63" spans="1:9">
      <c r="A63" s="1">
        <v>62</v>
      </c>
      <c r="B63" s="1">
        <f t="shared" si="8"/>
        <v>0.212573303572022</v>
      </c>
      <c r="C63" s="1">
        <f t="shared" si="11"/>
        <v>0.001</v>
      </c>
      <c r="D63" s="1">
        <f t="shared" si="9"/>
        <v>12.7858768755943</v>
      </c>
      <c r="E63" s="1" t="str">
        <f t="shared" si="6"/>
        <v>1-9</v>
      </c>
      <c r="F63" s="8">
        <f>IF(E63="1-2",音游评分!H$2,IF(E63="1-5",音游评分!H$3,IF(E63="1-6",音游评分!H$4,音游评分!H$5)))</f>
        <v>0.9</v>
      </c>
      <c r="G63" s="1">
        <f>IF(E63="1-2",音游评分!I$2,IF(E63="1-5",音游评分!I$3,IF(E63="1-6",音游评分!I$4,音游评分!I$5)))</f>
        <v>2500</v>
      </c>
      <c r="H63" s="6">
        <f t="shared" si="7"/>
        <v>478.289933037049</v>
      </c>
      <c r="I63" s="6">
        <f t="shared" si="10"/>
        <v>27133.2930760534</v>
      </c>
    </row>
    <row r="64" spans="1:9">
      <c r="A64" s="1">
        <v>63</v>
      </c>
      <c r="B64" s="1">
        <f t="shared" si="8"/>
        <v>0.212785876875594</v>
      </c>
      <c r="C64" s="1">
        <f t="shared" si="11"/>
        <v>0.001</v>
      </c>
      <c r="D64" s="1">
        <f t="shared" si="9"/>
        <v>12.9986627524699</v>
      </c>
      <c r="E64" s="1" t="str">
        <f t="shared" si="6"/>
        <v>1-9</v>
      </c>
      <c r="F64" s="8">
        <f>IF(E64="1-2",音游评分!H$2,IF(E64="1-5",音游评分!H$3,IF(E64="1-6",音游评分!H$4,音游评分!H$5)))</f>
        <v>0.9</v>
      </c>
      <c r="G64" s="1">
        <f>IF(E64="1-2",音游评分!I$2,IF(E64="1-5",音游评分!I$3,IF(E64="1-6",音游评分!I$4,音游评分!I$5)))</f>
        <v>2500</v>
      </c>
      <c r="H64" s="6">
        <f t="shared" si="7"/>
        <v>478.768222970087</v>
      </c>
      <c r="I64" s="6">
        <f t="shared" si="10"/>
        <v>27612.0612990235</v>
      </c>
    </row>
    <row r="65" spans="1:9">
      <c r="A65" s="1">
        <v>64</v>
      </c>
      <c r="B65" s="1">
        <f t="shared" si="8"/>
        <v>0.21299866275247</v>
      </c>
      <c r="C65" s="1">
        <f t="shared" si="11"/>
        <v>0.001</v>
      </c>
      <c r="D65" s="1">
        <f t="shared" si="9"/>
        <v>13.2116614152224</v>
      </c>
      <c r="E65" s="1" t="str">
        <f t="shared" si="6"/>
        <v>1-9</v>
      </c>
      <c r="F65" s="8">
        <f>IF(E65="1-2",音游评分!H$2,IF(E65="1-5",音游评分!H$3,IF(E65="1-6",音游评分!H$4,音游评分!H$5)))</f>
        <v>0.9</v>
      </c>
      <c r="G65" s="1">
        <f>IF(E65="1-2",音游评分!I$2,IF(E65="1-5",音游评分!I$3,IF(E65="1-6",音游评分!I$4,音游评分!I$5)))</f>
        <v>2500</v>
      </c>
      <c r="H65" s="6">
        <f t="shared" si="7"/>
        <v>479.246991193058</v>
      </c>
      <c r="I65" s="6">
        <f t="shared" si="10"/>
        <v>28091.3082902165</v>
      </c>
    </row>
    <row r="66" spans="1:9">
      <c r="A66" s="1">
        <v>65</v>
      </c>
      <c r="B66" s="1">
        <f t="shared" si="8"/>
        <v>0.213211661415222</v>
      </c>
      <c r="C66" s="1">
        <f t="shared" si="11"/>
        <v>0.001</v>
      </c>
      <c r="D66" s="1">
        <f t="shared" si="9"/>
        <v>13.4248730766376</v>
      </c>
      <c r="E66" s="1" t="str">
        <f t="shared" si="6"/>
        <v>1-9</v>
      </c>
      <c r="F66" s="8">
        <f>IF(E66="1-2",音游评分!H$2,IF(E66="1-5",音游评分!H$3,IF(E66="1-6",音游评分!H$4,音游评分!H$5)))</f>
        <v>0.9</v>
      </c>
      <c r="G66" s="1">
        <f>IF(E66="1-2",音游评分!I$2,IF(E66="1-5",音游评分!I$3,IF(E66="1-6",音游评分!I$4,音游评分!I$5)))</f>
        <v>2500</v>
      </c>
      <c r="H66" s="6">
        <f t="shared" si="7"/>
        <v>479.726238184249</v>
      </c>
      <c r="I66" s="6">
        <f t="shared" si="10"/>
        <v>28571.0345284008</v>
      </c>
    </row>
    <row r="67" spans="1:9">
      <c r="A67" s="1">
        <v>66</v>
      </c>
      <c r="B67" s="1">
        <f t="shared" si="8"/>
        <v>0.213424873076638</v>
      </c>
      <c r="C67" s="1">
        <f t="shared" si="11"/>
        <v>0.001</v>
      </c>
      <c r="D67" s="1">
        <f t="shared" si="9"/>
        <v>13.6382979497143</v>
      </c>
      <c r="E67" s="1" t="str">
        <f t="shared" ref="E67:E101" si="12">IF(D67&lt;1,"1-2",IF(D67&lt;2,"1-5",IF(D67&lt;4,"1-6","1-9")))</f>
        <v>1-9</v>
      </c>
      <c r="F67" s="8">
        <f>IF(E67="1-2",音游评分!H$2,IF(E67="1-5",音游评分!H$3,IF(E67="1-6",音游评分!H$4,音游评分!H$5)))</f>
        <v>0.9</v>
      </c>
      <c r="G67" s="1">
        <f>IF(E67="1-2",音游评分!I$2,IF(E67="1-5",音游评分!I$3,IF(E67="1-6",音游评分!I$4,音游评分!I$5)))</f>
        <v>2500</v>
      </c>
      <c r="H67" s="6">
        <f t="shared" ref="H67:H101" si="13">B67*F67*G67</f>
        <v>480.205964422435</v>
      </c>
      <c r="I67" s="6">
        <f t="shared" si="10"/>
        <v>29051.2404928232</v>
      </c>
    </row>
    <row r="68" spans="1:9">
      <c r="A68" s="1">
        <v>67</v>
      </c>
      <c r="B68" s="1">
        <f t="shared" ref="B68:B101" si="14">B67+B67*C67</f>
        <v>0.213638297949714</v>
      </c>
      <c r="C68" s="1">
        <f t="shared" si="11"/>
        <v>0.001</v>
      </c>
      <c r="D68" s="1">
        <f t="shared" ref="D68:D101" si="15">D67+B68</f>
        <v>13.851936247664</v>
      </c>
      <c r="E68" s="1" t="str">
        <f t="shared" si="12"/>
        <v>1-9</v>
      </c>
      <c r="F68" s="8">
        <f>IF(E68="1-2",音游评分!H$2,IF(E68="1-5",音游评分!H$3,IF(E68="1-6",音游评分!H$4,音游评分!H$5)))</f>
        <v>0.9</v>
      </c>
      <c r="G68" s="1">
        <f>IF(E68="1-2",音游评分!I$2,IF(E68="1-5",音游评分!I$3,IF(E68="1-6",音游评分!I$4,音游评分!I$5)))</f>
        <v>2500</v>
      </c>
      <c r="H68" s="6">
        <f t="shared" si="13"/>
        <v>480.686170386857</v>
      </c>
      <c r="I68" s="6">
        <f t="shared" ref="I68:I101" si="16">I67+H68</f>
        <v>29531.9266632101</v>
      </c>
    </row>
    <row r="69" spans="1:9">
      <c r="A69" s="1">
        <v>68</v>
      </c>
      <c r="B69" s="1">
        <f t="shared" si="14"/>
        <v>0.213851936247664</v>
      </c>
      <c r="C69" s="1">
        <f t="shared" ref="C69:C101" si="17">C68</f>
        <v>0.001</v>
      </c>
      <c r="D69" s="1">
        <f t="shared" si="15"/>
        <v>14.0657881839116</v>
      </c>
      <c r="E69" s="1" t="str">
        <f t="shared" si="12"/>
        <v>1-9</v>
      </c>
      <c r="F69" s="8">
        <f>IF(E69="1-2",音游评分!H$2,IF(E69="1-5",音游评分!H$3,IF(E69="1-6",音游评分!H$4,音游评分!H$5)))</f>
        <v>0.9</v>
      </c>
      <c r="G69" s="1">
        <f>IF(E69="1-2",音游评分!I$2,IF(E69="1-5",音游评分!I$3,IF(E69="1-6",音游评分!I$4,音游评分!I$5)))</f>
        <v>2500</v>
      </c>
      <c r="H69" s="6">
        <f t="shared" si="13"/>
        <v>481.166856557244</v>
      </c>
      <c r="I69" s="6">
        <f t="shared" si="16"/>
        <v>30013.0935197673</v>
      </c>
    </row>
    <row r="70" spans="1:9">
      <c r="A70" s="1">
        <v>69</v>
      </c>
      <c r="B70" s="1">
        <f t="shared" si="14"/>
        <v>0.214065788183912</v>
      </c>
      <c r="C70" s="1">
        <f t="shared" si="17"/>
        <v>0.001</v>
      </c>
      <c r="D70" s="1">
        <f t="shared" si="15"/>
        <v>14.2798539720956</v>
      </c>
      <c r="E70" s="1" t="str">
        <f t="shared" si="12"/>
        <v>1-9</v>
      </c>
      <c r="F70" s="8">
        <f>IF(E70="1-2",音游评分!H$2,IF(E70="1-5",音游评分!H$3,IF(E70="1-6",音游评分!H$4,音游评分!H$5)))</f>
        <v>0.9</v>
      </c>
      <c r="G70" s="1">
        <f>IF(E70="1-2",音游评分!I$2,IF(E70="1-5",音游评分!I$3,IF(E70="1-6",音游评分!I$4,音游评分!I$5)))</f>
        <v>2500</v>
      </c>
      <c r="H70" s="6">
        <f t="shared" si="13"/>
        <v>481.648023413802</v>
      </c>
      <c r="I70" s="6">
        <f t="shared" si="16"/>
        <v>30494.7415431811</v>
      </c>
    </row>
    <row r="71" spans="1:9">
      <c r="A71" s="1">
        <v>70</v>
      </c>
      <c r="B71" s="1">
        <f t="shared" si="14"/>
        <v>0.214279853972095</v>
      </c>
      <c r="C71" s="1">
        <f t="shared" si="17"/>
        <v>0.001</v>
      </c>
      <c r="D71" s="1">
        <f t="shared" si="15"/>
        <v>14.4941338260677</v>
      </c>
      <c r="E71" s="1" t="str">
        <f t="shared" si="12"/>
        <v>1-9</v>
      </c>
      <c r="F71" s="8">
        <f>IF(E71="1-2",音游评分!H$2,IF(E71="1-5",音游评分!H$3,IF(E71="1-6",音游评分!H$4,音游评分!H$5)))</f>
        <v>0.9</v>
      </c>
      <c r="G71" s="1">
        <f>IF(E71="1-2",音游评分!I$2,IF(E71="1-5",音游评分!I$3,IF(E71="1-6",音游评分!I$4,音游评分!I$5)))</f>
        <v>2500</v>
      </c>
      <c r="H71" s="6">
        <f t="shared" si="13"/>
        <v>482.129671437214</v>
      </c>
      <c r="I71" s="6">
        <f t="shared" si="16"/>
        <v>30976.8712146183</v>
      </c>
    </row>
    <row r="72" spans="1:9">
      <c r="A72" s="1">
        <v>71</v>
      </c>
      <c r="B72" s="1">
        <f t="shared" si="14"/>
        <v>0.214494133826068</v>
      </c>
      <c r="C72" s="1">
        <f t="shared" si="17"/>
        <v>0.001</v>
      </c>
      <c r="D72" s="1">
        <f t="shared" si="15"/>
        <v>14.7086279598937</v>
      </c>
      <c r="E72" s="1" t="str">
        <f t="shared" si="12"/>
        <v>1-9</v>
      </c>
      <c r="F72" s="8">
        <f>IF(E72="1-2",音游评分!H$2,IF(E72="1-5",音游评分!H$3,IF(E72="1-6",音游评分!H$4,音游评分!H$5)))</f>
        <v>0.9</v>
      </c>
      <c r="G72" s="1">
        <f>IF(E72="1-2",音游评分!I$2,IF(E72="1-5",音游评分!I$3,IF(E72="1-6",音游评分!I$4,音游评分!I$5)))</f>
        <v>2500</v>
      </c>
      <c r="H72" s="6">
        <f t="shared" si="13"/>
        <v>482.611801108653</v>
      </c>
      <c r="I72" s="6">
        <f t="shared" si="16"/>
        <v>31459.483015727</v>
      </c>
    </row>
    <row r="73" spans="1:9">
      <c r="A73" s="1">
        <v>72</v>
      </c>
      <c r="B73" s="1">
        <f t="shared" si="14"/>
        <v>0.214708627959894</v>
      </c>
      <c r="C73" s="1">
        <f t="shared" si="17"/>
        <v>0.001</v>
      </c>
      <c r="D73" s="1">
        <f t="shared" si="15"/>
        <v>14.9233365878536</v>
      </c>
      <c r="E73" s="1" t="str">
        <f t="shared" si="12"/>
        <v>1-9</v>
      </c>
      <c r="F73" s="8">
        <f>IF(E73="1-2",音游评分!H$2,IF(E73="1-5",音游评分!H$3,IF(E73="1-6",音游评分!H$4,音游评分!H$5)))</f>
        <v>0.9</v>
      </c>
      <c r="G73" s="1">
        <f>IF(E73="1-2",音游评分!I$2,IF(E73="1-5",音游评分!I$3,IF(E73="1-6",音游评分!I$4,音游评分!I$5)))</f>
        <v>2500</v>
      </c>
      <c r="H73" s="6">
        <f t="shared" si="13"/>
        <v>483.094412909762</v>
      </c>
      <c r="I73" s="6">
        <f t="shared" si="16"/>
        <v>31942.5774286368</v>
      </c>
    </row>
    <row r="74" spans="1:9">
      <c r="A74" s="1">
        <v>73</v>
      </c>
      <c r="B74" s="1">
        <f t="shared" si="14"/>
        <v>0.214923336587854</v>
      </c>
      <c r="C74" s="1">
        <f t="shared" si="17"/>
        <v>0.001</v>
      </c>
      <c r="D74" s="1">
        <f t="shared" si="15"/>
        <v>15.1382599244415</v>
      </c>
      <c r="E74" s="1" t="str">
        <f t="shared" si="12"/>
        <v>1-9</v>
      </c>
      <c r="F74" s="8">
        <f>IF(E74="1-2",音游评分!H$2,IF(E74="1-5",音游评分!H$3,IF(E74="1-6",音游评分!H$4,音游评分!H$5)))</f>
        <v>0.9</v>
      </c>
      <c r="G74" s="1">
        <f>IF(E74="1-2",音游评分!I$2,IF(E74="1-5",音游评分!I$3,IF(E74="1-6",音游评分!I$4,音游评分!I$5)))</f>
        <v>2500</v>
      </c>
      <c r="H74" s="6">
        <f t="shared" si="13"/>
        <v>483.577507322672</v>
      </c>
      <c r="I74" s="6">
        <f t="shared" si="16"/>
        <v>32426.1549359594</v>
      </c>
    </row>
    <row r="75" spans="1:9">
      <c r="A75" s="1">
        <v>74</v>
      </c>
      <c r="B75" s="1">
        <f t="shared" si="14"/>
        <v>0.215138259924441</v>
      </c>
      <c r="C75" s="1">
        <f t="shared" si="17"/>
        <v>0.001</v>
      </c>
      <c r="D75" s="1">
        <f t="shared" si="15"/>
        <v>15.3533981843659</v>
      </c>
      <c r="E75" s="1" t="str">
        <f t="shared" si="12"/>
        <v>1-9</v>
      </c>
      <c r="F75" s="8">
        <f>IF(E75="1-2",音游评分!H$2,IF(E75="1-5",音游评分!H$3,IF(E75="1-6",音游评分!H$4,音游评分!H$5)))</f>
        <v>0.9</v>
      </c>
      <c r="G75" s="1">
        <f>IF(E75="1-2",音游评分!I$2,IF(E75="1-5",音游评分!I$3,IF(E75="1-6",音游评分!I$4,音游评分!I$5)))</f>
        <v>2500</v>
      </c>
      <c r="H75" s="6">
        <f t="shared" si="13"/>
        <v>484.061084829992</v>
      </c>
      <c r="I75" s="6">
        <f t="shared" si="16"/>
        <v>32910.2160207894</v>
      </c>
    </row>
    <row r="76" spans="1:9">
      <c r="A76" s="1">
        <v>75</v>
      </c>
      <c r="B76" s="1">
        <f t="shared" si="14"/>
        <v>0.215353398184366</v>
      </c>
      <c r="C76" s="1">
        <f t="shared" si="17"/>
        <v>0.001</v>
      </c>
      <c r="D76" s="1">
        <f t="shared" si="15"/>
        <v>15.5687515825503</v>
      </c>
      <c r="E76" s="1" t="str">
        <f t="shared" si="12"/>
        <v>1-9</v>
      </c>
      <c r="F76" s="8">
        <f>IF(E76="1-2",音游评分!H$2,IF(E76="1-5",音游评分!H$3,IF(E76="1-6",音游评分!H$4,音游评分!H$5)))</f>
        <v>0.9</v>
      </c>
      <c r="G76" s="1">
        <f>IF(E76="1-2",音游评分!I$2,IF(E76="1-5",音游评分!I$3,IF(E76="1-6",音游评分!I$4,音游评分!I$5)))</f>
        <v>2500</v>
      </c>
      <c r="H76" s="6">
        <f t="shared" si="13"/>
        <v>484.545145914824</v>
      </c>
      <c r="I76" s="6">
        <f t="shared" si="16"/>
        <v>33394.7611667043</v>
      </c>
    </row>
    <row r="77" spans="1:9">
      <c r="A77" s="1">
        <v>76</v>
      </c>
      <c r="B77" s="1">
        <f t="shared" si="14"/>
        <v>0.21556875158255</v>
      </c>
      <c r="C77" s="1">
        <f t="shared" si="17"/>
        <v>0.001</v>
      </c>
      <c r="D77" s="1">
        <f t="shared" si="15"/>
        <v>15.7843203341328</v>
      </c>
      <c r="E77" s="1" t="str">
        <f t="shared" si="12"/>
        <v>1-9</v>
      </c>
      <c r="F77" s="8">
        <f>IF(E77="1-2",音游评分!H$2,IF(E77="1-5",音游评分!H$3,IF(E77="1-6",音游评分!H$4,音游评分!H$5)))</f>
        <v>0.9</v>
      </c>
      <c r="G77" s="1">
        <f>IF(E77="1-2",音游评分!I$2,IF(E77="1-5",音游评分!I$3,IF(E77="1-6",音游评分!I$4,音游评分!I$5)))</f>
        <v>2500</v>
      </c>
      <c r="H77" s="6">
        <f t="shared" si="13"/>
        <v>485.029691060738</v>
      </c>
      <c r="I77" s="6">
        <f t="shared" si="16"/>
        <v>33879.790857765</v>
      </c>
    </row>
    <row r="78" spans="1:9">
      <c r="A78" s="1">
        <v>77</v>
      </c>
      <c r="B78" s="1">
        <f t="shared" si="14"/>
        <v>0.215784320334133</v>
      </c>
      <c r="C78" s="1">
        <f t="shared" si="17"/>
        <v>0.001</v>
      </c>
      <c r="D78" s="1">
        <f t="shared" si="15"/>
        <v>16.000104654467</v>
      </c>
      <c r="E78" s="1" t="str">
        <f t="shared" si="12"/>
        <v>1-9</v>
      </c>
      <c r="F78" s="8">
        <f>IF(E78="1-2",音游评分!H$2,IF(E78="1-5",音游评分!H$3,IF(E78="1-6",音游评分!H$4,音游评分!H$5)))</f>
        <v>0.9</v>
      </c>
      <c r="G78" s="1">
        <f>IF(E78="1-2",音游评分!I$2,IF(E78="1-5",音游评分!I$3,IF(E78="1-6",音游评分!I$4,音游评分!I$5)))</f>
        <v>2500</v>
      </c>
      <c r="H78" s="6">
        <f t="shared" si="13"/>
        <v>485.514720751799</v>
      </c>
      <c r="I78" s="6">
        <f t="shared" si="16"/>
        <v>34365.3055785168</v>
      </c>
    </row>
    <row r="79" spans="1:9">
      <c r="A79" s="1">
        <v>78</v>
      </c>
      <c r="B79" s="1">
        <f t="shared" si="14"/>
        <v>0.216000104654467</v>
      </c>
      <c r="C79" s="1">
        <f t="shared" si="17"/>
        <v>0.001</v>
      </c>
      <c r="D79" s="1">
        <f t="shared" si="15"/>
        <v>16.2161047591214</v>
      </c>
      <c r="E79" s="1" t="str">
        <f t="shared" si="12"/>
        <v>1-9</v>
      </c>
      <c r="F79" s="8">
        <f>IF(E79="1-2",音游评分!H$2,IF(E79="1-5",音游评分!H$3,IF(E79="1-6",音游评分!H$4,音游评分!H$5)))</f>
        <v>0.9</v>
      </c>
      <c r="G79" s="1">
        <f>IF(E79="1-2",音游评分!I$2,IF(E79="1-5",音游评分!I$3,IF(E79="1-6",音游评分!I$4,音游评分!I$5)))</f>
        <v>2500</v>
      </c>
      <c r="H79" s="6">
        <f t="shared" si="13"/>
        <v>486.000235472551</v>
      </c>
      <c r="I79" s="6">
        <f t="shared" si="16"/>
        <v>34851.3058139893</v>
      </c>
    </row>
    <row r="80" spans="1:9">
      <c r="A80" s="1">
        <v>79</v>
      </c>
      <c r="B80" s="1">
        <f t="shared" si="14"/>
        <v>0.216216104759121</v>
      </c>
      <c r="C80" s="1">
        <f t="shared" si="17"/>
        <v>0.001</v>
      </c>
      <c r="D80" s="1">
        <f t="shared" si="15"/>
        <v>16.4323208638805</v>
      </c>
      <c r="E80" s="1" t="str">
        <f t="shared" si="12"/>
        <v>1-9</v>
      </c>
      <c r="F80" s="8">
        <f>IF(E80="1-2",音游评分!H$2,IF(E80="1-5",音游评分!H$3,IF(E80="1-6",音游评分!H$4,音游评分!H$5)))</f>
        <v>0.9</v>
      </c>
      <c r="G80" s="1">
        <f>IF(E80="1-2",音游评分!I$2,IF(E80="1-5",音游评分!I$3,IF(E80="1-6",音游评分!I$4,音游评分!I$5)))</f>
        <v>2500</v>
      </c>
      <c r="H80" s="6">
        <f t="shared" si="13"/>
        <v>486.486235708022</v>
      </c>
      <c r="I80" s="6">
        <f t="shared" si="16"/>
        <v>35337.7920496974</v>
      </c>
    </row>
    <row r="81" spans="1:9">
      <c r="A81" s="1">
        <v>80</v>
      </c>
      <c r="B81" s="1">
        <f t="shared" si="14"/>
        <v>0.21643232086388</v>
      </c>
      <c r="C81" s="1">
        <f t="shared" si="17"/>
        <v>0.001</v>
      </c>
      <c r="D81" s="1">
        <f t="shared" si="15"/>
        <v>16.6487531847444</v>
      </c>
      <c r="E81" s="1" t="str">
        <f t="shared" si="12"/>
        <v>1-9</v>
      </c>
      <c r="F81" s="8">
        <f>IF(E81="1-2",音游评分!H$2,IF(E81="1-5",音游评分!H$3,IF(E81="1-6",音游评分!H$4,音游评分!H$5)))</f>
        <v>0.9</v>
      </c>
      <c r="G81" s="1">
        <f>IF(E81="1-2",音游评分!I$2,IF(E81="1-5",音游评分!I$3,IF(E81="1-6",音游评分!I$4,音游评分!I$5)))</f>
        <v>2500</v>
      </c>
      <c r="H81" s="6">
        <f t="shared" si="13"/>
        <v>486.97272194373</v>
      </c>
      <c r="I81" s="6">
        <f t="shared" si="16"/>
        <v>35824.7647716411</v>
      </c>
    </row>
    <row r="82" spans="1:9">
      <c r="A82" s="1">
        <v>81</v>
      </c>
      <c r="B82" s="1">
        <f t="shared" si="14"/>
        <v>0.216648753184744</v>
      </c>
      <c r="C82" s="1">
        <f t="shared" si="17"/>
        <v>0.001</v>
      </c>
      <c r="D82" s="1">
        <f t="shared" si="15"/>
        <v>16.8654019379292</v>
      </c>
      <c r="E82" s="1" t="str">
        <f t="shared" si="12"/>
        <v>1-9</v>
      </c>
      <c r="F82" s="8">
        <f>IF(E82="1-2",音游评分!H$2,IF(E82="1-5",音游评分!H$3,IF(E82="1-6",音游评分!H$4,音游评分!H$5)))</f>
        <v>0.9</v>
      </c>
      <c r="G82" s="1">
        <f>IF(E82="1-2",音游评分!I$2,IF(E82="1-5",音游评分!I$3,IF(E82="1-6",音游评分!I$4,音游评分!I$5)))</f>
        <v>2500</v>
      </c>
      <c r="H82" s="6">
        <f t="shared" si="13"/>
        <v>487.459694665674</v>
      </c>
      <c r="I82" s="6">
        <f t="shared" si="16"/>
        <v>36312.2244663068</v>
      </c>
    </row>
    <row r="83" spans="1:9">
      <c r="A83" s="1">
        <v>82</v>
      </c>
      <c r="B83" s="1">
        <f t="shared" si="14"/>
        <v>0.216865401937929</v>
      </c>
      <c r="C83" s="1">
        <f t="shared" si="17"/>
        <v>0.001</v>
      </c>
      <c r="D83" s="1">
        <f t="shared" si="15"/>
        <v>17.0822673398671</v>
      </c>
      <c r="E83" s="1" t="str">
        <f t="shared" si="12"/>
        <v>1-9</v>
      </c>
      <c r="F83" s="8">
        <f>IF(E83="1-2",音游评分!H$2,IF(E83="1-5",音游评分!H$3,IF(E83="1-6",音游评分!H$4,音游评分!H$5)))</f>
        <v>0.9</v>
      </c>
      <c r="G83" s="1">
        <f>IF(E83="1-2",音游评分!I$2,IF(E83="1-5",音游评分!I$3,IF(E83="1-6",音游评分!I$4,音游评分!I$5)))</f>
        <v>2500</v>
      </c>
      <c r="H83" s="6">
        <f t="shared" si="13"/>
        <v>487.94715436034</v>
      </c>
      <c r="I83" s="6">
        <f t="shared" si="16"/>
        <v>36800.1716206671</v>
      </c>
    </row>
    <row r="84" spans="1:9">
      <c r="A84" s="1">
        <v>83</v>
      </c>
      <c r="B84" s="1">
        <f t="shared" si="14"/>
        <v>0.217082267339867</v>
      </c>
      <c r="C84" s="1">
        <f t="shared" si="17"/>
        <v>0.001</v>
      </c>
      <c r="D84" s="1">
        <f t="shared" si="15"/>
        <v>17.299349607207</v>
      </c>
      <c r="E84" s="1" t="str">
        <f t="shared" si="12"/>
        <v>1-9</v>
      </c>
      <c r="F84" s="8">
        <f>IF(E84="1-2",音游评分!H$2,IF(E84="1-5",音游评分!H$3,IF(E84="1-6",音游评分!H$4,音游评分!H$5)))</f>
        <v>0.9</v>
      </c>
      <c r="G84" s="1">
        <f>IF(E84="1-2",音游评分!I$2,IF(E84="1-5",音游评分!I$3,IF(E84="1-6",音游评分!I$4,音游评分!I$5)))</f>
        <v>2500</v>
      </c>
      <c r="H84" s="6">
        <f t="shared" si="13"/>
        <v>488.435101514701</v>
      </c>
      <c r="I84" s="6">
        <f t="shared" si="16"/>
        <v>37288.6067221818</v>
      </c>
    </row>
    <row r="85" spans="1:9">
      <c r="A85" s="1">
        <v>84</v>
      </c>
      <c r="B85" s="1">
        <f t="shared" si="14"/>
        <v>0.217299349607207</v>
      </c>
      <c r="C85" s="1">
        <f t="shared" si="17"/>
        <v>0.001</v>
      </c>
      <c r="D85" s="1">
        <f t="shared" si="15"/>
        <v>17.5166489568142</v>
      </c>
      <c r="E85" s="1" t="str">
        <f t="shared" si="12"/>
        <v>1-9</v>
      </c>
      <c r="F85" s="8">
        <f>IF(E85="1-2",音游评分!H$2,IF(E85="1-5",音游评分!H$3,IF(E85="1-6",音游评分!H$4,音游评分!H$5)))</f>
        <v>0.9</v>
      </c>
      <c r="G85" s="1">
        <f>IF(E85="1-2",音游评分!I$2,IF(E85="1-5",音游评分!I$3,IF(E85="1-6",音游评分!I$4,音游评分!I$5)))</f>
        <v>2500</v>
      </c>
      <c r="H85" s="6">
        <f t="shared" si="13"/>
        <v>488.923536616216</v>
      </c>
      <c r="I85" s="6">
        <f t="shared" si="16"/>
        <v>37777.530258798</v>
      </c>
    </row>
    <row r="86" spans="1:9">
      <c r="A86" s="1">
        <v>85</v>
      </c>
      <c r="B86" s="1">
        <f t="shared" si="14"/>
        <v>0.217516648956814</v>
      </c>
      <c r="C86" s="1">
        <f t="shared" si="17"/>
        <v>0.001</v>
      </c>
      <c r="D86" s="1">
        <f t="shared" si="15"/>
        <v>17.734165605771</v>
      </c>
      <c r="E86" s="1" t="str">
        <f t="shared" si="12"/>
        <v>1-9</v>
      </c>
      <c r="F86" s="8">
        <f>IF(E86="1-2",音游评分!H$2,IF(E86="1-5",音游评分!H$3,IF(E86="1-6",音游评分!H$4,音游评分!H$5)))</f>
        <v>0.9</v>
      </c>
      <c r="G86" s="1">
        <f>IF(E86="1-2",音游评分!I$2,IF(E86="1-5",音游评分!I$3,IF(E86="1-6",音游评分!I$4,音游评分!I$5)))</f>
        <v>2500</v>
      </c>
      <c r="H86" s="6">
        <f t="shared" si="13"/>
        <v>489.412460152831</v>
      </c>
      <c r="I86" s="6">
        <f t="shared" si="16"/>
        <v>38266.9427189509</v>
      </c>
    </row>
    <row r="87" spans="1:9">
      <c r="A87" s="1">
        <v>86</v>
      </c>
      <c r="B87" s="1">
        <f t="shared" si="14"/>
        <v>0.217734165605771</v>
      </c>
      <c r="C87" s="1">
        <f t="shared" si="17"/>
        <v>0.001</v>
      </c>
      <c r="D87" s="1">
        <f t="shared" si="15"/>
        <v>17.9518997713768</v>
      </c>
      <c r="E87" s="1" t="str">
        <f t="shared" si="12"/>
        <v>1-9</v>
      </c>
      <c r="F87" s="8">
        <f>IF(E87="1-2",音游评分!H$2,IF(E87="1-5",音游评分!H$3,IF(E87="1-6",音游评分!H$4,音游评分!H$5)))</f>
        <v>0.9</v>
      </c>
      <c r="G87" s="1">
        <f>IF(E87="1-2",音游评分!I$2,IF(E87="1-5",音游评分!I$3,IF(E87="1-6",音游评分!I$4,音游评分!I$5)))</f>
        <v>2500</v>
      </c>
      <c r="H87" s="6">
        <f t="shared" si="13"/>
        <v>489.901872612985</v>
      </c>
      <c r="I87" s="6">
        <f t="shared" si="16"/>
        <v>38756.8445915639</v>
      </c>
    </row>
    <row r="88" spans="1:9">
      <c r="A88" s="1">
        <v>87</v>
      </c>
      <c r="B88" s="1">
        <f t="shared" si="14"/>
        <v>0.217951899771377</v>
      </c>
      <c r="C88" s="1">
        <f t="shared" si="17"/>
        <v>0.001</v>
      </c>
      <c r="D88" s="1">
        <f t="shared" si="15"/>
        <v>18.1698516711481</v>
      </c>
      <c r="E88" s="1" t="str">
        <f t="shared" si="12"/>
        <v>1-9</v>
      </c>
      <c r="F88" s="8">
        <f>IF(E88="1-2",音游评分!H$2,IF(E88="1-5",音游评分!H$3,IF(E88="1-6",音游评分!H$4,音游评分!H$5)))</f>
        <v>0.9</v>
      </c>
      <c r="G88" s="1">
        <f>IF(E88="1-2",音游评分!I$2,IF(E88="1-5",音游评分!I$3,IF(E88="1-6",音游评分!I$4,音游评分!I$5)))</f>
        <v>2500</v>
      </c>
      <c r="H88" s="6">
        <f t="shared" si="13"/>
        <v>490.391774485598</v>
      </c>
      <c r="I88" s="6">
        <f t="shared" si="16"/>
        <v>39247.2363660495</v>
      </c>
    </row>
    <row r="89" spans="1:9">
      <c r="A89" s="1">
        <v>88</v>
      </c>
      <c r="B89" s="1">
        <f t="shared" si="14"/>
        <v>0.218169851671148</v>
      </c>
      <c r="C89" s="1">
        <f t="shared" si="17"/>
        <v>0.001</v>
      </c>
      <c r="D89" s="1">
        <f t="shared" si="15"/>
        <v>18.3880215228193</v>
      </c>
      <c r="E89" s="1" t="str">
        <f t="shared" si="12"/>
        <v>1-9</v>
      </c>
      <c r="F89" s="8">
        <f>IF(E89="1-2",音游评分!H$2,IF(E89="1-5",音游评分!H$3,IF(E89="1-6",音游评分!H$4,音游评分!H$5)))</f>
        <v>0.9</v>
      </c>
      <c r="G89" s="1">
        <f>IF(E89="1-2",音游评分!I$2,IF(E89="1-5",音游评分!I$3,IF(E89="1-6",音游评分!I$4,音游评分!I$5)))</f>
        <v>2500</v>
      </c>
      <c r="H89" s="6">
        <f t="shared" si="13"/>
        <v>490.882166260083</v>
      </c>
      <c r="I89" s="6">
        <f t="shared" si="16"/>
        <v>39738.1185323095</v>
      </c>
    </row>
    <row r="90" spans="1:9">
      <c r="A90" s="1">
        <v>89</v>
      </c>
      <c r="B90" s="1">
        <f t="shared" si="14"/>
        <v>0.218388021522819</v>
      </c>
      <c r="C90" s="1">
        <f t="shared" si="17"/>
        <v>0.001</v>
      </c>
      <c r="D90" s="1">
        <f t="shared" si="15"/>
        <v>18.6064095443421</v>
      </c>
      <c r="E90" s="1" t="str">
        <f t="shared" si="12"/>
        <v>1-9</v>
      </c>
      <c r="F90" s="8">
        <f>IF(E90="1-2",音游评分!H$2,IF(E90="1-5",音游评分!H$3,IF(E90="1-6",音游评分!H$4,音游评分!H$5)))</f>
        <v>0.9</v>
      </c>
      <c r="G90" s="1">
        <f>IF(E90="1-2",音游评分!I$2,IF(E90="1-5",音游评分!I$3,IF(E90="1-6",音游评分!I$4,音游评分!I$5)))</f>
        <v>2500</v>
      </c>
      <c r="H90" s="6">
        <f t="shared" si="13"/>
        <v>491.373048426343</v>
      </c>
      <c r="I90" s="6">
        <f t="shared" si="16"/>
        <v>40229.4915807359</v>
      </c>
    </row>
    <row r="91" spans="1:9">
      <c r="A91" s="1">
        <v>90</v>
      </c>
      <c r="B91" s="1">
        <f t="shared" si="14"/>
        <v>0.218606409544342</v>
      </c>
      <c r="C91" s="1">
        <f t="shared" si="17"/>
        <v>0.001</v>
      </c>
      <c r="D91" s="1">
        <f t="shared" si="15"/>
        <v>18.8250159538864</v>
      </c>
      <c r="E91" s="1" t="str">
        <f t="shared" si="12"/>
        <v>1-9</v>
      </c>
      <c r="F91" s="8">
        <f>IF(E91="1-2",音游评分!H$2,IF(E91="1-5",音游评分!H$3,IF(E91="1-6",音游评分!H$4,音游评分!H$5)))</f>
        <v>0.9</v>
      </c>
      <c r="G91" s="1">
        <f>IF(E91="1-2",音游评分!I$2,IF(E91="1-5",音游评分!I$3,IF(E91="1-6",音游评分!I$4,音游评分!I$5)))</f>
        <v>2500</v>
      </c>
      <c r="H91" s="6">
        <f t="shared" si="13"/>
        <v>491.86442147477</v>
      </c>
      <c r="I91" s="6">
        <f t="shared" si="16"/>
        <v>40721.3560022106</v>
      </c>
    </row>
    <row r="92" spans="1:9">
      <c r="A92" s="1">
        <v>91</v>
      </c>
      <c r="B92" s="1">
        <f t="shared" si="14"/>
        <v>0.218825015953886</v>
      </c>
      <c r="C92" s="1">
        <f t="shared" si="17"/>
        <v>0.001</v>
      </c>
      <c r="D92" s="1">
        <f t="shared" si="15"/>
        <v>19.0438409698403</v>
      </c>
      <c r="E92" s="1" t="str">
        <f t="shared" si="12"/>
        <v>1-9</v>
      </c>
      <c r="F92" s="8">
        <f>IF(E92="1-2",音游评分!H$2,IF(E92="1-5",音游评分!H$3,IF(E92="1-6",音游评分!H$4,音游评分!H$5)))</f>
        <v>0.9</v>
      </c>
      <c r="G92" s="1">
        <f>IF(E92="1-2",音游评分!I$2,IF(E92="1-5",音游评分!I$3,IF(E92="1-6",音游评分!I$4,音游评分!I$5)))</f>
        <v>2500</v>
      </c>
      <c r="H92" s="6">
        <f t="shared" si="13"/>
        <v>492.356285896244</v>
      </c>
      <c r="I92" s="6">
        <f t="shared" si="16"/>
        <v>41213.7122881069</v>
      </c>
    </row>
    <row r="93" spans="1:9">
      <c r="A93" s="1">
        <v>92</v>
      </c>
      <c r="B93" s="1">
        <f t="shared" si="14"/>
        <v>0.21904384096984</v>
      </c>
      <c r="C93" s="1">
        <f t="shared" si="17"/>
        <v>0.001</v>
      </c>
      <c r="D93" s="1">
        <f t="shared" si="15"/>
        <v>19.2628848108102</v>
      </c>
      <c r="E93" s="1" t="str">
        <f t="shared" si="12"/>
        <v>1-9</v>
      </c>
      <c r="F93" s="8">
        <f>IF(E93="1-2",音游评分!H$2,IF(E93="1-5",音游评分!H$3,IF(E93="1-6",音游评分!H$4,音游评分!H$5)))</f>
        <v>0.9</v>
      </c>
      <c r="G93" s="1">
        <f>IF(E93="1-2",音游评分!I$2,IF(E93="1-5",音游评分!I$3,IF(E93="1-6",音游评分!I$4,音游评分!I$5)))</f>
        <v>2500</v>
      </c>
      <c r="H93" s="6">
        <f t="shared" si="13"/>
        <v>492.84864218214</v>
      </c>
      <c r="I93" s="6">
        <f t="shared" si="16"/>
        <v>41706.560930289</v>
      </c>
    </row>
    <row r="94" spans="1:9">
      <c r="A94" s="1">
        <v>93</v>
      </c>
      <c r="B94" s="1">
        <f t="shared" si="14"/>
        <v>0.21926288481081</v>
      </c>
      <c r="C94" s="1">
        <f t="shared" si="17"/>
        <v>0.001</v>
      </c>
      <c r="D94" s="1">
        <f t="shared" si="15"/>
        <v>19.482147695621</v>
      </c>
      <c r="E94" s="1" t="str">
        <f t="shared" si="12"/>
        <v>1-9</v>
      </c>
      <c r="F94" s="8">
        <f>IF(E94="1-2",音游评分!H$2,IF(E94="1-5",音游评分!H$3,IF(E94="1-6",音游评分!H$4,音游评分!H$5)))</f>
        <v>0.9</v>
      </c>
      <c r="G94" s="1">
        <f>IF(E94="1-2",音游评分!I$2,IF(E94="1-5",音游评分!I$3,IF(E94="1-6",音游评分!I$4,音游评分!I$5)))</f>
        <v>2500</v>
      </c>
      <c r="H94" s="6">
        <f t="shared" si="13"/>
        <v>493.341490824322</v>
      </c>
      <c r="I94" s="6">
        <f t="shared" si="16"/>
        <v>42199.9024211134</v>
      </c>
    </row>
    <row r="95" spans="1:9">
      <c r="A95" s="1">
        <v>94</v>
      </c>
      <c r="B95" s="1">
        <f t="shared" si="14"/>
        <v>0.219482147695621</v>
      </c>
      <c r="C95" s="1">
        <f t="shared" si="17"/>
        <v>0.001</v>
      </c>
      <c r="D95" s="1">
        <f t="shared" si="15"/>
        <v>19.7016298433166</v>
      </c>
      <c r="E95" s="1" t="str">
        <f t="shared" si="12"/>
        <v>1-9</v>
      </c>
      <c r="F95" s="8">
        <f>IF(E95="1-2",音游评分!H$2,IF(E95="1-5",音游评分!H$3,IF(E95="1-6",音游评分!H$4,音游评分!H$5)))</f>
        <v>0.9</v>
      </c>
      <c r="G95" s="1">
        <f>IF(E95="1-2",音游评分!I$2,IF(E95="1-5",音游评分!I$3,IF(E95="1-6",音游评分!I$4,音游评分!I$5)))</f>
        <v>2500</v>
      </c>
      <c r="H95" s="6">
        <f t="shared" si="13"/>
        <v>493.834832315147</v>
      </c>
      <c r="I95" s="6">
        <f t="shared" si="16"/>
        <v>42693.7372534285</v>
      </c>
    </row>
    <row r="96" spans="1:9">
      <c r="A96" s="1">
        <v>95</v>
      </c>
      <c r="B96" s="1">
        <f t="shared" si="14"/>
        <v>0.219701629843317</v>
      </c>
      <c r="C96" s="1">
        <f t="shared" si="17"/>
        <v>0.001</v>
      </c>
      <c r="D96" s="1">
        <f t="shared" si="15"/>
        <v>19.9213314731599</v>
      </c>
      <c r="E96" s="1" t="str">
        <f t="shared" si="12"/>
        <v>1-9</v>
      </c>
      <c r="F96" s="8">
        <f>IF(E96="1-2",音游评分!H$2,IF(E96="1-5",音游评分!H$3,IF(E96="1-6",音游评分!H$4,音游评分!H$5)))</f>
        <v>0.9</v>
      </c>
      <c r="G96" s="1">
        <f>IF(E96="1-2",音游评分!I$2,IF(E96="1-5",音游评分!I$3,IF(E96="1-6",音游评分!I$4,音游评分!I$5)))</f>
        <v>2500</v>
      </c>
      <c r="H96" s="6">
        <f t="shared" si="13"/>
        <v>494.328667147463</v>
      </c>
      <c r="I96" s="6">
        <f t="shared" si="16"/>
        <v>43188.065920576</v>
      </c>
    </row>
    <row r="97" spans="1:9">
      <c r="A97" s="1">
        <v>96</v>
      </c>
      <c r="B97" s="1">
        <f t="shared" si="14"/>
        <v>0.21992133147316</v>
      </c>
      <c r="C97" s="1">
        <f t="shared" si="17"/>
        <v>0.001</v>
      </c>
      <c r="D97" s="1">
        <f t="shared" si="15"/>
        <v>20.1412528046331</v>
      </c>
      <c r="E97" s="1" t="str">
        <f t="shared" si="12"/>
        <v>1-9</v>
      </c>
      <c r="F97" s="8">
        <f>IF(E97="1-2",音游评分!H$2,IF(E97="1-5",音游评分!H$3,IF(E97="1-6",音游评分!H$4,音游评分!H$5)))</f>
        <v>0.9</v>
      </c>
      <c r="G97" s="1">
        <f>IF(E97="1-2",音游评分!I$2,IF(E97="1-5",音游评分!I$3,IF(E97="1-6",音游评分!I$4,音游评分!I$5)))</f>
        <v>2500</v>
      </c>
      <c r="H97" s="6">
        <f t="shared" si="13"/>
        <v>494.82299581461</v>
      </c>
      <c r="I97" s="6">
        <f t="shared" si="16"/>
        <v>43682.8889163906</v>
      </c>
    </row>
    <row r="98" spans="1:9">
      <c r="A98" s="1">
        <v>97</v>
      </c>
      <c r="B98" s="1">
        <f t="shared" si="14"/>
        <v>0.220141252804633</v>
      </c>
      <c r="C98" s="1">
        <f t="shared" si="17"/>
        <v>0.001</v>
      </c>
      <c r="D98" s="1">
        <f t="shared" si="15"/>
        <v>20.3613940574377</v>
      </c>
      <c r="E98" s="1" t="str">
        <f t="shared" si="12"/>
        <v>1-9</v>
      </c>
      <c r="F98" s="8">
        <f>IF(E98="1-2",音游评分!H$2,IF(E98="1-5",音游评分!H$3,IF(E98="1-6",音游评分!H$4,音游评分!H$5)))</f>
        <v>0.9</v>
      </c>
      <c r="G98" s="1">
        <f>IF(E98="1-2",音游评分!I$2,IF(E98="1-5",音游评分!I$3,IF(E98="1-6",音游评分!I$4,音游评分!I$5)))</f>
        <v>2500</v>
      </c>
      <c r="H98" s="6">
        <f t="shared" si="13"/>
        <v>495.317818810424</v>
      </c>
      <c r="I98" s="6">
        <f t="shared" si="16"/>
        <v>44178.206735201</v>
      </c>
    </row>
    <row r="99" spans="1:9">
      <c r="A99" s="1">
        <v>98</v>
      </c>
      <c r="B99" s="1">
        <f t="shared" si="14"/>
        <v>0.220361394057438</v>
      </c>
      <c r="C99" s="1">
        <f t="shared" si="17"/>
        <v>0.001</v>
      </c>
      <c r="D99" s="1">
        <f t="shared" si="15"/>
        <v>20.5817554514951</v>
      </c>
      <c r="E99" s="1" t="str">
        <f t="shared" si="12"/>
        <v>1-9</v>
      </c>
      <c r="F99" s="8">
        <f>IF(E99="1-2",音游评分!H$2,IF(E99="1-5",音游评分!H$3,IF(E99="1-6",音游评分!H$4,音游评分!H$5)))</f>
        <v>0.9</v>
      </c>
      <c r="G99" s="1">
        <f>IF(E99="1-2",音游评分!I$2,IF(E99="1-5",音游评分!I$3,IF(E99="1-6",音游评分!I$4,音游评分!I$5)))</f>
        <v>2500</v>
      </c>
      <c r="H99" s="6">
        <f t="shared" si="13"/>
        <v>495.813136629235</v>
      </c>
      <c r="I99" s="6">
        <f t="shared" si="16"/>
        <v>44674.0198718302</v>
      </c>
    </row>
    <row r="100" spans="1:9">
      <c r="A100" s="1">
        <v>99</v>
      </c>
      <c r="B100" s="1">
        <f t="shared" si="14"/>
        <v>0.220581755451495</v>
      </c>
      <c r="C100" s="1">
        <f t="shared" si="17"/>
        <v>0.001</v>
      </c>
      <c r="D100" s="1">
        <f t="shared" si="15"/>
        <v>20.8023372069466</v>
      </c>
      <c r="E100" s="1" t="str">
        <f t="shared" si="12"/>
        <v>1-9</v>
      </c>
      <c r="F100" s="8">
        <f>IF(E100="1-2",音游评分!H$2,IF(E100="1-5",音游评分!H$3,IF(E100="1-6",音游评分!H$4,音游评分!H$5)))</f>
        <v>0.9</v>
      </c>
      <c r="G100" s="1">
        <f>IF(E100="1-2",音游评分!I$2,IF(E100="1-5",音游评分!I$3,IF(E100="1-6",音游评分!I$4,音游评分!I$5)))</f>
        <v>2500</v>
      </c>
      <c r="H100" s="6">
        <f t="shared" si="13"/>
        <v>496.308949765864</v>
      </c>
      <c r="I100" s="6">
        <f t="shared" si="16"/>
        <v>45170.3288215961</v>
      </c>
    </row>
    <row r="101" spans="1:9">
      <c r="A101" s="1">
        <v>100</v>
      </c>
      <c r="B101" s="1">
        <f t="shared" si="14"/>
        <v>0.220802337206947</v>
      </c>
      <c r="C101" s="1">
        <f t="shared" si="17"/>
        <v>0.001</v>
      </c>
      <c r="D101" s="1">
        <f t="shared" si="15"/>
        <v>21.0231395441536</v>
      </c>
      <c r="E101" s="1" t="str">
        <f t="shared" si="12"/>
        <v>1-9</v>
      </c>
      <c r="F101" s="8">
        <f>IF(E101="1-2",音游评分!H$2,IF(E101="1-5",音游评分!H$3,IF(E101="1-6",音游评分!H$4,音游评分!H$5)))</f>
        <v>0.9</v>
      </c>
      <c r="G101" s="1">
        <f>IF(E101="1-2",音游评分!I$2,IF(E101="1-5",音游评分!I$3,IF(E101="1-6",音游评分!I$4,音游评分!I$5)))</f>
        <v>2500</v>
      </c>
      <c r="H101" s="6">
        <f t="shared" si="13"/>
        <v>496.805258715631</v>
      </c>
      <c r="I101" s="6">
        <f t="shared" si="16"/>
        <v>45667.1340803117</v>
      </c>
    </row>
    <row r="102" spans="4:4">
      <c r="D102" s="1">
        <f>SUM(D2:D101)</f>
        <v>1044.16268369775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I18" sqref="I18"/>
    </sheetView>
  </sheetViews>
  <sheetFormatPr defaultColWidth="11.6363636363636" defaultRowHeight="17" customHeight="1" outlineLevelCol="4"/>
  <cols>
    <col min="1" max="1" width="11.6363636363636" style="1" customWidth="1"/>
    <col min="2" max="2" width="18.9090909090909" style="1" customWidth="1"/>
    <col min="3" max="3" width="11.6363636363636" style="1" customWidth="1"/>
    <col min="4" max="4" width="18.0909090909091" style="1" customWidth="1"/>
    <col min="5" max="5" width="14" style="1" customWidth="1"/>
    <col min="6" max="16384" width="11.6363636363636" style="1" customWidth="1"/>
  </cols>
  <sheetData>
    <row r="1" customHeight="1" spans="1:5">
      <c r="A1" s="1" t="s">
        <v>40</v>
      </c>
      <c r="B1" s="1" t="s">
        <v>26</v>
      </c>
      <c r="C1" s="1" t="s">
        <v>27</v>
      </c>
      <c r="D1" s="1" t="s">
        <v>41</v>
      </c>
      <c r="E1" s="1" t="s">
        <v>42</v>
      </c>
    </row>
    <row r="2" customHeight="1" spans="1:4">
      <c r="A2" s="1">
        <v>1</v>
      </c>
      <c r="B2" s="1" t="s">
        <v>43</v>
      </c>
      <c r="C2" s="1">
        <v>0</v>
      </c>
      <c r="D2" s="1">
        <v>0</v>
      </c>
    </row>
    <row r="3" customHeight="1" spans="1:4">
      <c r="A3" s="1">
        <v>2</v>
      </c>
      <c r="B3" s="1" t="s">
        <v>44</v>
      </c>
      <c r="C3" s="1">
        <v>0</v>
      </c>
      <c r="D3" s="1" t="s">
        <v>45</v>
      </c>
    </row>
    <row r="4" customHeight="1" spans="1:4">
      <c r="A4" s="1">
        <v>3</v>
      </c>
      <c r="B4" s="1" t="s">
        <v>46</v>
      </c>
      <c r="C4" s="1">
        <v>1</v>
      </c>
      <c r="D4" s="1">
        <v>0</v>
      </c>
    </row>
    <row r="5" customHeight="1" spans="1:4">
      <c r="A5" s="1">
        <v>4</v>
      </c>
      <c r="B5" s="1" t="s">
        <v>47</v>
      </c>
      <c r="C5" s="1">
        <v>1</v>
      </c>
      <c r="D5" s="1">
        <v>0</v>
      </c>
    </row>
    <row r="6" customHeight="1" spans="1:5">
      <c r="A6" s="1">
        <v>5</v>
      </c>
      <c r="B6" s="1" t="s">
        <v>48</v>
      </c>
      <c r="C6" s="1">
        <v>1</v>
      </c>
      <c r="D6" s="1" t="s">
        <v>49</v>
      </c>
      <c r="E6" s="1" t="s">
        <v>50</v>
      </c>
    </row>
    <row r="7" customHeight="1" spans="1:5">
      <c r="A7" s="1">
        <v>6</v>
      </c>
      <c r="B7" s="1" t="s">
        <v>51</v>
      </c>
      <c r="C7" s="1">
        <v>1</v>
      </c>
      <c r="D7" s="1" t="s">
        <v>52</v>
      </c>
      <c r="E7" s="1" t="s">
        <v>53</v>
      </c>
    </row>
    <row r="8" customHeight="1" spans="1:5">
      <c r="A8" s="1">
        <v>7</v>
      </c>
      <c r="B8" s="1" t="s">
        <v>31</v>
      </c>
      <c r="C8" s="1">
        <v>2</v>
      </c>
      <c r="D8" s="1">
        <v>0</v>
      </c>
      <c r="E8" s="1" t="s">
        <v>54</v>
      </c>
    </row>
    <row r="9" customHeight="1" spans="1:1">
      <c r="A9" s="1">
        <v>8</v>
      </c>
    </row>
    <row r="10" customHeight="1" spans="1:1">
      <c r="A10" s="1">
        <v>9</v>
      </c>
    </row>
    <row r="11" customHeight="1" spans="1:1">
      <c r="A11" s="1">
        <v>10</v>
      </c>
    </row>
    <row r="12" customHeight="1" spans="1:1">
      <c r="A12" s="1">
        <v>11</v>
      </c>
    </row>
    <row r="13" customHeight="1" spans="1:1">
      <c r="A13" s="1">
        <v>12</v>
      </c>
    </row>
    <row r="14" customHeight="1" spans="1:1">
      <c r="A14" s="1">
        <v>13</v>
      </c>
    </row>
    <row r="15" customHeight="1" spans="1:1">
      <c r="A15" s="1">
        <v>14</v>
      </c>
    </row>
    <row r="16" customHeight="1" spans="1:1">
      <c r="A16" s="1">
        <v>15</v>
      </c>
    </row>
    <row r="17" customHeight="1" spans="1:1">
      <c r="A17" s="1">
        <v>16</v>
      </c>
    </row>
    <row r="18" customHeight="1" spans="1:1">
      <c r="A18" s="1">
        <v>17</v>
      </c>
    </row>
    <row r="19" customHeight="1" spans="1:1">
      <c r="A19" s="1">
        <v>18</v>
      </c>
    </row>
    <row r="20" customHeight="1" spans="1:1">
      <c r="A20" s="1">
        <v>19</v>
      </c>
    </row>
    <row r="21" customHeight="1" spans="1:1">
      <c r="A21" s="1">
        <v>20</v>
      </c>
    </row>
    <row r="22" customHeight="1" spans="1:1">
      <c r="A22" s="1">
        <v>21</v>
      </c>
    </row>
    <row r="23" customHeight="1" spans="1:1">
      <c r="A23" s="1">
        <v>22</v>
      </c>
    </row>
    <row r="24" customHeight="1" spans="1:1">
      <c r="A24" s="1">
        <v>23</v>
      </c>
    </row>
    <row r="25" customHeight="1" spans="1:1">
      <c r="A25" s="1">
        <v>24</v>
      </c>
    </row>
    <row r="26" customHeight="1" spans="1:1">
      <c r="A26" s="1">
        <v>25</v>
      </c>
    </row>
    <row r="27" customHeight="1" spans="1:1">
      <c r="A27" s="1">
        <v>26</v>
      </c>
    </row>
    <row r="28" customHeight="1" spans="1:1">
      <c r="A28" s="1">
        <v>27</v>
      </c>
    </row>
    <row r="29" customHeight="1" spans="1:1">
      <c r="A29" s="1">
        <v>28</v>
      </c>
    </row>
    <row r="30" customHeight="1" spans="1:1">
      <c r="A30" s="1">
        <v>29</v>
      </c>
    </row>
    <row r="31" customHeight="1" spans="1:1">
      <c r="A31" s="1">
        <v>30</v>
      </c>
    </row>
    <row r="32" customHeight="1" spans="1:1">
      <c r="A32" s="1">
        <v>31</v>
      </c>
    </row>
    <row r="33" customHeight="1" spans="1:1">
      <c r="A33" s="1">
        <v>32</v>
      </c>
    </row>
    <row r="34" customHeight="1" spans="1:1">
      <c r="A34" s="1">
        <v>33</v>
      </c>
    </row>
    <row r="35" customHeight="1" spans="1:1">
      <c r="A35" s="1">
        <v>34</v>
      </c>
    </row>
    <row r="36" customHeight="1" spans="1:1">
      <c r="A36" s="1">
        <v>35</v>
      </c>
    </row>
    <row r="37" customHeight="1" spans="1:1">
      <c r="A37" s="1">
        <v>36</v>
      </c>
    </row>
    <row r="38" customHeight="1" spans="1:1">
      <c r="A38" s="1">
        <v>37</v>
      </c>
    </row>
    <row r="39" customHeight="1" spans="1:1">
      <c r="A39" s="1">
        <v>38</v>
      </c>
    </row>
    <row r="40" customHeight="1" spans="1:1">
      <c r="A40" s="1">
        <v>39</v>
      </c>
    </row>
    <row r="41" customHeight="1" spans="1:1">
      <c r="A41" s="1">
        <v>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1"/>
  <sheetViews>
    <sheetView workbookViewId="0">
      <selection activeCell="I18" sqref="I18"/>
    </sheetView>
  </sheetViews>
  <sheetFormatPr defaultColWidth="8.72727272727273" defaultRowHeight="14"/>
  <sheetData>
    <row r="1" spans="1:1">
      <c r="A1" t="s">
        <v>32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6"/>
  <sheetViews>
    <sheetView workbookViewId="0">
      <selection activeCell="E177" sqref="E177"/>
    </sheetView>
  </sheetViews>
  <sheetFormatPr defaultColWidth="8.72727272727273" defaultRowHeight="14"/>
  <cols>
    <col min="1" max="1" width="15.0909090909091" style="1" customWidth="1"/>
    <col min="2" max="2" width="13.8181818181818" style="1" customWidth="1"/>
    <col min="3" max="3" width="16.0909090909091" style="1" customWidth="1"/>
    <col min="4" max="5" width="8.72727272727273" style="1"/>
    <col min="6" max="6" width="18.2727272727273" style="1" customWidth="1"/>
    <col min="7" max="7" width="13.2727272727273" style="1" customWidth="1"/>
    <col min="8" max="8" width="15.8181818181818" style="1" customWidth="1"/>
    <col min="9" max="9" width="12.8181818181818" style="1"/>
    <col min="10" max="16384" width="8.72727272727273" style="1"/>
  </cols>
  <sheetData>
    <row r="1" ht="28" spans="1:9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</row>
    <row r="2" spans="1:9">
      <c r="A2" s="2" t="s">
        <v>64</v>
      </c>
      <c r="B2" s="1">
        <v>1</v>
      </c>
      <c r="C2" s="1">
        <v>1</v>
      </c>
      <c r="D2" s="1">
        <f>IF(B2&lt;音游评分!$L$6,1,音游评分!$L$5)</f>
        <v>1</v>
      </c>
      <c r="E2" s="1">
        <f>C2*D2*音游评分!L2</f>
        <v>100</v>
      </c>
      <c r="F2" s="1">
        <v>1</v>
      </c>
      <c r="G2" s="1">
        <f>IF(F2&lt;音游评分!$L$6,1,音游评分!$L$5)</f>
        <v>1</v>
      </c>
      <c r="H2" s="1">
        <f>C2*G2*音游评分!L2</f>
        <v>100</v>
      </c>
      <c r="I2" s="3">
        <f>H176/E176</f>
        <v>1</v>
      </c>
    </row>
    <row r="3" spans="1:8">
      <c r="A3" s="2" t="s">
        <v>65</v>
      </c>
      <c r="B3" s="1">
        <v>2</v>
      </c>
      <c r="C3" s="1">
        <v>1</v>
      </c>
      <c r="D3" s="1">
        <f>IF(B3&lt;音游评分!$L$6,1,音游评分!$L$5)</f>
        <v>1</v>
      </c>
      <c r="E3" s="1">
        <f>E2+C3*D3*音游评分!$L$2</f>
        <v>200</v>
      </c>
      <c r="F3" s="1">
        <v>2</v>
      </c>
      <c r="G3" s="1">
        <f>IF(F3&lt;音游评分!$L$6,1,音游评分!$L$5)</f>
        <v>1</v>
      </c>
      <c r="H3" s="1">
        <f>H2+C3*G3*音游评分!$L$2</f>
        <v>200</v>
      </c>
    </row>
    <row r="4" spans="1:8">
      <c r="A4" s="2" t="s">
        <v>66</v>
      </c>
      <c r="B4" s="1">
        <v>3</v>
      </c>
      <c r="C4" s="1">
        <v>1</v>
      </c>
      <c r="D4" s="1">
        <f>IF(B4&lt;音游评分!$L$6,1,音游评分!$L$5)</f>
        <v>1</v>
      </c>
      <c r="E4" s="1">
        <f>E3+C4*D4*音游评分!$L$2</f>
        <v>300</v>
      </c>
      <c r="F4" s="1">
        <v>3</v>
      </c>
      <c r="G4" s="1">
        <f>IF(F4&lt;音游评分!$L$6,1,音游评分!$L$5)</f>
        <v>1</v>
      </c>
      <c r="H4" s="1">
        <f>H3+C4*G4*音游评分!$L$2</f>
        <v>300</v>
      </c>
    </row>
    <row r="5" spans="1:8">
      <c r="A5" s="2" t="s">
        <v>67</v>
      </c>
      <c r="B5" s="1">
        <v>4</v>
      </c>
      <c r="C5" s="1">
        <v>1</v>
      </c>
      <c r="D5" s="1">
        <f>IF(B5&lt;音游评分!$L$6,1,音游评分!$L$5)</f>
        <v>1</v>
      </c>
      <c r="E5" s="1">
        <f>E4+C5*D5*音游评分!$L$2</f>
        <v>400</v>
      </c>
      <c r="F5" s="1">
        <v>4</v>
      </c>
      <c r="G5" s="1">
        <f>IF(F5&lt;音游评分!$L$6,1,音游评分!$L$5)</f>
        <v>1</v>
      </c>
      <c r="H5" s="1">
        <f>H4+C5*G5*音游评分!$L$2</f>
        <v>400</v>
      </c>
    </row>
    <row r="6" spans="1:8">
      <c r="A6" s="2" t="s">
        <v>68</v>
      </c>
      <c r="B6" s="1">
        <v>5</v>
      </c>
      <c r="C6" s="1">
        <v>1</v>
      </c>
      <c r="D6" s="1">
        <f>IF(B6&lt;音游评分!$L$6,1,音游评分!$L$5)</f>
        <v>1</v>
      </c>
      <c r="E6" s="1">
        <f>E5+C6*D6*音游评分!$L$2</f>
        <v>500</v>
      </c>
      <c r="F6" s="1">
        <v>5</v>
      </c>
      <c r="G6" s="1">
        <f>IF(F6&lt;音游评分!$L$6,1,音游评分!$L$5)</f>
        <v>1</v>
      </c>
      <c r="H6" s="1">
        <f>H5+C6*G6*音游评分!$L$2</f>
        <v>500</v>
      </c>
    </row>
    <row r="7" spans="1:8">
      <c r="A7" s="2" t="s">
        <v>69</v>
      </c>
      <c r="B7" s="1">
        <v>6</v>
      </c>
      <c r="C7" s="1">
        <v>1</v>
      </c>
      <c r="D7" s="1">
        <f>IF(B7&lt;音游评分!$L$6,1,音游评分!$L$5)</f>
        <v>1</v>
      </c>
      <c r="E7" s="1">
        <f>E6+C7*D7*音游评分!$L$2</f>
        <v>600</v>
      </c>
      <c r="F7" s="1">
        <v>6</v>
      </c>
      <c r="G7" s="1">
        <f>IF(F7&lt;音游评分!$L$6,1,音游评分!$L$5)</f>
        <v>1</v>
      </c>
      <c r="H7" s="1">
        <f>H6+C7*G7*音游评分!$L$2</f>
        <v>600</v>
      </c>
    </row>
    <row r="8" spans="1:8">
      <c r="A8" s="2" t="s">
        <v>70</v>
      </c>
      <c r="B8" s="1">
        <v>7</v>
      </c>
      <c r="C8" s="1">
        <v>1</v>
      </c>
      <c r="D8" s="1">
        <f>IF(B8&lt;音游评分!$L$6,1,音游评分!$L$5)</f>
        <v>1</v>
      </c>
      <c r="E8" s="1">
        <f>E7+C8*D8*音游评分!$L$2</f>
        <v>700</v>
      </c>
      <c r="F8" s="1">
        <v>7</v>
      </c>
      <c r="G8" s="1">
        <f>IF(F8&lt;音游评分!$L$6,1,音游评分!$L$5)</f>
        <v>1</v>
      </c>
      <c r="H8" s="1">
        <f>H7+C8*G8*音游评分!$L$2</f>
        <v>700</v>
      </c>
    </row>
    <row r="9" spans="1:8">
      <c r="A9" s="2" t="s">
        <v>71</v>
      </c>
      <c r="B9" s="1">
        <v>8</v>
      </c>
      <c r="C9" s="1">
        <v>1</v>
      </c>
      <c r="D9" s="1">
        <f>IF(B9&lt;音游评分!$L$6,1,音游评分!$L$5)</f>
        <v>1</v>
      </c>
      <c r="E9" s="1">
        <f>E8+C9*D9*音游评分!$L$2</f>
        <v>800</v>
      </c>
      <c r="F9" s="1">
        <v>8</v>
      </c>
      <c r="G9" s="1">
        <f>IF(F9&lt;音游评分!$L$6,1,音游评分!$L$5)</f>
        <v>1</v>
      </c>
      <c r="H9" s="1">
        <f>H8+C9*G9*音游评分!$L$2</f>
        <v>800</v>
      </c>
    </row>
    <row r="10" spans="1:8">
      <c r="A10" s="2" t="s">
        <v>72</v>
      </c>
      <c r="B10" s="1">
        <v>9</v>
      </c>
      <c r="C10" s="1">
        <v>1</v>
      </c>
      <c r="D10" s="1">
        <f>IF(B10&lt;音游评分!$L$6,1,音游评分!$L$5)</f>
        <v>1</v>
      </c>
      <c r="E10" s="1">
        <f>E9+C10*D10*音游评分!$L$2</f>
        <v>900</v>
      </c>
      <c r="F10" s="1">
        <v>9</v>
      </c>
      <c r="G10" s="1">
        <f>IF(F10&lt;音游评分!$L$6,1,音游评分!$L$5)</f>
        <v>1</v>
      </c>
      <c r="H10" s="1">
        <f>H9+C10*G10*音游评分!$L$2</f>
        <v>900</v>
      </c>
    </row>
    <row r="11" spans="1:8">
      <c r="A11" s="2" t="s">
        <v>73</v>
      </c>
      <c r="B11" s="1">
        <v>10</v>
      </c>
      <c r="C11" s="1">
        <v>1</v>
      </c>
      <c r="D11" s="1">
        <f>IF(B11&lt;音游评分!$L$6,1,音游评分!$L$5)</f>
        <v>1.3</v>
      </c>
      <c r="E11" s="1">
        <f>E10+C11*D11*音游评分!$L$2</f>
        <v>1030</v>
      </c>
      <c r="F11" s="1">
        <v>10</v>
      </c>
      <c r="G11" s="1">
        <f>IF(F11&lt;音游评分!$L$6,1,音游评分!$L$5)</f>
        <v>1.3</v>
      </c>
      <c r="H11" s="1">
        <f>H10+C11*G11*音游评分!$L$2</f>
        <v>1030</v>
      </c>
    </row>
    <row r="12" spans="1:8">
      <c r="A12" s="2" t="s">
        <v>74</v>
      </c>
      <c r="B12" s="1">
        <v>11</v>
      </c>
      <c r="C12" s="1">
        <v>1</v>
      </c>
      <c r="D12" s="1">
        <f>IF(B12&lt;音游评分!$L$6,1,音游评分!$L$5)</f>
        <v>1.3</v>
      </c>
      <c r="E12" s="1">
        <f>E11+C12*D12*音游评分!$L$2</f>
        <v>1160</v>
      </c>
      <c r="F12" s="1">
        <v>11</v>
      </c>
      <c r="G12" s="1">
        <f>IF(F12&lt;音游评分!$L$6,1,音游评分!$L$5)</f>
        <v>1.3</v>
      </c>
      <c r="H12" s="1">
        <f>H11+C12*G12*音游评分!$L$2</f>
        <v>1160</v>
      </c>
    </row>
    <row r="13" spans="1:8">
      <c r="A13" s="2" t="s">
        <v>75</v>
      </c>
      <c r="B13" s="1">
        <v>12</v>
      </c>
      <c r="C13" s="1">
        <v>1</v>
      </c>
      <c r="D13" s="1">
        <f>IF(B13&lt;音游评分!$L$6,1,音游评分!$L$5)</f>
        <v>1.3</v>
      </c>
      <c r="E13" s="1">
        <f>E12+C13*D13*音游评分!$L$2</f>
        <v>1290</v>
      </c>
      <c r="F13" s="1">
        <v>12</v>
      </c>
      <c r="G13" s="1">
        <f>IF(F13&lt;音游评分!$L$6,1,音游评分!$L$5)</f>
        <v>1.3</v>
      </c>
      <c r="H13" s="1">
        <f>H12+C13*G13*音游评分!$L$2</f>
        <v>1290</v>
      </c>
    </row>
    <row r="14" spans="1:8">
      <c r="A14" s="2" t="s">
        <v>76</v>
      </c>
      <c r="B14" s="1">
        <v>13</v>
      </c>
      <c r="C14" s="1">
        <v>1</v>
      </c>
      <c r="D14" s="1">
        <f>IF(B14&lt;音游评分!$L$6,1,音游评分!$L$5)</f>
        <v>1.3</v>
      </c>
      <c r="E14" s="1">
        <f>E13+C14*D14*音游评分!$L$2</f>
        <v>1420</v>
      </c>
      <c r="F14" s="1">
        <v>13</v>
      </c>
      <c r="G14" s="1">
        <f>IF(F14&lt;音游评分!$L$6,1,音游评分!$L$5)</f>
        <v>1.3</v>
      </c>
      <c r="H14" s="1">
        <f>H13+C14*G14*音游评分!$L$2</f>
        <v>1420</v>
      </c>
    </row>
    <row r="15" spans="1:8">
      <c r="A15" s="2" t="s">
        <v>77</v>
      </c>
      <c r="B15" s="1">
        <v>14</v>
      </c>
      <c r="C15" s="1">
        <v>1</v>
      </c>
      <c r="D15" s="1">
        <f>IF(B15&lt;音游评分!$L$6,1,音游评分!$L$5)</f>
        <v>1.3</v>
      </c>
      <c r="E15" s="1">
        <f>E14+C15*D15*音游评分!$L$2</f>
        <v>1550</v>
      </c>
      <c r="F15" s="1">
        <v>14</v>
      </c>
      <c r="G15" s="1">
        <f>IF(F15&lt;音游评分!$L$6,1,音游评分!$L$5)</f>
        <v>1.3</v>
      </c>
      <c r="H15" s="1">
        <f>H14+C15*G15*音游评分!$L$2</f>
        <v>1550</v>
      </c>
    </row>
    <row r="16" spans="1:8">
      <c r="A16" s="2" t="s">
        <v>78</v>
      </c>
      <c r="B16" s="1">
        <v>15</v>
      </c>
      <c r="C16" s="1">
        <v>1</v>
      </c>
      <c r="D16" s="1">
        <f>IF(B16&lt;音游评分!$L$6,1,音游评分!$L$5)</f>
        <v>1.3</v>
      </c>
      <c r="E16" s="1">
        <f>E15+C16*D16*音游评分!$L$2</f>
        <v>1680</v>
      </c>
      <c r="F16" s="1">
        <v>15</v>
      </c>
      <c r="G16" s="1">
        <f>IF(F16&lt;音游评分!$L$6,1,音游评分!$L$5)</f>
        <v>1.3</v>
      </c>
      <c r="H16" s="1">
        <f>H15+C16*G16*音游评分!$L$2</f>
        <v>1680</v>
      </c>
    </row>
    <row r="17" spans="1:8">
      <c r="A17" s="2" t="s">
        <v>79</v>
      </c>
      <c r="B17" s="1">
        <v>16</v>
      </c>
      <c r="C17" s="1">
        <v>1</v>
      </c>
      <c r="D17" s="1">
        <f>IF(B17&lt;音游评分!$L$6,1,音游评分!$L$5)</f>
        <v>1.3</v>
      </c>
      <c r="E17" s="1">
        <f>E16+C17*D17*音游评分!$L$2</f>
        <v>1810</v>
      </c>
      <c r="F17" s="1">
        <v>16</v>
      </c>
      <c r="G17" s="1">
        <f>IF(F17&lt;音游评分!$L$6,1,音游评分!$L$5)</f>
        <v>1.3</v>
      </c>
      <c r="H17" s="1">
        <f>H16+C17*G17*音游评分!$L$2</f>
        <v>1810</v>
      </c>
    </row>
    <row r="18" spans="1:8">
      <c r="A18" s="2" t="s">
        <v>80</v>
      </c>
      <c r="B18" s="1">
        <v>17</v>
      </c>
      <c r="C18" s="1">
        <v>1</v>
      </c>
      <c r="D18" s="1">
        <f>IF(B18&lt;音游评分!$L$6,1,音游评分!$L$5)</f>
        <v>1.3</v>
      </c>
      <c r="E18" s="1">
        <f>E17+C18*D18*音游评分!$L$2</f>
        <v>1940</v>
      </c>
      <c r="F18" s="1">
        <v>17</v>
      </c>
      <c r="G18" s="1">
        <f>IF(F18&lt;音游评分!$L$6,1,音游评分!$L$5)</f>
        <v>1.3</v>
      </c>
      <c r="H18" s="1">
        <f>H17+C18*G18*音游评分!$L$2</f>
        <v>1940</v>
      </c>
    </row>
    <row r="19" spans="1:8">
      <c r="A19" s="2" t="s">
        <v>81</v>
      </c>
      <c r="B19" s="1">
        <v>18</v>
      </c>
      <c r="C19" s="1">
        <v>1</v>
      </c>
      <c r="D19" s="1">
        <f>IF(B19&lt;音游评分!$L$6,1,音游评分!$L$5)</f>
        <v>1.3</v>
      </c>
      <c r="E19" s="1">
        <f>E18+C19*D19*音游评分!$L$2</f>
        <v>2070</v>
      </c>
      <c r="F19" s="1">
        <v>18</v>
      </c>
      <c r="G19" s="1">
        <f>IF(F19&lt;音游评分!$L$6,1,音游评分!$L$5)</f>
        <v>1.3</v>
      </c>
      <c r="H19" s="1">
        <f>H18+C19*G19*音游评分!$L$2</f>
        <v>2070</v>
      </c>
    </row>
    <row r="20" spans="1:8">
      <c r="A20" s="2" t="s">
        <v>82</v>
      </c>
      <c r="B20" s="1">
        <v>19</v>
      </c>
      <c r="C20" s="1">
        <v>1</v>
      </c>
      <c r="D20" s="1">
        <f>IF(B20&lt;音游评分!$L$6,1,音游评分!$L$5)</f>
        <v>1.3</v>
      </c>
      <c r="E20" s="1">
        <f>E19+C20*D20*音游评分!$L$2</f>
        <v>2200</v>
      </c>
      <c r="F20" s="1">
        <v>19</v>
      </c>
      <c r="G20" s="1">
        <f>IF(F20&lt;音游评分!$L$6,1,音游评分!$L$5)</f>
        <v>1.3</v>
      </c>
      <c r="H20" s="1">
        <f>H19+C20*G20*音游评分!$L$2</f>
        <v>2200</v>
      </c>
    </row>
    <row r="21" spans="1:8">
      <c r="A21" s="2" t="s">
        <v>83</v>
      </c>
      <c r="B21" s="1">
        <v>20</v>
      </c>
      <c r="C21" s="1">
        <v>1</v>
      </c>
      <c r="D21" s="1">
        <f>IF(B21&lt;音游评分!$L$6,1,音游评分!$L$5)</f>
        <v>1.3</v>
      </c>
      <c r="E21" s="1">
        <f>E20+C21*D21*音游评分!$L$2</f>
        <v>2330</v>
      </c>
      <c r="F21" s="1">
        <v>20</v>
      </c>
      <c r="G21" s="1">
        <f>IF(F21&lt;音游评分!$L$6,1,音游评分!$L$5)</f>
        <v>1.3</v>
      </c>
      <c r="H21" s="1">
        <f>H20+C21*G21*音游评分!$L$2</f>
        <v>2330</v>
      </c>
    </row>
    <row r="22" spans="1:8">
      <c r="A22" s="2" t="s">
        <v>84</v>
      </c>
      <c r="B22" s="1">
        <v>21</v>
      </c>
      <c r="C22" s="1">
        <v>1</v>
      </c>
      <c r="D22" s="1">
        <f>IF(B22&lt;音游评分!$L$6,1,音游评分!$L$5)</f>
        <v>1.3</v>
      </c>
      <c r="E22" s="1">
        <f>E21+C22*D22*音游评分!$L$2</f>
        <v>2460</v>
      </c>
      <c r="F22" s="1">
        <v>21</v>
      </c>
      <c r="G22" s="1">
        <f>IF(F22&lt;音游评分!$L$6,1,音游评分!$L$5)</f>
        <v>1.3</v>
      </c>
      <c r="H22" s="1">
        <f>H21+C22*G22*音游评分!$L$2</f>
        <v>2460</v>
      </c>
    </row>
    <row r="23" spans="1:8">
      <c r="A23" s="2" t="s">
        <v>85</v>
      </c>
      <c r="B23" s="1">
        <v>22</v>
      </c>
      <c r="C23" s="1">
        <v>1</v>
      </c>
      <c r="D23" s="1">
        <f>IF(B23&lt;音游评分!$L$6,1,音游评分!$L$5)</f>
        <v>1.3</v>
      </c>
      <c r="E23" s="1">
        <f>E22+C23*D23*音游评分!$L$2</f>
        <v>2590</v>
      </c>
      <c r="F23" s="1">
        <v>22</v>
      </c>
      <c r="G23" s="1">
        <f>IF(F23&lt;音游评分!$L$6,1,音游评分!$L$5)</f>
        <v>1.3</v>
      </c>
      <c r="H23" s="1">
        <f>H22+C23*G23*音游评分!$L$2</f>
        <v>2590</v>
      </c>
    </row>
    <row r="24" spans="1:8">
      <c r="A24" s="2" t="s">
        <v>86</v>
      </c>
      <c r="B24" s="1">
        <v>23</v>
      </c>
      <c r="C24" s="1">
        <v>1</v>
      </c>
      <c r="D24" s="1">
        <f>IF(B24&lt;音游评分!$L$6,1,音游评分!$L$5)</f>
        <v>1.3</v>
      </c>
      <c r="E24" s="1">
        <f>E23+C24*D24*音游评分!$L$2</f>
        <v>2720</v>
      </c>
      <c r="F24" s="1">
        <v>23</v>
      </c>
      <c r="G24" s="1">
        <f>IF(F24&lt;音游评分!$L$6,1,音游评分!$L$5)</f>
        <v>1.3</v>
      </c>
      <c r="H24" s="1">
        <f>H23+C24*G24*音游评分!$L$2</f>
        <v>2720</v>
      </c>
    </row>
    <row r="25" spans="1:8">
      <c r="A25" s="2" t="s">
        <v>87</v>
      </c>
      <c r="B25" s="1">
        <v>24</v>
      </c>
      <c r="C25" s="1">
        <v>1</v>
      </c>
      <c r="D25" s="1">
        <f>IF(B25&lt;音游评分!$L$6,1,音游评分!$L$5)</f>
        <v>1.3</v>
      </c>
      <c r="E25" s="1">
        <f>E24+C25*D25*音游评分!$L$2</f>
        <v>2850</v>
      </c>
      <c r="F25" s="1">
        <v>24</v>
      </c>
      <c r="G25" s="1">
        <f>IF(F25&lt;音游评分!$L$6,1,音游评分!$L$5)</f>
        <v>1.3</v>
      </c>
      <c r="H25" s="1">
        <f>H24+C25*G25*音游评分!$L$2</f>
        <v>2850</v>
      </c>
    </row>
    <row r="26" spans="1:8">
      <c r="A26" s="2" t="s">
        <v>88</v>
      </c>
      <c r="B26" s="1">
        <v>25</v>
      </c>
      <c r="C26" s="1">
        <v>1</v>
      </c>
      <c r="D26" s="1">
        <f>IF(B26&lt;音游评分!$L$6,1,音游评分!$L$5)</f>
        <v>1.3</v>
      </c>
      <c r="E26" s="1">
        <f>E25+C26*D26*音游评分!$L$2</f>
        <v>2980</v>
      </c>
      <c r="F26" s="1">
        <v>25</v>
      </c>
      <c r="G26" s="1">
        <f>IF(F26&lt;音游评分!$L$6,1,音游评分!$L$5)</f>
        <v>1.3</v>
      </c>
      <c r="H26" s="1">
        <f>H25+C26*G26*音游评分!$L$2</f>
        <v>2980</v>
      </c>
    </row>
    <row r="27" spans="1:8">
      <c r="A27" s="2" t="s">
        <v>89</v>
      </c>
      <c r="B27" s="1">
        <v>26</v>
      </c>
      <c r="C27" s="1">
        <v>1</v>
      </c>
      <c r="D27" s="1">
        <f>IF(B27&lt;音游评分!$L$6,1,音游评分!$L$5)</f>
        <v>1.3</v>
      </c>
      <c r="E27" s="1">
        <f>E26+C27*D27*音游评分!$L$2</f>
        <v>3110</v>
      </c>
      <c r="F27" s="1">
        <v>26</v>
      </c>
      <c r="G27" s="1">
        <f>IF(F27&lt;音游评分!$L$6,1,音游评分!$L$5)</f>
        <v>1.3</v>
      </c>
      <c r="H27" s="1">
        <f>H26+C27*G27*音游评分!$L$2</f>
        <v>3110</v>
      </c>
    </row>
    <row r="28" spans="1:8">
      <c r="A28" s="2" t="s">
        <v>90</v>
      </c>
      <c r="B28" s="1">
        <v>27</v>
      </c>
      <c r="C28" s="1">
        <v>1</v>
      </c>
      <c r="D28" s="1">
        <f>IF(B28&lt;音游评分!$L$6,1,音游评分!$L$5)</f>
        <v>1.3</v>
      </c>
      <c r="E28" s="1">
        <f>E27+C28*D28*音游评分!$L$2</f>
        <v>3240</v>
      </c>
      <c r="F28" s="1">
        <v>27</v>
      </c>
      <c r="G28" s="1">
        <f>IF(F28&lt;音游评分!$L$6,1,音游评分!$L$5)</f>
        <v>1.3</v>
      </c>
      <c r="H28" s="1">
        <f>H27+C28*G28*音游评分!$L$2</f>
        <v>3240</v>
      </c>
    </row>
    <row r="29" spans="1:8">
      <c r="A29" s="2" t="s">
        <v>91</v>
      </c>
      <c r="B29" s="1">
        <v>28</v>
      </c>
      <c r="C29" s="1">
        <v>1</v>
      </c>
      <c r="D29" s="1">
        <f>IF(B29&lt;音游评分!$L$6,1,音游评分!$L$5)</f>
        <v>1.3</v>
      </c>
      <c r="E29" s="1">
        <f>E28+C29*D29*音游评分!$L$2</f>
        <v>3370</v>
      </c>
      <c r="F29" s="1">
        <v>28</v>
      </c>
      <c r="G29" s="1">
        <f>IF(F29&lt;音游评分!$L$6,1,音游评分!$L$5)</f>
        <v>1.3</v>
      </c>
      <c r="H29" s="1">
        <f>H28+C29*G29*音游评分!$L$2</f>
        <v>3370</v>
      </c>
    </row>
    <row r="30" spans="1:8">
      <c r="A30" s="2" t="s">
        <v>92</v>
      </c>
      <c r="B30" s="1">
        <v>29</v>
      </c>
      <c r="C30" s="1">
        <v>1</v>
      </c>
      <c r="D30" s="1">
        <f>IF(B30&lt;音游评分!$L$6,1,音游评分!$L$5)</f>
        <v>1.3</v>
      </c>
      <c r="E30" s="1">
        <f>E29+C30*D30*音游评分!$L$2</f>
        <v>3500</v>
      </c>
      <c r="F30" s="1">
        <v>29</v>
      </c>
      <c r="G30" s="1">
        <f>IF(F30&lt;音游评分!$L$6,1,音游评分!$L$5)</f>
        <v>1.3</v>
      </c>
      <c r="H30" s="1">
        <f>H29+C30*G30*音游评分!$L$2</f>
        <v>3500</v>
      </c>
    </row>
    <row r="31" spans="1:8">
      <c r="A31" s="2" t="s">
        <v>93</v>
      </c>
      <c r="B31" s="1">
        <v>30</v>
      </c>
      <c r="C31" s="1">
        <v>1</v>
      </c>
      <c r="D31" s="1">
        <f>IF(B31&lt;音游评分!$L$6,1,音游评分!$L$5)</f>
        <v>1.3</v>
      </c>
      <c r="E31" s="1">
        <f>E30+C31*D31*音游评分!$L$2</f>
        <v>3630</v>
      </c>
      <c r="F31" s="1">
        <v>30</v>
      </c>
      <c r="G31" s="1">
        <f>IF(F31&lt;音游评分!$L$6,1,音游评分!$L$5)</f>
        <v>1.3</v>
      </c>
      <c r="H31" s="1">
        <f>H30+C31*G31*音游评分!$L$2</f>
        <v>3630</v>
      </c>
    </row>
    <row r="32" spans="1:8">
      <c r="A32" s="2" t="s">
        <v>94</v>
      </c>
      <c r="B32" s="1">
        <v>31</v>
      </c>
      <c r="C32" s="1">
        <v>1</v>
      </c>
      <c r="D32" s="1">
        <f>IF(B32&lt;音游评分!$L$6,1,音游评分!$L$5)</f>
        <v>1.3</v>
      </c>
      <c r="E32" s="1">
        <f>E31+C32*D32*音游评分!$L$2</f>
        <v>3760</v>
      </c>
      <c r="F32" s="1">
        <v>31</v>
      </c>
      <c r="G32" s="1">
        <f>IF(F32&lt;音游评分!$L$6,1,音游评分!$L$5)</f>
        <v>1.3</v>
      </c>
      <c r="H32" s="1">
        <f>H31+C32*G32*音游评分!$L$2</f>
        <v>3760</v>
      </c>
    </row>
    <row r="33" spans="1:8">
      <c r="A33" s="2" t="s">
        <v>95</v>
      </c>
      <c r="B33" s="1">
        <v>150</v>
      </c>
      <c r="C33" s="1">
        <v>1</v>
      </c>
      <c r="D33" s="1">
        <f>IF(B33&lt;音游评分!$L$6,1,音游评分!$L$5)</f>
        <v>1.3</v>
      </c>
      <c r="E33" s="1">
        <f>E32+C33*D33*音游评分!$L$2</f>
        <v>3890</v>
      </c>
      <c r="F33" s="1">
        <v>32</v>
      </c>
      <c r="G33" s="1">
        <f>IF(F33&lt;音游评分!$L$6,1,音游评分!$L$5)</f>
        <v>1.3</v>
      </c>
      <c r="H33" s="1">
        <f>H32+C33*G33*音游评分!$L$2</f>
        <v>3890</v>
      </c>
    </row>
    <row r="34" spans="1:8">
      <c r="A34" s="2" t="s">
        <v>96</v>
      </c>
      <c r="B34" s="1">
        <v>151</v>
      </c>
      <c r="C34" s="1">
        <v>1</v>
      </c>
      <c r="D34" s="1">
        <f>IF(B34&lt;音游评分!$L$6,1,音游评分!$L$5)</f>
        <v>1.3</v>
      </c>
      <c r="E34" s="1">
        <f>E33+C34*D34*音游评分!$L$2</f>
        <v>4020</v>
      </c>
      <c r="F34" s="1">
        <v>33</v>
      </c>
      <c r="G34" s="1">
        <f>IF(F34&lt;音游评分!$L$6,1,音游评分!$L$5)</f>
        <v>1.3</v>
      </c>
      <c r="H34" s="1">
        <f>H33+C34*G34*音游评分!$L$2</f>
        <v>4020</v>
      </c>
    </row>
    <row r="35" spans="1:8">
      <c r="A35" s="2" t="s">
        <v>97</v>
      </c>
      <c r="B35" s="1">
        <v>152</v>
      </c>
      <c r="C35" s="1">
        <v>1</v>
      </c>
      <c r="D35" s="1">
        <f>IF(B35&lt;音游评分!$L$6,1,音游评分!$L$5)</f>
        <v>1.3</v>
      </c>
      <c r="E35" s="1">
        <f>E34+C35*D35*音游评分!$L$2</f>
        <v>4150</v>
      </c>
      <c r="F35" s="1">
        <v>34</v>
      </c>
      <c r="G35" s="1">
        <f>IF(F35&lt;音游评分!$L$6,1,音游评分!$L$5)</f>
        <v>1.3</v>
      </c>
      <c r="H35" s="1">
        <f>H34+C35*G35*音游评分!$L$2</f>
        <v>4150</v>
      </c>
    </row>
    <row r="36" spans="1:8">
      <c r="A36" s="2" t="s">
        <v>98</v>
      </c>
      <c r="B36" s="1">
        <v>153</v>
      </c>
      <c r="C36" s="1">
        <v>1</v>
      </c>
      <c r="D36" s="1">
        <f>IF(B36&lt;音游评分!$L$6,1,音游评分!$L$5)</f>
        <v>1.3</v>
      </c>
      <c r="E36" s="1">
        <f>E35+C36*D36*音游评分!$L$2</f>
        <v>4280</v>
      </c>
      <c r="F36" s="1">
        <v>35</v>
      </c>
      <c r="G36" s="1">
        <f>IF(F36&lt;音游评分!$L$6,1,音游评分!$L$5)</f>
        <v>1.3</v>
      </c>
      <c r="H36" s="1">
        <f>H35+C36*G36*音游评分!$L$2</f>
        <v>4280</v>
      </c>
    </row>
    <row r="37" spans="1:8">
      <c r="A37" s="2" t="s">
        <v>99</v>
      </c>
      <c r="B37" s="1">
        <v>154</v>
      </c>
      <c r="C37" s="1">
        <v>1</v>
      </c>
      <c r="D37" s="1">
        <f>IF(B37&lt;音游评分!$L$6,1,音游评分!$L$5)</f>
        <v>1.3</v>
      </c>
      <c r="E37" s="1">
        <f>E36+C37*D37*音游评分!$L$2</f>
        <v>4410</v>
      </c>
      <c r="F37" s="1">
        <v>36</v>
      </c>
      <c r="G37" s="1">
        <f>IF(F37&lt;音游评分!$L$6,1,音游评分!$L$5)</f>
        <v>1.3</v>
      </c>
      <c r="H37" s="1">
        <f>H36+C37*G37*音游评分!$L$2</f>
        <v>4410</v>
      </c>
    </row>
    <row r="38" spans="1:8">
      <c r="A38" s="2" t="s">
        <v>100</v>
      </c>
      <c r="B38" s="1">
        <v>155</v>
      </c>
      <c r="C38" s="1">
        <v>1</v>
      </c>
      <c r="D38" s="1">
        <f>IF(B38&lt;音游评分!$L$6,1,音游评分!$L$5)</f>
        <v>1.3</v>
      </c>
      <c r="E38" s="1">
        <f>E37+C38*D38*音游评分!$L$2</f>
        <v>4540</v>
      </c>
      <c r="F38" s="1">
        <v>37</v>
      </c>
      <c r="G38" s="1">
        <f>IF(F38&lt;音游评分!$L$6,1,音游评分!$L$5)</f>
        <v>1.3</v>
      </c>
      <c r="H38" s="1">
        <f>H37+C38*G38*音游评分!$L$2</f>
        <v>4540</v>
      </c>
    </row>
    <row r="39" spans="1:8">
      <c r="A39" s="2" t="s">
        <v>101</v>
      </c>
      <c r="B39" s="1">
        <v>156</v>
      </c>
      <c r="C39" s="1">
        <v>1</v>
      </c>
      <c r="D39" s="1">
        <f>IF(B39&lt;音游评分!$L$6,1,音游评分!$L$5)</f>
        <v>1.3</v>
      </c>
      <c r="E39" s="1">
        <f>E38+C39*D39*音游评分!$L$2</f>
        <v>4670</v>
      </c>
      <c r="F39" s="1">
        <v>38</v>
      </c>
      <c r="G39" s="1">
        <f>IF(F39&lt;音游评分!$L$6,1,音游评分!$L$5)</f>
        <v>1.3</v>
      </c>
      <c r="H39" s="1">
        <f>H38+C39*G39*音游评分!$L$2</f>
        <v>4670</v>
      </c>
    </row>
    <row r="40" spans="1:8">
      <c r="A40" s="2" t="s">
        <v>102</v>
      </c>
      <c r="B40" s="1">
        <v>157</v>
      </c>
      <c r="C40" s="1">
        <v>1</v>
      </c>
      <c r="D40" s="1">
        <f>IF(B40&lt;音游评分!$L$6,1,音游评分!$L$5)</f>
        <v>1.3</v>
      </c>
      <c r="E40" s="1">
        <f>E39+C40*D40*音游评分!$L$2</f>
        <v>4800</v>
      </c>
      <c r="F40" s="1">
        <v>39</v>
      </c>
      <c r="G40" s="1">
        <f>IF(F40&lt;音游评分!$L$6,1,音游评分!$L$5)</f>
        <v>1.3</v>
      </c>
      <c r="H40" s="1">
        <f>H39+C40*G40*音游评分!$L$2</f>
        <v>4800</v>
      </c>
    </row>
    <row r="41" spans="1:8">
      <c r="A41" s="2" t="s">
        <v>103</v>
      </c>
      <c r="B41" s="1">
        <v>158</v>
      </c>
      <c r="C41" s="1">
        <v>1</v>
      </c>
      <c r="D41" s="1">
        <f>IF(B41&lt;音游评分!$L$6,1,音游评分!$L$5)</f>
        <v>1.3</v>
      </c>
      <c r="E41" s="1">
        <f>E40+C41*D41*音游评分!$L$2</f>
        <v>4930</v>
      </c>
      <c r="F41" s="1">
        <v>40</v>
      </c>
      <c r="G41" s="1">
        <f>IF(F41&lt;音游评分!$L$6,1,音游评分!$L$5)</f>
        <v>1.3</v>
      </c>
      <c r="H41" s="1">
        <f>H40+C41*G41*音游评分!$L$2</f>
        <v>4930</v>
      </c>
    </row>
    <row r="42" spans="1:8">
      <c r="A42" s="2" t="s">
        <v>104</v>
      </c>
      <c r="B42" s="1">
        <v>159</v>
      </c>
      <c r="C42" s="1">
        <v>1</v>
      </c>
      <c r="D42" s="1">
        <f>IF(B42&lt;音游评分!$L$6,1,音游评分!$L$5)</f>
        <v>1.3</v>
      </c>
      <c r="E42" s="1">
        <f>E41+C42*D42*音游评分!$L$2</f>
        <v>5060</v>
      </c>
      <c r="F42" s="1">
        <v>41</v>
      </c>
      <c r="G42" s="1">
        <f>IF(F42&lt;音游评分!$L$6,1,音游评分!$L$5)</f>
        <v>1.3</v>
      </c>
      <c r="H42" s="1">
        <f>H41+C42*G42*音游评分!$L$2</f>
        <v>5060</v>
      </c>
    </row>
    <row r="43" ht="26" spans="1:8">
      <c r="A43" s="2" t="s">
        <v>105</v>
      </c>
      <c r="B43" s="1">
        <v>160</v>
      </c>
      <c r="C43" s="1">
        <v>1</v>
      </c>
      <c r="D43" s="1">
        <f>IF(B43&lt;音游评分!$L$6,1,音游评分!$L$5)</f>
        <v>1.3</v>
      </c>
      <c r="E43" s="1">
        <f>E42+C43*D43*音游评分!$L$2</f>
        <v>5190</v>
      </c>
      <c r="F43" s="1">
        <v>42</v>
      </c>
      <c r="G43" s="1">
        <f>IF(F43&lt;音游评分!$L$6,1,音游评分!$L$5)</f>
        <v>1.3</v>
      </c>
      <c r="H43" s="1">
        <f>H42+C43*G43*音游评分!$L$2</f>
        <v>5190</v>
      </c>
    </row>
    <row r="44" spans="1:8">
      <c r="A44" s="2" t="s">
        <v>106</v>
      </c>
      <c r="B44" s="1">
        <v>161</v>
      </c>
      <c r="C44" s="1">
        <v>1</v>
      </c>
      <c r="D44" s="1">
        <f>IF(B44&lt;音游评分!$L$6,1,音游评分!$L$5)</f>
        <v>1.3</v>
      </c>
      <c r="E44" s="1">
        <f>E43+C44*D44*音游评分!$L$2</f>
        <v>5320</v>
      </c>
      <c r="F44" s="1">
        <v>43</v>
      </c>
      <c r="G44" s="1">
        <f>IF(F44&lt;音游评分!$L$6,1,音游评分!$L$5)</f>
        <v>1.3</v>
      </c>
      <c r="H44" s="1">
        <f>H43+C44*G44*音游评分!$L$2</f>
        <v>5320</v>
      </c>
    </row>
    <row r="45" spans="1:8">
      <c r="A45" s="2" t="s">
        <v>107</v>
      </c>
      <c r="B45" s="1">
        <v>162</v>
      </c>
      <c r="C45" s="1">
        <v>1</v>
      </c>
      <c r="D45" s="1">
        <f>IF(B45&lt;音游评分!$L$6,1,音游评分!$L$5)</f>
        <v>1.3</v>
      </c>
      <c r="E45" s="1">
        <f>E44+C45*D45*音游评分!$L$2</f>
        <v>5450</v>
      </c>
      <c r="F45" s="1">
        <v>44</v>
      </c>
      <c r="G45" s="1">
        <f>IF(F45&lt;音游评分!$L$6,1,音游评分!$L$5)</f>
        <v>1.3</v>
      </c>
      <c r="H45" s="1">
        <f>H44+C45*G45*音游评分!$L$2</f>
        <v>5450</v>
      </c>
    </row>
    <row r="46" spans="1:8">
      <c r="A46" s="2" t="s">
        <v>108</v>
      </c>
      <c r="B46" s="1">
        <v>163</v>
      </c>
      <c r="C46" s="1">
        <v>1</v>
      </c>
      <c r="D46" s="1">
        <f>IF(B46&lt;音游评分!$L$6,1,音游评分!$L$5)</f>
        <v>1.3</v>
      </c>
      <c r="E46" s="1">
        <f>E45+C46*D46*音游评分!$L$2</f>
        <v>5580</v>
      </c>
      <c r="F46" s="1">
        <v>45</v>
      </c>
      <c r="G46" s="1">
        <f>IF(F46&lt;音游评分!$L$6,1,音游评分!$L$5)</f>
        <v>1.3</v>
      </c>
      <c r="H46" s="1">
        <f>H45+C46*G46*音游评分!$L$2</f>
        <v>5580</v>
      </c>
    </row>
    <row r="47" spans="1:8">
      <c r="A47" s="2" t="s">
        <v>109</v>
      </c>
      <c r="B47" s="1">
        <v>164</v>
      </c>
      <c r="C47" s="1">
        <v>1</v>
      </c>
      <c r="D47" s="1">
        <f>IF(B47&lt;音游评分!$L$6,1,音游评分!$L$5)</f>
        <v>1.3</v>
      </c>
      <c r="E47" s="1">
        <f>E46+C47*D47*音游评分!$L$2</f>
        <v>5710</v>
      </c>
      <c r="F47" s="1">
        <v>46</v>
      </c>
      <c r="G47" s="1">
        <f>IF(F47&lt;音游评分!$L$6,1,音游评分!$L$5)</f>
        <v>1.3</v>
      </c>
      <c r="H47" s="1">
        <f>H46+C47*G47*音游评分!$L$2</f>
        <v>5710</v>
      </c>
    </row>
    <row r="48" spans="1:8">
      <c r="A48" s="2" t="s">
        <v>110</v>
      </c>
      <c r="B48" s="1">
        <v>165</v>
      </c>
      <c r="C48" s="1">
        <v>1</v>
      </c>
      <c r="D48" s="1">
        <f>IF(B48&lt;音游评分!$L$6,1,音游评分!$L$5)</f>
        <v>1.3</v>
      </c>
      <c r="E48" s="1">
        <f>E47+C48*D48*音游评分!$L$2</f>
        <v>5840</v>
      </c>
      <c r="F48" s="1">
        <v>47</v>
      </c>
      <c r="G48" s="1">
        <f>IF(F48&lt;音游评分!$L$6,1,音游评分!$L$5)</f>
        <v>1.3</v>
      </c>
      <c r="H48" s="1">
        <f>H47+C48*G48*音游评分!$L$2</f>
        <v>5840</v>
      </c>
    </row>
    <row r="49" spans="1:8">
      <c r="A49" s="2" t="s">
        <v>111</v>
      </c>
      <c r="B49" s="1">
        <v>166</v>
      </c>
      <c r="C49" s="1">
        <v>1</v>
      </c>
      <c r="D49" s="1">
        <f>IF(B49&lt;音游评分!$L$6,1,音游评分!$L$5)</f>
        <v>1.3</v>
      </c>
      <c r="E49" s="1">
        <f>E48+C49*D49*音游评分!$L$2</f>
        <v>5970</v>
      </c>
      <c r="F49" s="1">
        <v>48</v>
      </c>
      <c r="G49" s="1">
        <f>IF(F49&lt;音游评分!$L$6,1,音游评分!$L$5)</f>
        <v>1.3</v>
      </c>
      <c r="H49" s="1">
        <f>H48+C49*G49*音游评分!$L$2</f>
        <v>5970</v>
      </c>
    </row>
    <row r="50" spans="1:8">
      <c r="A50" s="2" t="s">
        <v>112</v>
      </c>
      <c r="B50" s="1">
        <v>167</v>
      </c>
      <c r="C50" s="1">
        <v>1</v>
      </c>
      <c r="D50" s="1">
        <f>IF(B50&lt;音游评分!$L$6,1,音游评分!$L$5)</f>
        <v>1.3</v>
      </c>
      <c r="E50" s="1">
        <f>E49+C50*D50*音游评分!$L$2</f>
        <v>6100</v>
      </c>
      <c r="F50" s="1">
        <v>49</v>
      </c>
      <c r="G50" s="1">
        <f>IF(F50&lt;音游评分!$L$6,1,音游评分!$L$5)</f>
        <v>1.3</v>
      </c>
      <c r="H50" s="1">
        <f>H49+C50*G50*音游评分!$L$2</f>
        <v>6100</v>
      </c>
    </row>
    <row r="51" spans="1:8">
      <c r="A51" s="2" t="s">
        <v>113</v>
      </c>
      <c r="B51" s="1">
        <v>168</v>
      </c>
      <c r="C51" s="1">
        <v>1</v>
      </c>
      <c r="D51" s="1">
        <f>IF(B51&lt;音游评分!$L$6,1,音游评分!$L$5)</f>
        <v>1.3</v>
      </c>
      <c r="E51" s="1">
        <f>E50+C51*D51*音游评分!$L$2</f>
        <v>6230</v>
      </c>
      <c r="F51" s="1">
        <v>50</v>
      </c>
      <c r="G51" s="1">
        <f>IF(F51&lt;音游评分!$L$6,1,音游评分!$L$5)</f>
        <v>1.3</v>
      </c>
      <c r="H51" s="1">
        <f>H50+C51*G51*音游评分!$L$2</f>
        <v>6230</v>
      </c>
    </row>
    <row r="52" spans="1:8">
      <c r="A52" s="2" t="s">
        <v>114</v>
      </c>
      <c r="B52" s="1">
        <v>169</v>
      </c>
      <c r="C52" s="1">
        <v>1</v>
      </c>
      <c r="D52" s="1">
        <f>IF(B52&lt;音游评分!$L$6,1,音游评分!$L$5)</f>
        <v>1.3</v>
      </c>
      <c r="E52" s="1">
        <f>E51+C52*D52*音游评分!$L$2</f>
        <v>6360</v>
      </c>
      <c r="F52" s="1">
        <v>51</v>
      </c>
      <c r="G52" s="1">
        <f>IF(F52&lt;音游评分!$L$6,1,音游评分!$L$5)</f>
        <v>1.3</v>
      </c>
      <c r="H52" s="1">
        <f>H51+C52*G52*音游评分!$L$2</f>
        <v>6360</v>
      </c>
    </row>
    <row r="53" spans="1:8">
      <c r="A53" s="2" t="s">
        <v>115</v>
      </c>
      <c r="B53" s="1">
        <v>170</v>
      </c>
      <c r="C53" s="1">
        <v>1</v>
      </c>
      <c r="D53" s="1">
        <f>IF(B53&lt;音游评分!$L$6,1,音游评分!$L$5)</f>
        <v>1.3</v>
      </c>
      <c r="E53" s="1">
        <f>E52+C53*D53*音游评分!$L$2</f>
        <v>6490</v>
      </c>
      <c r="F53" s="1">
        <v>52</v>
      </c>
      <c r="G53" s="1">
        <f>IF(F53&lt;音游评分!$L$6,1,音游评分!$L$5)</f>
        <v>1.3</v>
      </c>
      <c r="H53" s="1">
        <f>H52+C53*G53*音游评分!$L$2</f>
        <v>6490</v>
      </c>
    </row>
    <row r="54" spans="1:8">
      <c r="A54" s="2" t="s">
        <v>116</v>
      </c>
      <c r="B54" s="1">
        <v>171</v>
      </c>
      <c r="C54" s="1">
        <v>1</v>
      </c>
      <c r="D54" s="1">
        <f>IF(B54&lt;音游评分!$L$6,1,音游评分!$L$5)</f>
        <v>1.3</v>
      </c>
      <c r="E54" s="1">
        <f>E53+C54*D54*音游评分!$L$2</f>
        <v>6620</v>
      </c>
      <c r="F54" s="1">
        <v>53</v>
      </c>
      <c r="G54" s="1">
        <f>IF(F54&lt;音游评分!$L$6,1,音游评分!$L$5)</f>
        <v>1.3</v>
      </c>
      <c r="H54" s="1">
        <f>H53+C54*G54*音游评分!$L$2</f>
        <v>6620</v>
      </c>
    </row>
    <row r="55" spans="1:8">
      <c r="A55" s="2" t="s">
        <v>117</v>
      </c>
      <c r="B55" s="1">
        <v>172</v>
      </c>
      <c r="C55" s="1">
        <v>1</v>
      </c>
      <c r="D55" s="1">
        <f>IF(B55&lt;音游评分!$L$6,1,音游评分!$L$5)</f>
        <v>1.3</v>
      </c>
      <c r="E55" s="1">
        <f>E54+C55*D55*音游评分!$L$2</f>
        <v>6750</v>
      </c>
      <c r="F55" s="1">
        <v>54</v>
      </c>
      <c r="G55" s="1">
        <f>IF(F55&lt;音游评分!$L$6,1,音游评分!$L$5)</f>
        <v>1.3</v>
      </c>
      <c r="H55" s="1">
        <f>H54+C55*G55*音游评分!$L$2</f>
        <v>6750</v>
      </c>
    </row>
    <row r="56" spans="1:8">
      <c r="A56" s="2" t="s">
        <v>118</v>
      </c>
      <c r="B56" s="1">
        <v>173</v>
      </c>
      <c r="C56" s="1">
        <v>1</v>
      </c>
      <c r="D56" s="1">
        <f>IF(B56&lt;音游评分!$L$6,1,音游评分!$L$5)</f>
        <v>1.3</v>
      </c>
      <c r="E56" s="1">
        <f>E55+C56*D56*音游评分!$L$2</f>
        <v>6880</v>
      </c>
      <c r="F56" s="1">
        <v>55</v>
      </c>
      <c r="G56" s="1">
        <f>IF(F56&lt;音游评分!$L$6,1,音游评分!$L$5)</f>
        <v>1.3</v>
      </c>
      <c r="H56" s="1">
        <f>H55+C56*G56*音游评分!$L$2</f>
        <v>6880</v>
      </c>
    </row>
    <row r="57" spans="1:8">
      <c r="A57" s="2" t="s">
        <v>119</v>
      </c>
      <c r="B57" s="1">
        <v>174</v>
      </c>
      <c r="C57" s="1">
        <v>1</v>
      </c>
      <c r="D57" s="1">
        <f>IF(B57&lt;音游评分!$L$6,1,音游评分!$L$5)</f>
        <v>1.3</v>
      </c>
      <c r="E57" s="1">
        <f>E56+C57*D57*音游评分!$L$2</f>
        <v>7010</v>
      </c>
      <c r="F57" s="1">
        <v>56</v>
      </c>
      <c r="G57" s="1">
        <f>IF(F57&lt;音游评分!$L$6,1,音游评分!$L$5)</f>
        <v>1.3</v>
      </c>
      <c r="H57" s="1">
        <f>H56+C57*G57*音游评分!$L$2</f>
        <v>7010</v>
      </c>
    </row>
    <row r="58" spans="1:8">
      <c r="A58" s="2" t="s">
        <v>120</v>
      </c>
      <c r="B58" s="1">
        <v>175</v>
      </c>
      <c r="C58" s="1">
        <v>1</v>
      </c>
      <c r="D58" s="1">
        <f>IF(B58&lt;音游评分!$L$6,1,音游评分!$L$5)</f>
        <v>1.3</v>
      </c>
      <c r="E58" s="1">
        <f>E57+C58*D58*音游评分!$L$2</f>
        <v>7140</v>
      </c>
      <c r="F58" s="1">
        <v>57</v>
      </c>
      <c r="G58" s="1">
        <f>IF(F58&lt;音游评分!$L$6,1,音游评分!$L$5)</f>
        <v>1.3</v>
      </c>
      <c r="H58" s="1">
        <f>H57+C58*G58*音游评分!$L$2</f>
        <v>7140</v>
      </c>
    </row>
    <row r="59" spans="1:8">
      <c r="A59" s="2" t="s">
        <v>121</v>
      </c>
      <c r="B59" s="1">
        <v>176</v>
      </c>
      <c r="C59" s="1">
        <v>1</v>
      </c>
      <c r="D59" s="1">
        <f>IF(B59&lt;音游评分!$L$6,1,音游评分!$L$5)</f>
        <v>1.3</v>
      </c>
      <c r="E59" s="1">
        <f>E58+C59*D59*音游评分!$L$2</f>
        <v>7270</v>
      </c>
      <c r="F59" s="1">
        <v>58</v>
      </c>
      <c r="G59" s="1">
        <f>IF(F59&lt;音游评分!$L$6,1,音游评分!$L$5)</f>
        <v>1.3</v>
      </c>
      <c r="H59" s="1">
        <f>H58+C59*G59*音游评分!$L$2</f>
        <v>7270</v>
      </c>
    </row>
    <row r="60" spans="1:8">
      <c r="A60" s="2" t="s">
        <v>122</v>
      </c>
      <c r="B60" s="1">
        <v>177</v>
      </c>
      <c r="C60" s="1">
        <v>1</v>
      </c>
      <c r="D60" s="1">
        <f>IF(B60&lt;音游评分!$L$6,1,音游评分!$L$5)</f>
        <v>1.3</v>
      </c>
      <c r="E60" s="1">
        <f>E59+C60*D60*音游评分!$L$2</f>
        <v>7400</v>
      </c>
      <c r="F60" s="1">
        <v>59</v>
      </c>
      <c r="G60" s="1">
        <f>IF(F60&lt;音游评分!$L$6,1,音游评分!$L$5)</f>
        <v>1.3</v>
      </c>
      <c r="H60" s="1">
        <f>H59+C60*G60*音游评分!$L$2</f>
        <v>7400</v>
      </c>
    </row>
    <row r="61" spans="1:8">
      <c r="A61" s="2" t="s">
        <v>123</v>
      </c>
      <c r="B61" s="1">
        <v>178</v>
      </c>
      <c r="C61" s="1">
        <v>1</v>
      </c>
      <c r="D61" s="1">
        <f>IF(B61&lt;音游评分!$L$6,1,音游评分!$L$5)</f>
        <v>1.3</v>
      </c>
      <c r="E61" s="1">
        <f>E60+C61*D61*音游评分!$L$2</f>
        <v>7530</v>
      </c>
      <c r="F61" s="1">
        <v>60</v>
      </c>
      <c r="G61" s="1">
        <f>IF(F61&lt;音游评分!$L$6,1,音游评分!$L$5)</f>
        <v>1.3</v>
      </c>
      <c r="H61" s="1">
        <f>H60+C61*G61*音游评分!$L$2</f>
        <v>7530</v>
      </c>
    </row>
    <row r="62" spans="1:8">
      <c r="A62" s="2" t="s">
        <v>124</v>
      </c>
      <c r="B62" s="1">
        <v>179</v>
      </c>
      <c r="C62" s="1">
        <v>1</v>
      </c>
      <c r="D62" s="1">
        <f>IF(B62&lt;音游评分!$L$6,1,音游评分!$L$5)</f>
        <v>1.3</v>
      </c>
      <c r="E62" s="1">
        <f>E61+C62*D62*音游评分!$L$2</f>
        <v>7660</v>
      </c>
      <c r="F62" s="1">
        <v>61</v>
      </c>
      <c r="G62" s="1">
        <f>IF(F62&lt;音游评分!$L$6,1,音游评分!$L$5)</f>
        <v>1.3</v>
      </c>
      <c r="H62" s="1">
        <f>H61+C62*G62*音游评分!$L$2</f>
        <v>7660</v>
      </c>
    </row>
    <row r="63" spans="1:8">
      <c r="A63" s="2" t="s">
        <v>125</v>
      </c>
      <c r="B63" s="1">
        <v>180</v>
      </c>
      <c r="C63" s="1">
        <v>1</v>
      </c>
      <c r="D63" s="1">
        <f>IF(B63&lt;音游评分!$L$6,1,音游评分!$L$5)</f>
        <v>1.3</v>
      </c>
      <c r="E63" s="1">
        <f>E62+C63*D63*音游评分!$L$2</f>
        <v>7790</v>
      </c>
      <c r="F63" s="1">
        <v>62</v>
      </c>
      <c r="G63" s="1">
        <f>IF(F63&lt;音游评分!$L$6,1,音游评分!$L$5)</f>
        <v>1.3</v>
      </c>
      <c r="H63" s="1">
        <f>H62+C63*G63*音游评分!$L$2</f>
        <v>7790</v>
      </c>
    </row>
    <row r="64" spans="1:8">
      <c r="A64" s="2" t="s">
        <v>126</v>
      </c>
      <c r="B64" s="1">
        <v>181</v>
      </c>
      <c r="C64" s="1">
        <v>1</v>
      </c>
      <c r="D64" s="1">
        <f>IF(B64&lt;音游评分!$L$6,1,音游评分!$L$5)</f>
        <v>1.3</v>
      </c>
      <c r="E64" s="1">
        <f>E63+C64*D64*音游评分!$L$2</f>
        <v>7920</v>
      </c>
      <c r="F64" s="1">
        <v>63</v>
      </c>
      <c r="G64" s="1">
        <f>IF(F64&lt;音游评分!$L$6,1,音游评分!$L$5)</f>
        <v>1.3</v>
      </c>
      <c r="H64" s="1">
        <f>H63+C64*G64*音游评分!$L$2</f>
        <v>7920</v>
      </c>
    </row>
    <row r="65" spans="1:8">
      <c r="A65" s="2" t="s">
        <v>127</v>
      </c>
      <c r="B65" s="1">
        <v>182</v>
      </c>
      <c r="C65" s="1">
        <v>1</v>
      </c>
      <c r="D65" s="1">
        <f>IF(B65&lt;音游评分!$L$6,1,音游评分!$L$5)</f>
        <v>1.3</v>
      </c>
      <c r="E65" s="1">
        <f>E64+C65*D65*音游评分!$L$2</f>
        <v>8050</v>
      </c>
      <c r="F65" s="1">
        <v>64</v>
      </c>
      <c r="G65" s="1">
        <f>IF(F65&lt;音游评分!$L$6,1,音游评分!$L$5)</f>
        <v>1.3</v>
      </c>
      <c r="H65" s="1">
        <f>H64+C65*G65*音游评分!$L$2</f>
        <v>8050</v>
      </c>
    </row>
    <row r="66" ht="26" spans="1:8">
      <c r="A66" s="2" t="s">
        <v>128</v>
      </c>
      <c r="B66" s="1">
        <v>183</v>
      </c>
      <c r="C66" s="1">
        <v>1</v>
      </c>
      <c r="D66" s="1">
        <f>IF(B66&lt;音游评分!$L$6,1,音游评分!$L$5)</f>
        <v>1.3</v>
      </c>
      <c r="E66" s="1">
        <f>E65+C66*D66*音游评分!$L$2</f>
        <v>8180</v>
      </c>
      <c r="F66" s="1">
        <v>65</v>
      </c>
      <c r="G66" s="1">
        <f>IF(F66&lt;音游评分!$L$6,1,音游评分!$L$5)</f>
        <v>1.3</v>
      </c>
      <c r="H66" s="1">
        <f>H65+C66*G66*音游评分!$L$2</f>
        <v>8180</v>
      </c>
    </row>
    <row r="67" spans="1:8">
      <c r="A67" s="2" t="s">
        <v>129</v>
      </c>
      <c r="B67" s="1">
        <v>184</v>
      </c>
      <c r="C67" s="1">
        <v>1</v>
      </c>
      <c r="D67" s="1">
        <f>IF(B67&lt;音游评分!$L$6,1,音游评分!$L$5)</f>
        <v>1.3</v>
      </c>
      <c r="E67" s="1">
        <f>E66+C67*D67*音游评分!$L$2</f>
        <v>8310</v>
      </c>
      <c r="F67" s="1">
        <v>66</v>
      </c>
      <c r="G67" s="1">
        <f>IF(F67&lt;音游评分!$L$6,1,音游评分!$L$5)</f>
        <v>1.3</v>
      </c>
      <c r="H67" s="1">
        <f>H66+C67*G67*音游评分!$L$2</f>
        <v>8310</v>
      </c>
    </row>
    <row r="68" spans="1:8">
      <c r="A68" s="2" t="s">
        <v>130</v>
      </c>
      <c r="B68" s="1">
        <v>185</v>
      </c>
      <c r="C68" s="1">
        <v>1</v>
      </c>
      <c r="D68" s="1">
        <f>IF(B68&lt;音游评分!$L$6,1,音游评分!$L$5)</f>
        <v>1.3</v>
      </c>
      <c r="E68" s="1">
        <f>E67+C68*D68*音游评分!$L$2</f>
        <v>8440</v>
      </c>
      <c r="F68" s="1">
        <v>67</v>
      </c>
      <c r="G68" s="1">
        <f>IF(F68&lt;音游评分!$L$6,1,音游评分!$L$5)</f>
        <v>1.3</v>
      </c>
      <c r="H68" s="1">
        <f>H67+C68*G68*音游评分!$L$2</f>
        <v>8440</v>
      </c>
    </row>
    <row r="69" ht="26" spans="1:8">
      <c r="A69" s="2" t="s">
        <v>131</v>
      </c>
      <c r="B69" s="1">
        <v>186</v>
      </c>
      <c r="C69" s="1">
        <v>1</v>
      </c>
      <c r="D69" s="1">
        <f>IF(B69&lt;音游评分!$L$6,1,音游评分!$L$5)</f>
        <v>1.3</v>
      </c>
      <c r="E69" s="1">
        <f>E68+C69*D69*音游评分!$L$2</f>
        <v>8570</v>
      </c>
      <c r="F69" s="1">
        <v>68</v>
      </c>
      <c r="G69" s="1">
        <f>IF(F69&lt;音游评分!$L$6,1,音游评分!$L$5)</f>
        <v>1.3</v>
      </c>
      <c r="H69" s="1">
        <f>H68+C69*G69*音游评分!$L$2</f>
        <v>8570</v>
      </c>
    </row>
    <row r="70" spans="1:8">
      <c r="A70" s="2" t="s">
        <v>132</v>
      </c>
      <c r="B70" s="1">
        <v>187</v>
      </c>
      <c r="C70" s="1">
        <v>1</v>
      </c>
      <c r="D70" s="1">
        <f>IF(B70&lt;音游评分!$L$6,1,音游评分!$L$5)</f>
        <v>1.3</v>
      </c>
      <c r="E70" s="1">
        <f>E69+C70*D70*音游评分!$L$2</f>
        <v>8700</v>
      </c>
      <c r="F70" s="1">
        <v>69</v>
      </c>
      <c r="G70" s="1">
        <f>IF(F70&lt;音游评分!$L$6,1,音游评分!$L$5)</f>
        <v>1.3</v>
      </c>
      <c r="H70" s="1">
        <f>H69+C70*G70*音游评分!$L$2</f>
        <v>8700</v>
      </c>
    </row>
    <row r="71" spans="1:8">
      <c r="A71" s="2" t="s">
        <v>133</v>
      </c>
      <c r="B71" s="1">
        <v>188</v>
      </c>
      <c r="C71" s="1">
        <v>1</v>
      </c>
      <c r="D71" s="1">
        <f>IF(B71&lt;音游评分!$L$6,1,音游评分!$L$5)</f>
        <v>1.3</v>
      </c>
      <c r="E71" s="1">
        <f>E70+C71*D71*音游评分!$L$2</f>
        <v>8830</v>
      </c>
      <c r="F71" s="1">
        <v>70</v>
      </c>
      <c r="G71" s="1">
        <f>IF(F71&lt;音游评分!$L$6,1,音游评分!$L$5)</f>
        <v>1.3</v>
      </c>
      <c r="H71" s="1">
        <f>H70+C71*G71*音游评分!$L$2</f>
        <v>8830</v>
      </c>
    </row>
    <row r="72" spans="1:8">
      <c r="A72" s="2" t="s">
        <v>134</v>
      </c>
      <c r="B72" s="1">
        <v>189</v>
      </c>
      <c r="C72" s="1">
        <v>1</v>
      </c>
      <c r="D72" s="1">
        <f>IF(B72&lt;音游评分!$L$6,1,音游评分!$L$5)</f>
        <v>1.3</v>
      </c>
      <c r="E72" s="1">
        <f>E71+C72*D72*音游评分!$L$2</f>
        <v>8960</v>
      </c>
      <c r="F72" s="1">
        <v>71</v>
      </c>
      <c r="G72" s="1">
        <f>IF(F72&lt;音游评分!$L$6,1,音游评分!$L$5)</f>
        <v>1.3</v>
      </c>
      <c r="H72" s="1">
        <f>H71+C72*G72*音游评分!$L$2</f>
        <v>8960</v>
      </c>
    </row>
    <row r="73" spans="1:8">
      <c r="A73" s="2" t="s">
        <v>135</v>
      </c>
      <c r="B73" s="1">
        <v>190</v>
      </c>
      <c r="C73" s="1">
        <v>1</v>
      </c>
      <c r="D73" s="1">
        <f>IF(B73&lt;音游评分!$L$6,1,音游评分!$L$5)</f>
        <v>1.3</v>
      </c>
      <c r="E73" s="1">
        <f>E72+C73*D73*音游评分!$L$2</f>
        <v>9090</v>
      </c>
      <c r="F73" s="1">
        <v>72</v>
      </c>
      <c r="G73" s="1">
        <f>IF(F73&lt;音游评分!$L$6,1,音游评分!$L$5)</f>
        <v>1.3</v>
      </c>
      <c r="H73" s="1">
        <f>H72+C73*G73*音游评分!$L$2</f>
        <v>9090</v>
      </c>
    </row>
    <row r="74" spans="1:8">
      <c r="A74" s="2" t="s">
        <v>136</v>
      </c>
      <c r="B74" s="1">
        <v>191</v>
      </c>
      <c r="C74" s="1">
        <v>1</v>
      </c>
      <c r="D74" s="1">
        <f>IF(B74&lt;音游评分!$L$6,1,音游评分!$L$5)</f>
        <v>1.3</v>
      </c>
      <c r="E74" s="1">
        <f>E73+C74*D74*音游评分!$L$2</f>
        <v>9220</v>
      </c>
      <c r="F74" s="1">
        <v>73</v>
      </c>
      <c r="G74" s="1">
        <f>IF(F74&lt;音游评分!$L$6,1,音游评分!$L$5)</f>
        <v>1.3</v>
      </c>
      <c r="H74" s="1">
        <f>H73+C74*G74*音游评分!$L$2</f>
        <v>9220</v>
      </c>
    </row>
    <row r="75" spans="1:8">
      <c r="A75" s="2" t="s">
        <v>137</v>
      </c>
      <c r="B75" s="1">
        <v>192</v>
      </c>
      <c r="C75" s="1">
        <v>1</v>
      </c>
      <c r="D75" s="1">
        <f>IF(B75&lt;音游评分!$L$6,1,音游评分!$L$5)</f>
        <v>1.3</v>
      </c>
      <c r="E75" s="1">
        <f>E74+C75*D75*音游评分!$L$2</f>
        <v>9350</v>
      </c>
      <c r="F75" s="1">
        <v>74</v>
      </c>
      <c r="G75" s="1">
        <f>IF(F75&lt;音游评分!$L$6,1,音游评分!$L$5)</f>
        <v>1.3</v>
      </c>
      <c r="H75" s="1">
        <f>H74+C75*G75*音游评分!$L$2</f>
        <v>9350</v>
      </c>
    </row>
    <row r="76" spans="1:8">
      <c r="A76" s="2" t="s">
        <v>138</v>
      </c>
      <c r="B76" s="1">
        <v>193</v>
      </c>
      <c r="C76" s="1">
        <v>1</v>
      </c>
      <c r="D76" s="1">
        <f>IF(B76&lt;音游评分!$L$6,1,音游评分!$L$5)</f>
        <v>1.3</v>
      </c>
      <c r="E76" s="1">
        <f>E75+C76*D76*音游评分!$L$2</f>
        <v>9480</v>
      </c>
      <c r="F76" s="1">
        <v>75</v>
      </c>
      <c r="G76" s="1">
        <f>IF(F76&lt;音游评分!$L$6,1,音游评分!$L$5)</f>
        <v>1.3</v>
      </c>
      <c r="H76" s="1">
        <f>H75+C76*G76*音游评分!$L$2</f>
        <v>9480</v>
      </c>
    </row>
    <row r="77" spans="1:8">
      <c r="A77" s="2" t="s">
        <v>139</v>
      </c>
      <c r="B77" s="1">
        <v>194</v>
      </c>
      <c r="C77" s="1">
        <v>1</v>
      </c>
      <c r="D77" s="1">
        <f>IF(B77&lt;音游评分!$L$6,1,音游评分!$L$5)</f>
        <v>1.3</v>
      </c>
      <c r="E77" s="1">
        <f>E76+C77*D77*音游评分!$L$2</f>
        <v>9610</v>
      </c>
      <c r="F77" s="1">
        <v>76</v>
      </c>
      <c r="G77" s="1">
        <f>IF(F77&lt;音游评分!$L$6,1,音游评分!$L$5)</f>
        <v>1.3</v>
      </c>
      <c r="H77" s="1">
        <f>H76+C77*G77*音游评分!$L$2</f>
        <v>9610</v>
      </c>
    </row>
    <row r="78" ht="26" spans="1:8">
      <c r="A78" s="2" t="s">
        <v>140</v>
      </c>
      <c r="B78" s="1">
        <v>195</v>
      </c>
      <c r="C78" s="1">
        <v>1</v>
      </c>
      <c r="D78" s="1">
        <f>IF(B78&lt;音游评分!$L$6,1,音游评分!$L$5)</f>
        <v>1.3</v>
      </c>
      <c r="E78" s="1">
        <f>E77+C78*D78*音游评分!$L$2</f>
        <v>9740</v>
      </c>
      <c r="F78" s="1">
        <v>77</v>
      </c>
      <c r="G78" s="1">
        <f>IF(F78&lt;音游评分!$L$6,1,音游评分!$L$5)</f>
        <v>1.3</v>
      </c>
      <c r="H78" s="1">
        <f>H77+C78*G78*音游评分!$L$2</f>
        <v>9740</v>
      </c>
    </row>
    <row r="79" spans="1:8">
      <c r="A79" s="2" t="s">
        <v>141</v>
      </c>
      <c r="B79" s="1">
        <v>196</v>
      </c>
      <c r="C79" s="1">
        <v>1</v>
      </c>
      <c r="D79" s="1">
        <f>IF(B79&lt;音游评分!$L$6,1,音游评分!$L$5)</f>
        <v>1.3</v>
      </c>
      <c r="E79" s="1">
        <f>E78+C79*D79*音游评分!$L$2</f>
        <v>9870</v>
      </c>
      <c r="F79" s="1">
        <v>78</v>
      </c>
      <c r="G79" s="1">
        <f>IF(F79&lt;音游评分!$L$6,1,音游评分!$L$5)</f>
        <v>1.3</v>
      </c>
      <c r="H79" s="1">
        <f>H78+C79*G79*音游评分!$L$2</f>
        <v>9870</v>
      </c>
    </row>
    <row r="80" spans="1:8">
      <c r="A80" s="2" t="s">
        <v>142</v>
      </c>
      <c r="B80" s="1">
        <v>197</v>
      </c>
      <c r="C80" s="1">
        <v>1</v>
      </c>
      <c r="D80" s="1">
        <f>IF(B80&lt;音游评分!$L$6,1,音游评分!$L$5)</f>
        <v>1.3</v>
      </c>
      <c r="E80" s="1">
        <f>E79+C80*D80*音游评分!$L$2</f>
        <v>10000</v>
      </c>
      <c r="F80" s="1">
        <v>79</v>
      </c>
      <c r="G80" s="1">
        <f>IF(F80&lt;音游评分!$L$6,1,音游评分!$L$5)</f>
        <v>1.3</v>
      </c>
      <c r="H80" s="1">
        <f>H79+C80*G80*音游评分!$L$2</f>
        <v>10000</v>
      </c>
    </row>
    <row r="81" ht="26" spans="1:8">
      <c r="A81" s="2" t="s">
        <v>143</v>
      </c>
      <c r="B81" s="1">
        <v>198</v>
      </c>
      <c r="C81" s="1">
        <v>1</v>
      </c>
      <c r="D81" s="1">
        <f>IF(B81&lt;音游评分!$L$6,1,音游评分!$L$5)</f>
        <v>1.3</v>
      </c>
      <c r="E81" s="1">
        <f>E80+C81*D81*音游评分!$L$2</f>
        <v>10130</v>
      </c>
      <c r="F81" s="1">
        <v>80</v>
      </c>
      <c r="G81" s="1">
        <f>IF(F81&lt;音游评分!$L$6,1,音游评分!$L$5)</f>
        <v>1.3</v>
      </c>
      <c r="H81" s="1">
        <f>H80+C81*G81*音游评分!$L$2</f>
        <v>10130</v>
      </c>
    </row>
    <row r="82" spans="1:8">
      <c r="A82" s="2" t="s">
        <v>144</v>
      </c>
      <c r="B82" s="1">
        <v>199</v>
      </c>
      <c r="C82" s="1">
        <v>1</v>
      </c>
      <c r="D82" s="1">
        <f>IF(B82&lt;音游评分!$L$6,1,音游评分!$L$5)</f>
        <v>1.3</v>
      </c>
      <c r="E82" s="1">
        <f>E81+C82*D82*音游评分!$L$2</f>
        <v>10260</v>
      </c>
      <c r="F82" s="1">
        <v>81</v>
      </c>
      <c r="G82" s="1">
        <f>IF(F82&lt;音游评分!$L$6,1,音游评分!$L$5)</f>
        <v>1.3</v>
      </c>
      <c r="H82" s="1">
        <f>H81+C82*G82*音游评分!$L$2</f>
        <v>10260</v>
      </c>
    </row>
    <row r="83" spans="1:8">
      <c r="A83" s="2" t="s">
        <v>145</v>
      </c>
      <c r="B83" s="1">
        <v>200</v>
      </c>
      <c r="C83" s="1">
        <v>1</v>
      </c>
      <c r="D83" s="1">
        <f>IF(B83&lt;音游评分!$L$6,1,音游评分!$L$5)</f>
        <v>1.3</v>
      </c>
      <c r="E83" s="1">
        <f>E82+C83*D83*音游评分!$L$2</f>
        <v>10390</v>
      </c>
      <c r="F83" s="1">
        <v>82</v>
      </c>
      <c r="G83" s="1">
        <f>IF(F83&lt;音游评分!$L$6,1,音游评分!$L$5)</f>
        <v>1.3</v>
      </c>
      <c r="H83" s="1">
        <f>H82+C83*G83*音游评分!$L$2</f>
        <v>10390</v>
      </c>
    </row>
    <row r="84" ht="26" spans="1:8">
      <c r="A84" s="2" t="s">
        <v>146</v>
      </c>
      <c r="B84" s="1">
        <v>201</v>
      </c>
      <c r="C84" s="1">
        <v>1</v>
      </c>
      <c r="D84" s="1">
        <f>IF(B84&lt;音游评分!$L$6,1,音游评分!$L$5)</f>
        <v>1.3</v>
      </c>
      <c r="E84" s="1">
        <f>E83+C84*D84*音游评分!$L$2</f>
        <v>10520</v>
      </c>
      <c r="F84" s="1">
        <v>83</v>
      </c>
      <c r="G84" s="1">
        <f>IF(F84&lt;音游评分!$L$6,1,音游评分!$L$5)</f>
        <v>1.3</v>
      </c>
      <c r="H84" s="1">
        <f>H83+C84*G84*音游评分!$L$2</f>
        <v>10520</v>
      </c>
    </row>
    <row r="85" spans="1:8">
      <c r="A85" s="2" t="s">
        <v>147</v>
      </c>
      <c r="B85" s="1">
        <v>202</v>
      </c>
      <c r="C85" s="1">
        <v>1</v>
      </c>
      <c r="D85" s="1">
        <f>IF(B85&lt;音游评分!$L$6,1,音游评分!$L$5)</f>
        <v>1.3</v>
      </c>
      <c r="E85" s="1">
        <f>E84+C85*D85*音游评分!$L$2</f>
        <v>10650</v>
      </c>
      <c r="F85" s="1">
        <v>84</v>
      </c>
      <c r="G85" s="1">
        <f>IF(F85&lt;音游评分!$L$6,1,音游评分!$L$5)</f>
        <v>1.3</v>
      </c>
      <c r="H85" s="1">
        <f>H84+C85*G85*音游评分!$L$2</f>
        <v>10650</v>
      </c>
    </row>
    <row r="86" spans="1:8">
      <c r="A86" s="2" t="s">
        <v>148</v>
      </c>
      <c r="B86" s="1">
        <v>203</v>
      </c>
      <c r="C86" s="1">
        <v>1</v>
      </c>
      <c r="D86" s="1">
        <f>IF(B86&lt;音游评分!$L$6,1,音游评分!$L$5)</f>
        <v>1.3</v>
      </c>
      <c r="E86" s="1">
        <f>E85+C86*D86*音游评分!$L$2</f>
        <v>10780</v>
      </c>
      <c r="F86" s="1">
        <v>85</v>
      </c>
      <c r="G86" s="1">
        <f>IF(F86&lt;音游评分!$L$6,1,音游评分!$L$5)</f>
        <v>1.3</v>
      </c>
      <c r="H86" s="1">
        <f>H85+C86*G86*音游评分!$L$2</f>
        <v>10780</v>
      </c>
    </row>
    <row r="87" ht="26" spans="1:8">
      <c r="A87" s="2" t="s">
        <v>149</v>
      </c>
      <c r="B87" s="1">
        <v>204</v>
      </c>
      <c r="C87" s="1">
        <v>1</v>
      </c>
      <c r="D87" s="1">
        <f>IF(B87&lt;音游评分!$L$6,1,音游评分!$L$5)</f>
        <v>1.3</v>
      </c>
      <c r="E87" s="1">
        <f>E86+C87*D87*音游评分!$L$2</f>
        <v>10910</v>
      </c>
      <c r="F87" s="1">
        <v>86</v>
      </c>
      <c r="G87" s="1">
        <f>IF(F87&lt;音游评分!$L$6,1,音游评分!$L$5)</f>
        <v>1.3</v>
      </c>
      <c r="H87" s="1">
        <f>H86+C87*G87*音游评分!$L$2</f>
        <v>10910</v>
      </c>
    </row>
    <row r="88" ht="26" spans="1:8">
      <c r="A88" s="2" t="s">
        <v>150</v>
      </c>
      <c r="B88" s="1">
        <v>205</v>
      </c>
      <c r="C88" s="1">
        <v>1</v>
      </c>
      <c r="D88" s="1">
        <f>IF(B88&lt;音游评分!$L$6,1,音游评分!$L$5)</f>
        <v>1.3</v>
      </c>
      <c r="E88" s="1">
        <f>E87+C88*D88*音游评分!$L$2</f>
        <v>11040</v>
      </c>
      <c r="F88" s="1">
        <v>87</v>
      </c>
      <c r="G88" s="1">
        <f>IF(F88&lt;音游评分!$L$6,1,音游评分!$L$5)</f>
        <v>1.3</v>
      </c>
      <c r="H88" s="1">
        <f>H87+C88*G88*音游评分!$L$2</f>
        <v>11040</v>
      </c>
    </row>
    <row r="89" spans="1:8">
      <c r="A89" s="2" t="s">
        <v>151</v>
      </c>
      <c r="B89" s="1">
        <v>206</v>
      </c>
      <c r="C89" s="1">
        <v>1</v>
      </c>
      <c r="D89" s="1">
        <f>IF(B89&lt;音游评分!$L$6,1,音游评分!$L$5)</f>
        <v>1.3</v>
      </c>
      <c r="E89" s="1">
        <f>E88+C89*D89*音游评分!$L$2</f>
        <v>11170</v>
      </c>
      <c r="F89" s="1">
        <v>88</v>
      </c>
      <c r="G89" s="1">
        <f>IF(F89&lt;音游评分!$L$6,1,音游评分!$L$5)</f>
        <v>1.3</v>
      </c>
      <c r="H89" s="1">
        <f>H88+C89*G89*音游评分!$L$2</f>
        <v>11170</v>
      </c>
    </row>
    <row r="90" spans="1:8">
      <c r="A90" s="2" t="s">
        <v>152</v>
      </c>
      <c r="B90" s="1">
        <v>207</v>
      </c>
      <c r="C90" s="1">
        <v>1</v>
      </c>
      <c r="D90" s="1">
        <f>IF(B90&lt;音游评分!$L$6,1,音游评分!$L$5)</f>
        <v>1.3</v>
      </c>
      <c r="E90" s="1">
        <f>E89+C90*D90*音游评分!$L$2</f>
        <v>11300</v>
      </c>
      <c r="F90" s="1">
        <v>89</v>
      </c>
      <c r="G90" s="1">
        <f>IF(F90&lt;音游评分!$L$6,1,音游评分!$L$5)</f>
        <v>1.3</v>
      </c>
      <c r="H90" s="1">
        <f>H89+C90*G90*音游评分!$L$2</f>
        <v>11300</v>
      </c>
    </row>
    <row r="91" spans="1:8">
      <c r="A91" s="2" t="s">
        <v>153</v>
      </c>
      <c r="B91" s="1">
        <v>208</v>
      </c>
      <c r="C91" s="1">
        <v>1</v>
      </c>
      <c r="D91" s="1">
        <f>IF(B91&lt;音游评分!$L$6,1,音游评分!$L$5)</f>
        <v>1.3</v>
      </c>
      <c r="E91" s="1">
        <f>E90+C91*D91*音游评分!$L$2</f>
        <v>11430</v>
      </c>
      <c r="F91" s="1">
        <v>90</v>
      </c>
      <c r="G91" s="1">
        <f>IF(F91&lt;音游评分!$L$6,1,音游评分!$L$5)</f>
        <v>1.3</v>
      </c>
      <c r="H91" s="1">
        <f>H90+C91*G91*音游评分!$L$2</f>
        <v>11430</v>
      </c>
    </row>
    <row r="92" spans="1:8">
      <c r="A92" s="2" t="s">
        <v>154</v>
      </c>
      <c r="B92" s="1">
        <v>209</v>
      </c>
      <c r="C92" s="1">
        <v>1</v>
      </c>
      <c r="D92" s="1">
        <f>IF(B92&lt;音游评分!$L$6,1,音游评分!$L$5)</f>
        <v>1.3</v>
      </c>
      <c r="E92" s="1">
        <f>E91+C92*D92*音游评分!$L$2</f>
        <v>11560</v>
      </c>
      <c r="F92" s="1">
        <v>91</v>
      </c>
      <c r="G92" s="1">
        <f>IF(F92&lt;音游评分!$L$6,1,音游评分!$L$5)</f>
        <v>1.3</v>
      </c>
      <c r="H92" s="1">
        <f>H91+C92*G92*音游评分!$L$2</f>
        <v>11560</v>
      </c>
    </row>
    <row r="93" spans="1:8">
      <c r="A93" s="2" t="s">
        <v>155</v>
      </c>
      <c r="B93" s="1">
        <v>210</v>
      </c>
      <c r="C93" s="1">
        <v>1</v>
      </c>
      <c r="D93" s="1">
        <f>IF(B93&lt;音游评分!$L$6,1,音游评分!$L$5)</f>
        <v>1.3</v>
      </c>
      <c r="E93" s="1">
        <f>E92+C93*D93*音游评分!$L$2</f>
        <v>11690</v>
      </c>
      <c r="F93" s="1">
        <v>92</v>
      </c>
      <c r="G93" s="1">
        <f>IF(F93&lt;音游评分!$L$6,1,音游评分!$L$5)</f>
        <v>1.3</v>
      </c>
      <c r="H93" s="1">
        <f>H92+C93*G93*音游评分!$L$2</f>
        <v>11690</v>
      </c>
    </row>
    <row r="94" spans="1:8">
      <c r="A94" s="2" t="s">
        <v>156</v>
      </c>
      <c r="B94" s="1">
        <v>211</v>
      </c>
      <c r="C94" s="1">
        <v>1</v>
      </c>
      <c r="D94" s="1">
        <f>IF(B94&lt;音游评分!$L$6,1,音游评分!$L$5)</f>
        <v>1.3</v>
      </c>
      <c r="E94" s="1">
        <f>E93+C94*D94*音游评分!$L$2</f>
        <v>11820</v>
      </c>
      <c r="F94" s="1">
        <v>93</v>
      </c>
      <c r="G94" s="1">
        <f>IF(F94&lt;音游评分!$L$6,1,音游评分!$L$5)</f>
        <v>1.3</v>
      </c>
      <c r="H94" s="1">
        <f>H93+C94*G94*音游评分!$L$2</f>
        <v>11820</v>
      </c>
    </row>
    <row r="95" spans="1:8">
      <c r="A95" s="2" t="s">
        <v>157</v>
      </c>
      <c r="B95" s="1">
        <v>212</v>
      </c>
      <c r="C95" s="1">
        <v>1</v>
      </c>
      <c r="D95" s="1">
        <f>IF(B95&lt;音游评分!$L$6,1,音游评分!$L$5)</f>
        <v>1.3</v>
      </c>
      <c r="E95" s="1">
        <f>E94+C95*D95*音游评分!$L$2</f>
        <v>11950</v>
      </c>
      <c r="F95" s="1">
        <v>94</v>
      </c>
      <c r="G95" s="1">
        <f>IF(F95&lt;音游评分!$L$6,1,音游评分!$L$5)</f>
        <v>1.3</v>
      </c>
      <c r="H95" s="1">
        <f>H94+C95*G95*音游评分!$L$2</f>
        <v>11950</v>
      </c>
    </row>
    <row r="96" spans="1:8">
      <c r="A96" s="2" t="s">
        <v>158</v>
      </c>
      <c r="B96" s="1">
        <v>213</v>
      </c>
      <c r="C96" s="1">
        <v>1</v>
      </c>
      <c r="D96" s="1">
        <f>IF(B96&lt;音游评分!$L$6,1,音游评分!$L$5)</f>
        <v>1.3</v>
      </c>
      <c r="E96" s="1">
        <f>E95+C96*D96*音游评分!$L$2</f>
        <v>12080</v>
      </c>
      <c r="F96" s="1">
        <v>95</v>
      </c>
      <c r="G96" s="1">
        <f>IF(F96&lt;音游评分!$L$6,1,音游评分!$L$5)</f>
        <v>1.3</v>
      </c>
      <c r="H96" s="1">
        <f>H95+C96*G96*音游评分!$L$2</f>
        <v>12080</v>
      </c>
    </row>
    <row r="97" spans="1:8">
      <c r="A97" s="2" t="s">
        <v>159</v>
      </c>
      <c r="B97" s="1">
        <v>214</v>
      </c>
      <c r="C97" s="1">
        <v>1</v>
      </c>
      <c r="D97" s="1">
        <f>IF(B97&lt;音游评分!$L$6,1,音游评分!$L$5)</f>
        <v>1.3</v>
      </c>
      <c r="E97" s="1">
        <f>E96+C97*D97*音游评分!$L$2</f>
        <v>12210</v>
      </c>
      <c r="F97" s="1">
        <v>96</v>
      </c>
      <c r="G97" s="1">
        <f>IF(F97&lt;音游评分!$L$6,1,音游评分!$L$5)</f>
        <v>1.3</v>
      </c>
      <c r="H97" s="1">
        <f>H96+C97*G97*音游评分!$L$2</f>
        <v>12210</v>
      </c>
    </row>
    <row r="98" spans="1:8">
      <c r="A98" s="2" t="s">
        <v>160</v>
      </c>
      <c r="B98" s="1">
        <v>215</v>
      </c>
      <c r="C98" s="1">
        <v>1</v>
      </c>
      <c r="D98" s="1">
        <f>IF(B98&lt;音游评分!$L$6,1,音游评分!$L$5)</f>
        <v>1.3</v>
      </c>
      <c r="E98" s="1">
        <f>E97+C98*D98*音游评分!$L$2</f>
        <v>12340</v>
      </c>
      <c r="F98" s="1">
        <v>97</v>
      </c>
      <c r="G98" s="1">
        <f>IF(F98&lt;音游评分!$L$6,1,音游评分!$L$5)</f>
        <v>1.3</v>
      </c>
      <c r="H98" s="1">
        <f>H97+C98*G98*音游评分!$L$2</f>
        <v>12340</v>
      </c>
    </row>
    <row r="99" spans="1:8">
      <c r="A99" s="2" t="s">
        <v>161</v>
      </c>
      <c r="B99" s="1">
        <v>216</v>
      </c>
      <c r="C99" s="1">
        <v>1</v>
      </c>
      <c r="D99" s="1">
        <f>IF(B99&lt;音游评分!$L$6,1,音游评分!$L$5)</f>
        <v>1.3</v>
      </c>
      <c r="E99" s="1">
        <f>E98+C99*D99*音游评分!$L$2</f>
        <v>12470</v>
      </c>
      <c r="F99" s="1">
        <v>98</v>
      </c>
      <c r="G99" s="1">
        <f>IF(F99&lt;音游评分!$L$6,1,音游评分!$L$5)</f>
        <v>1.3</v>
      </c>
      <c r="H99" s="1">
        <f>H98+C99*G99*音游评分!$L$2</f>
        <v>12470</v>
      </c>
    </row>
    <row r="100" spans="1:8">
      <c r="A100" s="2" t="s">
        <v>162</v>
      </c>
      <c r="B100" s="1">
        <v>217</v>
      </c>
      <c r="C100" s="1">
        <v>1</v>
      </c>
      <c r="D100" s="1">
        <f>IF(B100&lt;音游评分!$L$6,1,音游评分!$L$5)</f>
        <v>1.3</v>
      </c>
      <c r="E100" s="1">
        <f>E99+C100*D100*音游评分!$L$2</f>
        <v>12600</v>
      </c>
      <c r="F100" s="1">
        <v>99</v>
      </c>
      <c r="G100" s="1">
        <f>IF(F100&lt;音游评分!$L$6,1,音游评分!$L$5)</f>
        <v>1.3</v>
      </c>
      <c r="H100" s="1">
        <f>H99+C100*G100*音游评分!$L$2</f>
        <v>12600</v>
      </c>
    </row>
    <row r="101" spans="1:8">
      <c r="A101" s="2" t="s">
        <v>163</v>
      </c>
      <c r="B101" s="1">
        <v>218</v>
      </c>
      <c r="C101" s="1">
        <v>1</v>
      </c>
      <c r="D101" s="1">
        <f>IF(B101&lt;音游评分!$L$6,1,音游评分!$L$5)</f>
        <v>1.3</v>
      </c>
      <c r="E101" s="1">
        <f>E100+C101*D101*音游评分!$L$2</f>
        <v>12730</v>
      </c>
      <c r="F101" s="1">
        <v>100</v>
      </c>
      <c r="G101" s="1">
        <f>IF(F101&lt;音游评分!$L$6,1,音游评分!$L$5)</f>
        <v>1.3</v>
      </c>
      <c r="H101" s="1">
        <f>H100+C101*G101*音游评分!$L$2</f>
        <v>12730</v>
      </c>
    </row>
    <row r="102" spans="1:8">
      <c r="A102" s="2" t="s">
        <v>164</v>
      </c>
      <c r="B102" s="1">
        <v>219</v>
      </c>
      <c r="C102" s="1">
        <v>1</v>
      </c>
      <c r="D102" s="1">
        <f>IF(B102&lt;音游评分!$L$6,1,音游评分!$L$5)</f>
        <v>1.3</v>
      </c>
      <c r="E102" s="1">
        <f>E101+C102*D102*音游评分!$L$2</f>
        <v>12860</v>
      </c>
      <c r="F102" s="1">
        <v>101</v>
      </c>
      <c r="G102" s="1">
        <f>IF(F102&lt;音游评分!$L$6,1,音游评分!$L$5)</f>
        <v>1.3</v>
      </c>
      <c r="H102" s="1">
        <f>H101+C102*G102*音游评分!$L$2</f>
        <v>12860</v>
      </c>
    </row>
    <row r="103" spans="1:8">
      <c r="A103" s="2" t="s">
        <v>165</v>
      </c>
      <c r="B103" s="1">
        <v>220</v>
      </c>
      <c r="C103" s="1">
        <v>1</v>
      </c>
      <c r="D103" s="1">
        <f>IF(B103&lt;音游评分!$L$6,1,音游评分!$L$5)</f>
        <v>1.3</v>
      </c>
      <c r="E103" s="1">
        <f>E102+C103*D103*音游评分!$L$2</f>
        <v>12990</v>
      </c>
      <c r="F103" s="1">
        <v>102</v>
      </c>
      <c r="G103" s="1">
        <f>IF(F103&lt;音游评分!$L$6,1,音游评分!$L$5)</f>
        <v>1.3</v>
      </c>
      <c r="H103" s="1">
        <f>H102+C103*G103*音游评分!$L$2</f>
        <v>12990</v>
      </c>
    </row>
    <row r="104" spans="1:8">
      <c r="A104" s="2" t="s">
        <v>166</v>
      </c>
      <c r="B104" s="1">
        <v>221</v>
      </c>
      <c r="C104" s="1">
        <v>1</v>
      </c>
      <c r="D104" s="1">
        <f>IF(B104&lt;音游评分!$L$6,1,音游评分!$L$5)</f>
        <v>1.3</v>
      </c>
      <c r="E104" s="1">
        <f>E103+C104*D104*音游评分!$L$2</f>
        <v>13120</v>
      </c>
      <c r="F104" s="1">
        <v>103</v>
      </c>
      <c r="G104" s="1">
        <f>IF(F104&lt;音游评分!$L$6,1,音游评分!$L$5)</f>
        <v>1.3</v>
      </c>
      <c r="H104" s="1">
        <f>H103+C104*G104*音游评分!$L$2</f>
        <v>13120</v>
      </c>
    </row>
    <row r="105" spans="1:8">
      <c r="A105" s="2" t="s">
        <v>167</v>
      </c>
      <c r="B105" s="1">
        <v>222</v>
      </c>
      <c r="C105" s="1">
        <v>1</v>
      </c>
      <c r="D105" s="1">
        <f>IF(B105&lt;音游评分!$L$6,1,音游评分!$L$5)</f>
        <v>1.3</v>
      </c>
      <c r="E105" s="1">
        <f>E104+C105*D105*音游评分!$L$2</f>
        <v>13250</v>
      </c>
      <c r="F105" s="1">
        <v>104</v>
      </c>
      <c r="G105" s="1">
        <f>IF(F105&lt;音游评分!$L$6,1,音游评分!$L$5)</f>
        <v>1.3</v>
      </c>
      <c r="H105" s="1">
        <f>H104+C105*G105*音游评分!$L$2</f>
        <v>13250</v>
      </c>
    </row>
    <row r="106" spans="1:8">
      <c r="A106" s="2" t="s">
        <v>168</v>
      </c>
      <c r="B106" s="1">
        <v>223</v>
      </c>
      <c r="C106" s="1">
        <v>1</v>
      </c>
      <c r="D106" s="1">
        <f>IF(B106&lt;音游评分!$L$6,1,音游评分!$L$5)</f>
        <v>1.3</v>
      </c>
      <c r="E106" s="1">
        <f>E105+C106*D106*音游评分!$L$2</f>
        <v>13380</v>
      </c>
      <c r="F106" s="1">
        <v>105</v>
      </c>
      <c r="G106" s="1">
        <f>IF(F106&lt;音游评分!$L$6,1,音游评分!$L$5)</f>
        <v>1.3</v>
      </c>
      <c r="H106" s="1">
        <f>H105+C106*G106*音游评分!$L$2</f>
        <v>13380</v>
      </c>
    </row>
    <row r="107" spans="1:8">
      <c r="A107" s="2" t="s">
        <v>169</v>
      </c>
      <c r="B107" s="1">
        <v>224</v>
      </c>
      <c r="C107" s="1">
        <v>1</v>
      </c>
      <c r="D107" s="1">
        <f>IF(B107&lt;音游评分!$L$6,1,音游评分!$L$5)</f>
        <v>1.3</v>
      </c>
      <c r="E107" s="1">
        <f>E106+C107*D107*音游评分!$L$2</f>
        <v>13510</v>
      </c>
      <c r="F107" s="1">
        <v>106</v>
      </c>
      <c r="G107" s="1">
        <f>IF(F107&lt;音游评分!$L$6,1,音游评分!$L$5)</f>
        <v>1.3</v>
      </c>
      <c r="H107" s="1">
        <f>H106+C107*G107*音游评分!$L$2</f>
        <v>13510</v>
      </c>
    </row>
    <row r="108" spans="1:8">
      <c r="A108" s="2" t="s">
        <v>170</v>
      </c>
      <c r="B108" s="1">
        <v>225</v>
      </c>
      <c r="C108" s="1">
        <v>1</v>
      </c>
      <c r="D108" s="1">
        <f>IF(B108&lt;音游评分!$L$6,1,音游评分!$L$5)</f>
        <v>1.3</v>
      </c>
      <c r="E108" s="1">
        <f>E107+C108*D108*音游评分!$L$2</f>
        <v>13640</v>
      </c>
      <c r="F108" s="1">
        <v>107</v>
      </c>
      <c r="G108" s="1">
        <f>IF(F108&lt;音游评分!$L$6,1,音游评分!$L$5)</f>
        <v>1.3</v>
      </c>
      <c r="H108" s="1">
        <f>H107+C108*G108*音游评分!$L$2</f>
        <v>13640</v>
      </c>
    </row>
    <row r="109" spans="1:8">
      <c r="A109" s="2" t="s">
        <v>171</v>
      </c>
      <c r="B109" s="1">
        <v>226</v>
      </c>
      <c r="C109" s="1">
        <v>1</v>
      </c>
      <c r="D109" s="1">
        <f>IF(B109&lt;音游评分!$L$6,1,音游评分!$L$5)</f>
        <v>1.3</v>
      </c>
      <c r="E109" s="1">
        <f>E108+C109*D109*音游评分!$L$2</f>
        <v>13770</v>
      </c>
      <c r="F109" s="1">
        <v>108</v>
      </c>
      <c r="G109" s="1">
        <f>IF(F109&lt;音游评分!$L$6,1,音游评分!$L$5)</f>
        <v>1.3</v>
      </c>
      <c r="H109" s="1">
        <f>H108+C109*G109*音游评分!$L$2</f>
        <v>13770</v>
      </c>
    </row>
    <row r="110" spans="1:8">
      <c r="A110" s="2" t="s">
        <v>172</v>
      </c>
      <c r="B110" s="1">
        <v>227</v>
      </c>
      <c r="C110" s="1">
        <v>1</v>
      </c>
      <c r="D110" s="1">
        <f>IF(B110&lt;音游评分!$L$6,1,音游评分!$L$5)</f>
        <v>1.3</v>
      </c>
      <c r="E110" s="1">
        <f>E109+C110*D110*音游评分!$L$2</f>
        <v>13900</v>
      </c>
      <c r="F110" s="1">
        <v>109</v>
      </c>
      <c r="G110" s="1">
        <f>IF(F110&lt;音游评分!$L$6,1,音游评分!$L$5)</f>
        <v>1.3</v>
      </c>
      <c r="H110" s="1">
        <f>H109+C110*G110*音游评分!$L$2</f>
        <v>13900</v>
      </c>
    </row>
    <row r="111" spans="1:8">
      <c r="A111" s="2" t="s">
        <v>173</v>
      </c>
      <c r="B111" s="1">
        <v>228</v>
      </c>
      <c r="C111" s="1">
        <v>1</v>
      </c>
      <c r="D111" s="1">
        <f>IF(B111&lt;音游评分!$L$6,1,音游评分!$L$5)</f>
        <v>1.3</v>
      </c>
      <c r="E111" s="1">
        <f>E110+C111*D111*音游评分!$L$2</f>
        <v>14030</v>
      </c>
      <c r="F111" s="1">
        <v>110</v>
      </c>
      <c r="G111" s="1">
        <f>IF(F111&lt;音游评分!$L$6,1,音游评分!$L$5)</f>
        <v>1.3</v>
      </c>
      <c r="H111" s="1">
        <f>H110+C111*G111*音游评分!$L$2</f>
        <v>14030</v>
      </c>
    </row>
    <row r="112" spans="1:8">
      <c r="A112" s="2" t="s">
        <v>174</v>
      </c>
      <c r="B112" s="1">
        <v>229</v>
      </c>
      <c r="C112" s="1">
        <v>1</v>
      </c>
      <c r="D112" s="1">
        <f>IF(B112&lt;音游评分!$L$6,1,音游评分!$L$5)</f>
        <v>1.3</v>
      </c>
      <c r="E112" s="1">
        <f>E111+C112*D112*音游评分!$L$2</f>
        <v>14160</v>
      </c>
      <c r="F112" s="1">
        <v>111</v>
      </c>
      <c r="G112" s="1">
        <f>IF(F112&lt;音游评分!$L$6,1,音游评分!$L$5)</f>
        <v>1.3</v>
      </c>
      <c r="H112" s="1">
        <f>H111+C112*G112*音游评分!$L$2</f>
        <v>14160</v>
      </c>
    </row>
    <row r="113" spans="1:8">
      <c r="A113" s="2" t="s">
        <v>175</v>
      </c>
      <c r="B113" s="1">
        <v>230</v>
      </c>
      <c r="C113" s="1">
        <v>1</v>
      </c>
      <c r="D113" s="1">
        <f>IF(B113&lt;音游评分!$L$6,1,音游评分!$L$5)</f>
        <v>1.3</v>
      </c>
      <c r="E113" s="1">
        <f>E112+C113*D113*音游评分!$L$2</f>
        <v>14290</v>
      </c>
      <c r="F113" s="1">
        <v>112</v>
      </c>
      <c r="G113" s="1">
        <f>IF(F113&lt;音游评分!$L$6,1,音游评分!$L$5)</f>
        <v>1.3</v>
      </c>
      <c r="H113" s="1">
        <f>H112+C113*G113*音游评分!$L$2</f>
        <v>14290</v>
      </c>
    </row>
    <row r="114" spans="1:8">
      <c r="A114" s="2" t="s">
        <v>176</v>
      </c>
      <c r="B114" s="1">
        <v>231</v>
      </c>
      <c r="C114" s="1">
        <v>1</v>
      </c>
      <c r="D114" s="1">
        <f>IF(B114&lt;音游评分!$L$6,1,音游评分!$L$5)</f>
        <v>1.3</v>
      </c>
      <c r="E114" s="1">
        <f>E113+C114*D114*音游评分!$L$2</f>
        <v>14420</v>
      </c>
      <c r="F114" s="1">
        <v>113</v>
      </c>
      <c r="G114" s="1">
        <f>IF(F114&lt;音游评分!$L$6,1,音游评分!$L$5)</f>
        <v>1.3</v>
      </c>
      <c r="H114" s="1">
        <f>H113+C114*G114*音游评分!$L$2</f>
        <v>14420</v>
      </c>
    </row>
    <row r="115" spans="1:8">
      <c r="A115" s="2" t="s">
        <v>177</v>
      </c>
      <c r="B115" s="1">
        <v>232</v>
      </c>
      <c r="C115" s="1">
        <v>1</v>
      </c>
      <c r="D115" s="1">
        <f>IF(B115&lt;音游评分!$L$6,1,音游评分!$L$5)</f>
        <v>1.3</v>
      </c>
      <c r="E115" s="1">
        <f>E114+C115*D115*音游评分!$L$2</f>
        <v>14550</v>
      </c>
      <c r="F115" s="1">
        <v>114</v>
      </c>
      <c r="G115" s="1">
        <f>IF(F115&lt;音游评分!$L$6,1,音游评分!$L$5)</f>
        <v>1.3</v>
      </c>
      <c r="H115" s="1">
        <f>H114+C115*G115*音游评分!$L$2</f>
        <v>14550</v>
      </c>
    </row>
    <row r="116" spans="1:8">
      <c r="A116" s="2" t="s">
        <v>178</v>
      </c>
      <c r="B116" s="1">
        <v>233</v>
      </c>
      <c r="C116" s="1">
        <v>1</v>
      </c>
      <c r="D116" s="1">
        <f>IF(B116&lt;音游评分!$L$6,1,音游评分!$L$5)</f>
        <v>1.3</v>
      </c>
      <c r="E116" s="1">
        <f>E115+C116*D116*音游评分!$L$2</f>
        <v>14680</v>
      </c>
      <c r="F116" s="1">
        <v>115</v>
      </c>
      <c r="G116" s="1">
        <f>IF(F116&lt;音游评分!$L$6,1,音游评分!$L$5)</f>
        <v>1.3</v>
      </c>
      <c r="H116" s="1">
        <f>H115+C116*G116*音游评分!$L$2</f>
        <v>14680</v>
      </c>
    </row>
    <row r="117" spans="1:8">
      <c r="A117" s="2" t="s">
        <v>179</v>
      </c>
      <c r="B117" s="1">
        <v>234</v>
      </c>
      <c r="C117" s="1">
        <v>1</v>
      </c>
      <c r="D117" s="1">
        <f>IF(B117&lt;音游评分!$L$6,1,音游评分!$L$5)</f>
        <v>1.3</v>
      </c>
      <c r="E117" s="1">
        <f>E116+C117*D117*音游评分!$L$2</f>
        <v>14810</v>
      </c>
      <c r="F117" s="1">
        <v>116</v>
      </c>
      <c r="G117" s="1">
        <f>IF(F117&lt;音游评分!$L$6,1,音游评分!$L$5)</f>
        <v>1.3</v>
      </c>
      <c r="H117" s="1">
        <f>H116+C117*G117*音游评分!$L$2</f>
        <v>14810</v>
      </c>
    </row>
    <row r="118" spans="1:8">
      <c r="A118" s="2" t="s">
        <v>180</v>
      </c>
      <c r="B118" s="1">
        <v>235</v>
      </c>
      <c r="C118" s="1">
        <v>1</v>
      </c>
      <c r="D118" s="1">
        <f>IF(B118&lt;音游评分!$L$6,1,音游评分!$L$5)</f>
        <v>1.3</v>
      </c>
      <c r="E118" s="1">
        <f>E117+C118*D118*音游评分!$L$2</f>
        <v>14940</v>
      </c>
      <c r="F118" s="1">
        <v>117</v>
      </c>
      <c r="G118" s="1">
        <f>IF(F118&lt;音游评分!$L$6,1,音游评分!$L$5)</f>
        <v>1.3</v>
      </c>
      <c r="H118" s="1">
        <f>H117+C118*G118*音游评分!$L$2</f>
        <v>14940</v>
      </c>
    </row>
    <row r="119" ht="26" spans="1:8">
      <c r="A119" s="2" t="s">
        <v>181</v>
      </c>
      <c r="B119" s="1">
        <v>236</v>
      </c>
      <c r="C119" s="1">
        <v>1</v>
      </c>
      <c r="D119" s="1">
        <f>IF(B119&lt;音游评分!$L$6,1,音游评分!$L$5)</f>
        <v>1.3</v>
      </c>
      <c r="E119" s="1">
        <f>E118+C119*D119*音游评分!$L$2</f>
        <v>15070</v>
      </c>
      <c r="F119" s="1">
        <v>118</v>
      </c>
      <c r="G119" s="1">
        <f>IF(F119&lt;音游评分!$L$6,1,音游评分!$L$5)</f>
        <v>1.3</v>
      </c>
      <c r="H119" s="1">
        <f>H118+C119*G119*音游评分!$L$2</f>
        <v>15070</v>
      </c>
    </row>
    <row r="120" spans="1:8">
      <c r="A120" s="2" t="s">
        <v>182</v>
      </c>
      <c r="B120" s="1">
        <v>237</v>
      </c>
      <c r="C120" s="1">
        <v>1</v>
      </c>
      <c r="D120" s="1">
        <f>IF(B120&lt;音游评分!$L$6,1,音游评分!$L$5)</f>
        <v>1.3</v>
      </c>
      <c r="E120" s="1">
        <f>E119+C120*D120*音游评分!$L$2</f>
        <v>15200</v>
      </c>
      <c r="F120" s="1">
        <v>119</v>
      </c>
      <c r="G120" s="1">
        <f>IF(F120&lt;音游评分!$L$6,1,音游评分!$L$5)</f>
        <v>1.3</v>
      </c>
      <c r="H120" s="1">
        <f>H119+C120*G120*音游评分!$L$2</f>
        <v>15200</v>
      </c>
    </row>
    <row r="121" spans="1:8">
      <c r="A121" s="2" t="s">
        <v>183</v>
      </c>
      <c r="B121" s="1">
        <v>238</v>
      </c>
      <c r="C121" s="1">
        <v>1</v>
      </c>
      <c r="D121" s="1">
        <f>IF(B121&lt;音游评分!$L$6,1,音游评分!$L$5)</f>
        <v>1.3</v>
      </c>
      <c r="E121" s="1">
        <f>E120+C121*D121*音游评分!$L$2</f>
        <v>15330</v>
      </c>
      <c r="F121" s="1">
        <v>120</v>
      </c>
      <c r="G121" s="1">
        <f>IF(F121&lt;音游评分!$L$6,1,音游评分!$L$5)</f>
        <v>1.3</v>
      </c>
      <c r="H121" s="1">
        <f>H120+C121*G121*音游评分!$L$2</f>
        <v>15330</v>
      </c>
    </row>
    <row r="122" spans="1:8">
      <c r="A122" s="2" t="s">
        <v>184</v>
      </c>
      <c r="B122" s="1">
        <v>239</v>
      </c>
      <c r="C122" s="1">
        <v>1</v>
      </c>
      <c r="D122" s="1">
        <f>IF(B122&lt;音游评分!$L$6,1,音游评分!$L$5)</f>
        <v>1.3</v>
      </c>
      <c r="E122" s="1">
        <f>E121+C122*D122*音游评分!$L$2</f>
        <v>15460</v>
      </c>
      <c r="F122" s="1">
        <v>121</v>
      </c>
      <c r="G122" s="1">
        <f>IF(F122&lt;音游评分!$L$6,1,音游评分!$L$5)</f>
        <v>1.3</v>
      </c>
      <c r="H122" s="1">
        <f>H121+C122*G122*音游评分!$L$2</f>
        <v>15460</v>
      </c>
    </row>
    <row r="123" spans="1:8">
      <c r="A123" s="2" t="s">
        <v>185</v>
      </c>
      <c r="B123" s="1">
        <v>240</v>
      </c>
      <c r="C123" s="1">
        <v>1</v>
      </c>
      <c r="D123" s="1">
        <f>IF(B123&lt;音游评分!$L$6,1,音游评分!$L$5)</f>
        <v>1.3</v>
      </c>
      <c r="E123" s="1">
        <f>E122+C123*D123*音游评分!$L$2</f>
        <v>15590</v>
      </c>
      <c r="F123" s="1">
        <v>122</v>
      </c>
      <c r="G123" s="1">
        <f>IF(F123&lt;音游评分!$L$6,1,音游评分!$L$5)</f>
        <v>1.3</v>
      </c>
      <c r="H123" s="1">
        <f>H122+C123*G123*音游评分!$L$2</f>
        <v>15590</v>
      </c>
    </row>
    <row r="124" spans="1:8">
      <c r="A124" s="2" t="s">
        <v>186</v>
      </c>
      <c r="B124" s="1">
        <v>241</v>
      </c>
      <c r="C124" s="1">
        <v>1</v>
      </c>
      <c r="D124" s="1">
        <f>IF(B124&lt;音游评分!$L$6,1,音游评分!$L$5)</f>
        <v>1.3</v>
      </c>
      <c r="E124" s="1">
        <f>E123+C124*D124*音游评分!$L$2</f>
        <v>15720</v>
      </c>
      <c r="F124" s="1">
        <v>123</v>
      </c>
      <c r="G124" s="1">
        <f>IF(F124&lt;音游评分!$L$6,1,音游评分!$L$5)</f>
        <v>1.3</v>
      </c>
      <c r="H124" s="1">
        <f>H123+C124*G124*音游评分!$L$2</f>
        <v>15720</v>
      </c>
    </row>
    <row r="125" spans="1:8">
      <c r="A125" s="2" t="s">
        <v>187</v>
      </c>
      <c r="B125" s="1">
        <v>242</v>
      </c>
      <c r="C125" s="1">
        <v>1</v>
      </c>
      <c r="D125" s="1">
        <f>IF(B125&lt;音游评分!$L$6,1,音游评分!$L$5)</f>
        <v>1.3</v>
      </c>
      <c r="E125" s="1">
        <f>E124+C125*D125*音游评分!$L$2</f>
        <v>15850</v>
      </c>
      <c r="F125" s="1">
        <v>124</v>
      </c>
      <c r="G125" s="1">
        <f>IF(F125&lt;音游评分!$L$6,1,音游评分!$L$5)</f>
        <v>1.3</v>
      </c>
      <c r="H125" s="1">
        <f>H124+C125*G125*音游评分!$L$2</f>
        <v>15850</v>
      </c>
    </row>
    <row r="126" spans="1:8">
      <c r="A126" s="2" t="s">
        <v>188</v>
      </c>
      <c r="B126" s="1">
        <v>243</v>
      </c>
      <c r="C126" s="1">
        <v>1</v>
      </c>
      <c r="D126" s="1">
        <f>IF(B126&lt;音游评分!$L$6,1,音游评分!$L$5)</f>
        <v>1.3</v>
      </c>
      <c r="E126" s="1">
        <f>E125+C126*D126*音游评分!$L$2</f>
        <v>15980</v>
      </c>
      <c r="F126" s="1">
        <v>125</v>
      </c>
      <c r="G126" s="1">
        <f>IF(F126&lt;音游评分!$L$6,1,音游评分!$L$5)</f>
        <v>1.3</v>
      </c>
      <c r="H126" s="1">
        <f>H125+C126*G126*音游评分!$L$2</f>
        <v>15980</v>
      </c>
    </row>
    <row r="127" spans="1:8">
      <c r="A127" s="2" t="s">
        <v>189</v>
      </c>
      <c r="B127" s="1">
        <v>244</v>
      </c>
      <c r="C127" s="1">
        <v>1</v>
      </c>
      <c r="D127" s="1">
        <f>IF(B127&lt;音游评分!$L$6,1,音游评分!$L$5)</f>
        <v>1.3</v>
      </c>
      <c r="E127" s="1">
        <f>E126+C127*D127*音游评分!$L$2</f>
        <v>16110</v>
      </c>
      <c r="F127" s="1">
        <v>126</v>
      </c>
      <c r="G127" s="1">
        <f>IF(F127&lt;音游评分!$L$6,1,音游评分!$L$5)</f>
        <v>1.3</v>
      </c>
      <c r="H127" s="1">
        <f>H126+C127*G127*音游评分!$L$2</f>
        <v>16110</v>
      </c>
    </row>
    <row r="128" spans="1:8">
      <c r="A128" s="2" t="s">
        <v>190</v>
      </c>
      <c r="B128" s="1">
        <v>245</v>
      </c>
      <c r="C128" s="1">
        <v>1</v>
      </c>
      <c r="D128" s="1">
        <f>IF(B128&lt;音游评分!$L$6,1,音游评分!$L$5)</f>
        <v>1.3</v>
      </c>
      <c r="E128" s="1">
        <f>E127+C128*D128*音游评分!$L$2</f>
        <v>16240</v>
      </c>
      <c r="F128" s="1">
        <v>127</v>
      </c>
      <c r="G128" s="1">
        <f>IF(F128&lt;音游评分!$L$6,1,音游评分!$L$5)</f>
        <v>1.3</v>
      </c>
      <c r="H128" s="1">
        <f>H127+C128*G128*音游评分!$L$2</f>
        <v>16240</v>
      </c>
    </row>
    <row r="129" spans="1:8">
      <c r="A129" s="2" t="s">
        <v>191</v>
      </c>
      <c r="B129" s="1">
        <v>246</v>
      </c>
      <c r="C129" s="1">
        <v>1</v>
      </c>
      <c r="D129" s="1">
        <f>IF(B129&lt;音游评分!$L$6,1,音游评分!$L$5)</f>
        <v>1.3</v>
      </c>
      <c r="E129" s="1">
        <f>E128+C129*D129*音游评分!$L$2</f>
        <v>16370</v>
      </c>
      <c r="F129" s="1">
        <v>128</v>
      </c>
      <c r="G129" s="1">
        <f>IF(F129&lt;音游评分!$L$6,1,音游评分!$L$5)</f>
        <v>1.3</v>
      </c>
      <c r="H129" s="1">
        <f>H128+C129*G129*音游评分!$L$2</f>
        <v>16370</v>
      </c>
    </row>
    <row r="130" spans="1:8">
      <c r="A130" s="2" t="s">
        <v>192</v>
      </c>
      <c r="B130" s="1">
        <v>247</v>
      </c>
      <c r="C130" s="1">
        <v>1</v>
      </c>
      <c r="D130" s="1">
        <f>IF(B130&lt;音游评分!$L$6,1,音游评分!$L$5)</f>
        <v>1.3</v>
      </c>
      <c r="E130" s="1">
        <f>E129+C130*D130*音游评分!$L$2</f>
        <v>16500</v>
      </c>
      <c r="F130" s="1">
        <v>129</v>
      </c>
      <c r="G130" s="1">
        <f>IF(F130&lt;音游评分!$L$6,1,音游评分!$L$5)</f>
        <v>1.3</v>
      </c>
      <c r="H130" s="1">
        <f>H129+C130*G130*音游评分!$L$2</f>
        <v>16500</v>
      </c>
    </row>
    <row r="131" spans="1:8">
      <c r="A131" s="2" t="s">
        <v>193</v>
      </c>
      <c r="B131" s="1">
        <v>248</v>
      </c>
      <c r="C131" s="1">
        <v>1</v>
      </c>
      <c r="D131" s="1">
        <f>IF(B131&lt;音游评分!$L$6,1,音游评分!$L$5)</f>
        <v>1.3</v>
      </c>
      <c r="E131" s="1">
        <f>E130+C131*D131*音游评分!$L$2</f>
        <v>16630</v>
      </c>
      <c r="F131" s="1">
        <v>130</v>
      </c>
      <c r="G131" s="1">
        <f>IF(F131&lt;音游评分!$L$6,1,音游评分!$L$5)</f>
        <v>1.3</v>
      </c>
      <c r="H131" s="1">
        <f>H130+C131*G131*音游评分!$L$2</f>
        <v>16630</v>
      </c>
    </row>
    <row r="132" spans="1:8">
      <c r="A132" s="2" t="s">
        <v>194</v>
      </c>
      <c r="B132" s="1">
        <v>249</v>
      </c>
      <c r="C132" s="1">
        <v>1</v>
      </c>
      <c r="D132" s="1">
        <f>IF(B132&lt;音游评分!$L$6,1,音游评分!$L$5)</f>
        <v>1.3</v>
      </c>
      <c r="E132" s="1">
        <f>E131+C132*D132*音游评分!$L$2</f>
        <v>16760</v>
      </c>
      <c r="F132" s="1">
        <v>131</v>
      </c>
      <c r="G132" s="1">
        <f>IF(F132&lt;音游评分!$L$6,1,音游评分!$L$5)</f>
        <v>1.3</v>
      </c>
      <c r="H132" s="1">
        <f>H131+C132*G132*音游评分!$L$2</f>
        <v>16760</v>
      </c>
    </row>
    <row r="133" spans="1:8">
      <c r="A133" s="2" t="s">
        <v>195</v>
      </c>
      <c r="B133" s="1">
        <v>250</v>
      </c>
      <c r="C133" s="1">
        <v>1</v>
      </c>
      <c r="D133" s="1">
        <f>IF(B133&lt;音游评分!$L$6,1,音游评分!$L$5)</f>
        <v>1.3</v>
      </c>
      <c r="E133" s="1">
        <f>E132+C133*D133*音游评分!$L$2</f>
        <v>16890</v>
      </c>
      <c r="F133" s="1">
        <v>132</v>
      </c>
      <c r="G133" s="1">
        <f>IF(F133&lt;音游评分!$L$6,1,音游评分!$L$5)</f>
        <v>1.3</v>
      </c>
      <c r="H133" s="1">
        <f>H132+C133*G133*音游评分!$L$2</f>
        <v>16890</v>
      </c>
    </row>
    <row r="134" spans="1:8">
      <c r="A134" s="2" t="s">
        <v>196</v>
      </c>
      <c r="B134" s="1">
        <v>251</v>
      </c>
      <c r="C134" s="1">
        <v>1</v>
      </c>
      <c r="D134" s="1">
        <f>IF(B134&lt;音游评分!$L$6,1,音游评分!$L$5)</f>
        <v>1.3</v>
      </c>
      <c r="E134" s="1">
        <f>E133+C134*D134*音游评分!$L$2</f>
        <v>17020</v>
      </c>
      <c r="F134" s="1">
        <v>133</v>
      </c>
      <c r="G134" s="1">
        <f>IF(F134&lt;音游评分!$L$6,1,音游评分!$L$5)</f>
        <v>1.3</v>
      </c>
      <c r="H134" s="1">
        <f>H133+C134*G134*音游评分!$L$2</f>
        <v>17020</v>
      </c>
    </row>
    <row r="135" spans="1:8">
      <c r="A135" s="2" t="s">
        <v>197</v>
      </c>
      <c r="B135" s="1">
        <v>252</v>
      </c>
      <c r="C135" s="1">
        <v>1</v>
      </c>
      <c r="D135" s="1">
        <f>IF(B135&lt;音游评分!$L$6,1,音游评分!$L$5)</f>
        <v>1.3</v>
      </c>
      <c r="E135" s="1">
        <f>E134+C135*D135*音游评分!$L$2</f>
        <v>17150</v>
      </c>
      <c r="F135" s="1">
        <v>134</v>
      </c>
      <c r="G135" s="1">
        <f>IF(F135&lt;音游评分!$L$6,1,音游评分!$L$5)</f>
        <v>1.3</v>
      </c>
      <c r="H135" s="1">
        <f>H134+C135*G135*音游评分!$L$2</f>
        <v>17150</v>
      </c>
    </row>
    <row r="136" spans="1:8">
      <c r="A136" s="2" t="s">
        <v>198</v>
      </c>
      <c r="B136" s="1">
        <v>253</v>
      </c>
      <c r="C136" s="1">
        <v>1</v>
      </c>
      <c r="D136" s="1">
        <f>IF(B136&lt;音游评分!$L$6,1,音游评分!$L$5)</f>
        <v>1.3</v>
      </c>
      <c r="E136" s="1">
        <f>E135+C136*D136*音游评分!$L$2</f>
        <v>17280</v>
      </c>
      <c r="F136" s="1">
        <v>135</v>
      </c>
      <c r="G136" s="1">
        <f>IF(F136&lt;音游评分!$L$6,1,音游评分!$L$5)</f>
        <v>1.3</v>
      </c>
      <c r="H136" s="1">
        <f>H135+C136*G136*音游评分!$L$2</f>
        <v>17280</v>
      </c>
    </row>
    <row r="137" spans="1:8">
      <c r="A137" s="2" t="s">
        <v>199</v>
      </c>
      <c r="B137" s="1">
        <v>254</v>
      </c>
      <c r="C137" s="1">
        <v>1</v>
      </c>
      <c r="D137" s="1">
        <f>IF(B137&lt;音游评分!$L$6,1,音游评分!$L$5)</f>
        <v>1.3</v>
      </c>
      <c r="E137" s="1">
        <f>E136+C137*D137*音游评分!$L$2</f>
        <v>17410</v>
      </c>
      <c r="F137" s="1">
        <v>136</v>
      </c>
      <c r="G137" s="1">
        <f>IF(F137&lt;音游评分!$L$6,1,音游评分!$L$5)</f>
        <v>1.3</v>
      </c>
      <c r="H137" s="1">
        <f>H136+C137*G137*音游评分!$L$2</f>
        <v>17410</v>
      </c>
    </row>
    <row r="138" spans="1:8">
      <c r="A138" s="2" t="s">
        <v>200</v>
      </c>
      <c r="B138" s="1">
        <v>255</v>
      </c>
      <c r="C138" s="1">
        <v>1</v>
      </c>
      <c r="D138" s="1">
        <f>IF(B138&lt;音游评分!$L$6,1,音游评分!$L$5)</f>
        <v>1.3</v>
      </c>
      <c r="E138" s="1">
        <f>E137+C138*D138*音游评分!$L$2</f>
        <v>17540</v>
      </c>
      <c r="F138" s="1">
        <v>137</v>
      </c>
      <c r="G138" s="1">
        <f>IF(F138&lt;音游评分!$L$6,1,音游评分!$L$5)</f>
        <v>1.3</v>
      </c>
      <c r="H138" s="1">
        <f>H137+C138*G138*音游评分!$L$2</f>
        <v>17540</v>
      </c>
    </row>
    <row r="139" spans="1:8">
      <c r="A139" s="2" t="s">
        <v>201</v>
      </c>
      <c r="B139" s="1">
        <v>256</v>
      </c>
      <c r="C139" s="1">
        <v>1</v>
      </c>
      <c r="D139" s="1">
        <f>IF(B139&lt;音游评分!$L$6,1,音游评分!$L$5)</f>
        <v>1.3</v>
      </c>
      <c r="E139" s="1">
        <f>E138+C139*D139*音游评分!$L$2</f>
        <v>17670</v>
      </c>
      <c r="F139" s="1">
        <v>138</v>
      </c>
      <c r="G139" s="1">
        <f>IF(F139&lt;音游评分!$L$6,1,音游评分!$L$5)</f>
        <v>1.3</v>
      </c>
      <c r="H139" s="1">
        <f>H138+C139*G139*音游评分!$L$2</f>
        <v>17670</v>
      </c>
    </row>
    <row r="140" spans="1:8">
      <c r="A140" s="2" t="s">
        <v>202</v>
      </c>
      <c r="B140" s="1">
        <v>257</v>
      </c>
      <c r="C140" s="1">
        <v>1</v>
      </c>
      <c r="D140" s="1">
        <f>IF(B140&lt;音游评分!$L$6,1,音游评分!$L$5)</f>
        <v>1.3</v>
      </c>
      <c r="E140" s="1">
        <f>E139+C140*D140*音游评分!$L$2</f>
        <v>17800</v>
      </c>
      <c r="F140" s="1">
        <v>139</v>
      </c>
      <c r="G140" s="1">
        <f>IF(F140&lt;音游评分!$L$6,1,音游评分!$L$5)</f>
        <v>1.3</v>
      </c>
      <c r="H140" s="1">
        <f>H139+C140*G140*音游评分!$L$2</f>
        <v>17800</v>
      </c>
    </row>
    <row r="141" spans="1:8">
      <c r="A141" s="2" t="s">
        <v>203</v>
      </c>
      <c r="B141" s="1">
        <v>258</v>
      </c>
      <c r="C141" s="1">
        <v>1</v>
      </c>
      <c r="D141" s="1">
        <f>IF(B141&lt;音游评分!$L$6,1,音游评分!$L$5)</f>
        <v>1.3</v>
      </c>
      <c r="E141" s="1">
        <f>E140+C141*D141*音游评分!$L$2</f>
        <v>17930</v>
      </c>
      <c r="F141" s="1">
        <v>140</v>
      </c>
      <c r="G141" s="1">
        <f>IF(F141&lt;音游评分!$L$6,1,音游评分!$L$5)</f>
        <v>1.3</v>
      </c>
      <c r="H141" s="1">
        <f>H140+C141*G141*音游评分!$L$2</f>
        <v>17930</v>
      </c>
    </row>
    <row r="142" spans="1:8">
      <c r="A142" s="2" t="s">
        <v>204</v>
      </c>
      <c r="B142" s="1">
        <v>259</v>
      </c>
      <c r="C142" s="1">
        <v>1</v>
      </c>
      <c r="D142" s="1">
        <f>IF(B142&lt;音游评分!$L$6,1,音游评分!$L$5)</f>
        <v>1.3</v>
      </c>
      <c r="E142" s="1">
        <f>E141+C142*D142*音游评分!$L$2</f>
        <v>18060</v>
      </c>
      <c r="F142" s="1">
        <v>141</v>
      </c>
      <c r="G142" s="1">
        <f>IF(F142&lt;音游评分!$L$6,1,音游评分!$L$5)</f>
        <v>1.3</v>
      </c>
      <c r="H142" s="1">
        <f>H141+C142*G142*音游评分!$L$2</f>
        <v>18060</v>
      </c>
    </row>
    <row r="143" spans="1:8">
      <c r="A143" s="2" t="s">
        <v>205</v>
      </c>
      <c r="B143" s="1">
        <v>260</v>
      </c>
      <c r="C143" s="1">
        <v>1</v>
      </c>
      <c r="D143" s="1">
        <f>IF(B143&lt;音游评分!$L$6,1,音游评分!$L$5)</f>
        <v>1.3</v>
      </c>
      <c r="E143" s="1">
        <f>E142+C143*D143*音游评分!$L$2</f>
        <v>18190</v>
      </c>
      <c r="F143" s="1">
        <v>142</v>
      </c>
      <c r="G143" s="1">
        <f>IF(F143&lt;音游评分!$L$6,1,音游评分!$L$5)</f>
        <v>1.3</v>
      </c>
      <c r="H143" s="1">
        <f>H142+C143*G143*音游评分!$L$2</f>
        <v>18190</v>
      </c>
    </row>
    <row r="144" spans="1:8">
      <c r="A144" s="2" t="s">
        <v>206</v>
      </c>
      <c r="B144" s="1">
        <v>261</v>
      </c>
      <c r="C144" s="1">
        <v>1</v>
      </c>
      <c r="D144" s="1">
        <f>IF(B144&lt;音游评分!$L$6,1,音游评分!$L$5)</f>
        <v>1.3</v>
      </c>
      <c r="E144" s="1">
        <f>E143+C144*D144*音游评分!$L$2</f>
        <v>18320</v>
      </c>
      <c r="F144" s="1">
        <v>143</v>
      </c>
      <c r="G144" s="1">
        <f>IF(F144&lt;音游评分!$L$6,1,音游评分!$L$5)</f>
        <v>1.3</v>
      </c>
      <c r="H144" s="1">
        <f>H143+C144*G144*音游评分!$L$2</f>
        <v>18320</v>
      </c>
    </row>
    <row r="145" spans="1:8">
      <c r="A145" s="2" t="s">
        <v>207</v>
      </c>
      <c r="B145" s="1">
        <v>262</v>
      </c>
      <c r="C145" s="1">
        <v>1</v>
      </c>
      <c r="D145" s="1">
        <f>IF(B145&lt;音游评分!$L$6,1,音游评分!$L$5)</f>
        <v>1.3</v>
      </c>
      <c r="E145" s="1">
        <f>E144+C145*D145*音游评分!$L$2</f>
        <v>18450</v>
      </c>
      <c r="F145" s="1">
        <v>144</v>
      </c>
      <c r="G145" s="1">
        <f>IF(F145&lt;音游评分!$L$6,1,音游评分!$L$5)</f>
        <v>1.3</v>
      </c>
      <c r="H145" s="1">
        <f>H144+C145*G145*音游评分!$L$2</f>
        <v>18450</v>
      </c>
    </row>
    <row r="146" spans="1:8">
      <c r="A146" s="2" t="s">
        <v>208</v>
      </c>
      <c r="B146" s="1">
        <v>263</v>
      </c>
      <c r="C146" s="1">
        <v>1</v>
      </c>
      <c r="D146" s="1">
        <f>IF(B146&lt;音游评分!$L$6,1,音游评分!$L$5)</f>
        <v>1.3</v>
      </c>
      <c r="E146" s="1">
        <f>E145+C146*D146*音游评分!$L$2</f>
        <v>18580</v>
      </c>
      <c r="F146" s="1">
        <v>145</v>
      </c>
      <c r="G146" s="1">
        <f>IF(F146&lt;音游评分!$L$6,1,音游评分!$L$5)</f>
        <v>1.3</v>
      </c>
      <c r="H146" s="1">
        <f>H145+C146*G146*音游评分!$L$2</f>
        <v>18580</v>
      </c>
    </row>
    <row r="147" spans="1:8">
      <c r="A147" s="2" t="s">
        <v>209</v>
      </c>
      <c r="B147" s="1">
        <v>264</v>
      </c>
      <c r="C147" s="1">
        <v>1</v>
      </c>
      <c r="D147" s="1">
        <f>IF(B147&lt;音游评分!$L$6,1,音游评分!$L$5)</f>
        <v>1.3</v>
      </c>
      <c r="E147" s="1">
        <f>E146+C147*D147*音游评分!$L$2</f>
        <v>18710</v>
      </c>
      <c r="F147" s="1">
        <v>146</v>
      </c>
      <c r="G147" s="1">
        <f>IF(F147&lt;音游评分!$L$6,1,音游评分!$L$5)</f>
        <v>1.3</v>
      </c>
      <c r="H147" s="1">
        <f>H146+C147*G147*音游评分!$L$2</f>
        <v>18710</v>
      </c>
    </row>
    <row r="148" ht="26" spans="1:8">
      <c r="A148" s="2" t="s">
        <v>210</v>
      </c>
      <c r="B148" s="1">
        <v>265</v>
      </c>
      <c r="C148" s="1">
        <v>1</v>
      </c>
      <c r="D148" s="1">
        <f>IF(B148&lt;音游评分!$L$6,1,音游评分!$L$5)</f>
        <v>1.3</v>
      </c>
      <c r="E148" s="1">
        <f>E147+C148*D148*音游评分!$L$2</f>
        <v>18840</v>
      </c>
      <c r="F148" s="1">
        <v>147</v>
      </c>
      <c r="G148" s="1">
        <f>IF(F148&lt;音游评分!$L$6,1,音游评分!$L$5)</f>
        <v>1.3</v>
      </c>
      <c r="H148" s="1">
        <f>H147+C148*G148*音游评分!$L$2</f>
        <v>18840</v>
      </c>
    </row>
    <row r="149" spans="1:8">
      <c r="A149" s="2" t="s">
        <v>211</v>
      </c>
      <c r="B149" s="1">
        <v>266</v>
      </c>
      <c r="C149" s="1">
        <v>1</v>
      </c>
      <c r="D149" s="1">
        <f>IF(B149&lt;音游评分!$L$6,1,音游评分!$L$5)</f>
        <v>1.3</v>
      </c>
      <c r="E149" s="1">
        <f>E148+C149*D149*音游评分!$L$2</f>
        <v>18970</v>
      </c>
      <c r="F149" s="1">
        <v>148</v>
      </c>
      <c r="G149" s="1">
        <f>IF(F149&lt;音游评分!$L$6,1,音游评分!$L$5)</f>
        <v>1.3</v>
      </c>
      <c r="H149" s="1">
        <f>H148+C149*G149*音游评分!$L$2</f>
        <v>18970</v>
      </c>
    </row>
    <row r="150" spans="1:8">
      <c r="A150" s="2" t="s">
        <v>212</v>
      </c>
      <c r="B150" s="1">
        <v>267</v>
      </c>
      <c r="C150" s="1">
        <v>1</v>
      </c>
      <c r="D150" s="1">
        <f>IF(B150&lt;音游评分!$L$6,1,音游评分!$L$5)</f>
        <v>1.3</v>
      </c>
      <c r="E150" s="1">
        <f>E149+C150*D150*音游评分!$L$2</f>
        <v>19100</v>
      </c>
      <c r="F150" s="1">
        <v>149</v>
      </c>
      <c r="G150" s="1">
        <f>IF(F150&lt;音游评分!$L$6,1,音游评分!$L$5)</f>
        <v>1.3</v>
      </c>
      <c r="H150" s="1">
        <f>H149+C150*G150*音游评分!$L$2</f>
        <v>19100</v>
      </c>
    </row>
    <row r="151" ht="26" spans="1:8">
      <c r="A151" s="2" t="s">
        <v>213</v>
      </c>
      <c r="B151" s="1">
        <v>268</v>
      </c>
      <c r="C151" s="1">
        <v>1</v>
      </c>
      <c r="D151" s="1">
        <f>IF(B151&lt;音游评分!$L$6,1,音游评分!$L$5)</f>
        <v>1.3</v>
      </c>
      <c r="E151" s="1">
        <f>E150+C151*D151*音游评分!$L$2</f>
        <v>19230</v>
      </c>
      <c r="F151" s="1">
        <v>150</v>
      </c>
      <c r="G151" s="1">
        <f>IF(F151&lt;音游评分!$L$6,1,音游评分!$L$5)</f>
        <v>1.3</v>
      </c>
      <c r="H151" s="1">
        <f>H150+C151*G151*音游评分!$L$2</f>
        <v>19230</v>
      </c>
    </row>
    <row r="152" spans="1:8">
      <c r="A152" s="2" t="s">
        <v>214</v>
      </c>
      <c r="B152" s="1">
        <v>269</v>
      </c>
      <c r="C152" s="1">
        <v>1</v>
      </c>
      <c r="D152" s="1">
        <f>IF(B152&lt;音游评分!$L$6,1,音游评分!$L$5)</f>
        <v>1.3</v>
      </c>
      <c r="E152" s="1">
        <f>E151+C152*D152*音游评分!$L$2</f>
        <v>19360</v>
      </c>
      <c r="F152" s="1">
        <v>151</v>
      </c>
      <c r="G152" s="1">
        <f>IF(F152&lt;音游评分!$L$6,1,音游评分!$L$5)</f>
        <v>1.3</v>
      </c>
      <c r="H152" s="1">
        <f>H151+C152*G152*音游评分!$L$2</f>
        <v>19360</v>
      </c>
    </row>
    <row r="153" spans="1:8">
      <c r="A153" s="2" t="s">
        <v>215</v>
      </c>
      <c r="B153" s="1">
        <v>270</v>
      </c>
      <c r="C153" s="1">
        <v>1</v>
      </c>
      <c r="D153" s="1">
        <f>IF(B153&lt;音游评分!$L$6,1,音游评分!$L$5)</f>
        <v>1.3</v>
      </c>
      <c r="E153" s="1">
        <f>E152+C153*D153*音游评分!$L$2</f>
        <v>19490</v>
      </c>
      <c r="F153" s="1">
        <v>152</v>
      </c>
      <c r="G153" s="1">
        <f>IF(F153&lt;音游评分!$L$6,1,音游评分!$L$5)</f>
        <v>1.3</v>
      </c>
      <c r="H153" s="1">
        <f>H152+C153*G153*音游评分!$L$2</f>
        <v>19490</v>
      </c>
    </row>
    <row r="154" ht="26" spans="1:8">
      <c r="A154" s="2" t="s">
        <v>216</v>
      </c>
      <c r="B154" s="1">
        <v>271</v>
      </c>
      <c r="C154" s="1">
        <v>1</v>
      </c>
      <c r="D154" s="1">
        <f>IF(B154&lt;音游评分!$L$6,1,音游评分!$L$5)</f>
        <v>1.3</v>
      </c>
      <c r="E154" s="1">
        <f>E153+C154*D154*音游评分!$L$2</f>
        <v>19620</v>
      </c>
      <c r="F154" s="1">
        <v>153</v>
      </c>
      <c r="G154" s="1">
        <f>IF(F154&lt;音游评分!$L$6,1,音游评分!$L$5)</f>
        <v>1.3</v>
      </c>
      <c r="H154" s="1">
        <f>H153+C154*G154*音游评分!$L$2</f>
        <v>19620</v>
      </c>
    </row>
    <row r="155" ht="26" spans="1:8">
      <c r="A155" s="2" t="s">
        <v>217</v>
      </c>
      <c r="B155" s="1">
        <v>272</v>
      </c>
      <c r="C155" s="1">
        <v>1</v>
      </c>
      <c r="D155" s="1">
        <f>IF(B155&lt;音游评分!$L$6,1,音游评分!$L$5)</f>
        <v>1.3</v>
      </c>
      <c r="E155" s="1">
        <f>E154+C155*D155*音游评分!$L$2</f>
        <v>19750</v>
      </c>
      <c r="F155" s="1">
        <v>154</v>
      </c>
      <c r="G155" s="1">
        <f>IF(F155&lt;音游评分!$L$6,1,音游评分!$L$5)</f>
        <v>1.3</v>
      </c>
      <c r="H155" s="1">
        <f>H154+C155*G155*音游评分!$L$2</f>
        <v>19750</v>
      </c>
    </row>
    <row r="156" spans="1:8">
      <c r="A156" s="2" t="s">
        <v>218</v>
      </c>
      <c r="B156" s="1">
        <v>273</v>
      </c>
      <c r="C156" s="1">
        <v>1</v>
      </c>
      <c r="D156" s="1">
        <f>IF(B156&lt;音游评分!$L$6,1,音游评分!$L$5)</f>
        <v>1.3</v>
      </c>
      <c r="E156" s="1">
        <f>E155+C156*D156*音游评分!$L$2</f>
        <v>19880</v>
      </c>
      <c r="F156" s="1">
        <v>155</v>
      </c>
      <c r="G156" s="1">
        <f>IF(F156&lt;音游评分!$L$6,1,音游评分!$L$5)</f>
        <v>1.3</v>
      </c>
      <c r="H156" s="1">
        <f>H155+C156*G156*音游评分!$L$2</f>
        <v>19880</v>
      </c>
    </row>
    <row r="157" spans="1:8">
      <c r="A157" s="2" t="s">
        <v>219</v>
      </c>
      <c r="B157" s="1">
        <v>274</v>
      </c>
      <c r="C157" s="1">
        <v>1</v>
      </c>
      <c r="D157" s="1">
        <f>IF(B157&lt;音游评分!$L$6,1,音游评分!$L$5)</f>
        <v>1.3</v>
      </c>
      <c r="E157" s="1">
        <f>E156+C157*D157*音游评分!$L$2</f>
        <v>20010</v>
      </c>
      <c r="F157" s="1">
        <v>156</v>
      </c>
      <c r="G157" s="1">
        <f>IF(F157&lt;音游评分!$L$6,1,音游评分!$L$5)</f>
        <v>1.3</v>
      </c>
      <c r="H157" s="1">
        <f>H156+C157*G157*音游评分!$L$2</f>
        <v>20010</v>
      </c>
    </row>
    <row r="158" spans="1:8">
      <c r="A158" s="2" t="s">
        <v>220</v>
      </c>
      <c r="B158" s="1">
        <v>275</v>
      </c>
      <c r="C158" s="1">
        <v>1</v>
      </c>
      <c r="D158" s="1">
        <f>IF(B158&lt;音游评分!$L$6,1,音游评分!$L$5)</f>
        <v>1.3</v>
      </c>
      <c r="E158" s="1">
        <f>E157+C158*D158*音游评分!$L$2</f>
        <v>20140</v>
      </c>
      <c r="F158" s="1">
        <v>157</v>
      </c>
      <c r="G158" s="1">
        <f>IF(F158&lt;音游评分!$L$6,1,音游评分!$L$5)</f>
        <v>1.3</v>
      </c>
      <c r="H158" s="1">
        <f>H157+C158*G158*音游评分!$L$2</f>
        <v>20140</v>
      </c>
    </row>
    <row r="159" spans="1:8">
      <c r="A159" s="2" t="s">
        <v>221</v>
      </c>
      <c r="B159" s="1">
        <v>276</v>
      </c>
      <c r="C159" s="1">
        <v>1</v>
      </c>
      <c r="D159" s="1">
        <f>IF(B159&lt;音游评分!$L$6,1,音游评分!$L$5)</f>
        <v>1.3</v>
      </c>
      <c r="E159" s="1">
        <f>E158+C159*D159*音游评分!$L$2</f>
        <v>20270</v>
      </c>
      <c r="F159" s="1">
        <v>158</v>
      </c>
      <c r="G159" s="1">
        <f>IF(F159&lt;音游评分!$L$6,1,音游评分!$L$5)</f>
        <v>1.3</v>
      </c>
      <c r="H159" s="1">
        <f>H158+C159*G159*音游评分!$L$2</f>
        <v>20270</v>
      </c>
    </row>
    <row r="160" spans="1:8">
      <c r="A160" s="2" t="s">
        <v>222</v>
      </c>
      <c r="B160" s="1">
        <v>277</v>
      </c>
      <c r="C160" s="1">
        <v>1</v>
      </c>
      <c r="D160" s="1">
        <f>IF(B160&lt;音游评分!$L$6,1,音游评分!$L$5)</f>
        <v>1.3</v>
      </c>
      <c r="E160" s="1">
        <f>E159+C160*D160*音游评分!$L$2</f>
        <v>20400</v>
      </c>
      <c r="F160" s="1">
        <v>159</v>
      </c>
      <c r="G160" s="1">
        <f>IF(F160&lt;音游评分!$L$6,1,音游评分!$L$5)</f>
        <v>1.3</v>
      </c>
      <c r="H160" s="1">
        <f>H159+C160*G160*音游评分!$L$2</f>
        <v>20400</v>
      </c>
    </row>
    <row r="161" ht="26" spans="1:8">
      <c r="A161" s="2" t="s">
        <v>223</v>
      </c>
      <c r="B161" s="1">
        <v>278</v>
      </c>
      <c r="C161" s="1">
        <v>1</v>
      </c>
      <c r="D161" s="1">
        <f>IF(B161&lt;音游评分!$L$6,1,音游评分!$L$5)</f>
        <v>1.3</v>
      </c>
      <c r="E161" s="1">
        <f>E160+C161*D161*音游评分!$L$2</f>
        <v>20530</v>
      </c>
      <c r="F161" s="1">
        <v>160</v>
      </c>
      <c r="G161" s="1">
        <f>IF(F161&lt;音游评分!$L$6,1,音游评分!$L$5)</f>
        <v>1.3</v>
      </c>
      <c r="H161" s="1">
        <f>H160+C161*G161*音游评分!$L$2</f>
        <v>20530</v>
      </c>
    </row>
    <row r="162" spans="1:8">
      <c r="A162" s="2" t="s">
        <v>224</v>
      </c>
      <c r="B162" s="1">
        <v>279</v>
      </c>
      <c r="C162" s="1">
        <v>1</v>
      </c>
      <c r="D162" s="1">
        <f>IF(B162&lt;音游评分!$L$6,1,音游评分!$L$5)</f>
        <v>1.3</v>
      </c>
      <c r="E162" s="1">
        <f>E161+C162*D162*音游评分!$L$2</f>
        <v>20660</v>
      </c>
      <c r="F162" s="1">
        <v>161</v>
      </c>
      <c r="G162" s="1">
        <f>IF(F162&lt;音游评分!$L$6,1,音游评分!$L$5)</f>
        <v>1.3</v>
      </c>
      <c r="H162" s="1">
        <f>H161+C162*G162*音游评分!$L$2</f>
        <v>20660</v>
      </c>
    </row>
    <row r="163" spans="1:8">
      <c r="A163" s="2" t="s">
        <v>225</v>
      </c>
      <c r="B163" s="1">
        <v>280</v>
      </c>
      <c r="C163" s="1">
        <v>1</v>
      </c>
      <c r="D163" s="1">
        <f>IF(B163&lt;音游评分!$L$6,1,音游评分!$L$5)</f>
        <v>1.3</v>
      </c>
      <c r="E163" s="1">
        <f>E162+C163*D163*音游评分!$L$2</f>
        <v>20790</v>
      </c>
      <c r="F163" s="1">
        <v>162</v>
      </c>
      <c r="G163" s="1">
        <f>IF(F163&lt;音游评分!$L$6,1,音游评分!$L$5)</f>
        <v>1.3</v>
      </c>
      <c r="H163" s="1">
        <f>H162+C163*G163*音游评分!$L$2</f>
        <v>20790</v>
      </c>
    </row>
    <row r="164" spans="1:8">
      <c r="A164" s="2" t="s">
        <v>226</v>
      </c>
      <c r="B164" s="1">
        <v>281</v>
      </c>
      <c r="C164" s="1">
        <v>1</v>
      </c>
      <c r="D164" s="1">
        <f>IF(B164&lt;音游评分!$L$6,1,音游评分!$L$5)</f>
        <v>1.3</v>
      </c>
      <c r="E164" s="1">
        <f>E163+C164*D164*音游评分!$L$2</f>
        <v>20920</v>
      </c>
      <c r="F164" s="1">
        <v>163</v>
      </c>
      <c r="G164" s="1">
        <f>IF(F164&lt;音游评分!$L$6,1,音游评分!$L$5)</f>
        <v>1.3</v>
      </c>
      <c r="H164" s="1">
        <f>H163+C164*G164*音游评分!$L$2</f>
        <v>20920</v>
      </c>
    </row>
    <row r="165" spans="1:8">
      <c r="A165" s="2" t="s">
        <v>227</v>
      </c>
      <c r="B165" s="1">
        <v>282</v>
      </c>
      <c r="C165" s="1">
        <v>1</v>
      </c>
      <c r="D165" s="1">
        <f>IF(B165&lt;音游评分!$L$6,1,音游评分!$L$5)</f>
        <v>1.3</v>
      </c>
      <c r="E165" s="1">
        <f>E164+C165*D165*音游评分!$L$2</f>
        <v>21050</v>
      </c>
      <c r="F165" s="1">
        <v>164</v>
      </c>
      <c r="G165" s="1">
        <f>IF(F165&lt;音游评分!$L$6,1,音游评分!$L$5)</f>
        <v>1.3</v>
      </c>
      <c r="H165" s="1">
        <f>H164+C165*G165*音游评分!$L$2</f>
        <v>21050</v>
      </c>
    </row>
    <row r="166" ht="26" spans="1:8">
      <c r="A166" s="2" t="s">
        <v>228</v>
      </c>
      <c r="B166" s="1">
        <v>283</v>
      </c>
      <c r="C166" s="1">
        <v>1</v>
      </c>
      <c r="D166" s="1">
        <f>IF(B166&lt;音游评分!$L$6,1,音游评分!$L$5)</f>
        <v>1.3</v>
      </c>
      <c r="E166" s="1">
        <f>E165+C166*D166*音游评分!$L$2</f>
        <v>21180</v>
      </c>
      <c r="F166" s="1">
        <v>165</v>
      </c>
      <c r="G166" s="1">
        <f>IF(F166&lt;音游评分!$L$6,1,音游评分!$L$5)</f>
        <v>1.3</v>
      </c>
      <c r="H166" s="1">
        <f>H165+C166*G166*音游评分!$L$2</f>
        <v>21180</v>
      </c>
    </row>
    <row r="167" spans="1:8">
      <c r="A167" s="2" t="s">
        <v>229</v>
      </c>
      <c r="B167" s="1">
        <v>284</v>
      </c>
      <c r="C167" s="1">
        <v>1</v>
      </c>
      <c r="D167" s="1">
        <f>IF(B167&lt;音游评分!$L$6,1,音游评分!$L$5)</f>
        <v>1.3</v>
      </c>
      <c r="E167" s="1">
        <f>E166+C167*D167*音游评分!$L$2</f>
        <v>21310</v>
      </c>
      <c r="F167" s="1">
        <v>166</v>
      </c>
      <c r="G167" s="1">
        <f>IF(F167&lt;音游评分!$L$6,1,音游评分!$L$5)</f>
        <v>1.3</v>
      </c>
      <c r="H167" s="1">
        <f>H166+C167*G167*音游评分!$L$2</f>
        <v>21310</v>
      </c>
    </row>
    <row r="168" spans="1:8">
      <c r="A168" s="2" t="s">
        <v>230</v>
      </c>
      <c r="B168" s="1">
        <v>285</v>
      </c>
      <c r="C168" s="1">
        <v>1</v>
      </c>
      <c r="D168" s="1">
        <f>IF(B168&lt;音游评分!$L$6,1,音游评分!$L$5)</f>
        <v>1.3</v>
      </c>
      <c r="E168" s="1">
        <f>E167+C168*D168*音游评分!$L$2</f>
        <v>21440</v>
      </c>
      <c r="F168" s="1">
        <v>167</v>
      </c>
      <c r="G168" s="1">
        <f>IF(F168&lt;音游评分!$L$6,1,音游评分!$L$5)</f>
        <v>1.3</v>
      </c>
      <c r="H168" s="1">
        <f>H167+C168*G168*音游评分!$L$2</f>
        <v>21440</v>
      </c>
    </row>
    <row r="169" spans="1:8">
      <c r="A169" s="2" t="s">
        <v>231</v>
      </c>
      <c r="B169" s="1">
        <v>286</v>
      </c>
      <c r="C169" s="1">
        <v>1</v>
      </c>
      <c r="D169" s="1">
        <f>IF(B169&lt;音游评分!$L$6,1,音游评分!$L$5)</f>
        <v>1.3</v>
      </c>
      <c r="E169" s="1">
        <f>E168+C169*D169*音游评分!$L$2</f>
        <v>21570</v>
      </c>
      <c r="F169" s="1">
        <v>168</v>
      </c>
      <c r="G169" s="1">
        <f>IF(F169&lt;音游评分!$L$6,1,音游评分!$L$5)</f>
        <v>1.3</v>
      </c>
      <c r="H169" s="1">
        <f>H168+C169*G169*音游评分!$L$2</f>
        <v>21570</v>
      </c>
    </row>
    <row r="170" spans="1:8">
      <c r="A170" s="2" t="s">
        <v>232</v>
      </c>
      <c r="B170" s="1">
        <v>287</v>
      </c>
      <c r="C170" s="1">
        <v>1</v>
      </c>
      <c r="D170" s="1">
        <f>IF(B170&lt;音游评分!$L$6,1,音游评分!$L$5)</f>
        <v>1.3</v>
      </c>
      <c r="E170" s="1">
        <f>E169+C170*D170*音游评分!$L$2</f>
        <v>21700</v>
      </c>
      <c r="F170" s="1">
        <v>169</v>
      </c>
      <c r="G170" s="1">
        <f>IF(F170&lt;音游评分!$L$6,1,音游评分!$L$5)</f>
        <v>1.3</v>
      </c>
      <c r="H170" s="1">
        <f>H169+C170*G170*音游评分!$L$2</f>
        <v>21700</v>
      </c>
    </row>
    <row r="171" ht="26" spans="1:8">
      <c r="A171" s="2" t="s">
        <v>233</v>
      </c>
      <c r="B171" s="1">
        <v>288</v>
      </c>
      <c r="C171" s="1">
        <v>1</v>
      </c>
      <c r="D171" s="1">
        <f>IF(B171&lt;音游评分!$L$6,1,音游评分!$L$5)</f>
        <v>1.3</v>
      </c>
      <c r="E171" s="1">
        <f>E170+C171*D171*音游评分!$L$2</f>
        <v>21830</v>
      </c>
      <c r="F171" s="1">
        <v>170</v>
      </c>
      <c r="G171" s="1">
        <f>IF(F171&lt;音游评分!$L$6,1,音游评分!$L$5)</f>
        <v>1.3</v>
      </c>
      <c r="H171" s="1">
        <f>H170+C171*G171*音游评分!$L$2</f>
        <v>21830</v>
      </c>
    </row>
    <row r="172" spans="1:8">
      <c r="A172" s="2" t="s">
        <v>234</v>
      </c>
      <c r="B172" s="1">
        <v>289</v>
      </c>
      <c r="C172" s="1">
        <v>1</v>
      </c>
      <c r="D172" s="1">
        <f>IF(B172&lt;音游评分!$L$6,1,音游评分!$L$5)</f>
        <v>1.3</v>
      </c>
      <c r="E172" s="1">
        <f>E171+C172*D172*音游评分!$L$2</f>
        <v>21960</v>
      </c>
      <c r="F172" s="1">
        <v>171</v>
      </c>
      <c r="G172" s="1">
        <f>IF(F172&lt;音游评分!$L$6,1,音游评分!$L$5)</f>
        <v>1.3</v>
      </c>
      <c r="H172" s="1">
        <f>H171+C172*G172*音游评分!$L$2</f>
        <v>21960</v>
      </c>
    </row>
    <row r="173" spans="1:8">
      <c r="A173" s="2" t="s">
        <v>235</v>
      </c>
      <c r="B173" s="1">
        <v>290</v>
      </c>
      <c r="C173" s="1">
        <v>1</v>
      </c>
      <c r="D173" s="1">
        <f>IF(B173&lt;音游评分!$L$6,1,音游评分!$L$5)</f>
        <v>1.3</v>
      </c>
      <c r="E173" s="1">
        <f>E172+C173*D173*音游评分!$L$2</f>
        <v>22090</v>
      </c>
      <c r="F173" s="1">
        <v>172</v>
      </c>
      <c r="G173" s="1">
        <f>IF(F173&lt;音游评分!$L$6,1,音游评分!$L$5)</f>
        <v>1.3</v>
      </c>
      <c r="H173" s="1">
        <f>H172+C173*G173*音游评分!$L$2</f>
        <v>22090</v>
      </c>
    </row>
    <row r="174" spans="1:8">
      <c r="A174" s="2" t="s">
        <v>236</v>
      </c>
      <c r="B174" s="1">
        <v>291</v>
      </c>
      <c r="C174" s="1">
        <v>1</v>
      </c>
      <c r="D174" s="1">
        <f>IF(B174&lt;音游评分!$L$6,1,音游评分!$L$5)</f>
        <v>1.3</v>
      </c>
      <c r="E174" s="1">
        <f>E173+C174*D174*音游评分!$L$2</f>
        <v>22220</v>
      </c>
      <c r="F174" s="1">
        <v>173</v>
      </c>
      <c r="G174" s="1">
        <f>IF(F174&lt;音游评分!$L$6,1,音游评分!$L$5)</f>
        <v>1.3</v>
      </c>
      <c r="H174" s="1">
        <f>H173+C174*G174*音游评分!$L$2</f>
        <v>22220</v>
      </c>
    </row>
    <row r="175" spans="1:8">
      <c r="A175" s="2" t="s">
        <v>237</v>
      </c>
      <c r="B175" s="1">
        <v>292</v>
      </c>
      <c r="C175" s="1">
        <v>1</v>
      </c>
      <c r="D175" s="1">
        <f>IF(B175&lt;音游评分!$L$6,1,音游评分!$L$5)</f>
        <v>1.3</v>
      </c>
      <c r="E175" s="1">
        <f>E174+C175*D175*音游评分!$L$2</f>
        <v>22350</v>
      </c>
      <c r="F175" s="1">
        <v>174</v>
      </c>
      <c r="G175" s="1">
        <f>IF(F175&lt;音游评分!$L$6,1,音游评分!$L$5)</f>
        <v>1.3</v>
      </c>
      <c r="H175" s="1">
        <f>H174+C175*G175*音游评分!$L$2</f>
        <v>22350</v>
      </c>
    </row>
    <row r="176" spans="1:8">
      <c r="A176" s="2" t="s">
        <v>238</v>
      </c>
      <c r="B176" s="1">
        <v>293</v>
      </c>
      <c r="C176" s="1">
        <v>1</v>
      </c>
      <c r="D176" s="1">
        <f>IF(B176&lt;音游评分!$L$6,1,音游评分!$L$5)</f>
        <v>1.3</v>
      </c>
      <c r="E176" s="1">
        <f>E175+C176*D176*音游评分!$L$2</f>
        <v>22480</v>
      </c>
      <c r="F176" s="1">
        <v>175</v>
      </c>
      <c r="G176" s="1">
        <f>IF(F176&lt;音游评分!$L$6,1,音游评分!$L$5)</f>
        <v>1.3</v>
      </c>
      <c r="H176" s="1">
        <f>H175+C176*G176*音游评分!$L$2</f>
        <v>22480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1"/>
  <sheetViews>
    <sheetView workbookViewId="0">
      <selection activeCell="I2" sqref="I2"/>
    </sheetView>
  </sheetViews>
  <sheetFormatPr defaultColWidth="8.72727272727273" defaultRowHeight="14"/>
  <cols>
    <col min="1" max="1" width="20.5454545454545" style="1" customWidth="1"/>
    <col min="2" max="2" width="13.8181818181818" style="1" customWidth="1"/>
    <col min="3" max="3" width="16.0909090909091" style="1" customWidth="1"/>
    <col min="4" max="5" width="8.72727272727273" style="1"/>
    <col min="6" max="6" width="18.2727272727273" style="1" customWidth="1"/>
    <col min="7" max="7" width="13.2727272727273" style="1" customWidth="1"/>
    <col min="8" max="8" width="15.8181818181818" style="1" customWidth="1"/>
    <col min="9" max="9" width="12.8181818181818" style="1"/>
    <col min="10" max="16384" width="8.72727272727273" style="1"/>
  </cols>
  <sheetData>
    <row r="1" ht="28" spans="1:9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</row>
    <row r="2" spans="1:9">
      <c r="A2" s="2" t="s">
        <v>239</v>
      </c>
      <c r="B2" s="1">
        <v>150</v>
      </c>
      <c r="C2" s="1">
        <v>1</v>
      </c>
      <c r="D2" s="1">
        <f>IF(B2&lt;音游评分!$L$6,1,音游评分!$L$5)</f>
        <v>1.3</v>
      </c>
      <c r="E2" s="1">
        <f>C2*D2*音游评分!L2</f>
        <v>130</v>
      </c>
      <c r="F2" s="1">
        <v>1</v>
      </c>
      <c r="G2" s="1">
        <f>IF(F2&lt;音游评分!$L$6,1,音游评分!$L$5)</f>
        <v>1</v>
      </c>
      <c r="H2" s="1">
        <f>C2*G2*音游评分!L2</f>
        <v>100</v>
      </c>
      <c r="I2" s="3">
        <f>H191/E191</f>
        <v>0.989068825910931</v>
      </c>
    </row>
    <row r="3" spans="1:8">
      <c r="A3" s="2" t="s">
        <v>240</v>
      </c>
      <c r="B3" s="1">
        <v>150</v>
      </c>
      <c r="C3" s="1">
        <v>1</v>
      </c>
      <c r="D3" s="1">
        <f>IF(B3&lt;音游评分!$L$6,1,音游评分!$L$5)</f>
        <v>1.3</v>
      </c>
      <c r="E3" s="1">
        <f>E2+C3*D3*音游评分!$L$2</f>
        <v>260</v>
      </c>
      <c r="F3" s="1">
        <v>2</v>
      </c>
      <c r="G3" s="1">
        <f>IF(F3&lt;音游评分!$L$6,1,音游评分!$L$5)</f>
        <v>1</v>
      </c>
      <c r="H3" s="1">
        <f>H2+C3*G3*音游评分!$L$2</f>
        <v>200</v>
      </c>
    </row>
    <row r="4" spans="1:8">
      <c r="A4" s="2" t="s">
        <v>241</v>
      </c>
      <c r="B4" s="1">
        <v>150</v>
      </c>
      <c r="C4" s="1">
        <v>1</v>
      </c>
      <c r="D4" s="1">
        <f>IF(B4&lt;音游评分!$L$6,1,音游评分!$L$5)</f>
        <v>1.3</v>
      </c>
      <c r="E4" s="1">
        <f>E3+C4*D4*音游评分!$L$2</f>
        <v>390</v>
      </c>
      <c r="F4" s="1">
        <v>3</v>
      </c>
      <c r="G4" s="1">
        <f>IF(F4&lt;音游评分!$L$6,1,音游评分!$L$5)</f>
        <v>1</v>
      </c>
      <c r="H4" s="1">
        <f>H3+C4*G4*音游评分!$L$2</f>
        <v>300</v>
      </c>
    </row>
    <row r="5" spans="1:8">
      <c r="A5" s="2" t="s">
        <v>242</v>
      </c>
      <c r="B5" s="1">
        <v>150</v>
      </c>
      <c r="C5" s="1">
        <v>1</v>
      </c>
      <c r="D5" s="1">
        <f>IF(B5&lt;音游评分!$L$6,1,音游评分!$L$5)</f>
        <v>1.3</v>
      </c>
      <c r="E5" s="1">
        <f>E4+C5*D5*音游评分!$L$2</f>
        <v>520</v>
      </c>
      <c r="F5" s="1">
        <v>4</v>
      </c>
      <c r="G5" s="1">
        <f>IF(F5&lt;音游评分!$L$6,1,音游评分!$L$5)</f>
        <v>1</v>
      </c>
      <c r="H5" s="1">
        <f>H4+C5*G5*音游评分!$L$2</f>
        <v>400</v>
      </c>
    </row>
    <row r="6" spans="1:8">
      <c r="A6" s="2" t="s">
        <v>243</v>
      </c>
      <c r="B6" s="1">
        <v>150</v>
      </c>
      <c r="C6" s="1">
        <v>1</v>
      </c>
      <c r="D6" s="1">
        <f>IF(B6&lt;音游评分!$L$6,1,音游评分!$L$5)</f>
        <v>1.3</v>
      </c>
      <c r="E6" s="1">
        <f>E5+C6*D6*音游评分!$L$2</f>
        <v>650</v>
      </c>
      <c r="F6" s="1">
        <v>5</v>
      </c>
      <c r="G6" s="1">
        <f>IF(F6&lt;音游评分!$L$6,1,音游评分!$L$5)</f>
        <v>1</v>
      </c>
      <c r="H6" s="1">
        <f>H5+C6*G6*音游评分!$L$2</f>
        <v>500</v>
      </c>
    </row>
    <row r="7" spans="1:8">
      <c r="A7" s="2" t="s">
        <v>244</v>
      </c>
      <c r="B7" s="1">
        <v>150</v>
      </c>
      <c r="C7" s="1">
        <v>1</v>
      </c>
      <c r="D7" s="1">
        <f>IF(B7&lt;音游评分!$L$6,1,音游评分!$L$5)</f>
        <v>1.3</v>
      </c>
      <c r="E7" s="1">
        <f>E6+C7*D7*音游评分!$L$2</f>
        <v>780</v>
      </c>
      <c r="F7" s="1">
        <v>6</v>
      </c>
      <c r="G7" s="1">
        <f>IF(F7&lt;音游评分!$L$6,1,音游评分!$L$5)</f>
        <v>1</v>
      </c>
      <c r="H7" s="1">
        <f>H6+C7*G7*音游评分!$L$2</f>
        <v>600</v>
      </c>
    </row>
    <row r="8" spans="1:8">
      <c r="A8" s="2" t="s">
        <v>245</v>
      </c>
      <c r="B8" s="1">
        <v>150</v>
      </c>
      <c r="C8" s="1">
        <v>1</v>
      </c>
      <c r="D8" s="1">
        <f>IF(B8&lt;音游评分!$L$6,1,音游评分!$L$5)</f>
        <v>1.3</v>
      </c>
      <c r="E8" s="1">
        <f>E7+C8*D8*音游评分!$L$2</f>
        <v>910</v>
      </c>
      <c r="F8" s="1">
        <v>7</v>
      </c>
      <c r="G8" s="1">
        <f>IF(F8&lt;音游评分!$L$6,1,音游评分!$L$5)</f>
        <v>1</v>
      </c>
      <c r="H8" s="1">
        <f>H7+C8*G8*音游评分!$L$2</f>
        <v>700</v>
      </c>
    </row>
    <row r="9" spans="1:8">
      <c r="A9" s="2" t="s">
        <v>246</v>
      </c>
      <c r="B9" s="1">
        <v>150</v>
      </c>
      <c r="C9" s="1">
        <v>1</v>
      </c>
      <c r="D9" s="1">
        <f>IF(B9&lt;音游评分!$L$6,1,音游评分!$L$5)</f>
        <v>1.3</v>
      </c>
      <c r="E9" s="1">
        <f>E8+C9*D9*音游评分!$L$2</f>
        <v>1040</v>
      </c>
      <c r="F9" s="1">
        <v>8</v>
      </c>
      <c r="G9" s="1">
        <f>IF(F9&lt;音游评分!$L$6,1,音游评分!$L$5)</f>
        <v>1</v>
      </c>
      <c r="H9" s="1">
        <f>H8+C9*G9*音游评分!$L$2</f>
        <v>800</v>
      </c>
    </row>
    <row r="10" spans="1:8">
      <c r="A10" s="2" t="s">
        <v>247</v>
      </c>
      <c r="B10" s="1">
        <v>150</v>
      </c>
      <c r="C10" s="1">
        <v>1</v>
      </c>
      <c r="D10" s="1">
        <f>IF(B10&lt;音游评分!$L$6,1,音游评分!$L$5)</f>
        <v>1.3</v>
      </c>
      <c r="E10" s="1">
        <f>E9+C10*D10*音游评分!$L$2</f>
        <v>1170</v>
      </c>
      <c r="F10" s="1">
        <v>9</v>
      </c>
      <c r="G10" s="1">
        <f>IF(F10&lt;音游评分!$L$6,1,音游评分!$L$5)</f>
        <v>1</v>
      </c>
      <c r="H10" s="1">
        <f>H9+C10*G10*音游评分!$L$2</f>
        <v>900</v>
      </c>
    </row>
    <row r="11" spans="1:8">
      <c r="A11" s="2" t="s">
        <v>248</v>
      </c>
      <c r="B11" s="1">
        <v>150</v>
      </c>
      <c r="C11" s="1">
        <v>1</v>
      </c>
      <c r="D11" s="1">
        <f>IF(B11&lt;音游评分!$L$6,1,音游评分!$L$5)</f>
        <v>1.3</v>
      </c>
      <c r="E11" s="1">
        <f>E10+C11*D11*音游评分!$L$2</f>
        <v>1300</v>
      </c>
      <c r="F11" s="1">
        <v>10</v>
      </c>
      <c r="G11" s="1">
        <f>IF(F11&lt;音游评分!$L$6,1,音游评分!$L$5)</f>
        <v>1.3</v>
      </c>
      <c r="H11" s="1">
        <f>H10+C11*G11*音游评分!$L$2</f>
        <v>1030</v>
      </c>
    </row>
    <row r="12" spans="1:8">
      <c r="A12" s="2" t="s">
        <v>249</v>
      </c>
      <c r="B12" s="1">
        <v>150</v>
      </c>
      <c r="C12" s="1">
        <v>1</v>
      </c>
      <c r="D12" s="1">
        <f>IF(B12&lt;音游评分!$L$6,1,音游评分!$L$5)</f>
        <v>1.3</v>
      </c>
      <c r="E12" s="1">
        <f>E11+C12*D12*音游评分!$L$2</f>
        <v>1430</v>
      </c>
      <c r="F12" s="1">
        <v>11</v>
      </c>
      <c r="G12" s="1">
        <f>IF(F12&lt;音游评分!$L$6,1,音游评分!$L$5)</f>
        <v>1.3</v>
      </c>
      <c r="H12" s="1">
        <f>H11+C12*G12*音游评分!$L$2</f>
        <v>1160</v>
      </c>
    </row>
    <row r="13" spans="1:8">
      <c r="A13" s="2" t="s">
        <v>250</v>
      </c>
      <c r="B13" s="1">
        <v>150</v>
      </c>
      <c r="C13" s="1">
        <v>1</v>
      </c>
      <c r="D13" s="1">
        <f>IF(B13&lt;音游评分!$L$6,1,音游评分!$L$5)</f>
        <v>1.3</v>
      </c>
      <c r="E13" s="1">
        <f>E12+C13*D13*音游评分!$L$2</f>
        <v>1560</v>
      </c>
      <c r="F13" s="1">
        <v>12</v>
      </c>
      <c r="G13" s="1">
        <f>IF(F13&lt;音游评分!$L$6,1,音游评分!$L$5)</f>
        <v>1.3</v>
      </c>
      <c r="H13" s="1">
        <f>H12+C13*G13*音游评分!$L$2</f>
        <v>1290</v>
      </c>
    </row>
    <row r="14" spans="1:8">
      <c r="A14" s="2" t="s">
        <v>251</v>
      </c>
      <c r="B14" s="1">
        <v>150</v>
      </c>
      <c r="C14" s="1">
        <v>1</v>
      </c>
      <c r="D14" s="1">
        <f>IF(B14&lt;音游评分!$L$6,1,音游评分!$L$5)</f>
        <v>1.3</v>
      </c>
      <c r="E14" s="1">
        <f>E13+C14*D14*音游评分!$L$2</f>
        <v>1690</v>
      </c>
      <c r="F14" s="1">
        <v>13</v>
      </c>
      <c r="G14" s="1">
        <f>IF(F14&lt;音游评分!$L$6,1,音游评分!$L$5)</f>
        <v>1.3</v>
      </c>
      <c r="H14" s="1">
        <f>H13+C14*G14*音游评分!$L$2</f>
        <v>1420</v>
      </c>
    </row>
    <row r="15" spans="1:8">
      <c r="A15" s="2" t="s">
        <v>252</v>
      </c>
      <c r="B15" s="1">
        <v>150</v>
      </c>
      <c r="C15" s="1">
        <v>1</v>
      </c>
      <c r="D15" s="1">
        <f>IF(B15&lt;音游评分!$L$6,1,音游评分!$L$5)</f>
        <v>1.3</v>
      </c>
      <c r="E15" s="1">
        <f>E14+C15*D15*音游评分!$L$2</f>
        <v>1820</v>
      </c>
      <c r="F15" s="1">
        <v>14</v>
      </c>
      <c r="G15" s="1">
        <f>IF(F15&lt;音游评分!$L$6,1,音游评分!$L$5)</f>
        <v>1.3</v>
      </c>
      <c r="H15" s="1">
        <f>H14+C15*G15*音游评分!$L$2</f>
        <v>1550</v>
      </c>
    </row>
    <row r="16" spans="1:8">
      <c r="A16" s="2" t="s">
        <v>253</v>
      </c>
      <c r="B16" s="1">
        <v>150</v>
      </c>
      <c r="C16" s="1">
        <v>1</v>
      </c>
      <c r="D16" s="1">
        <f>IF(B16&lt;音游评分!$L$6,1,音游评分!$L$5)</f>
        <v>1.3</v>
      </c>
      <c r="E16" s="1">
        <f>E15+C16*D16*音游评分!$L$2</f>
        <v>1950</v>
      </c>
      <c r="F16" s="1">
        <v>15</v>
      </c>
      <c r="G16" s="1">
        <f>IF(F16&lt;音游评分!$L$6,1,音游评分!$L$5)</f>
        <v>1.3</v>
      </c>
      <c r="H16" s="1">
        <f>H15+C16*G16*音游评分!$L$2</f>
        <v>1680</v>
      </c>
    </row>
    <row r="17" spans="1:8">
      <c r="A17" s="2" t="s">
        <v>254</v>
      </c>
      <c r="B17" s="1">
        <v>150</v>
      </c>
      <c r="C17" s="1">
        <v>1</v>
      </c>
      <c r="D17" s="1">
        <f>IF(B17&lt;音游评分!$L$6,1,音游评分!$L$5)</f>
        <v>1.3</v>
      </c>
      <c r="E17" s="1">
        <f>E16+C17*D17*音游评分!$L$2</f>
        <v>2080</v>
      </c>
      <c r="F17" s="1">
        <v>16</v>
      </c>
      <c r="G17" s="1">
        <f>IF(F17&lt;音游评分!$L$6,1,音游评分!$L$5)</f>
        <v>1.3</v>
      </c>
      <c r="H17" s="1">
        <f>H16+C17*G17*音游评分!$L$2</f>
        <v>1810</v>
      </c>
    </row>
    <row r="18" spans="1:8">
      <c r="A18" s="2" t="s">
        <v>255</v>
      </c>
      <c r="B18" s="1">
        <v>150</v>
      </c>
      <c r="C18" s="1">
        <v>1</v>
      </c>
      <c r="D18" s="1">
        <f>IF(B18&lt;音游评分!$L$6,1,音游评分!$L$5)</f>
        <v>1.3</v>
      </c>
      <c r="E18" s="1">
        <f>E17+C18*D18*音游评分!$L$2</f>
        <v>2210</v>
      </c>
      <c r="F18" s="1">
        <v>17</v>
      </c>
      <c r="G18" s="1">
        <f>IF(F18&lt;音游评分!$L$6,1,音游评分!$L$5)</f>
        <v>1.3</v>
      </c>
      <c r="H18" s="1">
        <f>H17+C18*G18*音游评分!$L$2</f>
        <v>1940</v>
      </c>
    </row>
    <row r="19" spans="1:8">
      <c r="A19" s="2" t="s">
        <v>256</v>
      </c>
      <c r="B19" s="1">
        <v>150</v>
      </c>
      <c r="C19" s="1">
        <v>1</v>
      </c>
      <c r="D19" s="1">
        <f>IF(B19&lt;音游评分!$L$6,1,音游评分!$L$5)</f>
        <v>1.3</v>
      </c>
      <c r="E19" s="1">
        <f>E18+C19*D19*音游评分!$L$2</f>
        <v>2340</v>
      </c>
      <c r="F19" s="1">
        <v>18</v>
      </c>
      <c r="G19" s="1">
        <f>IF(F19&lt;音游评分!$L$6,1,音游评分!$L$5)</f>
        <v>1.3</v>
      </c>
      <c r="H19" s="1">
        <f>H18+C19*G19*音游评分!$L$2</f>
        <v>2070</v>
      </c>
    </row>
    <row r="20" spans="1:8">
      <c r="A20" s="2" t="s">
        <v>257</v>
      </c>
      <c r="B20" s="1">
        <v>150</v>
      </c>
      <c r="C20" s="1">
        <v>1</v>
      </c>
      <c r="D20" s="1">
        <f>IF(B20&lt;音游评分!$L$6,1,音游评分!$L$5)</f>
        <v>1.3</v>
      </c>
      <c r="E20" s="1">
        <f>E19+C20*D20*音游评分!$L$2</f>
        <v>2470</v>
      </c>
      <c r="F20" s="1">
        <v>19</v>
      </c>
      <c r="G20" s="1">
        <f>IF(F20&lt;音游评分!$L$6,1,音游评分!$L$5)</f>
        <v>1.3</v>
      </c>
      <c r="H20" s="1">
        <f>H19+C20*G20*音游评分!$L$2</f>
        <v>2200</v>
      </c>
    </row>
    <row r="21" spans="1:8">
      <c r="A21" s="2" t="s">
        <v>258</v>
      </c>
      <c r="B21" s="1">
        <v>150</v>
      </c>
      <c r="C21" s="1">
        <v>1</v>
      </c>
      <c r="D21" s="1">
        <f>IF(B21&lt;音游评分!$L$6,1,音游评分!$L$5)</f>
        <v>1.3</v>
      </c>
      <c r="E21" s="1">
        <f>E20+C21*D21*音游评分!$L$2</f>
        <v>2600</v>
      </c>
      <c r="F21" s="1">
        <v>20</v>
      </c>
      <c r="G21" s="1">
        <f>IF(F21&lt;音游评分!$L$6,1,音游评分!$L$5)</f>
        <v>1.3</v>
      </c>
      <c r="H21" s="1">
        <f>H20+C21*G21*音游评分!$L$2</f>
        <v>2330</v>
      </c>
    </row>
    <row r="22" spans="1:8">
      <c r="A22" s="2" t="s">
        <v>259</v>
      </c>
      <c r="B22" s="1">
        <v>150</v>
      </c>
      <c r="C22" s="1">
        <v>1</v>
      </c>
      <c r="D22" s="1">
        <f>IF(B22&lt;音游评分!$L$6,1,音游评分!$L$5)</f>
        <v>1.3</v>
      </c>
      <c r="E22" s="1">
        <f>E21+C22*D22*音游评分!$L$2</f>
        <v>2730</v>
      </c>
      <c r="F22" s="1">
        <v>21</v>
      </c>
      <c r="G22" s="1">
        <f>IF(F22&lt;音游评分!$L$6,1,音游评分!$L$5)</f>
        <v>1.3</v>
      </c>
      <c r="H22" s="1">
        <f>H21+C22*G22*音游评分!$L$2</f>
        <v>2460</v>
      </c>
    </row>
    <row r="23" spans="1:8">
      <c r="A23" s="2" t="s">
        <v>260</v>
      </c>
      <c r="B23" s="1">
        <v>150</v>
      </c>
      <c r="C23" s="1">
        <v>1</v>
      </c>
      <c r="D23" s="1">
        <f>IF(B23&lt;音游评分!$L$6,1,音游评分!$L$5)</f>
        <v>1.3</v>
      </c>
      <c r="E23" s="1">
        <f>E22+C23*D23*音游评分!$L$2</f>
        <v>2860</v>
      </c>
      <c r="F23" s="1">
        <v>22</v>
      </c>
      <c r="G23" s="1">
        <f>IF(F23&lt;音游评分!$L$6,1,音游评分!$L$5)</f>
        <v>1.3</v>
      </c>
      <c r="H23" s="1">
        <f>H22+C23*G23*音游评分!$L$2</f>
        <v>2590</v>
      </c>
    </row>
    <row r="24" spans="1:8">
      <c r="A24" s="2" t="s">
        <v>261</v>
      </c>
      <c r="B24" s="1">
        <v>150</v>
      </c>
      <c r="C24" s="1">
        <v>1</v>
      </c>
      <c r="D24" s="1">
        <f>IF(B24&lt;音游评分!$L$6,1,音游评分!$L$5)</f>
        <v>1.3</v>
      </c>
      <c r="E24" s="1">
        <f>E23+C24*D24*音游评分!$L$2</f>
        <v>2990</v>
      </c>
      <c r="F24" s="1">
        <v>23</v>
      </c>
      <c r="G24" s="1">
        <f>IF(F24&lt;音游评分!$L$6,1,音游评分!$L$5)</f>
        <v>1.3</v>
      </c>
      <c r="H24" s="1">
        <f>H23+C24*G24*音游评分!$L$2</f>
        <v>2720</v>
      </c>
    </row>
    <row r="25" spans="1:8">
      <c r="A25" s="2" t="s">
        <v>262</v>
      </c>
      <c r="B25" s="1">
        <v>150</v>
      </c>
      <c r="C25" s="1">
        <v>1</v>
      </c>
      <c r="D25" s="1">
        <f>IF(B25&lt;音游评分!$L$6,1,音游评分!$L$5)</f>
        <v>1.3</v>
      </c>
      <c r="E25" s="1">
        <f>E24+C25*D25*音游评分!$L$2</f>
        <v>3120</v>
      </c>
      <c r="F25" s="1">
        <v>24</v>
      </c>
      <c r="G25" s="1">
        <f>IF(F25&lt;音游评分!$L$6,1,音游评分!$L$5)</f>
        <v>1.3</v>
      </c>
      <c r="H25" s="1">
        <f>H24+C25*G25*音游评分!$L$2</f>
        <v>2850</v>
      </c>
    </row>
    <row r="26" spans="1:8">
      <c r="A26" s="2" t="s">
        <v>263</v>
      </c>
      <c r="B26" s="1">
        <v>150</v>
      </c>
      <c r="C26" s="1">
        <v>1</v>
      </c>
      <c r="D26" s="1">
        <f>IF(B26&lt;音游评分!$L$6,1,音游评分!$L$5)</f>
        <v>1.3</v>
      </c>
      <c r="E26" s="1">
        <f>E25+C26*D26*音游评分!$L$2</f>
        <v>3250</v>
      </c>
      <c r="F26" s="1">
        <v>25</v>
      </c>
      <c r="G26" s="1">
        <f>IF(F26&lt;音游评分!$L$6,1,音游评分!$L$5)</f>
        <v>1.3</v>
      </c>
      <c r="H26" s="1">
        <f>H25+C26*G26*音游评分!$L$2</f>
        <v>2980</v>
      </c>
    </row>
    <row r="27" spans="1:8">
      <c r="A27" s="2" t="s">
        <v>264</v>
      </c>
      <c r="B27" s="1">
        <v>150</v>
      </c>
      <c r="C27" s="1">
        <v>1</v>
      </c>
      <c r="D27" s="1">
        <f>IF(B27&lt;音游评分!$L$6,1,音游评分!$L$5)</f>
        <v>1.3</v>
      </c>
      <c r="E27" s="1">
        <f>E26+C27*D27*音游评分!$L$2</f>
        <v>3380</v>
      </c>
      <c r="F27" s="1">
        <v>26</v>
      </c>
      <c r="G27" s="1">
        <f>IF(F27&lt;音游评分!$L$6,1,音游评分!$L$5)</f>
        <v>1.3</v>
      </c>
      <c r="H27" s="1">
        <f>H26+C27*G27*音游评分!$L$2</f>
        <v>3110</v>
      </c>
    </row>
    <row r="28" spans="1:8">
      <c r="A28" s="2" t="s">
        <v>265</v>
      </c>
      <c r="B28" s="1">
        <v>150</v>
      </c>
      <c r="C28" s="1">
        <v>1</v>
      </c>
      <c r="D28" s="1">
        <f>IF(B28&lt;音游评分!$L$6,1,音游评分!$L$5)</f>
        <v>1.3</v>
      </c>
      <c r="E28" s="1">
        <f>E27+C28*D28*音游评分!$L$2</f>
        <v>3510</v>
      </c>
      <c r="F28" s="1">
        <v>27</v>
      </c>
      <c r="G28" s="1">
        <f>IF(F28&lt;音游评分!$L$6,1,音游评分!$L$5)</f>
        <v>1.3</v>
      </c>
      <c r="H28" s="1">
        <f>H27+C28*G28*音游评分!$L$2</f>
        <v>3240</v>
      </c>
    </row>
    <row r="29" spans="1:8">
      <c r="A29" s="2" t="s">
        <v>266</v>
      </c>
      <c r="B29" s="1">
        <v>150</v>
      </c>
      <c r="C29" s="1">
        <v>1</v>
      </c>
      <c r="D29" s="1">
        <f>IF(B29&lt;音游评分!$L$6,1,音游评分!$L$5)</f>
        <v>1.3</v>
      </c>
      <c r="E29" s="1">
        <f>E28+C29*D29*音游评分!$L$2</f>
        <v>3640</v>
      </c>
      <c r="F29" s="1">
        <v>28</v>
      </c>
      <c r="G29" s="1">
        <f>IF(F29&lt;音游评分!$L$6,1,音游评分!$L$5)</f>
        <v>1.3</v>
      </c>
      <c r="H29" s="1">
        <f>H28+C29*G29*音游评分!$L$2</f>
        <v>3370</v>
      </c>
    </row>
    <row r="30" spans="1:8">
      <c r="A30" s="2" t="s">
        <v>267</v>
      </c>
      <c r="B30" s="1">
        <v>150</v>
      </c>
      <c r="C30" s="1">
        <v>1</v>
      </c>
      <c r="D30" s="1">
        <f>IF(B30&lt;音游评分!$L$6,1,音游评分!$L$5)</f>
        <v>1.3</v>
      </c>
      <c r="E30" s="1">
        <f>E29+C30*D30*音游评分!$L$2</f>
        <v>3770</v>
      </c>
      <c r="F30" s="1">
        <v>29</v>
      </c>
      <c r="G30" s="1">
        <f>IF(F30&lt;音游评分!$L$6,1,音游评分!$L$5)</f>
        <v>1.3</v>
      </c>
      <c r="H30" s="1">
        <f>H29+C30*G30*音游评分!$L$2</f>
        <v>3500</v>
      </c>
    </row>
    <row r="31" spans="1:8">
      <c r="A31" s="2" t="s">
        <v>268</v>
      </c>
      <c r="B31" s="1">
        <v>150</v>
      </c>
      <c r="C31" s="1">
        <v>1</v>
      </c>
      <c r="D31" s="1">
        <f>IF(B31&lt;音游评分!$L$6,1,音游评分!$L$5)</f>
        <v>1.3</v>
      </c>
      <c r="E31" s="1">
        <f>E30+C31*D31*音游评分!$L$2</f>
        <v>3900</v>
      </c>
      <c r="F31" s="1">
        <v>30</v>
      </c>
      <c r="G31" s="1">
        <f>IF(F31&lt;音游评分!$L$6,1,音游评分!$L$5)</f>
        <v>1.3</v>
      </c>
      <c r="H31" s="1">
        <f>H30+C31*G31*音游评分!$L$2</f>
        <v>3630</v>
      </c>
    </row>
    <row r="32" spans="1:8">
      <c r="A32" s="2" t="s">
        <v>269</v>
      </c>
      <c r="B32" s="1">
        <v>150</v>
      </c>
      <c r="C32" s="1">
        <v>1</v>
      </c>
      <c r="D32" s="1">
        <f>IF(B32&lt;音游评分!$L$6,1,音游评分!$L$5)</f>
        <v>1.3</v>
      </c>
      <c r="E32" s="1">
        <f>E31+C32*D32*音游评分!$L$2</f>
        <v>4030</v>
      </c>
      <c r="F32" s="1">
        <v>31</v>
      </c>
      <c r="G32" s="1">
        <f>IF(F32&lt;音游评分!$L$6,1,音游评分!$L$5)</f>
        <v>1.3</v>
      </c>
      <c r="H32" s="1">
        <f>H31+C32*G32*音游评分!$L$2</f>
        <v>3760</v>
      </c>
    </row>
    <row r="33" spans="1:8">
      <c r="A33" s="2" t="s">
        <v>270</v>
      </c>
      <c r="B33" s="1">
        <v>150</v>
      </c>
      <c r="C33" s="1">
        <v>1</v>
      </c>
      <c r="D33" s="1">
        <f>IF(B33&lt;音游评分!$L$6,1,音游评分!$L$5)</f>
        <v>1.3</v>
      </c>
      <c r="E33" s="1">
        <f>E32+C33*D33*音游评分!$L$2</f>
        <v>4160</v>
      </c>
      <c r="F33" s="1">
        <v>32</v>
      </c>
      <c r="G33" s="1">
        <f>IF(F33&lt;音游评分!$L$6,1,音游评分!$L$5)</f>
        <v>1.3</v>
      </c>
      <c r="H33" s="1">
        <f>H32+C33*G33*音游评分!$L$2</f>
        <v>3890</v>
      </c>
    </row>
    <row r="34" spans="1:8">
      <c r="A34" s="2" t="s">
        <v>271</v>
      </c>
      <c r="B34" s="1">
        <v>150</v>
      </c>
      <c r="C34" s="1">
        <v>1</v>
      </c>
      <c r="D34" s="1">
        <f>IF(B34&lt;音游评分!$L$6,1,音游评分!$L$5)</f>
        <v>1.3</v>
      </c>
      <c r="E34" s="1">
        <f>E33+C34*D34*音游评分!$L$2</f>
        <v>4290</v>
      </c>
      <c r="F34" s="1">
        <v>33</v>
      </c>
      <c r="G34" s="1">
        <f>IF(F34&lt;音游评分!$L$6,1,音游评分!$L$5)</f>
        <v>1.3</v>
      </c>
      <c r="H34" s="1">
        <f>H33+C34*G34*音游评分!$L$2</f>
        <v>4020</v>
      </c>
    </row>
    <row r="35" spans="1:8">
      <c r="A35" s="2" t="s">
        <v>272</v>
      </c>
      <c r="B35" s="1">
        <v>150</v>
      </c>
      <c r="C35" s="1">
        <v>1</v>
      </c>
      <c r="D35" s="1">
        <f>IF(B35&lt;音游评分!$L$6,1,音游评分!$L$5)</f>
        <v>1.3</v>
      </c>
      <c r="E35" s="1">
        <f>E34+C35*D35*音游评分!$L$2</f>
        <v>4420</v>
      </c>
      <c r="F35" s="1">
        <v>34</v>
      </c>
      <c r="G35" s="1">
        <f>IF(F35&lt;音游评分!$L$6,1,音游评分!$L$5)</f>
        <v>1.3</v>
      </c>
      <c r="H35" s="1">
        <f>H34+C35*G35*音游评分!$L$2</f>
        <v>4150</v>
      </c>
    </row>
    <row r="36" spans="1:8">
      <c r="A36" s="2" t="s">
        <v>273</v>
      </c>
      <c r="B36" s="1">
        <v>150</v>
      </c>
      <c r="C36" s="1">
        <v>1</v>
      </c>
      <c r="D36" s="1">
        <f>IF(B36&lt;音游评分!$L$6,1,音游评分!$L$5)</f>
        <v>1.3</v>
      </c>
      <c r="E36" s="1">
        <f>E35+C36*D36*音游评分!$L$2</f>
        <v>4550</v>
      </c>
      <c r="F36" s="1">
        <v>35</v>
      </c>
      <c r="G36" s="1">
        <f>IF(F36&lt;音游评分!$L$6,1,音游评分!$L$5)</f>
        <v>1.3</v>
      </c>
      <c r="H36" s="1">
        <f>H35+C36*G36*音游评分!$L$2</f>
        <v>4280</v>
      </c>
    </row>
    <row r="37" spans="1:8">
      <c r="A37" s="2" t="s">
        <v>274</v>
      </c>
      <c r="B37" s="1">
        <v>150</v>
      </c>
      <c r="C37" s="1">
        <v>1</v>
      </c>
      <c r="D37" s="1">
        <f>IF(B37&lt;音游评分!$L$6,1,音游评分!$L$5)</f>
        <v>1.3</v>
      </c>
      <c r="E37" s="1">
        <f>E36+C37*D37*音游评分!$L$2</f>
        <v>4680</v>
      </c>
      <c r="F37" s="1">
        <v>36</v>
      </c>
      <c r="G37" s="1">
        <f>IF(F37&lt;音游评分!$L$6,1,音游评分!$L$5)</f>
        <v>1.3</v>
      </c>
      <c r="H37" s="1">
        <f>H36+C37*G37*音游评分!$L$2</f>
        <v>4410</v>
      </c>
    </row>
    <row r="38" spans="1:8">
      <c r="A38" s="2" t="s">
        <v>275</v>
      </c>
      <c r="B38" s="1">
        <v>150</v>
      </c>
      <c r="C38" s="1">
        <v>1</v>
      </c>
      <c r="D38" s="1">
        <f>IF(B38&lt;音游评分!$L$6,1,音游评分!$L$5)</f>
        <v>1.3</v>
      </c>
      <c r="E38" s="1">
        <f>E37+C38*D38*音游评分!$L$2</f>
        <v>4810</v>
      </c>
      <c r="F38" s="1">
        <v>37</v>
      </c>
      <c r="G38" s="1">
        <f>IF(F38&lt;音游评分!$L$6,1,音游评分!$L$5)</f>
        <v>1.3</v>
      </c>
      <c r="H38" s="1">
        <f>H37+C38*G38*音游评分!$L$2</f>
        <v>4540</v>
      </c>
    </row>
    <row r="39" spans="1:8">
      <c r="A39" s="2" t="s">
        <v>276</v>
      </c>
      <c r="B39" s="1">
        <v>150</v>
      </c>
      <c r="C39" s="1">
        <v>1</v>
      </c>
      <c r="D39" s="1">
        <f>IF(B39&lt;音游评分!$L$6,1,音游评分!$L$5)</f>
        <v>1.3</v>
      </c>
      <c r="E39" s="1">
        <f>E38+C39*D39*音游评分!$L$2</f>
        <v>4940</v>
      </c>
      <c r="F39" s="1">
        <v>38</v>
      </c>
      <c r="G39" s="1">
        <f>IF(F39&lt;音游评分!$L$6,1,音游评分!$L$5)</f>
        <v>1.3</v>
      </c>
      <c r="H39" s="1">
        <f>H38+C39*G39*音游评分!$L$2</f>
        <v>4670</v>
      </c>
    </row>
    <row r="40" spans="1:8">
      <c r="A40" s="2" t="s">
        <v>277</v>
      </c>
      <c r="B40" s="1">
        <v>150</v>
      </c>
      <c r="C40" s="1">
        <v>1</v>
      </c>
      <c r="D40" s="1">
        <f>IF(B40&lt;音游评分!$L$6,1,音游评分!$L$5)</f>
        <v>1.3</v>
      </c>
      <c r="E40" s="1">
        <f>E39+C40*D40*音游评分!$L$2</f>
        <v>5070</v>
      </c>
      <c r="F40" s="1">
        <v>39</v>
      </c>
      <c r="G40" s="1">
        <f>IF(F40&lt;音游评分!$L$6,1,音游评分!$L$5)</f>
        <v>1.3</v>
      </c>
      <c r="H40" s="1">
        <f>H39+C40*G40*音游评分!$L$2</f>
        <v>4800</v>
      </c>
    </row>
    <row r="41" spans="1:8">
      <c r="A41" s="2" t="s">
        <v>278</v>
      </c>
      <c r="B41" s="1">
        <v>150</v>
      </c>
      <c r="C41" s="1">
        <v>1</v>
      </c>
      <c r="D41" s="1">
        <f>IF(B41&lt;音游评分!$L$6,1,音游评分!$L$5)</f>
        <v>1.3</v>
      </c>
      <c r="E41" s="1">
        <f>E40+C41*D41*音游评分!$L$2</f>
        <v>5200</v>
      </c>
      <c r="F41" s="1">
        <v>40</v>
      </c>
      <c r="G41" s="1">
        <f>IF(F41&lt;音游评分!$L$6,1,音游评分!$L$5)</f>
        <v>1.3</v>
      </c>
      <c r="H41" s="1">
        <f>H40+C41*G41*音游评分!$L$2</f>
        <v>4930</v>
      </c>
    </row>
    <row r="42" spans="1:8">
      <c r="A42" s="2" t="s">
        <v>279</v>
      </c>
      <c r="B42" s="1">
        <v>150</v>
      </c>
      <c r="C42" s="1">
        <v>1</v>
      </c>
      <c r="D42" s="1">
        <f>IF(B42&lt;音游评分!$L$6,1,音游评分!$L$5)</f>
        <v>1.3</v>
      </c>
      <c r="E42" s="1">
        <f>E41+C42*D42*音游评分!$L$2</f>
        <v>5330</v>
      </c>
      <c r="F42" s="1">
        <v>41</v>
      </c>
      <c r="G42" s="1">
        <f>IF(F42&lt;音游评分!$L$6,1,音游评分!$L$5)</f>
        <v>1.3</v>
      </c>
      <c r="H42" s="1">
        <f>H41+C42*G42*音游评分!$L$2</f>
        <v>5060</v>
      </c>
    </row>
    <row r="43" spans="1:8">
      <c r="A43" s="2" t="s">
        <v>280</v>
      </c>
      <c r="B43" s="1">
        <v>150</v>
      </c>
      <c r="C43" s="1">
        <v>1</v>
      </c>
      <c r="D43" s="1">
        <f>IF(B43&lt;音游评分!$L$6,1,音游评分!$L$5)</f>
        <v>1.3</v>
      </c>
      <c r="E43" s="1">
        <f>E42+C43*D43*音游评分!$L$2</f>
        <v>5460</v>
      </c>
      <c r="F43" s="1">
        <v>42</v>
      </c>
      <c r="G43" s="1">
        <f>IF(F43&lt;音游评分!$L$6,1,音游评分!$L$5)</f>
        <v>1.3</v>
      </c>
      <c r="H43" s="1">
        <f>H42+C43*G43*音游评分!$L$2</f>
        <v>5190</v>
      </c>
    </row>
    <row r="44" spans="1:8">
      <c r="A44" s="2" t="s">
        <v>281</v>
      </c>
      <c r="B44" s="1">
        <v>150</v>
      </c>
      <c r="C44" s="1">
        <v>1</v>
      </c>
      <c r="D44" s="1">
        <f>IF(B44&lt;音游评分!$L$6,1,音游评分!$L$5)</f>
        <v>1.3</v>
      </c>
      <c r="E44" s="1">
        <f>E43+C44*D44*音游评分!$L$2</f>
        <v>5590</v>
      </c>
      <c r="F44" s="1">
        <v>43</v>
      </c>
      <c r="G44" s="1">
        <f>IF(F44&lt;音游评分!$L$6,1,音游评分!$L$5)</f>
        <v>1.3</v>
      </c>
      <c r="H44" s="1">
        <f>H43+C44*G44*音游评分!$L$2</f>
        <v>5320</v>
      </c>
    </row>
    <row r="45" spans="1:8">
      <c r="A45" s="2" t="s">
        <v>282</v>
      </c>
      <c r="B45" s="1">
        <v>150</v>
      </c>
      <c r="C45" s="1">
        <v>1</v>
      </c>
      <c r="D45" s="1">
        <f>IF(B45&lt;音游评分!$L$6,1,音游评分!$L$5)</f>
        <v>1.3</v>
      </c>
      <c r="E45" s="1">
        <f>E44+C45*D45*音游评分!$L$2</f>
        <v>5720</v>
      </c>
      <c r="F45" s="1">
        <v>44</v>
      </c>
      <c r="G45" s="1">
        <f>IF(F45&lt;音游评分!$L$6,1,音游评分!$L$5)</f>
        <v>1.3</v>
      </c>
      <c r="H45" s="1">
        <f>H44+C45*G45*音游评分!$L$2</f>
        <v>5450</v>
      </c>
    </row>
    <row r="46" spans="1:8">
      <c r="A46" s="2" t="s">
        <v>283</v>
      </c>
      <c r="B46" s="1">
        <v>150</v>
      </c>
      <c r="C46" s="1">
        <v>1</v>
      </c>
      <c r="D46" s="1">
        <f>IF(B46&lt;音游评分!$L$6,1,音游评分!$L$5)</f>
        <v>1.3</v>
      </c>
      <c r="E46" s="1">
        <f>E45+C46*D46*音游评分!$L$2</f>
        <v>5850</v>
      </c>
      <c r="F46" s="1">
        <v>45</v>
      </c>
      <c r="G46" s="1">
        <f>IF(F46&lt;音游评分!$L$6,1,音游评分!$L$5)</f>
        <v>1.3</v>
      </c>
      <c r="H46" s="1">
        <f>H45+C46*G46*音游评分!$L$2</f>
        <v>5580</v>
      </c>
    </row>
    <row r="47" spans="1:8">
      <c r="A47" s="2" t="s">
        <v>284</v>
      </c>
      <c r="B47" s="1">
        <v>150</v>
      </c>
      <c r="C47" s="1">
        <v>1</v>
      </c>
      <c r="D47" s="1">
        <f>IF(B47&lt;音游评分!$L$6,1,音游评分!$L$5)</f>
        <v>1.3</v>
      </c>
      <c r="E47" s="1">
        <f>E46+C47*D47*音游评分!$L$2</f>
        <v>5980</v>
      </c>
      <c r="F47" s="1">
        <v>46</v>
      </c>
      <c r="G47" s="1">
        <f>IF(F47&lt;音游评分!$L$6,1,音游评分!$L$5)</f>
        <v>1.3</v>
      </c>
      <c r="H47" s="1">
        <f>H46+C47*G47*音游评分!$L$2</f>
        <v>5710</v>
      </c>
    </row>
    <row r="48" spans="1:8">
      <c r="A48" s="2" t="s">
        <v>285</v>
      </c>
      <c r="B48" s="1">
        <v>150</v>
      </c>
      <c r="C48" s="1">
        <v>1</v>
      </c>
      <c r="D48" s="1">
        <f>IF(B48&lt;音游评分!$L$6,1,音游评分!$L$5)</f>
        <v>1.3</v>
      </c>
      <c r="E48" s="1">
        <f>E47+C48*D48*音游评分!$L$2</f>
        <v>6110</v>
      </c>
      <c r="F48" s="1">
        <v>47</v>
      </c>
      <c r="G48" s="1">
        <f>IF(F48&lt;音游评分!$L$6,1,音游评分!$L$5)</f>
        <v>1.3</v>
      </c>
      <c r="H48" s="1">
        <f>H47+C48*G48*音游评分!$L$2</f>
        <v>5840</v>
      </c>
    </row>
    <row r="49" spans="1:8">
      <c r="A49" s="2" t="s">
        <v>286</v>
      </c>
      <c r="B49" s="1">
        <v>150</v>
      </c>
      <c r="C49" s="1">
        <v>1</v>
      </c>
      <c r="D49" s="1">
        <f>IF(B49&lt;音游评分!$L$6,1,音游评分!$L$5)</f>
        <v>1.3</v>
      </c>
      <c r="E49" s="1">
        <f>E48+C49*D49*音游评分!$L$2</f>
        <v>6240</v>
      </c>
      <c r="F49" s="1">
        <v>48</v>
      </c>
      <c r="G49" s="1">
        <f>IF(F49&lt;音游评分!$L$6,1,音游评分!$L$5)</f>
        <v>1.3</v>
      </c>
      <c r="H49" s="1">
        <f>H48+C49*G49*音游评分!$L$2</f>
        <v>5970</v>
      </c>
    </row>
    <row r="50" spans="1:8">
      <c r="A50" s="2" t="s">
        <v>287</v>
      </c>
      <c r="B50" s="1">
        <v>150</v>
      </c>
      <c r="C50" s="1">
        <v>1</v>
      </c>
      <c r="D50" s="1">
        <f>IF(B50&lt;音游评分!$L$6,1,音游评分!$L$5)</f>
        <v>1.3</v>
      </c>
      <c r="E50" s="1">
        <f>E49+C50*D50*音游评分!$L$2</f>
        <v>6370</v>
      </c>
      <c r="F50" s="1">
        <v>49</v>
      </c>
      <c r="G50" s="1">
        <f>IF(F50&lt;音游评分!$L$6,1,音游评分!$L$5)</f>
        <v>1.3</v>
      </c>
      <c r="H50" s="1">
        <f>H49+C50*G50*音游评分!$L$2</f>
        <v>6100</v>
      </c>
    </row>
    <row r="51" spans="1:8">
      <c r="A51" s="2" t="s">
        <v>288</v>
      </c>
      <c r="B51" s="1">
        <v>150</v>
      </c>
      <c r="C51" s="1">
        <v>1</v>
      </c>
      <c r="D51" s="1">
        <f>IF(B51&lt;音游评分!$L$6,1,音游评分!$L$5)</f>
        <v>1.3</v>
      </c>
      <c r="E51" s="1">
        <f>E50+C51*D51*音游评分!$L$2</f>
        <v>6500</v>
      </c>
      <c r="F51" s="1">
        <v>50</v>
      </c>
      <c r="G51" s="1">
        <f>IF(F51&lt;音游评分!$L$6,1,音游评分!$L$5)</f>
        <v>1.3</v>
      </c>
      <c r="H51" s="1">
        <f>H50+C51*G51*音游评分!$L$2</f>
        <v>6230</v>
      </c>
    </row>
    <row r="52" spans="1:8">
      <c r="A52" s="2" t="s">
        <v>289</v>
      </c>
      <c r="B52" s="1">
        <v>150</v>
      </c>
      <c r="C52" s="1">
        <v>1</v>
      </c>
      <c r="D52" s="1">
        <f>IF(B52&lt;音游评分!$L$6,1,音游评分!$L$5)</f>
        <v>1.3</v>
      </c>
      <c r="E52" s="1">
        <f>E51+C52*D52*音游评分!$L$2</f>
        <v>6630</v>
      </c>
      <c r="F52" s="1">
        <v>51</v>
      </c>
      <c r="G52" s="1">
        <f>IF(F52&lt;音游评分!$L$6,1,音游评分!$L$5)</f>
        <v>1.3</v>
      </c>
      <c r="H52" s="1">
        <f>H51+C52*G52*音游评分!$L$2</f>
        <v>6360</v>
      </c>
    </row>
    <row r="53" spans="1:8">
      <c r="A53" s="2" t="s">
        <v>290</v>
      </c>
      <c r="B53" s="1">
        <v>150</v>
      </c>
      <c r="C53" s="1">
        <v>1</v>
      </c>
      <c r="D53" s="1">
        <f>IF(B53&lt;音游评分!$L$6,1,音游评分!$L$5)</f>
        <v>1.3</v>
      </c>
      <c r="E53" s="1">
        <f>E52+C53*D53*音游评分!$L$2</f>
        <v>6760</v>
      </c>
      <c r="F53" s="1">
        <v>52</v>
      </c>
      <c r="G53" s="1">
        <f>IF(F53&lt;音游评分!$L$6,1,音游评分!$L$5)</f>
        <v>1.3</v>
      </c>
      <c r="H53" s="1">
        <f>H52+C53*G53*音游评分!$L$2</f>
        <v>6490</v>
      </c>
    </row>
    <row r="54" spans="1:8">
      <c r="A54" s="2" t="s">
        <v>291</v>
      </c>
      <c r="B54" s="1">
        <v>150</v>
      </c>
      <c r="C54" s="1">
        <v>1</v>
      </c>
      <c r="D54" s="1">
        <f>IF(B54&lt;音游评分!$L$6,1,音游评分!$L$5)</f>
        <v>1.3</v>
      </c>
      <c r="E54" s="1">
        <f>E53+C54*D54*音游评分!$L$2</f>
        <v>6890</v>
      </c>
      <c r="F54" s="1">
        <v>53</v>
      </c>
      <c r="G54" s="1">
        <f>IF(F54&lt;音游评分!$L$6,1,音游评分!$L$5)</f>
        <v>1.3</v>
      </c>
      <c r="H54" s="1">
        <f>H53+C54*G54*音游评分!$L$2</f>
        <v>6620</v>
      </c>
    </row>
    <row r="55" spans="1:8">
      <c r="A55" s="2" t="s">
        <v>292</v>
      </c>
      <c r="B55" s="1">
        <v>150</v>
      </c>
      <c r="C55" s="1">
        <v>1</v>
      </c>
      <c r="D55" s="1">
        <f>IF(B55&lt;音游评分!$L$6,1,音游评分!$L$5)</f>
        <v>1.3</v>
      </c>
      <c r="E55" s="1">
        <f>E54+C55*D55*音游评分!$L$2</f>
        <v>7020</v>
      </c>
      <c r="F55" s="1">
        <v>54</v>
      </c>
      <c r="G55" s="1">
        <f>IF(F55&lt;音游评分!$L$6,1,音游评分!$L$5)</f>
        <v>1.3</v>
      </c>
      <c r="H55" s="1">
        <f>H54+C55*G55*音游评分!$L$2</f>
        <v>6750</v>
      </c>
    </row>
    <row r="56" spans="1:8">
      <c r="A56" s="2" t="s">
        <v>293</v>
      </c>
      <c r="B56" s="1">
        <v>150</v>
      </c>
      <c r="C56" s="1">
        <v>1</v>
      </c>
      <c r="D56" s="1">
        <f>IF(B56&lt;音游评分!$L$6,1,音游评分!$L$5)</f>
        <v>1.3</v>
      </c>
      <c r="E56" s="1">
        <f>E55+C56*D56*音游评分!$L$2</f>
        <v>7150</v>
      </c>
      <c r="F56" s="1">
        <v>55</v>
      </c>
      <c r="G56" s="1">
        <f>IF(F56&lt;音游评分!$L$6,1,音游评分!$L$5)</f>
        <v>1.3</v>
      </c>
      <c r="H56" s="1">
        <f>H55+C56*G56*音游评分!$L$2</f>
        <v>6880</v>
      </c>
    </row>
    <row r="57" spans="1:8">
      <c r="A57" s="2" t="s">
        <v>294</v>
      </c>
      <c r="B57" s="1">
        <v>150</v>
      </c>
      <c r="C57" s="1">
        <v>1</v>
      </c>
      <c r="D57" s="1">
        <f>IF(B57&lt;音游评分!$L$6,1,音游评分!$L$5)</f>
        <v>1.3</v>
      </c>
      <c r="E57" s="1">
        <f>E56+C57*D57*音游评分!$L$2</f>
        <v>7280</v>
      </c>
      <c r="F57" s="1">
        <v>56</v>
      </c>
      <c r="G57" s="1">
        <f>IF(F57&lt;音游评分!$L$6,1,音游评分!$L$5)</f>
        <v>1.3</v>
      </c>
      <c r="H57" s="1">
        <f>H56+C57*G57*音游评分!$L$2</f>
        <v>7010</v>
      </c>
    </row>
    <row r="58" spans="1:8">
      <c r="A58" s="2" t="s">
        <v>295</v>
      </c>
      <c r="B58" s="1">
        <v>150</v>
      </c>
      <c r="C58" s="1">
        <v>1</v>
      </c>
      <c r="D58" s="1">
        <f>IF(B58&lt;音游评分!$L$6,1,音游评分!$L$5)</f>
        <v>1.3</v>
      </c>
      <c r="E58" s="1">
        <f>E57+C58*D58*音游评分!$L$2</f>
        <v>7410</v>
      </c>
      <c r="F58" s="1">
        <v>57</v>
      </c>
      <c r="G58" s="1">
        <f>IF(F58&lt;音游评分!$L$6,1,音游评分!$L$5)</f>
        <v>1.3</v>
      </c>
      <c r="H58" s="1">
        <f>H57+C58*G58*音游评分!$L$2</f>
        <v>7140</v>
      </c>
    </row>
    <row r="59" spans="1:8">
      <c r="A59" s="2" t="s">
        <v>296</v>
      </c>
      <c r="B59" s="1">
        <v>150</v>
      </c>
      <c r="C59" s="1">
        <v>1</v>
      </c>
      <c r="D59" s="1">
        <f>IF(B59&lt;音游评分!$L$6,1,音游评分!$L$5)</f>
        <v>1.3</v>
      </c>
      <c r="E59" s="1">
        <f>E58+C59*D59*音游评分!$L$2</f>
        <v>7540</v>
      </c>
      <c r="F59" s="1">
        <v>58</v>
      </c>
      <c r="G59" s="1">
        <f>IF(F59&lt;音游评分!$L$6,1,音游评分!$L$5)</f>
        <v>1.3</v>
      </c>
      <c r="H59" s="1">
        <f>H58+C59*G59*音游评分!$L$2</f>
        <v>7270</v>
      </c>
    </row>
    <row r="60" spans="1:8">
      <c r="A60" s="2" t="s">
        <v>297</v>
      </c>
      <c r="B60" s="1">
        <v>150</v>
      </c>
      <c r="C60" s="1">
        <v>1</v>
      </c>
      <c r="D60" s="1">
        <f>IF(B60&lt;音游评分!$L$6,1,音游评分!$L$5)</f>
        <v>1.3</v>
      </c>
      <c r="E60" s="1">
        <f>E59+C60*D60*音游评分!$L$2</f>
        <v>7670</v>
      </c>
      <c r="F60" s="1">
        <v>59</v>
      </c>
      <c r="G60" s="1">
        <f>IF(F60&lt;音游评分!$L$6,1,音游评分!$L$5)</f>
        <v>1.3</v>
      </c>
      <c r="H60" s="1">
        <f>H59+C60*G60*音游评分!$L$2</f>
        <v>7400</v>
      </c>
    </row>
    <row r="61" spans="1:8">
      <c r="A61" s="2" t="s">
        <v>298</v>
      </c>
      <c r="B61" s="1">
        <v>150</v>
      </c>
      <c r="C61" s="1">
        <v>1</v>
      </c>
      <c r="D61" s="1">
        <f>IF(B61&lt;音游评分!$L$6,1,音游评分!$L$5)</f>
        <v>1.3</v>
      </c>
      <c r="E61" s="1">
        <f>E60+C61*D61*音游评分!$L$2</f>
        <v>7800</v>
      </c>
      <c r="F61" s="1">
        <v>60</v>
      </c>
      <c r="G61" s="1">
        <f>IF(F61&lt;音游评分!$L$6,1,音游评分!$L$5)</f>
        <v>1.3</v>
      </c>
      <c r="H61" s="1">
        <f>H60+C61*G61*音游评分!$L$2</f>
        <v>7530</v>
      </c>
    </row>
    <row r="62" spans="1:8">
      <c r="A62" s="2" t="s">
        <v>299</v>
      </c>
      <c r="B62" s="1">
        <v>150</v>
      </c>
      <c r="C62" s="1">
        <v>1</v>
      </c>
      <c r="D62" s="1">
        <f>IF(B62&lt;音游评分!$L$6,1,音游评分!$L$5)</f>
        <v>1.3</v>
      </c>
      <c r="E62" s="1">
        <f>E61+C62*D62*音游评分!$L$2</f>
        <v>7930</v>
      </c>
      <c r="F62" s="1">
        <v>61</v>
      </c>
      <c r="G62" s="1">
        <f>IF(F62&lt;音游评分!$L$6,1,音游评分!$L$5)</f>
        <v>1.3</v>
      </c>
      <c r="H62" s="1">
        <f>H61+C62*G62*音游评分!$L$2</f>
        <v>7660</v>
      </c>
    </row>
    <row r="63" spans="1:8">
      <c r="A63" s="2" t="s">
        <v>300</v>
      </c>
      <c r="B63" s="1">
        <v>150</v>
      </c>
      <c r="C63" s="1">
        <v>1</v>
      </c>
      <c r="D63" s="1">
        <f>IF(B63&lt;音游评分!$L$6,1,音游评分!$L$5)</f>
        <v>1.3</v>
      </c>
      <c r="E63" s="1">
        <f>E62+C63*D63*音游评分!$L$2</f>
        <v>8060</v>
      </c>
      <c r="F63" s="1">
        <v>62</v>
      </c>
      <c r="G63" s="1">
        <f>IF(F63&lt;音游评分!$L$6,1,音游评分!$L$5)</f>
        <v>1.3</v>
      </c>
      <c r="H63" s="1">
        <f>H62+C63*G63*音游评分!$L$2</f>
        <v>7790</v>
      </c>
    </row>
    <row r="64" spans="1:8">
      <c r="A64" s="2" t="s">
        <v>301</v>
      </c>
      <c r="B64" s="1">
        <v>150</v>
      </c>
      <c r="C64" s="1">
        <v>1</v>
      </c>
      <c r="D64" s="1">
        <f>IF(B64&lt;音游评分!$L$6,1,音游评分!$L$5)</f>
        <v>1.3</v>
      </c>
      <c r="E64" s="1">
        <f>E63+C64*D64*音游评分!$L$2</f>
        <v>8190</v>
      </c>
      <c r="F64" s="1">
        <v>63</v>
      </c>
      <c r="G64" s="1">
        <f>IF(F64&lt;音游评分!$L$6,1,音游评分!$L$5)</f>
        <v>1.3</v>
      </c>
      <c r="H64" s="1">
        <f>H63+C64*G64*音游评分!$L$2</f>
        <v>7920</v>
      </c>
    </row>
    <row r="65" spans="1:8">
      <c r="A65" s="2" t="s">
        <v>302</v>
      </c>
      <c r="B65" s="1">
        <v>150</v>
      </c>
      <c r="C65" s="1">
        <v>1</v>
      </c>
      <c r="D65" s="1">
        <f>IF(B65&lt;音游评分!$L$6,1,音游评分!$L$5)</f>
        <v>1.3</v>
      </c>
      <c r="E65" s="1">
        <f>E64+C65*D65*音游评分!$L$2</f>
        <v>8320</v>
      </c>
      <c r="F65" s="1">
        <v>64</v>
      </c>
      <c r="G65" s="1">
        <f>IF(F65&lt;音游评分!$L$6,1,音游评分!$L$5)</f>
        <v>1.3</v>
      </c>
      <c r="H65" s="1">
        <f>H64+C65*G65*音游评分!$L$2</f>
        <v>8050</v>
      </c>
    </row>
    <row r="66" spans="1:8">
      <c r="A66" s="2" t="s">
        <v>303</v>
      </c>
      <c r="B66" s="1">
        <v>150</v>
      </c>
      <c r="C66" s="1">
        <v>1</v>
      </c>
      <c r="D66" s="1">
        <f>IF(B66&lt;音游评分!$L$6,1,音游评分!$L$5)</f>
        <v>1.3</v>
      </c>
      <c r="E66" s="1">
        <f>E65+C66*D66*音游评分!$L$2</f>
        <v>8450</v>
      </c>
      <c r="F66" s="1">
        <v>65</v>
      </c>
      <c r="G66" s="1">
        <f>IF(F66&lt;音游评分!$L$6,1,音游评分!$L$5)</f>
        <v>1.3</v>
      </c>
      <c r="H66" s="1">
        <f>H65+C66*G66*音游评分!$L$2</f>
        <v>8180</v>
      </c>
    </row>
    <row r="67" spans="1:8">
      <c r="A67" s="2" t="s">
        <v>304</v>
      </c>
      <c r="B67" s="1">
        <v>150</v>
      </c>
      <c r="C67" s="1">
        <v>1</v>
      </c>
      <c r="D67" s="1">
        <f>IF(B67&lt;音游评分!$L$6,1,音游评分!$L$5)</f>
        <v>1.3</v>
      </c>
      <c r="E67" s="1">
        <f>E66+C67*D67*音游评分!$L$2</f>
        <v>8580</v>
      </c>
      <c r="F67" s="1">
        <v>66</v>
      </c>
      <c r="G67" s="1">
        <f>IF(F67&lt;音游评分!$L$6,1,音游评分!$L$5)</f>
        <v>1.3</v>
      </c>
      <c r="H67" s="1">
        <f>H66+C67*G67*音游评分!$L$2</f>
        <v>8310</v>
      </c>
    </row>
    <row r="68" spans="1:8">
      <c r="A68" s="2" t="s">
        <v>305</v>
      </c>
      <c r="B68" s="1">
        <v>150</v>
      </c>
      <c r="C68" s="1">
        <v>1</v>
      </c>
      <c r="D68" s="1">
        <f>IF(B68&lt;音游评分!$L$6,1,音游评分!$L$5)</f>
        <v>1.3</v>
      </c>
      <c r="E68" s="1">
        <f>E67+C68*D68*音游评分!$L$2</f>
        <v>8710</v>
      </c>
      <c r="F68" s="1">
        <v>67</v>
      </c>
      <c r="G68" s="1">
        <f>IF(F68&lt;音游评分!$L$6,1,音游评分!$L$5)</f>
        <v>1.3</v>
      </c>
      <c r="H68" s="1">
        <f>H67+C68*G68*音游评分!$L$2</f>
        <v>8440</v>
      </c>
    </row>
    <row r="69" spans="1:8">
      <c r="A69" s="2" t="s">
        <v>306</v>
      </c>
      <c r="B69" s="1">
        <v>150</v>
      </c>
      <c r="C69" s="1">
        <v>1</v>
      </c>
      <c r="D69" s="1">
        <f>IF(B69&lt;音游评分!$L$6,1,音游评分!$L$5)</f>
        <v>1.3</v>
      </c>
      <c r="E69" s="1">
        <f>E68+C69*D69*音游评分!$L$2</f>
        <v>8840</v>
      </c>
      <c r="F69" s="1">
        <v>68</v>
      </c>
      <c r="G69" s="1">
        <f>IF(F69&lt;音游评分!$L$6,1,音游评分!$L$5)</f>
        <v>1.3</v>
      </c>
      <c r="H69" s="1">
        <f>H68+C69*G69*音游评分!$L$2</f>
        <v>8570</v>
      </c>
    </row>
    <row r="70" spans="1:8">
      <c r="A70" s="2" t="s">
        <v>307</v>
      </c>
      <c r="B70" s="1">
        <v>150</v>
      </c>
      <c r="C70" s="1">
        <v>1</v>
      </c>
      <c r="D70" s="1">
        <f>IF(B70&lt;音游评分!$L$6,1,音游评分!$L$5)</f>
        <v>1.3</v>
      </c>
      <c r="E70" s="1">
        <f>E69+C70*D70*音游评分!$L$2</f>
        <v>8970</v>
      </c>
      <c r="F70" s="1">
        <v>69</v>
      </c>
      <c r="G70" s="1">
        <f>IF(F70&lt;音游评分!$L$6,1,音游评分!$L$5)</f>
        <v>1.3</v>
      </c>
      <c r="H70" s="1">
        <f>H69+C70*G70*音游评分!$L$2</f>
        <v>8700</v>
      </c>
    </row>
    <row r="71" spans="1:8">
      <c r="A71" s="2" t="s">
        <v>308</v>
      </c>
      <c r="B71" s="1">
        <v>150</v>
      </c>
      <c r="C71" s="1">
        <v>1</v>
      </c>
      <c r="D71" s="1">
        <f>IF(B71&lt;音游评分!$L$6,1,音游评分!$L$5)</f>
        <v>1.3</v>
      </c>
      <c r="E71" s="1">
        <f>E70+C71*D71*音游评分!$L$2</f>
        <v>9100</v>
      </c>
      <c r="F71" s="1">
        <v>70</v>
      </c>
      <c r="G71" s="1">
        <f>IF(F71&lt;音游评分!$L$6,1,音游评分!$L$5)</f>
        <v>1.3</v>
      </c>
      <c r="H71" s="1">
        <f>H70+C71*G71*音游评分!$L$2</f>
        <v>8830</v>
      </c>
    </row>
    <row r="72" spans="1:8">
      <c r="A72" s="2" t="s">
        <v>309</v>
      </c>
      <c r="B72" s="1">
        <v>150</v>
      </c>
      <c r="C72" s="1">
        <v>1</v>
      </c>
      <c r="D72" s="1">
        <f>IF(B72&lt;音游评分!$L$6,1,音游评分!$L$5)</f>
        <v>1.3</v>
      </c>
      <c r="E72" s="1">
        <f>E71+C72*D72*音游评分!$L$2</f>
        <v>9230</v>
      </c>
      <c r="F72" s="1">
        <v>71</v>
      </c>
      <c r="G72" s="1">
        <f>IF(F72&lt;音游评分!$L$6,1,音游评分!$L$5)</f>
        <v>1.3</v>
      </c>
      <c r="H72" s="1">
        <f>H71+C72*G72*音游评分!$L$2</f>
        <v>8960</v>
      </c>
    </row>
    <row r="73" spans="1:8">
      <c r="A73" s="2" t="s">
        <v>310</v>
      </c>
      <c r="B73" s="1">
        <v>150</v>
      </c>
      <c r="C73" s="1">
        <v>1</v>
      </c>
      <c r="D73" s="1">
        <f>IF(B73&lt;音游评分!$L$6,1,音游评分!$L$5)</f>
        <v>1.3</v>
      </c>
      <c r="E73" s="1">
        <f>E72+C73*D73*音游评分!$L$2</f>
        <v>9360</v>
      </c>
      <c r="F73" s="1">
        <v>72</v>
      </c>
      <c r="G73" s="1">
        <f>IF(F73&lt;音游评分!$L$6,1,音游评分!$L$5)</f>
        <v>1.3</v>
      </c>
      <c r="H73" s="1">
        <f>H72+C73*G73*音游评分!$L$2</f>
        <v>9090</v>
      </c>
    </row>
    <row r="74" spans="1:8">
      <c r="A74" s="2" t="s">
        <v>311</v>
      </c>
      <c r="B74" s="1">
        <v>150</v>
      </c>
      <c r="C74" s="1">
        <v>1</v>
      </c>
      <c r="D74" s="1">
        <f>IF(B74&lt;音游评分!$L$6,1,音游评分!$L$5)</f>
        <v>1.3</v>
      </c>
      <c r="E74" s="1">
        <f>E73+C74*D74*音游评分!$L$2</f>
        <v>9490</v>
      </c>
      <c r="F74" s="1">
        <v>73</v>
      </c>
      <c r="G74" s="1">
        <f>IF(F74&lt;音游评分!$L$6,1,音游评分!$L$5)</f>
        <v>1.3</v>
      </c>
      <c r="H74" s="1">
        <f>H73+C74*G74*音游评分!$L$2</f>
        <v>9220</v>
      </c>
    </row>
    <row r="75" spans="1:8">
      <c r="A75" s="2" t="s">
        <v>312</v>
      </c>
      <c r="B75" s="1">
        <v>150</v>
      </c>
      <c r="C75" s="1">
        <v>1</v>
      </c>
      <c r="D75" s="1">
        <f>IF(B75&lt;音游评分!$L$6,1,音游评分!$L$5)</f>
        <v>1.3</v>
      </c>
      <c r="E75" s="1">
        <f>E74+C75*D75*音游评分!$L$2</f>
        <v>9620</v>
      </c>
      <c r="F75" s="1">
        <v>74</v>
      </c>
      <c r="G75" s="1">
        <f>IF(F75&lt;音游评分!$L$6,1,音游评分!$L$5)</f>
        <v>1.3</v>
      </c>
      <c r="H75" s="1">
        <f>H74+C75*G75*音游评分!$L$2</f>
        <v>9350</v>
      </c>
    </row>
    <row r="76" spans="1:8">
      <c r="A76" s="2" t="s">
        <v>313</v>
      </c>
      <c r="B76" s="1">
        <v>150</v>
      </c>
      <c r="C76" s="1">
        <v>1</v>
      </c>
      <c r="D76" s="1">
        <f>IF(B76&lt;音游评分!$L$6,1,音游评分!$L$5)</f>
        <v>1.3</v>
      </c>
      <c r="E76" s="1">
        <f>E75+C76*D76*音游评分!$L$2</f>
        <v>9750</v>
      </c>
      <c r="F76" s="1">
        <v>75</v>
      </c>
      <c r="G76" s="1">
        <f>IF(F76&lt;音游评分!$L$6,1,音游评分!$L$5)</f>
        <v>1.3</v>
      </c>
      <c r="H76" s="1">
        <f>H75+C76*G76*音游评分!$L$2</f>
        <v>9480</v>
      </c>
    </row>
    <row r="77" spans="1:8">
      <c r="A77" s="2" t="s">
        <v>314</v>
      </c>
      <c r="B77" s="1">
        <v>150</v>
      </c>
      <c r="C77" s="1">
        <v>1</v>
      </c>
      <c r="D77" s="1">
        <f>IF(B77&lt;音游评分!$L$6,1,音游评分!$L$5)</f>
        <v>1.3</v>
      </c>
      <c r="E77" s="1">
        <f>E76+C77*D77*音游评分!$L$2</f>
        <v>9880</v>
      </c>
      <c r="F77" s="1">
        <v>76</v>
      </c>
      <c r="G77" s="1">
        <f>IF(F77&lt;音游评分!$L$6,1,音游评分!$L$5)</f>
        <v>1.3</v>
      </c>
      <c r="H77" s="1">
        <f>H76+C77*G77*音游评分!$L$2</f>
        <v>9610</v>
      </c>
    </row>
    <row r="78" spans="1:8">
      <c r="A78" s="2" t="s">
        <v>315</v>
      </c>
      <c r="B78" s="1">
        <v>150</v>
      </c>
      <c r="C78" s="1">
        <v>1</v>
      </c>
      <c r="D78" s="1">
        <f>IF(B78&lt;音游评分!$L$6,1,音游评分!$L$5)</f>
        <v>1.3</v>
      </c>
      <c r="E78" s="1">
        <f>E77+C78*D78*音游评分!$L$2</f>
        <v>10010</v>
      </c>
      <c r="F78" s="1">
        <v>77</v>
      </c>
      <c r="G78" s="1">
        <f>IF(F78&lt;音游评分!$L$6,1,音游评分!$L$5)</f>
        <v>1.3</v>
      </c>
      <c r="H78" s="1">
        <f>H77+C78*G78*音游评分!$L$2</f>
        <v>9740</v>
      </c>
    </row>
    <row r="79" spans="1:8">
      <c r="A79" s="2" t="s">
        <v>316</v>
      </c>
      <c r="B79" s="1">
        <v>150</v>
      </c>
      <c r="C79" s="1">
        <v>1</v>
      </c>
      <c r="D79" s="1">
        <f>IF(B79&lt;音游评分!$L$6,1,音游评分!$L$5)</f>
        <v>1.3</v>
      </c>
      <c r="E79" s="1">
        <f>E78+C79*D79*音游评分!$L$2</f>
        <v>10140</v>
      </c>
      <c r="F79" s="1">
        <v>78</v>
      </c>
      <c r="G79" s="1">
        <f>IF(F79&lt;音游评分!$L$6,1,音游评分!$L$5)</f>
        <v>1.3</v>
      </c>
      <c r="H79" s="1">
        <f>H78+C79*G79*音游评分!$L$2</f>
        <v>9870</v>
      </c>
    </row>
    <row r="80" spans="1:8">
      <c r="A80" s="2" t="s">
        <v>317</v>
      </c>
      <c r="B80" s="1">
        <v>150</v>
      </c>
      <c r="C80" s="1">
        <v>1</v>
      </c>
      <c r="D80" s="1">
        <f>IF(B80&lt;音游评分!$L$6,1,音游评分!$L$5)</f>
        <v>1.3</v>
      </c>
      <c r="E80" s="1">
        <f>E79+C80*D80*音游评分!$L$2</f>
        <v>10270</v>
      </c>
      <c r="F80" s="1">
        <v>79</v>
      </c>
      <c r="G80" s="1">
        <f>IF(F80&lt;音游评分!$L$6,1,音游评分!$L$5)</f>
        <v>1.3</v>
      </c>
      <c r="H80" s="1">
        <f>H79+C80*G80*音游评分!$L$2</f>
        <v>10000</v>
      </c>
    </row>
    <row r="81" spans="1:8">
      <c r="A81" s="2" t="s">
        <v>318</v>
      </c>
      <c r="B81" s="1">
        <v>150</v>
      </c>
      <c r="C81" s="1">
        <v>1</v>
      </c>
      <c r="D81" s="1">
        <f>IF(B81&lt;音游评分!$L$6,1,音游评分!$L$5)</f>
        <v>1.3</v>
      </c>
      <c r="E81" s="1">
        <f>E80+C81*D81*音游评分!$L$2</f>
        <v>10400</v>
      </c>
      <c r="F81" s="1">
        <v>80</v>
      </c>
      <c r="G81" s="1">
        <f>IF(F81&lt;音游评分!$L$6,1,音游评分!$L$5)</f>
        <v>1.3</v>
      </c>
      <c r="H81" s="1">
        <f>H80+C81*G81*音游评分!$L$2</f>
        <v>10130</v>
      </c>
    </row>
    <row r="82" spans="1:8">
      <c r="A82" s="2" t="s">
        <v>319</v>
      </c>
      <c r="B82" s="1">
        <v>150</v>
      </c>
      <c r="C82" s="1">
        <v>1</v>
      </c>
      <c r="D82" s="1">
        <f>IF(B82&lt;音游评分!$L$6,1,音游评分!$L$5)</f>
        <v>1.3</v>
      </c>
      <c r="E82" s="1">
        <f>E81+C82*D82*音游评分!$L$2</f>
        <v>10530</v>
      </c>
      <c r="F82" s="1">
        <v>81</v>
      </c>
      <c r="G82" s="1">
        <f>IF(F82&lt;音游评分!$L$6,1,音游评分!$L$5)</f>
        <v>1.3</v>
      </c>
      <c r="H82" s="1">
        <f>H81+C82*G82*音游评分!$L$2</f>
        <v>10260</v>
      </c>
    </row>
    <row r="83" spans="1:8">
      <c r="A83" s="2" t="s">
        <v>320</v>
      </c>
      <c r="B83" s="1">
        <v>150</v>
      </c>
      <c r="C83" s="1">
        <v>1</v>
      </c>
      <c r="D83" s="1">
        <f>IF(B83&lt;音游评分!$L$6,1,音游评分!$L$5)</f>
        <v>1.3</v>
      </c>
      <c r="E83" s="1">
        <f>E82+C83*D83*音游评分!$L$2</f>
        <v>10660</v>
      </c>
      <c r="F83" s="1">
        <v>82</v>
      </c>
      <c r="G83" s="1">
        <f>IF(F83&lt;音游评分!$L$6,1,音游评分!$L$5)</f>
        <v>1.3</v>
      </c>
      <c r="H83" s="1">
        <f>H82+C83*G83*音游评分!$L$2</f>
        <v>10390</v>
      </c>
    </row>
    <row r="84" spans="1:8">
      <c r="A84" s="2" t="s">
        <v>321</v>
      </c>
      <c r="B84" s="1">
        <v>150</v>
      </c>
      <c r="C84" s="1">
        <v>1</v>
      </c>
      <c r="D84" s="1">
        <f>IF(B84&lt;音游评分!$L$6,1,音游评分!$L$5)</f>
        <v>1.3</v>
      </c>
      <c r="E84" s="1">
        <f>E83+C84*D84*音游评分!$L$2</f>
        <v>10790</v>
      </c>
      <c r="F84" s="1">
        <v>83</v>
      </c>
      <c r="G84" s="1">
        <f>IF(F84&lt;音游评分!$L$6,1,音游评分!$L$5)</f>
        <v>1.3</v>
      </c>
      <c r="H84" s="1">
        <f>H83+C84*G84*音游评分!$L$2</f>
        <v>10520</v>
      </c>
    </row>
    <row r="85" spans="1:8">
      <c r="A85" s="2" t="s">
        <v>322</v>
      </c>
      <c r="B85" s="1">
        <v>150</v>
      </c>
      <c r="C85" s="1">
        <v>1</v>
      </c>
      <c r="D85" s="1">
        <f>IF(B85&lt;音游评分!$L$6,1,音游评分!$L$5)</f>
        <v>1.3</v>
      </c>
      <c r="E85" s="1">
        <f>E84+C85*D85*音游评分!$L$2</f>
        <v>10920</v>
      </c>
      <c r="F85" s="1">
        <v>84</v>
      </c>
      <c r="G85" s="1">
        <f>IF(F85&lt;音游评分!$L$6,1,音游评分!$L$5)</f>
        <v>1.3</v>
      </c>
      <c r="H85" s="1">
        <f>H84+C85*G85*音游评分!$L$2</f>
        <v>10650</v>
      </c>
    </row>
    <row r="86" spans="1:8">
      <c r="A86" s="2" t="s">
        <v>323</v>
      </c>
      <c r="B86" s="1">
        <v>150</v>
      </c>
      <c r="C86" s="1">
        <v>1</v>
      </c>
      <c r="D86" s="1">
        <f>IF(B86&lt;音游评分!$L$6,1,音游评分!$L$5)</f>
        <v>1.3</v>
      </c>
      <c r="E86" s="1">
        <f>E85+C86*D86*音游评分!$L$2</f>
        <v>11050</v>
      </c>
      <c r="F86" s="1">
        <v>85</v>
      </c>
      <c r="G86" s="1">
        <f>IF(F86&lt;音游评分!$L$6,1,音游评分!$L$5)</f>
        <v>1.3</v>
      </c>
      <c r="H86" s="1">
        <f>H85+C86*G86*音游评分!$L$2</f>
        <v>10780</v>
      </c>
    </row>
    <row r="87" spans="1:8">
      <c r="A87" s="2" t="s">
        <v>324</v>
      </c>
      <c r="B87" s="1">
        <v>150</v>
      </c>
      <c r="C87" s="1">
        <v>1</v>
      </c>
      <c r="D87" s="1">
        <f>IF(B87&lt;音游评分!$L$6,1,音游评分!$L$5)</f>
        <v>1.3</v>
      </c>
      <c r="E87" s="1">
        <f>E86+C87*D87*音游评分!$L$2</f>
        <v>11180</v>
      </c>
      <c r="F87" s="1">
        <v>86</v>
      </c>
      <c r="G87" s="1">
        <f>IF(F87&lt;音游评分!$L$6,1,音游评分!$L$5)</f>
        <v>1.3</v>
      </c>
      <c r="H87" s="1">
        <f>H86+C87*G87*音游评分!$L$2</f>
        <v>10910</v>
      </c>
    </row>
    <row r="88" spans="1:8">
      <c r="A88" s="2" t="s">
        <v>325</v>
      </c>
      <c r="B88" s="1">
        <v>150</v>
      </c>
      <c r="C88" s="1">
        <v>1</v>
      </c>
      <c r="D88" s="1">
        <f>IF(B88&lt;音游评分!$L$6,1,音游评分!$L$5)</f>
        <v>1.3</v>
      </c>
      <c r="E88" s="1">
        <f>E87+C88*D88*音游评分!$L$2</f>
        <v>11310</v>
      </c>
      <c r="F88" s="1">
        <v>87</v>
      </c>
      <c r="G88" s="1">
        <f>IF(F88&lt;音游评分!$L$6,1,音游评分!$L$5)</f>
        <v>1.3</v>
      </c>
      <c r="H88" s="1">
        <f>H87+C88*G88*音游评分!$L$2</f>
        <v>11040</v>
      </c>
    </row>
    <row r="89" spans="1:8">
      <c r="A89" s="2" t="s">
        <v>326</v>
      </c>
      <c r="B89" s="1">
        <v>150</v>
      </c>
      <c r="C89" s="1">
        <v>1</v>
      </c>
      <c r="D89" s="1">
        <f>IF(B89&lt;音游评分!$L$6,1,音游评分!$L$5)</f>
        <v>1.3</v>
      </c>
      <c r="E89" s="1">
        <f>E88+C89*D89*音游评分!$L$2</f>
        <v>11440</v>
      </c>
      <c r="F89" s="1">
        <v>88</v>
      </c>
      <c r="G89" s="1">
        <f>IF(F89&lt;音游评分!$L$6,1,音游评分!$L$5)</f>
        <v>1.3</v>
      </c>
      <c r="H89" s="1">
        <f>H88+C89*G89*音游评分!$L$2</f>
        <v>11170</v>
      </c>
    </row>
    <row r="90" spans="1:8">
      <c r="A90" s="2" t="s">
        <v>327</v>
      </c>
      <c r="B90" s="1">
        <v>150</v>
      </c>
      <c r="C90" s="1">
        <v>1</v>
      </c>
      <c r="D90" s="1">
        <f>IF(B90&lt;音游评分!$L$6,1,音游评分!$L$5)</f>
        <v>1.3</v>
      </c>
      <c r="E90" s="1">
        <f>E89+C90*D90*音游评分!$L$2</f>
        <v>11570</v>
      </c>
      <c r="F90" s="1">
        <v>89</v>
      </c>
      <c r="G90" s="1">
        <f>IF(F90&lt;音游评分!$L$6,1,音游评分!$L$5)</f>
        <v>1.3</v>
      </c>
      <c r="H90" s="1">
        <f>H89+C90*G90*音游评分!$L$2</f>
        <v>11300</v>
      </c>
    </row>
    <row r="91" spans="1:8">
      <c r="A91" s="2" t="s">
        <v>328</v>
      </c>
      <c r="B91" s="1">
        <v>150</v>
      </c>
      <c r="C91" s="1">
        <v>1</v>
      </c>
      <c r="D91" s="1">
        <f>IF(B91&lt;音游评分!$L$6,1,音游评分!$L$5)</f>
        <v>1.3</v>
      </c>
      <c r="E91" s="1">
        <f>E90+C91*D91*音游评分!$L$2</f>
        <v>11700</v>
      </c>
      <c r="F91" s="1">
        <v>90</v>
      </c>
      <c r="G91" s="1">
        <f>IF(F91&lt;音游评分!$L$6,1,音游评分!$L$5)</f>
        <v>1.3</v>
      </c>
      <c r="H91" s="1">
        <f>H90+C91*G91*音游评分!$L$2</f>
        <v>11430</v>
      </c>
    </row>
    <row r="92" spans="1:8">
      <c r="A92" s="2" t="s">
        <v>329</v>
      </c>
      <c r="B92" s="1">
        <v>150</v>
      </c>
      <c r="C92" s="1">
        <v>1</v>
      </c>
      <c r="D92" s="1">
        <f>IF(B92&lt;音游评分!$L$6,1,音游评分!$L$5)</f>
        <v>1.3</v>
      </c>
      <c r="E92" s="1">
        <f>E91+C92*D92*音游评分!$L$2</f>
        <v>11830</v>
      </c>
      <c r="F92" s="1">
        <v>91</v>
      </c>
      <c r="G92" s="1">
        <f>IF(F92&lt;音游评分!$L$6,1,音游评分!$L$5)</f>
        <v>1.3</v>
      </c>
      <c r="H92" s="1">
        <f>H91+C92*G92*音游评分!$L$2</f>
        <v>11560</v>
      </c>
    </row>
    <row r="93" spans="1:8">
      <c r="A93" s="2" t="s">
        <v>330</v>
      </c>
      <c r="B93" s="1">
        <v>150</v>
      </c>
      <c r="C93" s="1">
        <v>1</v>
      </c>
      <c r="D93" s="1">
        <f>IF(B93&lt;音游评分!$L$6,1,音游评分!$L$5)</f>
        <v>1.3</v>
      </c>
      <c r="E93" s="1">
        <f>E92+C93*D93*音游评分!$L$2</f>
        <v>11960</v>
      </c>
      <c r="F93" s="1">
        <v>92</v>
      </c>
      <c r="G93" s="1">
        <f>IF(F93&lt;音游评分!$L$6,1,音游评分!$L$5)</f>
        <v>1.3</v>
      </c>
      <c r="H93" s="1">
        <f>H92+C93*G93*音游评分!$L$2</f>
        <v>11690</v>
      </c>
    </row>
    <row r="94" spans="1:8">
      <c r="A94" s="2" t="s">
        <v>331</v>
      </c>
      <c r="B94" s="1">
        <v>150</v>
      </c>
      <c r="C94" s="1">
        <v>1</v>
      </c>
      <c r="D94" s="1">
        <f>IF(B94&lt;音游评分!$L$6,1,音游评分!$L$5)</f>
        <v>1.3</v>
      </c>
      <c r="E94" s="1">
        <f>E93+C94*D94*音游评分!$L$2</f>
        <v>12090</v>
      </c>
      <c r="F94" s="1">
        <v>93</v>
      </c>
      <c r="G94" s="1">
        <f>IF(F94&lt;音游评分!$L$6,1,音游评分!$L$5)</f>
        <v>1.3</v>
      </c>
      <c r="H94" s="1">
        <f>H93+C94*G94*音游评分!$L$2</f>
        <v>11820</v>
      </c>
    </row>
    <row r="95" spans="1:8">
      <c r="A95" s="2" t="s">
        <v>332</v>
      </c>
      <c r="B95" s="1">
        <v>150</v>
      </c>
      <c r="C95" s="1">
        <v>1</v>
      </c>
      <c r="D95" s="1">
        <f>IF(B95&lt;音游评分!$L$6,1,音游评分!$L$5)</f>
        <v>1.3</v>
      </c>
      <c r="E95" s="1">
        <f>E94+C95*D95*音游评分!$L$2</f>
        <v>12220</v>
      </c>
      <c r="F95" s="1">
        <v>94</v>
      </c>
      <c r="G95" s="1">
        <f>IF(F95&lt;音游评分!$L$6,1,音游评分!$L$5)</f>
        <v>1.3</v>
      </c>
      <c r="H95" s="1">
        <f>H94+C95*G95*音游评分!$L$2</f>
        <v>11950</v>
      </c>
    </row>
    <row r="96" spans="1:8">
      <c r="A96" s="2" t="s">
        <v>333</v>
      </c>
      <c r="B96" s="1">
        <v>150</v>
      </c>
      <c r="C96" s="1">
        <v>1</v>
      </c>
      <c r="D96" s="1">
        <f>IF(B96&lt;音游评分!$L$6,1,音游评分!$L$5)</f>
        <v>1.3</v>
      </c>
      <c r="E96" s="1">
        <f>E95+C96*D96*音游评分!$L$2</f>
        <v>12350</v>
      </c>
      <c r="F96" s="1">
        <v>95</v>
      </c>
      <c r="G96" s="1">
        <f>IF(F96&lt;音游评分!$L$6,1,音游评分!$L$5)</f>
        <v>1.3</v>
      </c>
      <c r="H96" s="1">
        <f>H95+C96*G96*音游评分!$L$2</f>
        <v>12080</v>
      </c>
    </row>
    <row r="97" spans="1:8">
      <c r="A97" s="2" t="s">
        <v>334</v>
      </c>
      <c r="B97" s="1">
        <v>150</v>
      </c>
      <c r="C97" s="1">
        <v>1</v>
      </c>
      <c r="D97" s="1">
        <f>IF(B97&lt;音游评分!$L$6,1,音游评分!$L$5)</f>
        <v>1.3</v>
      </c>
      <c r="E97" s="1">
        <f>E96+C97*D97*音游评分!$L$2</f>
        <v>12480</v>
      </c>
      <c r="F97" s="1">
        <v>96</v>
      </c>
      <c r="G97" s="1">
        <f>IF(F97&lt;音游评分!$L$6,1,音游评分!$L$5)</f>
        <v>1.3</v>
      </c>
      <c r="H97" s="1">
        <f>H96+C97*G97*音游评分!$L$2</f>
        <v>12210</v>
      </c>
    </row>
    <row r="98" spans="1:8">
      <c r="A98" s="2" t="s">
        <v>335</v>
      </c>
      <c r="B98" s="1">
        <v>150</v>
      </c>
      <c r="C98" s="1">
        <v>1</v>
      </c>
      <c r="D98" s="1">
        <f>IF(B98&lt;音游评分!$L$6,1,音游评分!$L$5)</f>
        <v>1.3</v>
      </c>
      <c r="E98" s="1">
        <f>E97+C98*D98*音游评分!$L$2</f>
        <v>12610</v>
      </c>
      <c r="F98" s="1">
        <v>97</v>
      </c>
      <c r="G98" s="1">
        <f>IF(F98&lt;音游评分!$L$6,1,音游评分!$L$5)</f>
        <v>1.3</v>
      </c>
      <c r="H98" s="1">
        <f>H97+C98*G98*音游评分!$L$2</f>
        <v>12340</v>
      </c>
    </row>
    <row r="99" spans="1:8">
      <c r="A99" s="2" t="s">
        <v>336</v>
      </c>
      <c r="B99" s="1">
        <v>150</v>
      </c>
      <c r="C99" s="1">
        <v>1</v>
      </c>
      <c r="D99" s="1">
        <f>IF(B99&lt;音游评分!$L$6,1,音游评分!$L$5)</f>
        <v>1.3</v>
      </c>
      <c r="E99" s="1">
        <f>E98+C99*D99*音游评分!$L$2</f>
        <v>12740</v>
      </c>
      <c r="F99" s="1">
        <v>98</v>
      </c>
      <c r="G99" s="1">
        <f>IF(F99&lt;音游评分!$L$6,1,音游评分!$L$5)</f>
        <v>1.3</v>
      </c>
      <c r="H99" s="1">
        <f>H98+C99*G99*音游评分!$L$2</f>
        <v>12470</v>
      </c>
    </row>
    <row r="100" spans="1:8">
      <c r="A100" s="2" t="s">
        <v>337</v>
      </c>
      <c r="B100" s="1">
        <v>150</v>
      </c>
      <c r="C100" s="1">
        <v>1</v>
      </c>
      <c r="D100" s="1">
        <f>IF(B100&lt;音游评分!$L$6,1,音游评分!$L$5)</f>
        <v>1.3</v>
      </c>
      <c r="E100" s="1">
        <f>E99+C100*D100*音游评分!$L$2</f>
        <v>12870</v>
      </c>
      <c r="F100" s="1">
        <v>99</v>
      </c>
      <c r="G100" s="1">
        <f>IF(F100&lt;音游评分!$L$6,1,音游评分!$L$5)</f>
        <v>1.3</v>
      </c>
      <c r="H100" s="1">
        <f>H99+C100*G100*音游评分!$L$2</f>
        <v>12600</v>
      </c>
    </row>
    <row r="101" spans="1:8">
      <c r="A101" s="2" t="s">
        <v>338</v>
      </c>
      <c r="B101" s="1">
        <v>150</v>
      </c>
      <c r="C101" s="1">
        <v>1</v>
      </c>
      <c r="D101" s="1">
        <f>IF(B101&lt;音游评分!$L$6,1,音游评分!$L$5)</f>
        <v>1.3</v>
      </c>
      <c r="E101" s="1">
        <f>E100+C101*D101*音游评分!$L$2</f>
        <v>13000</v>
      </c>
      <c r="F101" s="1">
        <v>100</v>
      </c>
      <c r="G101" s="1">
        <f>IF(F101&lt;音游评分!$L$6,1,音游评分!$L$5)</f>
        <v>1.3</v>
      </c>
      <c r="H101" s="1">
        <f>H100+C101*G101*音游评分!$L$2</f>
        <v>12730</v>
      </c>
    </row>
    <row r="102" spans="1:8">
      <c r="A102" s="2" t="s">
        <v>339</v>
      </c>
      <c r="B102" s="1">
        <v>150</v>
      </c>
      <c r="C102" s="1">
        <v>1</v>
      </c>
      <c r="D102" s="1">
        <f>IF(B102&lt;音游评分!$L$6,1,音游评分!$L$5)</f>
        <v>1.3</v>
      </c>
      <c r="E102" s="1">
        <f>E101+C102*D102*音游评分!$L$2</f>
        <v>13130</v>
      </c>
      <c r="F102" s="1">
        <v>101</v>
      </c>
      <c r="G102" s="1">
        <f>IF(F102&lt;音游评分!$L$6,1,音游评分!$L$5)</f>
        <v>1.3</v>
      </c>
      <c r="H102" s="1">
        <f>H101+C102*G102*音游评分!$L$2</f>
        <v>12860</v>
      </c>
    </row>
    <row r="103" spans="1:8">
      <c r="A103" s="2" t="s">
        <v>340</v>
      </c>
      <c r="B103" s="1">
        <v>150</v>
      </c>
      <c r="C103" s="1">
        <v>1</v>
      </c>
      <c r="D103" s="1">
        <f>IF(B103&lt;音游评分!$L$6,1,音游评分!$L$5)</f>
        <v>1.3</v>
      </c>
      <c r="E103" s="1">
        <f>E102+C103*D103*音游评分!$L$2</f>
        <v>13260</v>
      </c>
      <c r="F103" s="1">
        <v>102</v>
      </c>
      <c r="G103" s="1">
        <f>IF(F103&lt;音游评分!$L$6,1,音游评分!$L$5)</f>
        <v>1.3</v>
      </c>
      <c r="H103" s="1">
        <f>H102+C103*G103*音游评分!$L$2</f>
        <v>12990</v>
      </c>
    </row>
    <row r="104" spans="1:8">
      <c r="A104" s="2" t="s">
        <v>341</v>
      </c>
      <c r="B104" s="1">
        <v>150</v>
      </c>
      <c r="C104" s="1">
        <v>1</v>
      </c>
      <c r="D104" s="1">
        <f>IF(B104&lt;音游评分!$L$6,1,音游评分!$L$5)</f>
        <v>1.3</v>
      </c>
      <c r="E104" s="1">
        <f>E103+C104*D104*音游评分!$L$2</f>
        <v>13390</v>
      </c>
      <c r="F104" s="1">
        <v>103</v>
      </c>
      <c r="G104" s="1">
        <f>IF(F104&lt;音游评分!$L$6,1,音游评分!$L$5)</f>
        <v>1.3</v>
      </c>
      <c r="H104" s="1">
        <f>H103+C104*G104*音游评分!$L$2</f>
        <v>13120</v>
      </c>
    </row>
    <row r="105" spans="1:8">
      <c r="A105" s="2" t="s">
        <v>342</v>
      </c>
      <c r="B105" s="1">
        <v>150</v>
      </c>
      <c r="C105" s="1">
        <v>1</v>
      </c>
      <c r="D105" s="1">
        <f>IF(B105&lt;音游评分!$L$6,1,音游评分!$L$5)</f>
        <v>1.3</v>
      </c>
      <c r="E105" s="1">
        <f>E104+C105*D105*音游评分!$L$2</f>
        <v>13520</v>
      </c>
      <c r="F105" s="1">
        <v>104</v>
      </c>
      <c r="G105" s="1">
        <f>IF(F105&lt;音游评分!$L$6,1,音游评分!$L$5)</f>
        <v>1.3</v>
      </c>
      <c r="H105" s="1">
        <f>H104+C105*G105*音游评分!$L$2</f>
        <v>13250</v>
      </c>
    </row>
    <row r="106" spans="1:8">
      <c r="A106" s="2" t="s">
        <v>343</v>
      </c>
      <c r="B106" s="1">
        <v>150</v>
      </c>
      <c r="C106" s="1">
        <v>1</v>
      </c>
      <c r="D106" s="1">
        <f>IF(B106&lt;音游评分!$L$6,1,音游评分!$L$5)</f>
        <v>1.3</v>
      </c>
      <c r="E106" s="1">
        <f>E105+C106*D106*音游评分!$L$2</f>
        <v>13650</v>
      </c>
      <c r="F106" s="1">
        <v>105</v>
      </c>
      <c r="G106" s="1">
        <f>IF(F106&lt;音游评分!$L$6,1,音游评分!$L$5)</f>
        <v>1.3</v>
      </c>
      <c r="H106" s="1">
        <f>H105+C106*G106*音游评分!$L$2</f>
        <v>13380</v>
      </c>
    </row>
    <row r="107" spans="1:8">
      <c r="A107" s="2" t="s">
        <v>344</v>
      </c>
      <c r="B107" s="1">
        <v>150</v>
      </c>
      <c r="C107" s="1">
        <v>1</v>
      </c>
      <c r="D107" s="1">
        <f>IF(B107&lt;音游评分!$L$6,1,音游评分!$L$5)</f>
        <v>1.3</v>
      </c>
      <c r="E107" s="1">
        <f>E106+C107*D107*音游评分!$L$2</f>
        <v>13780</v>
      </c>
      <c r="F107" s="1">
        <v>106</v>
      </c>
      <c r="G107" s="1">
        <f>IF(F107&lt;音游评分!$L$6,1,音游评分!$L$5)</f>
        <v>1.3</v>
      </c>
      <c r="H107" s="1">
        <f>H106+C107*G107*音游评分!$L$2</f>
        <v>13510</v>
      </c>
    </row>
    <row r="108" spans="1:8">
      <c r="A108" s="2" t="s">
        <v>345</v>
      </c>
      <c r="B108" s="1">
        <v>150</v>
      </c>
      <c r="C108" s="1">
        <v>1</v>
      </c>
      <c r="D108" s="1">
        <f>IF(B108&lt;音游评分!$L$6,1,音游评分!$L$5)</f>
        <v>1.3</v>
      </c>
      <c r="E108" s="1">
        <f>E107+C108*D108*音游评分!$L$2</f>
        <v>13910</v>
      </c>
      <c r="F108" s="1">
        <v>107</v>
      </c>
      <c r="G108" s="1">
        <f>IF(F108&lt;音游评分!$L$6,1,音游评分!$L$5)</f>
        <v>1.3</v>
      </c>
      <c r="H108" s="1">
        <f>H107+C108*G108*音游评分!$L$2</f>
        <v>13640</v>
      </c>
    </row>
    <row r="109" spans="1:8">
      <c r="A109" s="2" t="s">
        <v>346</v>
      </c>
      <c r="B109" s="1">
        <v>150</v>
      </c>
      <c r="C109" s="1">
        <v>1</v>
      </c>
      <c r="D109" s="1">
        <f>IF(B109&lt;音游评分!$L$6,1,音游评分!$L$5)</f>
        <v>1.3</v>
      </c>
      <c r="E109" s="1">
        <f>E108+C109*D109*音游评分!$L$2</f>
        <v>14040</v>
      </c>
      <c r="F109" s="1">
        <v>108</v>
      </c>
      <c r="G109" s="1">
        <f>IF(F109&lt;音游评分!$L$6,1,音游评分!$L$5)</f>
        <v>1.3</v>
      </c>
      <c r="H109" s="1">
        <f>H108+C109*G109*音游评分!$L$2</f>
        <v>13770</v>
      </c>
    </row>
    <row r="110" spans="1:8">
      <c r="A110" s="2" t="s">
        <v>347</v>
      </c>
      <c r="B110" s="1">
        <v>150</v>
      </c>
      <c r="C110" s="1">
        <v>1</v>
      </c>
      <c r="D110" s="1">
        <f>IF(B110&lt;音游评分!$L$6,1,音游评分!$L$5)</f>
        <v>1.3</v>
      </c>
      <c r="E110" s="1">
        <f>E109+C110*D110*音游评分!$L$2</f>
        <v>14170</v>
      </c>
      <c r="F110" s="1">
        <v>109</v>
      </c>
      <c r="G110" s="1">
        <f>IF(F110&lt;音游评分!$L$6,1,音游评分!$L$5)</f>
        <v>1.3</v>
      </c>
      <c r="H110" s="1">
        <f>H109+C110*G110*音游评分!$L$2</f>
        <v>13900</v>
      </c>
    </row>
    <row r="111" spans="1:8">
      <c r="A111" s="2" t="s">
        <v>348</v>
      </c>
      <c r="B111" s="1">
        <v>150</v>
      </c>
      <c r="C111" s="1">
        <v>1</v>
      </c>
      <c r="D111" s="1">
        <f>IF(B111&lt;音游评分!$L$6,1,音游评分!$L$5)</f>
        <v>1.3</v>
      </c>
      <c r="E111" s="1">
        <f>E110+C111*D111*音游评分!$L$2</f>
        <v>14300</v>
      </c>
      <c r="F111" s="1">
        <v>110</v>
      </c>
      <c r="G111" s="1">
        <f>IF(F111&lt;音游评分!$L$6,1,音游评分!$L$5)</f>
        <v>1.3</v>
      </c>
      <c r="H111" s="1">
        <f>H110+C111*G111*音游评分!$L$2</f>
        <v>14030</v>
      </c>
    </row>
    <row r="112" spans="1:8">
      <c r="A112" s="2" t="s">
        <v>349</v>
      </c>
      <c r="B112" s="1">
        <v>150</v>
      </c>
      <c r="C112" s="1">
        <v>1</v>
      </c>
      <c r="D112" s="1">
        <f>IF(B112&lt;音游评分!$L$6,1,音游评分!$L$5)</f>
        <v>1.3</v>
      </c>
      <c r="E112" s="1">
        <f>E111+C112*D112*音游评分!$L$2</f>
        <v>14430</v>
      </c>
      <c r="F112" s="1">
        <v>111</v>
      </c>
      <c r="G112" s="1">
        <f>IF(F112&lt;音游评分!$L$6,1,音游评分!$L$5)</f>
        <v>1.3</v>
      </c>
      <c r="H112" s="1">
        <f>H111+C112*G112*音游评分!$L$2</f>
        <v>14160</v>
      </c>
    </row>
    <row r="113" spans="1:8">
      <c r="A113" s="2" t="s">
        <v>350</v>
      </c>
      <c r="B113" s="1">
        <v>150</v>
      </c>
      <c r="C113" s="1">
        <v>1</v>
      </c>
      <c r="D113" s="1">
        <f>IF(B113&lt;音游评分!$L$6,1,音游评分!$L$5)</f>
        <v>1.3</v>
      </c>
      <c r="E113" s="1">
        <f>E112+C113*D113*音游评分!$L$2</f>
        <v>14560</v>
      </c>
      <c r="F113" s="1">
        <v>112</v>
      </c>
      <c r="G113" s="1">
        <f>IF(F113&lt;音游评分!$L$6,1,音游评分!$L$5)</f>
        <v>1.3</v>
      </c>
      <c r="H113" s="1">
        <f>H112+C113*G113*音游评分!$L$2</f>
        <v>14290</v>
      </c>
    </row>
    <row r="114" spans="1:8">
      <c r="A114" s="2" t="s">
        <v>351</v>
      </c>
      <c r="B114" s="1">
        <v>150</v>
      </c>
      <c r="C114" s="1">
        <v>1</v>
      </c>
      <c r="D114" s="1">
        <f>IF(B114&lt;音游评分!$L$6,1,音游评分!$L$5)</f>
        <v>1.3</v>
      </c>
      <c r="E114" s="1">
        <f>E113+C114*D114*音游评分!$L$2</f>
        <v>14690</v>
      </c>
      <c r="F114" s="1">
        <v>113</v>
      </c>
      <c r="G114" s="1">
        <f>IF(F114&lt;音游评分!$L$6,1,音游评分!$L$5)</f>
        <v>1.3</v>
      </c>
      <c r="H114" s="1">
        <f>H113+C114*G114*音游评分!$L$2</f>
        <v>14420</v>
      </c>
    </row>
    <row r="115" spans="1:8">
      <c r="A115" s="2" t="s">
        <v>352</v>
      </c>
      <c r="B115" s="1">
        <v>150</v>
      </c>
      <c r="C115" s="1">
        <v>1</v>
      </c>
      <c r="D115" s="1">
        <f>IF(B115&lt;音游评分!$L$6,1,音游评分!$L$5)</f>
        <v>1.3</v>
      </c>
      <c r="E115" s="1">
        <f>E114+C115*D115*音游评分!$L$2</f>
        <v>14820</v>
      </c>
      <c r="F115" s="1">
        <v>114</v>
      </c>
      <c r="G115" s="1">
        <f>IF(F115&lt;音游评分!$L$6,1,音游评分!$L$5)</f>
        <v>1.3</v>
      </c>
      <c r="H115" s="1">
        <f>H114+C115*G115*音游评分!$L$2</f>
        <v>14550</v>
      </c>
    </row>
    <row r="116" spans="1:8">
      <c r="A116" s="2" t="s">
        <v>353</v>
      </c>
      <c r="B116" s="1">
        <v>150</v>
      </c>
      <c r="C116" s="1">
        <v>1</v>
      </c>
      <c r="D116" s="1">
        <f>IF(B116&lt;音游评分!$L$6,1,音游评分!$L$5)</f>
        <v>1.3</v>
      </c>
      <c r="E116" s="1">
        <f>E115+C116*D116*音游评分!$L$2</f>
        <v>14950</v>
      </c>
      <c r="F116" s="1">
        <v>115</v>
      </c>
      <c r="G116" s="1">
        <f>IF(F116&lt;音游评分!$L$6,1,音游评分!$L$5)</f>
        <v>1.3</v>
      </c>
      <c r="H116" s="1">
        <f>H115+C116*G116*音游评分!$L$2</f>
        <v>14680</v>
      </c>
    </row>
    <row r="117" spans="1:8">
      <c r="A117" s="2" t="s">
        <v>354</v>
      </c>
      <c r="B117" s="1">
        <v>150</v>
      </c>
      <c r="C117" s="1">
        <v>1</v>
      </c>
      <c r="D117" s="1">
        <f>IF(B117&lt;音游评分!$L$6,1,音游评分!$L$5)</f>
        <v>1.3</v>
      </c>
      <c r="E117" s="1">
        <f>E116+C117*D117*音游评分!$L$2</f>
        <v>15080</v>
      </c>
      <c r="F117" s="1">
        <v>116</v>
      </c>
      <c r="G117" s="1">
        <f>IF(F117&lt;音游评分!$L$6,1,音游评分!$L$5)</f>
        <v>1.3</v>
      </c>
      <c r="H117" s="1">
        <f>H116+C117*G117*音游评分!$L$2</f>
        <v>14810</v>
      </c>
    </row>
    <row r="118" spans="1:8">
      <c r="A118" s="2" t="s">
        <v>355</v>
      </c>
      <c r="B118" s="1">
        <v>150</v>
      </c>
      <c r="C118" s="1">
        <v>1</v>
      </c>
      <c r="D118" s="1">
        <f>IF(B118&lt;音游评分!$L$6,1,音游评分!$L$5)</f>
        <v>1.3</v>
      </c>
      <c r="E118" s="1">
        <f>E117+C118*D118*音游评分!$L$2</f>
        <v>15210</v>
      </c>
      <c r="F118" s="1">
        <v>117</v>
      </c>
      <c r="G118" s="1">
        <f>IF(F118&lt;音游评分!$L$6,1,音游评分!$L$5)</f>
        <v>1.3</v>
      </c>
      <c r="H118" s="1">
        <f>H117+C118*G118*音游评分!$L$2</f>
        <v>14940</v>
      </c>
    </row>
    <row r="119" spans="1:8">
      <c r="A119" s="2" t="s">
        <v>356</v>
      </c>
      <c r="B119" s="1">
        <v>150</v>
      </c>
      <c r="C119" s="1">
        <v>1</v>
      </c>
      <c r="D119" s="1">
        <f>IF(B119&lt;音游评分!$L$6,1,音游评分!$L$5)</f>
        <v>1.3</v>
      </c>
      <c r="E119" s="1">
        <f>E118+C119*D119*音游评分!$L$2</f>
        <v>15340</v>
      </c>
      <c r="F119" s="1">
        <v>118</v>
      </c>
      <c r="G119" s="1">
        <f>IF(F119&lt;音游评分!$L$6,1,音游评分!$L$5)</f>
        <v>1.3</v>
      </c>
      <c r="H119" s="1">
        <f>H118+C119*G119*音游评分!$L$2</f>
        <v>15070</v>
      </c>
    </row>
    <row r="120" spans="1:8">
      <c r="A120" s="2" t="s">
        <v>357</v>
      </c>
      <c r="B120" s="1">
        <v>150</v>
      </c>
      <c r="C120" s="1">
        <v>1</v>
      </c>
      <c r="D120" s="1">
        <f>IF(B120&lt;音游评分!$L$6,1,音游评分!$L$5)</f>
        <v>1.3</v>
      </c>
      <c r="E120" s="1">
        <f>E119+C120*D120*音游评分!$L$2</f>
        <v>15470</v>
      </c>
      <c r="F120" s="1">
        <v>119</v>
      </c>
      <c r="G120" s="1">
        <f>IF(F120&lt;音游评分!$L$6,1,音游评分!$L$5)</f>
        <v>1.3</v>
      </c>
      <c r="H120" s="1">
        <f>H119+C120*G120*音游评分!$L$2</f>
        <v>15200</v>
      </c>
    </row>
    <row r="121" spans="1:8">
      <c r="A121" s="2" t="s">
        <v>358</v>
      </c>
      <c r="B121" s="1">
        <v>150</v>
      </c>
      <c r="C121" s="1">
        <v>1</v>
      </c>
      <c r="D121" s="1">
        <f>IF(B121&lt;音游评分!$L$6,1,音游评分!$L$5)</f>
        <v>1.3</v>
      </c>
      <c r="E121" s="1">
        <f>E120+C121*D121*音游评分!$L$2</f>
        <v>15600</v>
      </c>
      <c r="F121" s="1">
        <v>120</v>
      </c>
      <c r="G121" s="1">
        <f>IF(F121&lt;音游评分!$L$6,1,音游评分!$L$5)</f>
        <v>1.3</v>
      </c>
      <c r="H121" s="1">
        <f>H120+C121*G121*音游评分!$L$2</f>
        <v>15330</v>
      </c>
    </row>
    <row r="122" spans="1:8">
      <c r="A122" s="2" t="s">
        <v>359</v>
      </c>
      <c r="B122" s="1">
        <v>150</v>
      </c>
      <c r="C122" s="1">
        <v>1</v>
      </c>
      <c r="D122" s="1">
        <f>IF(B122&lt;音游评分!$L$6,1,音游评分!$L$5)</f>
        <v>1.3</v>
      </c>
      <c r="E122" s="1">
        <f>E121+C122*D122*音游评分!$L$2</f>
        <v>15730</v>
      </c>
      <c r="F122" s="1">
        <v>121</v>
      </c>
      <c r="G122" s="1">
        <f>IF(F122&lt;音游评分!$L$6,1,音游评分!$L$5)</f>
        <v>1.3</v>
      </c>
      <c r="H122" s="1">
        <f>H121+C122*G122*音游评分!$L$2</f>
        <v>15460</v>
      </c>
    </row>
    <row r="123" spans="1:8">
      <c r="A123" s="2" t="s">
        <v>360</v>
      </c>
      <c r="B123" s="1">
        <v>150</v>
      </c>
      <c r="C123" s="1">
        <v>1</v>
      </c>
      <c r="D123" s="1">
        <f>IF(B123&lt;音游评分!$L$6,1,音游评分!$L$5)</f>
        <v>1.3</v>
      </c>
      <c r="E123" s="1">
        <f>E122+C123*D123*音游评分!$L$2</f>
        <v>15860</v>
      </c>
      <c r="F123" s="1">
        <v>122</v>
      </c>
      <c r="G123" s="1">
        <f>IF(F123&lt;音游评分!$L$6,1,音游评分!$L$5)</f>
        <v>1.3</v>
      </c>
      <c r="H123" s="1">
        <f>H122+C123*G123*音游评分!$L$2</f>
        <v>15590</v>
      </c>
    </row>
    <row r="124" spans="1:8">
      <c r="A124" s="2" t="s">
        <v>361</v>
      </c>
      <c r="B124" s="1">
        <v>150</v>
      </c>
      <c r="C124" s="1">
        <v>1</v>
      </c>
      <c r="D124" s="1">
        <f>IF(B124&lt;音游评分!$L$6,1,音游评分!$L$5)</f>
        <v>1.3</v>
      </c>
      <c r="E124" s="1">
        <f>E123+C124*D124*音游评分!$L$2</f>
        <v>15990</v>
      </c>
      <c r="F124" s="1">
        <v>123</v>
      </c>
      <c r="G124" s="1">
        <f>IF(F124&lt;音游评分!$L$6,1,音游评分!$L$5)</f>
        <v>1.3</v>
      </c>
      <c r="H124" s="1">
        <f>H123+C124*G124*音游评分!$L$2</f>
        <v>15720</v>
      </c>
    </row>
    <row r="125" spans="1:8">
      <c r="A125" s="2" t="s">
        <v>362</v>
      </c>
      <c r="B125" s="1">
        <v>150</v>
      </c>
      <c r="C125" s="1">
        <v>1</v>
      </c>
      <c r="D125" s="1">
        <f>IF(B125&lt;音游评分!$L$6,1,音游评分!$L$5)</f>
        <v>1.3</v>
      </c>
      <c r="E125" s="1">
        <f>E124+C125*D125*音游评分!$L$2</f>
        <v>16120</v>
      </c>
      <c r="F125" s="1">
        <v>124</v>
      </c>
      <c r="G125" s="1">
        <f>IF(F125&lt;音游评分!$L$6,1,音游评分!$L$5)</f>
        <v>1.3</v>
      </c>
      <c r="H125" s="1">
        <f>H124+C125*G125*音游评分!$L$2</f>
        <v>15850</v>
      </c>
    </row>
    <row r="126" spans="1:8">
      <c r="A126" s="2" t="s">
        <v>363</v>
      </c>
      <c r="B126" s="1">
        <v>150</v>
      </c>
      <c r="C126" s="1">
        <v>1</v>
      </c>
      <c r="D126" s="1">
        <f>IF(B126&lt;音游评分!$L$6,1,音游评分!$L$5)</f>
        <v>1.3</v>
      </c>
      <c r="E126" s="1">
        <f>E125+C126*D126*音游评分!$L$2</f>
        <v>16250</v>
      </c>
      <c r="F126" s="1">
        <v>125</v>
      </c>
      <c r="G126" s="1">
        <f>IF(F126&lt;音游评分!$L$6,1,音游评分!$L$5)</f>
        <v>1.3</v>
      </c>
      <c r="H126" s="1">
        <f>H125+C126*G126*音游评分!$L$2</f>
        <v>15980</v>
      </c>
    </row>
    <row r="127" spans="1:8">
      <c r="A127" s="2" t="s">
        <v>364</v>
      </c>
      <c r="B127" s="1">
        <v>150</v>
      </c>
      <c r="C127" s="1">
        <v>1</v>
      </c>
      <c r="D127" s="1">
        <f>IF(B127&lt;音游评分!$L$6,1,音游评分!$L$5)</f>
        <v>1.3</v>
      </c>
      <c r="E127" s="1">
        <f>E126+C127*D127*音游评分!$L$2</f>
        <v>16380</v>
      </c>
      <c r="F127" s="1">
        <v>126</v>
      </c>
      <c r="G127" s="1">
        <f>IF(F127&lt;音游评分!$L$6,1,音游评分!$L$5)</f>
        <v>1.3</v>
      </c>
      <c r="H127" s="1">
        <f>H126+C127*G127*音游评分!$L$2</f>
        <v>16110</v>
      </c>
    </row>
    <row r="128" spans="1:8">
      <c r="A128" s="2" t="s">
        <v>365</v>
      </c>
      <c r="B128" s="1">
        <v>150</v>
      </c>
      <c r="C128" s="1">
        <v>1</v>
      </c>
      <c r="D128" s="1">
        <f>IF(B128&lt;音游评分!$L$6,1,音游评分!$L$5)</f>
        <v>1.3</v>
      </c>
      <c r="E128" s="1">
        <f>E127+C128*D128*音游评分!$L$2</f>
        <v>16510</v>
      </c>
      <c r="F128" s="1">
        <v>127</v>
      </c>
      <c r="G128" s="1">
        <f>IF(F128&lt;音游评分!$L$6,1,音游评分!$L$5)</f>
        <v>1.3</v>
      </c>
      <c r="H128" s="1">
        <f>H127+C128*G128*音游评分!$L$2</f>
        <v>16240</v>
      </c>
    </row>
    <row r="129" spans="1:8">
      <c r="A129" s="2" t="s">
        <v>366</v>
      </c>
      <c r="B129" s="1">
        <v>150</v>
      </c>
      <c r="C129" s="1">
        <v>1</v>
      </c>
      <c r="D129" s="1">
        <f>IF(B129&lt;音游评分!$L$6,1,音游评分!$L$5)</f>
        <v>1.3</v>
      </c>
      <c r="E129" s="1">
        <f>E128+C129*D129*音游评分!$L$2</f>
        <v>16640</v>
      </c>
      <c r="F129" s="1">
        <v>128</v>
      </c>
      <c r="G129" s="1">
        <f>IF(F129&lt;音游评分!$L$6,1,音游评分!$L$5)</f>
        <v>1.3</v>
      </c>
      <c r="H129" s="1">
        <f>H128+C129*G129*音游评分!$L$2</f>
        <v>16370</v>
      </c>
    </row>
    <row r="130" spans="1:8">
      <c r="A130" s="2" t="s">
        <v>367</v>
      </c>
      <c r="B130" s="1">
        <v>150</v>
      </c>
      <c r="C130" s="1">
        <v>1</v>
      </c>
      <c r="D130" s="1">
        <f>IF(B130&lt;音游评分!$L$6,1,音游评分!$L$5)</f>
        <v>1.3</v>
      </c>
      <c r="E130" s="1">
        <f>E129+C130*D130*音游评分!$L$2</f>
        <v>16770</v>
      </c>
      <c r="F130" s="1">
        <v>129</v>
      </c>
      <c r="G130" s="1">
        <f>IF(F130&lt;音游评分!$L$6,1,音游评分!$L$5)</f>
        <v>1.3</v>
      </c>
      <c r="H130" s="1">
        <f>H129+C130*G130*音游评分!$L$2</f>
        <v>16500</v>
      </c>
    </row>
    <row r="131" spans="1:8">
      <c r="A131" s="2" t="s">
        <v>368</v>
      </c>
      <c r="B131" s="1">
        <v>150</v>
      </c>
      <c r="C131" s="1">
        <v>1</v>
      </c>
      <c r="D131" s="1">
        <f>IF(B131&lt;音游评分!$L$6,1,音游评分!$L$5)</f>
        <v>1.3</v>
      </c>
      <c r="E131" s="1">
        <f>E130+C131*D131*音游评分!$L$2</f>
        <v>16900</v>
      </c>
      <c r="F131" s="1">
        <v>130</v>
      </c>
      <c r="G131" s="1">
        <f>IF(F131&lt;音游评分!$L$6,1,音游评分!$L$5)</f>
        <v>1.3</v>
      </c>
      <c r="H131" s="1">
        <f>H130+C131*G131*音游评分!$L$2</f>
        <v>16630</v>
      </c>
    </row>
    <row r="132" spans="1:8">
      <c r="A132" s="2" t="s">
        <v>369</v>
      </c>
      <c r="B132" s="1">
        <v>150</v>
      </c>
      <c r="C132" s="1">
        <v>1</v>
      </c>
      <c r="D132" s="1">
        <f>IF(B132&lt;音游评分!$L$6,1,音游评分!$L$5)</f>
        <v>1.3</v>
      </c>
      <c r="E132" s="1">
        <f>E131+C132*D132*音游评分!$L$2</f>
        <v>17030</v>
      </c>
      <c r="F132" s="1">
        <v>131</v>
      </c>
      <c r="G132" s="1">
        <f>IF(F132&lt;音游评分!$L$6,1,音游评分!$L$5)</f>
        <v>1.3</v>
      </c>
      <c r="H132" s="1">
        <f>H131+C132*G132*音游评分!$L$2</f>
        <v>16760</v>
      </c>
    </row>
    <row r="133" spans="1:8">
      <c r="A133" s="2" t="s">
        <v>370</v>
      </c>
      <c r="B133" s="1">
        <v>150</v>
      </c>
      <c r="C133" s="1">
        <v>1</v>
      </c>
      <c r="D133" s="1">
        <f>IF(B133&lt;音游评分!$L$6,1,音游评分!$L$5)</f>
        <v>1.3</v>
      </c>
      <c r="E133" s="1">
        <f>E132+C133*D133*音游评分!$L$2</f>
        <v>17160</v>
      </c>
      <c r="F133" s="1">
        <v>132</v>
      </c>
      <c r="G133" s="1">
        <f>IF(F133&lt;音游评分!$L$6,1,音游评分!$L$5)</f>
        <v>1.3</v>
      </c>
      <c r="H133" s="1">
        <f>H132+C133*G133*音游评分!$L$2</f>
        <v>16890</v>
      </c>
    </row>
    <row r="134" spans="1:8">
      <c r="A134" s="2" t="s">
        <v>371</v>
      </c>
      <c r="B134" s="1">
        <v>150</v>
      </c>
      <c r="C134" s="1">
        <v>1</v>
      </c>
      <c r="D134" s="1">
        <f>IF(B134&lt;音游评分!$L$6,1,音游评分!$L$5)</f>
        <v>1.3</v>
      </c>
      <c r="E134" s="1">
        <f>E133+C134*D134*音游评分!$L$2</f>
        <v>17290</v>
      </c>
      <c r="F134" s="1">
        <v>133</v>
      </c>
      <c r="G134" s="1">
        <f>IF(F134&lt;音游评分!$L$6,1,音游评分!$L$5)</f>
        <v>1.3</v>
      </c>
      <c r="H134" s="1">
        <f>H133+C134*G134*音游评分!$L$2</f>
        <v>17020</v>
      </c>
    </row>
    <row r="135" spans="1:8">
      <c r="A135" s="2" t="s">
        <v>372</v>
      </c>
      <c r="B135" s="1">
        <v>150</v>
      </c>
      <c r="C135" s="1">
        <v>1</v>
      </c>
      <c r="D135" s="1">
        <f>IF(B135&lt;音游评分!$L$6,1,音游评分!$L$5)</f>
        <v>1.3</v>
      </c>
      <c r="E135" s="1">
        <f>E134+C135*D135*音游评分!$L$2</f>
        <v>17420</v>
      </c>
      <c r="F135" s="1">
        <v>134</v>
      </c>
      <c r="G135" s="1">
        <f>IF(F135&lt;音游评分!$L$6,1,音游评分!$L$5)</f>
        <v>1.3</v>
      </c>
      <c r="H135" s="1">
        <f>H134+C135*G135*音游评分!$L$2</f>
        <v>17150</v>
      </c>
    </row>
    <row r="136" spans="1:8">
      <c r="A136" s="2" t="s">
        <v>373</v>
      </c>
      <c r="B136" s="1">
        <v>150</v>
      </c>
      <c r="C136" s="1">
        <v>1</v>
      </c>
      <c r="D136" s="1">
        <f>IF(B136&lt;音游评分!$L$6,1,音游评分!$L$5)</f>
        <v>1.3</v>
      </c>
      <c r="E136" s="1">
        <f>E135+C136*D136*音游评分!$L$2</f>
        <v>17550</v>
      </c>
      <c r="F136" s="1">
        <v>135</v>
      </c>
      <c r="G136" s="1">
        <f>IF(F136&lt;音游评分!$L$6,1,音游评分!$L$5)</f>
        <v>1.3</v>
      </c>
      <c r="H136" s="1">
        <f>H135+C136*G136*音游评分!$L$2</f>
        <v>17280</v>
      </c>
    </row>
    <row r="137" spans="1:8">
      <c r="A137" s="2" t="s">
        <v>374</v>
      </c>
      <c r="B137" s="1">
        <v>150</v>
      </c>
      <c r="C137" s="1">
        <v>1</v>
      </c>
      <c r="D137" s="1">
        <f>IF(B137&lt;音游评分!$L$6,1,音游评分!$L$5)</f>
        <v>1.3</v>
      </c>
      <c r="E137" s="1">
        <f>E136+C137*D137*音游评分!$L$2</f>
        <v>17680</v>
      </c>
      <c r="F137" s="1">
        <v>136</v>
      </c>
      <c r="G137" s="1">
        <f>IF(F137&lt;音游评分!$L$6,1,音游评分!$L$5)</f>
        <v>1.3</v>
      </c>
      <c r="H137" s="1">
        <f>H136+C137*G137*音游评分!$L$2</f>
        <v>17410</v>
      </c>
    </row>
    <row r="138" spans="1:8">
      <c r="A138" s="2" t="s">
        <v>375</v>
      </c>
      <c r="B138" s="1">
        <v>150</v>
      </c>
      <c r="C138" s="1">
        <v>1</v>
      </c>
      <c r="D138" s="1">
        <f>IF(B138&lt;音游评分!$L$6,1,音游评分!$L$5)</f>
        <v>1.3</v>
      </c>
      <c r="E138" s="1">
        <f>E137+C138*D138*音游评分!$L$2</f>
        <v>17810</v>
      </c>
      <c r="F138" s="1">
        <v>137</v>
      </c>
      <c r="G138" s="1">
        <f>IF(F138&lt;音游评分!$L$6,1,音游评分!$L$5)</f>
        <v>1.3</v>
      </c>
      <c r="H138" s="1">
        <f>H137+C138*G138*音游评分!$L$2</f>
        <v>17540</v>
      </c>
    </row>
    <row r="139" spans="1:8">
      <c r="A139" s="2" t="s">
        <v>376</v>
      </c>
      <c r="B139" s="1">
        <v>150</v>
      </c>
      <c r="C139" s="1">
        <v>1</v>
      </c>
      <c r="D139" s="1">
        <f>IF(B139&lt;音游评分!$L$6,1,音游评分!$L$5)</f>
        <v>1.3</v>
      </c>
      <c r="E139" s="1">
        <f>E138+C139*D139*音游评分!$L$2</f>
        <v>17940</v>
      </c>
      <c r="F139" s="1">
        <v>138</v>
      </c>
      <c r="G139" s="1">
        <f>IF(F139&lt;音游评分!$L$6,1,音游评分!$L$5)</f>
        <v>1.3</v>
      </c>
      <c r="H139" s="1">
        <f>H138+C139*G139*音游评分!$L$2</f>
        <v>17670</v>
      </c>
    </row>
    <row r="140" spans="1:8">
      <c r="A140" s="2" t="s">
        <v>377</v>
      </c>
      <c r="B140" s="1">
        <v>150</v>
      </c>
      <c r="C140" s="1">
        <v>1</v>
      </c>
      <c r="D140" s="1">
        <f>IF(B140&lt;音游评分!$L$6,1,音游评分!$L$5)</f>
        <v>1.3</v>
      </c>
      <c r="E140" s="1">
        <f>E139+C140*D140*音游评分!$L$2</f>
        <v>18070</v>
      </c>
      <c r="F140" s="1">
        <v>139</v>
      </c>
      <c r="G140" s="1">
        <f>IF(F140&lt;音游评分!$L$6,1,音游评分!$L$5)</f>
        <v>1.3</v>
      </c>
      <c r="H140" s="1">
        <f>H139+C140*G140*音游评分!$L$2</f>
        <v>17800</v>
      </c>
    </row>
    <row r="141" spans="1:8">
      <c r="A141" s="2" t="s">
        <v>378</v>
      </c>
      <c r="B141" s="1">
        <v>150</v>
      </c>
      <c r="C141" s="1">
        <v>1</v>
      </c>
      <c r="D141" s="1">
        <f>IF(B141&lt;音游评分!$L$6,1,音游评分!$L$5)</f>
        <v>1.3</v>
      </c>
      <c r="E141" s="1">
        <f>E140+C141*D141*音游评分!$L$2</f>
        <v>18200</v>
      </c>
      <c r="F141" s="1">
        <v>140</v>
      </c>
      <c r="G141" s="1">
        <f>IF(F141&lt;音游评分!$L$6,1,音游评分!$L$5)</f>
        <v>1.3</v>
      </c>
      <c r="H141" s="1">
        <f>H140+C141*G141*音游评分!$L$2</f>
        <v>17930</v>
      </c>
    </row>
    <row r="142" spans="1:8">
      <c r="A142" s="2" t="s">
        <v>379</v>
      </c>
      <c r="B142" s="1">
        <v>150</v>
      </c>
      <c r="C142" s="1">
        <v>1</v>
      </c>
      <c r="D142" s="1">
        <f>IF(B142&lt;音游评分!$L$6,1,音游评分!$L$5)</f>
        <v>1.3</v>
      </c>
      <c r="E142" s="1">
        <f>E141+C142*D142*音游评分!$L$2</f>
        <v>18330</v>
      </c>
      <c r="F142" s="1">
        <v>141</v>
      </c>
      <c r="G142" s="1">
        <f>IF(F142&lt;音游评分!$L$6,1,音游评分!$L$5)</f>
        <v>1.3</v>
      </c>
      <c r="H142" s="1">
        <f>H141+C142*G142*音游评分!$L$2</f>
        <v>18060</v>
      </c>
    </row>
    <row r="143" spans="1:8">
      <c r="A143" s="2" t="s">
        <v>380</v>
      </c>
      <c r="B143" s="1">
        <v>150</v>
      </c>
      <c r="C143" s="1">
        <v>1</v>
      </c>
      <c r="D143" s="1">
        <f>IF(B143&lt;音游评分!$L$6,1,音游评分!$L$5)</f>
        <v>1.3</v>
      </c>
      <c r="E143" s="1">
        <f>E142+C143*D143*音游评分!$L$2</f>
        <v>18460</v>
      </c>
      <c r="F143" s="1">
        <v>142</v>
      </c>
      <c r="G143" s="1">
        <f>IF(F143&lt;音游评分!$L$6,1,音游评分!$L$5)</f>
        <v>1.3</v>
      </c>
      <c r="H143" s="1">
        <f>H142+C143*G143*音游评分!$L$2</f>
        <v>18190</v>
      </c>
    </row>
    <row r="144" spans="1:8">
      <c r="A144" s="2" t="s">
        <v>381</v>
      </c>
      <c r="B144" s="1">
        <v>150</v>
      </c>
      <c r="C144" s="1">
        <v>1</v>
      </c>
      <c r="D144" s="1">
        <f>IF(B144&lt;音游评分!$L$6,1,音游评分!$L$5)</f>
        <v>1.3</v>
      </c>
      <c r="E144" s="1">
        <f>E143+C144*D144*音游评分!$L$2</f>
        <v>18590</v>
      </c>
      <c r="F144" s="1">
        <v>143</v>
      </c>
      <c r="G144" s="1">
        <f>IF(F144&lt;音游评分!$L$6,1,音游评分!$L$5)</f>
        <v>1.3</v>
      </c>
      <c r="H144" s="1">
        <f>H143+C144*G144*音游评分!$L$2</f>
        <v>18320</v>
      </c>
    </row>
    <row r="145" spans="1:8">
      <c r="A145" s="2" t="s">
        <v>382</v>
      </c>
      <c r="B145" s="1">
        <v>150</v>
      </c>
      <c r="C145" s="1">
        <v>1</v>
      </c>
      <c r="D145" s="1">
        <f>IF(B145&lt;音游评分!$L$6,1,音游评分!$L$5)</f>
        <v>1.3</v>
      </c>
      <c r="E145" s="1">
        <f>E144+C145*D145*音游评分!$L$2</f>
        <v>18720</v>
      </c>
      <c r="F145" s="1">
        <v>144</v>
      </c>
      <c r="G145" s="1">
        <f>IF(F145&lt;音游评分!$L$6,1,音游评分!$L$5)</f>
        <v>1.3</v>
      </c>
      <c r="H145" s="1">
        <f>H144+C145*G145*音游评分!$L$2</f>
        <v>18450</v>
      </c>
    </row>
    <row r="146" spans="1:8">
      <c r="A146" s="2" t="s">
        <v>383</v>
      </c>
      <c r="B146" s="1">
        <v>150</v>
      </c>
      <c r="C146" s="1">
        <v>1</v>
      </c>
      <c r="D146" s="1">
        <f>IF(B146&lt;音游评分!$L$6,1,音游评分!$L$5)</f>
        <v>1.3</v>
      </c>
      <c r="E146" s="1">
        <f>E145+C146*D146*音游评分!$L$2</f>
        <v>18850</v>
      </c>
      <c r="F146" s="1">
        <v>145</v>
      </c>
      <c r="G146" s="1">
        <f>IF(F146&lt;音游评分!$L$6,1,音游评分!$L$5)</f>
        <v>1.3</v>
      </c>
      <c r="H146" s="1">
        <f>H145+C146*G146*音游评分!$L$2</f>
        <v>18580</v>
      </c>
    </row>
    <row r="147" spans="1:8">
      <c r="A147" s="2" t="s">
        <v>384</v>
      </c>
      <c r="B147" s="1">
        <v>150</v>
      </c>
      <c r="C147" s="1">
        <v>1</v>
      </c>
      <c r="D147" s="1">
        <f>IF(B147&lt;音游评分!$L$6,1,音游评分!$L$5)</f>
        <v>1.3</v>
      </c>
      <c r="E147" s="1">
        <f>E146+C147*D147*音游评分!$L$2</f>
        <v>18980</v>
      </c>
      <c r="F147" s="1">
        <v>146</v>
      </c>
      <c r="G147" s="1">
        <f>IF(F147&lt;音游评分!$L$6,1,音游评分!$L$5)</f>
        <v>1.3</v>
      </c>
      <c r="H147" s="1">
        <f>H146+C147*G147*音游评分!$L$2</f>
        <v>18710</v>
      </c>
    </row>
    <row r="148" spans="1:8">
      <c r="A148" s="2" t="s">
        <v>385</v>
      </c>
      <c r="B148" s="1">
        <v>150</v>
      </c>
      <c r="C148" s="1">
        <v>1</v>
      </c>
      <c r="D148" s="1">
        <f>IF(B148&lt;音游评分!$L$6,1,音游评分!$L$5)</f>
        <v>1.3</v>
      </c>
      <c r="E148" s="1">
        <f>E147+C148*D148*音游评分!$L$2</f>
        <v>19110</v>
      </c>
      <c r="F148" s="1">
        <v>147</v>
      </c>
      <c r="G148" s="1">
        <f>IF(F148&lt;音游评分!$L$6,1,音游评分!$L$5)</f>
        <v>1.3</v>
      </c>
      <c r="H148" s="1">
        <f>H147+C148*G148*音游评分!$L$2</f>
        <v>18840</v>
      </c>
    </row>
    <row r="149" spans="1:8">
      <c r="A149" s="2" t="s">
        <v>386</v>
      </c>
      <c r="B149" s="1">
        <v>150</v>
      </c>
      <c r="C149" s="1">
        <v>1</v>
      </c>
      <c r="D149" s="1">
        <f>IF(B149&lt;音游评分!$L$6,1,音游评分!$L$5)</f>
        <v>1.3</v>
      </c>
      <c r="E149" s="1">
        <f>E148+C149*D149*音游评分!$L$2</f>
        <v>19240</v>
      </c>
      <c r="F149" s="1">
        <v>148</v>
      </c>
      <c r="G149" s="1">
        <f>IF(F149&lt;音游评分!$L$6,1,音游评分!$L$5)</f>
        <v>1.3</v>
      </c>
      <c r="H149" s="1">
        <f>H148+C149*G149*音游评分!$L$2</f>
        <v>18970</v>
      </c>
    </row>
    <row r="150" spans="1:8">
      <c r="A150" s="2" t="s">
        <v>387</v>
      </c>
      <c r="B150" s="1">
        <v>150</v>
      </c>
      <c r="C150" s="1">
        <v>1</v>
      </c>
      <c r="D150" s="1">
        <f>IF(B150&lt;音游评分!$L$6,1,音游评分!$L$5)</f>
        <v>1.3</v>
      </c>
      <c r="E150" s="1">
        <f>E149+C150*D150*音游评分!$L$2</f>
        <v>19370</v>
      </c>
      <c r="F150" s="1">
        <v>149</v>
      </c>
      <c r="G150" s="1">
        <f>IF(F150&lt;音游评分!$L$6,1,音游评分!$L$5)</f>
        <v>1.3</v>
      </c>
      <c r="H150" s="1">
        <f>H149+C150*G150*音游评分!$L$2</f>
        <v>19100</v>
      </c>
    </row>
    <row r="151" spans="1:8">
      <c r="A151" s="2" t="s">
        <v>388</v>
      </c>
      <c r="B151" s="1">
        <v>150</v>
      </c>
      <c r="C151" s="1">
        <v>1</v>
      </c>
      <c r="D151" s="1">
        <f>IF(B151&lt;音游评分!$L$6,1,音游评分!$L$5)</f>
        <v>1.3</v>
      </c>
      <c r="E151" s="1">
        <f>E150+C151*D151*音游评分!$L$2</f>
        <v>19500</v>
      </c>
      <c r="F151" s="1">
        <v>150</v>
      </c>
      <c r="G151" s="1">
        <f>IF(F151&lt;音游评分!$L$6,1,音游评分!$L$5)</f>
        <v>1.3</v>
      </c>
      <c r="H151" s="1">
        <f>H150+C151*G151*音游评分!$L$2</f>
        <v>19230</v>
      </c>
    </row>
    <row r="152" spans="1:8">
      <c r="A152" s="2" t="s">
        <v>389</v>
      </c>
      <c r="B152" s="1">
        <v>150</v>
      </c>
      <c r="C152" s="1">
        <v>1</v>
      </c>
      <c r="D152" s="1">
        <f>IF(B152&lt;音游评分!$L$6,1,音游评分!$L$5)</f>
        <v>1.3</v>
      </c>
      <c r="E152" s="1">
        <f>E151+C152*D152*音游评分!$L$2</f>
        <v>19630</v>
      </c>
      <c r="F152" s="1">
        <v>151</v>
      </c>
      <c r="G152" s="1">
        <f>IF(F152&lt;音游评分!$L$6,1,音游评分!$L$5)</f>
        <v>1.3</v>
      </c>
      <c r="H152" s="1">
        <f>H151+C152*G152*音游评分!$L$2</f>
        <v>19360</v>
      </c>
    </row>
    <row r="153" spans="1:8">
      <c r="A153" s="2" t="s">
        <v>390</v>
      </c>
      <c r="B153" s="1">
        <v>150</v>
      </c>
      <c r="C153" s="1">
        <v>1</v>
      </c>
      <c r="D153" s="1">
        <f>IF(B153&lt;音游评分!$L$6,1,音游评分!$L$5)</f>
        <v>1.3</v>
      </c>
      <c r="E153" s="1">
        <f>E152+C153*D153*音游评分!$L$2</f>
        <v>19760</v>
      </c>
      <c r="F153" s="1">
        <v>152</v>
      </c>
      <c r="G153" s="1">
        <f>IF(F153&lt;音游评分!$L$6,1,音游评分!$L$5)</f>
        <v>1.3</v>
      </c>
      <c r="H153" s="1">
        <f>H152+C153*G153*音游评分!$L$2</f>
        <v>19490</v>
      </c>
    </row>
    <row r="154" spans="1:8">
      <c r="A154" s="2" t="s">
        <v>391</v>
      </c>
      <c r="B154" s="1">
        <v>150</v>
      </c>
      <c r="C154" s="1">
        <v>1</v>
      </c>
      <c r="D154" s="1">
        <f>IF(B154&lt;音游评分!$L$6,1,音游评分!$L$5)</f>
        <v>1.3</v>
      </c>
      <c r="E154" s="1">
        <f>E153+C154*D154*音游评分!$L$2</f>
        <v>19890</v>
      </c>
      <c r="F154" s="1">
        <v>153</v>
      </c>
      <c r="G154" s="1">
        <f>IF(F154&lt;音游评分!$L$6,1,音游评分!$L$5)</f>
        <v>1.3</v>
      </c>
      <c r="H154" s="1">
        <f>H153+C154*G154*音游评分!$L$2</f>
        <v>19620</v>
      </c>
    </row>
    <row r="155" spans="1:8">
      <c r="A155" s="2" t="s">
        <v>392</v>
      </c>
      <c r="B155" s="1">
        <v>150</v>
      </c>
      <c r="C155" s="1">
        <v>1</v>
      </c>
      <c r="D155" s="1">
        <f>IF(B155&lt;音游评分!$L$6,1,音游评分!$L$5)</f>
        <v>1.3</v>
      </c>
      <c r="E155" s="1">
        <f>E154+C155*D155*音游评分!$L$2</f>
        <v>20020</v>
      </c>
      <c r="F155" s="1">
        <v>154</v>
      </c>
      <c r="G155" s="1">
        <f>IF(F155&lt;音游评分!$L$6,1,音游评分!$L$5)</f>
        <v>1.3</v>
      </c>
      <c r="H155" s="1">
        <f>H154+C155*G155*音游评分!$L$2</f>
        <v>19750</v>
      </c>
    </row>
    <row r="156" spans="1:8">
      <c r="A156" s="2" t="s">
        <v>393</v>
      </c>
      <c r="B156" s="1">
        <v>150</v>
      </c>
      <c r="C156" s="1">
        <v>1</v>
      </c>
      <c r="D156" s="1">
        <f>IF(B156&lt;音游评分!$L$6,1,音游评分!$L$5)</f>
        <v>1.3</v>
      </c>
      <c r="E156" s="1">
        <f>E155+C156*D156*音游评分!$L$2</f>
        <v>20150</v>
      </c>
      <c r="F156" s="1">
        <v>155</v>
      </c>
      <c r="G156" s="1">
        <f>IF(F156&lt;音游评分!$L$6,1,音游评分!$L$5)</f>
        <v>1.3</v>
      </c>
      <c r="H156" s="1">
        <f>H155+C156*G156*音游评分!$L$2</f>
        <v>19880</v>
      </c>
    </row>
    <row r="157" spans="1:8">
      <c r="A157" s="2" t="s">
        <v>394</v>
      </c>
      <c r="B157" s="1">
        <v>150</v>
      </c>
      <c r="C157" s="1">
        <v>1</v>
      </c>
      <c r="D157" s="1">
        <f>IF(B157&lt;音游评分!$L$6,1,音游评分!$L$5)</f>
        <v>1.3</v>
      </c>
      <c r="E157" s="1">
        <f>E156+C157*D157*音游评分!$L$2</f>
        <v>20280</v>
      </c>
      <c r="F157" s="1">
        <v>156</v>
      </c>
      <c r="G157" s="1">
        <f>IF(F157&lt;音游评分!$L$6,1,音游评分!$L$5)</f>
        <v>1.3</v>
      </c>
      <c r="H157" s="1">
        <f>H156+C157*G157*音游评分!$L$2</f>
        <v>20010</v>
      </c>
    </row>
    <row r="158" spans="1:8">
      <c r="A158" s="2" t="s">
        <v>395</v>
      </c>
      <c r="B158" s="1">
        <v>150</v>
      </c>
      <c r="C158" s="1">
        <v>1</v>
      </c>
      <c r="D158" s="1">
        <f>IF(B158&lt;音游评分!$L$6,1,音游评分!$L$5)</f>
        <v>1.3</v>
      </c>
      <c r="E158" s="1">
        <f>E157+C158*D158*音游评分!$L$2</f>
        <v>20410</v>
      </c>
      <c r="F158" s="1">
        <v>157</v>
      </c>
      <c r="G158" s="1">
        <f>IF(F158&lt;音游评分!$L$6,1,音游评分!$L$5)</f>
        <v>1.3</v>
      </c>
      <c r="H158" s="1">
        <f>H157+C158*G158*音游评分!$L$2</f>
        <v>20140</v>
      </c>
    </row>
    <row r="159" spans="1:8">
      <c r="A159" s="2" t="s">
        <v>396</v>
      </c>
      <c r="B159" s="1">
        <v>150</v>
      </c>
      <c r="C159" s="1">
        <v>1</v>
      </c>
      <c r="D159" s="1">
        <f>IF(B159&lt;音游评分!$L$6,1,音游评分!$L$5)</f>
        <v>1.3</v>
      </c>
      <c r="E159" s="1">
        <f>E158+C159*D159*音游评分!$L$2</f>
        <v>20540</v>
      </c>
      <c r="F159" s="1">
        <v>158</v>
      </c>
      <c r="G159" s="1">
        <f>IF(F159&lt;音游评分!$L$6,1,音游评分!$L$5)</f>
        <v>1.3</v>
      </c>
      <c r="H159" s="1">
        <f>H158+C159*G159*音游评分!$L$2</f>
        <v>20270</v>
      </c>
    </row>
    <row r="160" spans="1:8">
      <c r="A160" s="2" t="s">
        <v>397</v>
      </c>
      <c r="B160" s="1">
        <v>150</v>
      </c>
      <c r="C160" s="1">
        <v>1</v>
      </c>
      <c r="D160" s="1">
        <f>IF(B160&lt;音游评分!$L$6,1,音游评分!$L$5)</f>
        <v>1.3</v>
      </c>
      <c r="E160" s="1">
        <f>E159+C160*D160*音游评分!$L$2</f>
        <v>20670</v>
      </c>
      <c r="F160" s="1">
        <v>159</v>
      </c>
      <c r="G160" s="1">
        <f>IF(F160&lt;音游评分!$L$6,1,音游评分!$L$5)</f>
        <v>1.3</v>
      </c>
      <c r="H160" s="1">
        <f>H159+C160*G160*音游评分!$L$2</f>
        <v>20400</v>
      </c>
    </row>
    <row r="161" spans="1:8">
      <c r="A161" s="2" t="s">
        <v>398</v>
      </c>
      <c r="B161" s="1">
        <v>150</v>
      </c>
      <c r="C161" s="1">
        <v>1</v>
      </c>
      <c r="D161" s="1">
        <f>IF(B161&lt;音游评分!$L$6,1,音游评分!$L$5)</f>
        <v>1.3</v>
      </c>
      <c r="E161" s="1">
        <f>E160+C161*D161*音游评分!$L$2</f>
        <v>20800</v>
      </c>
      <c r="F161" s="1">
        <v>160</v>
      </c>
      <c r="G161" s="1">
        <f>IF(F161&lt;音游评分!$L$6,1,音游评分!$L$5)</f>
        <v>1.3</v>
      </c>
      <c r="H161" s="1">
        <f>H160+C161*G161*音游评分!$L$2</f>
        <v>20530</v>
      </c>
    </row>
    <row r="162" spans="1:8">
      <c r="A162" s="2" t="s">
        <v>399</v>
      </c>
      <c r="B162" s="1">
        <v>150</v>
      </c>
      <c r="C162" s="1">
        <v>1</v>
      </c>
      <c r="D162" s="1">
        <f>IF(B162&lt;音游评分!$L$6,1,音游评分!$L$5)</f>
        <v>1.3</v>
      </c>
      <c r="E162" s="1">
        <f>E161+C162*D162*音游评分!$L$2</f>
        <v>20930</v>
      </c>
      <c r="F162" s="1">
        <v>161</v>
      </c>
      <c r="G162" s="1">
        <f>IF(F162&lt;音游评分!$L$6,1,音游评分!$L$5)</f>
        <v>1.3</v>
      </c>
      <c r="H162" s="1">
        <f>H161+C162*G162*音游评分!$L$2</f>
        <v>20660</v>
      </c>
    </row>
    <row r="163" spans="1:8">
      <c r="A163" s="2" t="s">
        <v>400</v>
      </c>
      <c r="B163" s="1">
        <v>150</v>
      </c>
      <c r="C163" s="1">
        <v>1</v>
      </c>
      <c r="D163" s="1">
        <f>IF(B163&lt;音游评分!$L$6,1,音游评分!$L$5)</f>
        <v>1.3</v>
      </c>
      <c r="E163" s="1">
        <f>E162+C163*D163*音游评分!$L$2</f>
        <v>21060</v>
      </c>
      <c r="F163" s="1">
        <v>162</v>
      </c>
      <c r="G163" s="1">
        <f>IF(F163&lt;音游评分!$L$6,1,音游评分!$L$5)</f>
        <v>1.3</v>
      </c>
      <c r="H163" s="1">
        <f>H162+C163*G163*音游评分!$L$2</f>
        <v>20790</v>
      </c>
    </row>
    <row r="164" spans="1:8">
      <c r="A164" s="2" t="s">
        <v>401</v>
      </c>
      <c r="B164" s="1">
        <v>150</v>
      </c>
      <c r="C164" s="1">
        <v>1</v>
      </c>
      <c r="D164" s="1">
        <f>IF(B164&lt;音游评分!$L$6,1,音游评分!$L$5)</f>
        <v>1.3</v>
      </c>
      <c r="E164" s="1">
        <f>E163+C164*D164*音游评分!$L$2</f>
        <v>21190</v>
      </c>
      <c r="F164" s="1">
        <v>163</v>
      </c>
      <c r="G164" s="1">
        <f>IF(F164&lt;音游评分!$L$6,1,音游评分!$L$5)</f>
        <v>1.3</v>
      </c>
      <c r="H164" s="1">
        <f>H163+C164*G164*音游评分!$L$2</f>
        <v>20920</v>
      </c>
    </row>
    <row r="165" spans="1:8">
      <c r="A165" s="2" t="s">
        <v>402</v>
      </c>
      <c r="B165" s="1">
        <v>150</v>
      </c>
      <c r="C165" s="1">
        <v>1</v>
      </c>
      <c r="D165" s="1">
        <f>IF(B165&lt;音游评分!$L$6,1,音游评分!$L$5)</f>
        <v>1.3</v>
      </c>
      <c r="E165" s="1">
        <f>E164+C165*D165*音游评分!$L$2</f>
        <v>21320</v>
      </c>
      <c r="F165" s="1">
        <v>164</v>
      </c>
      <c r="G165" s="1">
        <f>IF(F165&lt;音游评分!$L$6,1,音游评分!$L$5)</f>
        <v>1.3</v>
      </c>
      <c r="H165" s="1">
        <f>H164+C165*G165*音游评分!$L$2</f>
        <v>21050</v>
      </c>
    </row>
    <row r="166" spans="1:8">
      <c r="A166" s="2" t="s">
        <v>403</v>
      </c>
      <c r="B166" s="1">
        <v>150</v>
      </c>
      <c r="C166" s="1">
        <v>1</v>
      </c>
      <c r="D166" s="1">
        <f>IF(B166&lt;音游评分!$L$6,1,音游评分!$L$5)</f>
        <v>1.3</v>
      </c>
      <c r="E166" s="1">
        <f>E165+C166*D166*音游评分!$L$2</f>
        <v>21450</v>
      </c>
      <c r="F166" s="1">
        <v>165</v>
      </c>
      <c r="G166" s="1">
        <f>IF(F166&lt;音游评分!$L$6,1,音游评分!$L$5)</f>
        <v>1.3</v>
      </c>
      <c r="H166" s="1">
        <f>H165+C166*G166*音游评分!$L$2</f>
        <v>21180</v>
      </c>
    </row>
    <row r="167" spans="1:8">
      <c r="A167" s="2" t="s">
        <v>404</v>
      </c>
      <c r="B167" s="1">
        <v>150</v>
      </c>
      <c r="C167" s="1">
        <v>1</v>
      </c>
      <c r="D167" s="1">
        <f>IF(B167&lt;音游评分!$L$6,1,音游评分!$L$5)</f>
        <v>1.3</v>
      </c>
      <c r="E167" s="1">
        <f>E166+C167*D167*音游评分!$L$2</f>
        <v>21580</v>
      </c>
      <c r="F167" s="1">
        <v>166</v>
      </c>
      <c r="G167" s="1">
        <f>IF(F167&lt;音游评分!$L$6,1,音游评分!$L$5)</f>
        <v>1.3</v>
      </c>
      <c r="H167" s="1">
        <f>H166+C167*G167*音游评分!$L$2</f>
        <v>21310</v>
      </c>
    </row>
    <row r="168" spans="1:8">
      <c r="A168" s="2" t="s">
        <v>405</v>
      </c>
      <c r="B168" s="1">
        <v>150</v>
      </c>
      <c r="C168" s="1">
        <v>1</v>
      </c>
      <c r="D168" s="1">
        <f>IF(B168&lt;音游评分!$L$6,1,音游评分!$L$5)</f>
        <v>1.3</v>
      </c>
      <c r="E168" s="1">
        <f>E167+C168*D168*音游评分!$L$2</f>
        <v>21710</v>
      </c>
      <c r="F168" s="1">
        <v>167</v>
      </c>
      <c r="G168" s="1">
        <f>IF(F168&lt;音游评分!$L$6,1,音游评分!$L$5)</f>
        <v>1.3</v>
      </c>
      <c r="H168" s="1">
        <f>H167+C168*G168*音游评分!$L$2</f>
        <v>21440</v>
      </c>
    </row>
    <row r="169" spans="1:8">
      <c r="A169" s="2" t="s">
        <v>406</v>
      </c>
      <c r="B169" s="1">
        <v>150</v>
      </c>
      <c r="C169" s="1">
        <v>1</v>
      </c>
      <c r="D169" s="1">
        <f>IF(B169&lt;音游评分!$L$6,1,音游评分!$L$5)</f>
        <v>1.3</v>
      </c>
      <c r="E169" s="1">
        <f>E168+C169*D169*音游评分!$L$2</f>
        <v>21840</v>
      </c>
      <c r="F169" s="1">
        <v>168</v>
      </c>
      <c r="G169" s="1">
        <f>IF(F169&lt;音游评分!$L$6,1,音游评分!$L$5)</f>
        <v>1.3</v>
      </c>
      <c r="H169" s="1">
        <f>H168+C169*G169*音游评分!$L$2</f>
        <v>21570</v>
      </c>
    </row>
    <row r="170" spans="1:8">
      <c r="A170" s="2" t="s">
        <v>407</v>
      </c>
      <c r="B170" s="1">
        <v>150</v>
      </c>
      <c r="C170" s="1">
        <v>1</v>
      </c>
      <c r="D170" s="1">
        <f>IF(B170&lt;音游评分!$L$6,1,音游评分!$L$5)</f>
        <v>1.3</v>
      </c>
      <c r="E170" s="1">
        <f>E169+C170*D170*音游评分!$L$2</f>
        <v>21970</v>
      </c>
      <c r="F170" s="1">
        <v>169</v>
      </c>
      <c r="G170" s="1">
        <f>IF(F170&lt;音游评分!$L$6,1,音游评分!$L$5)</f>
        <v>1.3</v>
      </c>
      <c r="H170" s="1">
        <f>H169+C170*G170*音游评分!$L$2</f>
        <v>21700</v>
      </c>
    </row>
    <row r="171" spans="1:8">
      <c r="A171" s="2" t="s">
        <v>408</v>
      </c>
      <c r="B171" s="1">
        <v>150</v>
      </c>
      <c r="C171" s="1">
        <v>1</v>
      </c>
      <c r="D171" s="1">
        <f>IF(B171&lt;音游评分!$L$6,1,音游评分!$L$5)</f>
        <v>1.3</v>
      </c>
      <c r="E171" s="1">
        <f>E170+C171*D171*音游评分!$L$2</f>
        <v>22100</v>
      </c>
      <c r="F171" s="1">
        <v>170</v>
      </c>
      <c r="G171" s="1">
        <f>IF(F171&lt;音游评分!$L$6,1,音游评分!$L$5)</f>
        <v>1.3</v>
      </c>
      <c r="H171" s="1">
        <f>H170+C171*G171*音游评分!$L$2</f>
        <v>21830</v>
      </c>
    </row>
    <row r="172" spans="1:8">
      <c r="A172" s="2" t="s">
        <v>409</v>
      </c>
      <c r="B172" s="1">
        <v>150</v>
      </c>
      <c r="C172" s="1">
        <v>1</v>
      </c>
      <c r="D172" s="1">
        <f>IF(B172&lt;音游评分!$L$6,1,音游评分!$L$5)</f>
        <v>1.3</v>
      </c>
      <c r="E172" s="1">
        <f>E171+C172*D172*音游评分!$L$2</f>
        <v>22230</v>
      </c>
      <c r="F172" s="1">
        <v>171</v>
      </c>
      <c r="G172" s="1">
        <f>IF(F172&lt;音游评分!$L$6,1,音游评分!$L$5)</f>
        <v>1.3</v>
      </c>
      <c r="H172" s="1">
        <f>H171+C172*G172*音游评分!$L$2</f>
        <v>21960</v>
      </c>
    </row>
    <row r="173" spans="1:8">
      <c r="A173" s="2" t="s">
        <v>410</v>
      </c>
      <c r="B173" s="1">
        <v>150</v>
      </c>
      <c r="C173" s="1">
        <v>1</v>
      </c>
      <c r="D173" s="1">
        <f>IF(B173&lt;音游评分!$L$6,1,音游评分!$L$5)</f>
        <v>1.3</v>
      </c>
      <c r="E173" s="1">
        <f>E172+C173*D173*音游评分!$L$2</f>
        <v>22360</v>
      </c>
      <c r="F173" s="1">
        <v>172</v>
      </c>
      <c r="G173" s="1">
        <f>IF(F173&lt;音游评分!$L$6,1,音游评分!$L$5)</f>
        <v>1.3</v>
      </c>
      <c r="H173" s="1">
        <f>H172+C173*G173*音游评分!$L$2</f>
        <v>22090</v>
      </c>
    </row>
    <row r="174" spans="1:8">
      <c r="A174" s="2" t="s">
        <v>411</v>
      </c>
      <c r="B174" s="1">
        <v>150</v>
      </c>
      <c r="C174" s="1">
        <v>1</v>
      </c>
      <c r="D174" s="1">
        <f>IF(B174&lt;音游评分!$L$6,1,音游评分!$L$5)</f>
        <v>1.3</v>
      </c>
      <c r="E174" s="1">
        <f>E173+C174*D174*音游评分!$L$2</f>
        <v>22490</v>
      </c>
      <c r="F174" s="1">
        <v>173</v>
      </c>
      <c r="G174" s="1">
        <f>IF(F174&lt;音游评分!$L$6,1,音游评分!$L$5)</f>
        <v>1.3</v>
      </c>
      <c r="H174" s="1">
        <f>H173+C174*G174*音游评分!$L$2</f>
        <v>22220</v>
      </c>
    </row>
    <row r="175" spans="1:8">
      <c r="A175" s="2" t="s">
        <v>412</v>
      </c>
      <c r="B175" s="1">
        <v>150</v>
      </c>
      <c r="C175" s="1">
        <v>1</v>
      </c>
      <c r="D175" s="1">
        <f>IF(B175&lt;音游评分!$L$6,1,音游评分!$L$5)</f>
        <v>1.3</v>
      </c>
      <c r="E175" s="1">
        <f>E174+C175*D175*音游评分!$L$2</f>
        <v>22620</v>
      </c>
      <c r="F175" s="1">
        <v>174</v>
      </c>
      <c r="G175" s="1">
        <f>IF(F175&lt;音游评分!$L$6,1,音游评分!$L$5)</f>
        <v>1.3</v>
      </c>
      <c r="H175" s="1">
        <f>H174+C175*G175*音游评分!$L$2</f>
        <v>22350</v>
      </c>
    </row>
    <row r="176" spans="1:8">
      <c r="A176" s="2" t="s">
        <v>413</v>
      </c>
      <c r="B176" s="1">
        <v>150</v>
      </c>
      <c r="C176" s="1">
        <v>1</v>
      </c>
      <c r="D176" s="1">
        <f>IF(B176&lt;音游评分!$L$6,1,音游评分!$L$5)</f>
        <v>1.3</v>
      </c>
      <c r="E176" s="1">
        <f>E175+C176*D176*音游评分!$L$2</f>
        <v>22750</v>
      </c>
      <c r="F176" s="1">
        <v>175</v>
      </c>
      <c r="G176" s="1">
        <f>IF(F176&lt;音游评分!$L$6,1,音游评分!$L$5)</f>
        <v>1.3</v>
      </c>
      <c r="H176" s="1">
        <f>H175+C176*G176*音游评分!$L$2</f>
        <v>22480</v>
      </c>
    </row>
    <row r="177" spans="1:8">
      <c r="A177" s="2" t="s">
        <v>414</v>
      </c>
      <c r="B177" s="1">
        <v>150</v>
      </c>
      <c r="C177" s="1">
        <v>1</v>
      </c>
      <c r="D177" s="1">
        <f>IF(B177&lt;音游评分!$L$6,1,音游评分!$L$5)</f>
        <v>1.3</v>
      </c>
      <c r="E177" s="1">
        <f>E176+C177*D177*音游评分!$L$2</f>
        <v>22880</v>
      </c>
      <c r="F177" s="1">
        <v>176</v>
      </c>
      <c r="G177" s="1">
        <f>IF(F177&lt;音游评分!$L$6,1,音游评分!$L$5)</f>
        <v>1.3</v>
      </c>
      <c r="H177" s="1">
        <f>H176+C177*G177*音游评分!$L$2</f>
        <v>22610</v>
      </c>
    </row>
    <row r="178" spans="1:8">
      <c r="A178" s="2" t="s">
        <v>415</v>
      </c>
      <c r="B178" s="1">
        <v>150</v>
      </c>
      <c r="C178" s="1">
        <v>1</v>
      </c>
      <c r="D178" s="1">
        <f>IF(B178&lt;音游评分!$L$6,1,音游评分!$L$5)</f>
        <v>1.3</v>
      </c>
      <c r="E178" s="1">
        <f>E177+C178*D178*音游评分!$L$2</f>
        <v>23010</v>
      </c>
      <c r="F178" s="1">
        <v>177</v>
      </c>
      <c r="G178" s="1">
        <f>IF(F178&lt;音游评分!$L$6,1,音游评分!$L$5)</f>
        <v>1.3</v>
      </c>
      <c r="H178" s="1">
        <f>H177+C178*G178*音游评分!$L$2</f>
        <v>22740</v>
      </c>
    </row>
    <row r="179" spans="1:8">
      <c r="A179" s="2" t="s">
        <v>416</v>
      </c>
      <c r="B179" s="1">
        <v>150</v>
      </c>
      <c r="C179" s="1">
        <v>1</v>
      </c>
      <c r="D179" s="1">
        <f>IF(B179&lt;音游评分!$L$6,1,音游评分!$L$5)</f>
        <v>1.3</v>
      </c>
      <c r="E179" s="1">
        <f>E178+C179*D179*音游评分!$L$2</f>
        <v>23140</v>
      </c>
      <c r="F179" s="1">
        <v>178</v>
      </c>
      <c r="G179" s="1">
        <f>IF(F179&lt;音游评分!$L$6,1,音游评分!$L$5)</f>
        <v>1.3</v>
      </c>
      <c r="H179" s="1">
        <f>H178+C179*G179*音游评分!$L$2</f>
        <v>22870</v>
      </c>
    </row>
    <row r="180" spans="1:8">
      <c r="A180" s="2" t="s">
        <v>417</v>
      </c>
      <c r="B180" s="1">
        <v>150</v>
      </c>
      <c r="C180" s="1">
        <v>1</v>
      </c>
      <c r="D180" s="1">
        <f>IF(B180&lt;音游评分!$L$6,1,音游评分!$L$5)</f>
        <v>1.3</v>
      </c>
      <c r="E180" s="1">
        <f>E179+C180*D180*音游评分!$L$2</f>
        <v>23270</v>
      </c>
      <c r="F180" s="1">
        <v>179</v>
      </c>
      <c r="G180" s="1">
        <f>IF(F180&lt;音游评分!$L$6,1,音游评分!$L$5)</f>
        <v>1.3</v>
      </c>
      <c r="H180" s="1">
        <f>H179+C180*G180*音游评分!$L$2</f>
        <v>23000</v>
      </c>
    </row>
    <row r="181" spans="1:8">
      <c r="A181" s="2" t="s">
        <v>418</v>
      </c>
      <c r="B181" s="1">
        <v>150</v>
      </c>
      <c r="C181" s="1">
        <v>1</v>
      </c>
      <c r="D181" s="1">
        <f>IF(B181&lt;音游评分!$L$6,1,音游评分!$L$5)</f>
        <v>1.3</v>
      </c>
      <c r="E181" s="1">
        <f>E180+C181*D181*音游评分!$L$2</f>
        <v>23400</v>
      </c>
      <c r="F181" s="1">
        <v>180</v>
      </c>
      <c r="G181" s="1">
        <f>IF(F181&lt;音游评分!$L$6,1,音游评分!$L$5)</f>
        <v>1.3</v>
      </c>
      <c r="H181" s="1">
        <f>H180+C181*G181*音游评分!$L$2</f>
        <v>23130</v>
      </c>
    </row>
    <row r="182" spans="1:8">
      <c r="A182" s="2" t="s">
        <v>419</v>
      </c>
      <c r="B182" s="1">
        <v>150</v>
      </c>
      <c r="C182" s="1">
        <v>1</v>
      </c>
      <c r="D182" s="1">
        <f>IF(B182&lt;音游评分!$L$6,1,音游评分!$L$5)</f>
        <v>1.3</v>
      </c>
      <c r="E182" s="1">
        <f>E181+C182*D182*音游评分!$L$2</f>
        <v>23530</v>
      </c>
      <c r="F182" s="1">
        <v>181</v>
      </c>
      <c r="G182" s="1">
        <f>IF(F182&lt;音游评分!$L$6,1,音游评分!$L$5)</f>
        <v>1.3</v>
      </c>
      <c r="H182" s="1">
        <f>H181+C182*G182*音游评分!$L$2</f>
        <v>23260</v>
      </c>
    </row>
    <row r="183" spans="1:8">
      <c r="A183" s="2" t="s">
        <v>420</v>
      </c>
      <c r="B183" s="1">
        <v>150</v>
      </c>
      <c r="C183" s="1">
        <v>1</v>
      </c>
      <c r="D183" s="1">
        <f>IF(B183&lt;音游评分!$L$6,1,音游评分!$L$5)</f>
        <v>1.3</v>
      </c>
      <c r="E183" s="1">
        <f>E182+C183*D183*音游评分!$L$2</f>
        <v>23660</v>
      </c>
      <c r="F183" s="1">
        <v>182</v>
      </c>
      <c r="G183" s="1">
        <f>IF(F183&lt;音游评分!$L$6,1,音游评分!$L$5)</f>
        <v>1.3</v>
      </c>
      <c r="H183" s="1">
        <f>H182+C183*G183*音游评分!$L$2</f>
        <v>23390</v>
      </c>
    </row>
    <row r="184" spans="1:8">
      <c r="A184" s="2" t="s">
        <v>421</v>
      </c>
      <c r="B184" s="1">
        <v>150</v>
      </c>
      <c r="C184" s="1">
        <v>1</v>
      </c>
      <c r="D184" s="1">
        <f>IF(B184&lt;音游评分!$L$6,1,音游评分!$L$5)</f>
        <v>1.3</v>
      </c>
      <c r="E184" s="1">
        <f>E183+C184*D184*音游评分!$L$2</f>
        <v>23790</v>
      </c>
      <c r="F184" s="1">
        <v>183</v>
      </c>
      <c r="G184" s="1">
        <f>IF(F184&lt;音游评分!$L$6,1,音游评分!$L$5)</f>
        <v>1.3</v>
      </c>
      <c r="H184" s="1">
        <f>H183+C184*G184*音游评分!$L$2</f>
        <v>23520</v>
      </c>
    </row>
    <row r="185" spans="1:8">
      <c r="A185" s="2" t="s">
        <v>422</v>
      </c>
      <c r="B185" s="1">
        <v>150</v>
      </c>
      <c r="C185" s="1">
        <v>1</v>
      </c>
      <c r="D185" s="1">
        <f>IF(B185&lt;音游评分!$L$6,1,音游评分!$L$5)</f>
        <v>1.3</v>
      </c>
      <c r="E185" s="1">
        <f>E184+C185*D185*音游评分!$L$2</f>
        <v>23920</v>
      </c>
      <c r="F185" s="1">
        <v>184</v>
      </c>
      <c r="G185" s="1">
        <f>IF(F185&lt;音游评分!$L$6,1,音游评分!$L$5)</f>
        <v>1.3</v>
      </c>
      <c r="H185" s="1">
        <f>H184+C185*G185*音游评分!$L$2</f>
        <v>23650</v>
      </c>
    </row>
    <row r="186" spans="1:8">
      <c r="A186" s="2" t="s">
        <v>423</v>
      </c>
      <c r="B186" s="1">
        <v>150</v>
      </c>
      <c r="C186" s="1">
        <v>1</v>
      </c>
      <c r="D186" s="1">
        <f>IF(B186&lt;音游评分!$L$6,1,音游评分!$L$5)</f>
        <v>1.3</v>
      </c>
      <c r="E186" s="1">
        <f>E185+C186*D186*音游评分!$L$2</f>
        <v>24050</v>
      </c>
      <c r="F186" s="1">
        <v>185</v>
      </c>
      <c r="G186" s="1">
        <f>IF(F186&lt;音游评分!$L$6,1,音游评分!$L$5)</f>
        <v>1.3</v>
      </c>
      <c r="H186" s="1">
        <f>H185+C186*G186*音游评分!$L$2</f>
        <v>23780</v>
      </c>
    </row>
    <row r="187" spans="1:8">
      <c r="A187" s="2" t="s">
        <v>424</v>
      </c>
      <c r="B187" s="1">
        <v>150</v>
      </c>
      <c r="C187" s="1">
        <v>1</v>
      </c>
      <c r="D187" s="1">
        <f>IF(B187&lt;音游评分!$L$6,1,音游评分!$L$5)</f>
        <v>1.3</v>
      </c>
      <c r="E187" s="1">
        <f>E186+C187*D187*音游评分!$L$2</f>
        <v>24180</v>
      </c>
      <c r="F187" s="1">
        <v>186</v>
      </c>
      <c r="G187" s="1">
        <f>IF(F187&lt;音游评分!$L$6,1,音游评分!$L$5)</f>
        <v>1.3</v>
      </c>
      <c r="H187" s="1">
        <f>H186+C187*G187*音游评分!$L$2</f>
        <v>23910</v>
      </c>
    </row>
    <row r="188" spans="1:8">
      <c r="A188" s="2" t="s">
        <v>425</v>
      </c>
      <c r="B188" s="1">
        <v>150</v>
      </c>
      <c r="C188" s="1">
        <v>1</v>
      </c>
      <c r="D188" s="1">
        <f>IF(B188&lt;音游评分!$L$6,1,音游评分!$L$5)</f>
        <v>1.3</v>
      </c>
      <c r="E188" s="1">
        <f>E187+C188*D188*音游评分!$L$2</f>
        <v>24310</v>
      </c>
      <c r="F188" s="1">
        <v>187</v>
      </c>
      <c r="G188" s="1">
        <f>IF(F188&lt;音游评分!$L$6,1,音游评分!$L$5)</f>
        <v>1.3</v>
      </c>
      <c r="H188" s="1">
        <f>H187+C188*G188*音游评分!$L$2</f>
        <v>24040</v>
      </c>
    </row>
    <row r="189" spans="1:8">
      <c r="A189" s="2" t="s">
        <v>426</v>
      </c>
      <c r="B189" s="1">
        <v>150</v>
      </c>
      <c r="C189" s="1">
        <v>1</v>
      </c>
      <c r="D189" s="1">
        <f>IF(B189&lt;音游评分!$L$6,1,音游评分!$L$5)</f>
        <v>1.3</v>
      </c>
      <c r="E189" s="1">
        <f>E188+C189*D189*音游评分!$L$2</f>
        <v>24440</v>
      </c>
      <c r="F189" s="1">
        <v>188</v>
      </c>
      <c r="G189" s="1">
        <f>IF(F189&lt;音游评分!$L$6,1,音游评分!$L$5)</f>
        <v>1.3</v>
      </c>
      <c r="H189" s="1">
        <f>H188+C189*G189*音游评分!$L$2</f>
        <v>24170</v>
      </c>
    </row>
    <row r="190" spans="1:8">
      <c r="A190" s="2" t="s">
        <v>427</v>
      </c>
      <c r="B190" s="1">
        <v>150</v>
      </c>
      <c r="C190" s="1">
        <v>1</v>
      </c>
      <c r="D190" s="1">
        <f>IF(B190&lt;音游评分!$L$6,1,音游评分!$L$5)</f>
        <v>1.3</v>
      </c>
      <c r="E190" s="1">
        <f>E189+C190*D190*音游评分!$L$2</f>
        <v>24570</v>
      </c>
      <c r="F190" s="1">
        <v>189</v>
      </c>
      <c r="G190" s="1">
        <f>IF(F190&lt;音游评分!$L$6,1,音游评分!$L$5)</f>
        <v>1.3</v>
      </c>
      <c r="H190" s="1">
        <f>H189+C190*G190*音游评分!$L$2</f>
        <v>24300</v>
      </c>
    </row>
    <row r="191" spans="1:8">
      <c r="A191" s="2" t="s">
        <v>428</v>
      </c>
      <c r="B191" s="1">
        <v>150</v>
      </c>
      <c r="C191" s="1">
        <v>1</v>
      </c>
      <c r="D191" s="1">
        <f>IF(B191&lt;音游评分!$L$6,1,音游评分!$L$5)</f>
        <v>1.3</v>
      </c>
      <c r="E191" s="1">
        <f>E190+C191*D191*音游评分!$L$2</f>
        <v>24700</v>
      </c>
      <c r="F191" s="1">
        <v>190</v>
      </c>
      <c r="G191" s="1">
        <f>IF(F191&lt;音游评分!$L$6,1,音游评分!$L$5)</f>
        <v>1.3</v>
      </c>
      <c r="H191" s="1">
        <f>H190+C191*G191*音游评分!$L$2</f>
        <v>24430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3"/>
  <sheetViews>
    <sheetView tabSelected="1" workbookViewId="0">
      <selection activeCell="E183" sqref="E183"/>
    </sheetView>
  </sheetViews>
  <sheetFormatPr defaultColWidth="8.72727272727273" defaultRowHeight="14"/>
  <cols>
    <col min="1" max="1" width="16.7272727272727" style="1" customWidth="1"/>
    <col min="2" max="16384" width="8.72727272727273" style="1"/>
  </cols>
  <sheetData>
    <row r="1" ht="70" spans="1:9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</row>
    <row r="2" spans="1:9">
      <c r="A2" s="2" t="s">
        <v>429</v>
      </c>
      <c r="B2" s="1">
        <v>1</v>
      </c>
      <c r="C2" s="1">
        <v>1</v>
      </c>
      <c r="D2" s="1">
        <f>IF(B2&lt;音游评分!$L$6,1,音游评分!$L$5)</f>
        <v>1</v>
      </c>
      <c r="E2" s="1">
        <f>C2*D2*音游评分!L2</f>
        <v>100</v>
      </c>
      <c r="F2" s="1">
        <v>1</v>
      </c>
      <c r="G2" s="1">
        <f>IF(F2&lt;音游评分!$L$6,1,音游评分!$L$5)</f>
        <v>1</v>
      </c>
      <c r="H2" s="1">
        <f>C2*G2*音游评分!L2</f>
        <v>100</v>
      </c>
      <c r="I2" s="3">
        <f>H183/E183</f>
        <v>1</v>
      </c>
    </row>
    <row r="3" spans="1:8">
      <c r="A3" s="2" t="s">
        <v>430</v>
      </c>
      <c r="B3" s="1">
        <v>2</v>
      </c>
      <c r="C3" s="1">
        <v>1</v>
      </c>
      <c r="D3" s="1">
        <f>IF(B3&lt;音游评分!$L$6,1,音游评分!$L$5)</f>
        <v>1</v>
      </c>
      <c r="E3" s="1">
        <f>E2+C3*D3*音游评分!$L$2</f>
        <v>200</v>
      </c>
      <c r="F3" s="1">
        <v>2</v>
      </c>
      <c r="G3" s="1">
        <f>IF(F3&lt;音游评分!$L$6,1,音游评分!$L$5)</f>
        <v>1</v>
      </c>
      <c r="H3" s="1">
        <f>H2+C3*G3*音游评分!$L$2</f>
        <v>200</v>
      </c>
    </row>
    <row r="4" spans="1:8">
      <c r="A4" s="2" t="s">
        <v>431</v>
      </c>
      <c r="B4" s="1">
        <v>3</v>
      </c>
      <c r="C4" s="1">
        <v>1</v>
      </c>
      <c r="D4" s="1">
        <f>IF(B4&lt;音游评分!$L$6,1,音游评分!$L$5)</f>
        <v>1</v>
      </c>
      <c r="E4" s="1">
        <f>E3+C4*D4*音游评分!$L$2</f>
        <v>300</v>
      </c>
      <c r="F4" s="1">
        <v>3</v>
      </c>
      <c r="G4" s="1">
        <f>IF(F4&lt;音游评分!$L$6,1,音游评分!$L$5)</f>
        <v>1</v>
      </c>
      <c r="H4" s="1">
        <f>H3+C4*G4*音游评分!$L$2</f>
        <v>300</v>
      </c>
    </row>
    <row r="5" spans="1:8">
      <c r="A5" s="2" t="s">
        <v>432</v>
      </c>
      <c r="B5" s="1">
        <v>4</v>
      </c>
      <c r="C5" s="1">
        <v>1</v>
      </c>
      <c r="D5" s="1">
        <f>IF(B5&lt;音游评分!$L$6,1,音游评分!$L$5)</f>
        <v>1</v>
      </c>
      <c r="E5" s="1">
        <f>E4+C5*D5*音游评分!$L$2</f>
        <v>400</v>
      </c>
      <c r="F5" s="1">
        <v>4</v>
      </c>
      <c r="G5" s="1">
        <f>IF(F5&lt;音游评分!$L$6,1,音游评分!$L$5)</f>
        <v>1</v>
      </c>
      <c r="H5" s="1">
        <f>H4+C5*G5*音游评分!$L$2</f>
        <v>400</v>
      </c>
    </row>
    <row r="6" spans="1:8">
      <c r="A6" s="2" t="s">
        <v>433</v>
      </c>
      <c r="B6" s="1">
        <v>5</v>
      </c>
      <c r="C6" s="1">
        <v>1</v>
      </c>
      <c r="D6" s="1">
        <f>IF(B6&lt;音游评分!$L$6,1,音游评分!$L$5)</f>
        <v>1</v>
      </c>
      <c r="E6" s="1">
        <f>E5+C6*D6*音游评分!$L$2</f>
        <v>500</v>
      </c>
      <c r="F6" s="1">
        <v>5</v>
      </c>
      <c r="G6" s="1">
        <f>IF(F6&lt;音游评分!$L$6,1,音游评分!$L$5)</f>
        <v>1</v>
      </c>
      <c r="H6" s="1">
        <f>H5+C6*G6*音游评分!$L$2</f>
        <v>500</v>
      </c>
    </row>
    <row r="7" spans="1:8">
      <c r="A7" s="2" t="s">
        <v>434</v>
      </c>
      <c r="B7" s="1">
        <v>6</v>
      </c>
      <c r="C7" s="1">
        <v>1</v>
      </c>
      <c r="D7" s="1">
        <f>IF(B7&lt;音游评分!$L$6,1,音游评分!$L$5)</f>
        <v>1</v>
      </c>
      <c r="E7" s="1">
        <f>E6+C7*D7*音游评分!$L$2</f>
        <v>600</v>
      </c>
      <c r="F7" s="1">
        <v>6</v>
      </c>
      <c r="G7" s="1">
        <f>IF(F7&lt;音游评分!$L$6,1,音游评分!$L$5)</f>
        <v>1</v>
      </c>
      <c r="H7" s="1">
        <f>H6+C7*G7*音游评分!$L$2</f>
        <v>600</v>
      </c>
    </row>
    <row r="8" spans="1:8">
      <c r="A8" s="2" t="s">
        <v>435</v>
      </c>
      <c r="B8" s="1">
        <v>7</v>
      </c>
      <c r="C8" s="1">
        <v>1</v>
      </c>
      <c r="D8" s="1">
        <f>IF(B8&lt;音游评分!$L$6,1,音游评分!$L$5)</f>
        <v>1</v>
      </c>
      <c r="E8" s="1">
        <f>E7+C8*D8*音游评分!$L$2</f>
        <v>700</v>
      </c>
      <c r="F8" s="1">
        <v>7</v>
      </c>
      <c r="G8" s="1">
        <f>IF(F8&lt;音游评分!$L$6,1,音游评分!$L$5)</f>
        <v>1</v>
      </c>
      <c r="H8" s="1">
        <f>H7+C8*G8*音游评分!$L$2</f>
        <v>700</v>
      </c>
    </row>
    <row r="9" spans="1:8">
      <c r="A9" s="2" t="s">
        <v>436</v>
      </c>
      <c r="B9" s="1">
        <v>8</v>
      </c>
      <c r="C9" s="1">
        <v>1</v>
      </c>
      <c r="D9" s="1">
        <f>IF(B9&lt;音游评分!$L$6,1,音游评分!$L$5)</f>
        <v>1</v>
      </c>
      <c r="E9" s="1">
        <f>E8+C9*D9*音游评分!$L$2</f>
        <v>800</v>
      </c>
      <c r="F9" s="1">
        <v>8</v>
      </c>
      <c r="G9" s="1">
        <f>IF(F9&lt;音游评分!$L$6,1,音游评分!$L$5)</f>
        <v>1</v>
      </c>
      <c r="H9" s="1">
        <f>H8+C9*G9*音游评分!$L$2</f>
        <v>800</v>
      </c>
    </row>
    <row r="10" spans="1:8">
      <c r="A10" s="2" t="s">
        <v>437</v>
      </c>
      <c r="B10" s="1">
        <v>9</v>
      </c>
      <c r="C10" s="1">
        <v>1</v>
      </c>
      <c r="D10" s="1">
        <f>IF(B10&lt;音游评分!$L$6,1,音游评分!$L$5)</f>
        <v>1</v>
      </c>
      <c r="E10" s="1">
        <f>E9+C10*D10*音游评分!$L$2</f>
        <v>900</v>
      </c>
      <c r="F10" s="1">
        <v>9</v>
      </c>
      <c r="G10" s="1">
        <f>IF(F10&lt;音游评分!$L$6,1,音游评分!$L$5)</f>
        <v>1</v>
      </c>
      <c r="H10" s="1">
        <f>H9+C10*G10*音游评分!$L$2</f>
        <v>900</v>
      </c>
    </row>
    <row r="11" spans="1:8">
      <c r="A11" s="2" t="s">
        <v>438</v>
      </c>
      <c r="B11" s="1">
        <v>10</v>
      </c>
      <c r="C11" s="1">
        <v>1</v>
      </c>
      <c r="D11" s="1">
        <f>IF(B11&lt;音游评分!$L$6,1,音游评分!$L$5)</f>
        <v>1.3</v>
      </c>
      <c r="E11" s="1">
        <f>E10+C11*D11*音游评分!$L$2</f>
        <v>1030</v>
      </c>
      <c r="F11" s="1">
        <v>10</v>
      </c>
      <c r="G11" s="1">
        <f>IF(F11&lt;音游评分!$L$6,1,音游评分!$L$5)</f>
        <v>1.3</v>
      </c>
      <c r="H11" s="1">
        <f>H10+C11*G11*音游评分!$L$2</f>
        <v>1030</v>
      </c>
    </row>
    <row r="12" spans="1:8">
      <c r="A12" s="2" t="s">
        <v>439</v>
      </c>
      <c r="B12" s="1">
        <v>11</v>
      </c>
      <c r="C12" s="1">
        <v>1</v>
      </c>
      <c r="D12" s="1">
        <f>IF(B12&lt;音游评分!$L$6,1,音游评分!$L$5)</f>
        <v>1.3</v>
      </c>
      <c r="E12" s="1">
        <f>E11+C12*D12*音游评分!$L$2</f>
        <v>1160</v>
      </c>
      <c r="F12" s="1">
        <v>11</v>
      </c>
      <c r="G12" s="1">
        <f>IF(F12&lt;音游评分!$L$6,1,音游评分!$L$5)</f>
        <v>1.3</v>
      </c>
      <c r="H12" s="1">
        <f>H11+C12*G12*音游评分!$L$2</f>
        <v>1160</v>
      </c>
    </row>
    <row r="13" spans="1:8">
      <c r="A13" s="2" t="s">
        <v>440</v>
      </c>
      <c r="B13" s="1">
        <v>12</v>
      </c>
      <c r="C13" s="1">
        <v>1</v>
      </c>
      <c r="D13" s="1">
        <f>IF(B13&lt;音游评分!$L$6,1,音游评分!$L$5)</f>
        <v>1.3</v>
      </c>
      <c r="E13" s="1">
        <f>E12+C13*D13*音游评分!$L$2</f>
        <v>1290</v>
      </c>
      <c r="F13" s="1">
        <v>12</v>
      </c>
      <c r="G13" s="1">
        <f>IF(F13&lt;音游评分!$L$6,1,音游评分!$L$5)</f>
        <v>1.3</v>
      </c>
      <c r="H13" s="1">
        <f>H12+C13*G13*音游评分!$L$2</f>
        <v>1290</v>
      </c>
    </row>
    <row r="14" spans="1:8">
      <c r="A14" s="2" t="s">
        <v>441</v>
      </c>
      <c r="B14" s="1">
        <v>13</v>
      </c>
      <c r="C14" s="1">
        <v>1</v>
      </c>
      <c r="D14" s="1">
        <f>IF(B14&lt;音游评分!$L$6,1,音游评分!$L$5)</f>
        <v>1.3</v>
      </c>
      <c r="E14" s="1">
        <f>E13+C14*D14*音游评分!$L$2</f>
        <v>1420</v>
      </c>
      <c r="F14" s="1">
        <v>13</v>
      </c>
      <c r="G14" s="1">
        <f>IF(F14&lt;音游评分!$L$6,1,音游评分!$L$5)</f>
        <v>1.3</v>
      </c>
      <c r="H14" s="1">
        <f>H13+C14*G14*音游评分!$L$2</f>
        <v>1420</v>
      </c>
    </row>
    <row r="15" spans="1:8">
      <c r="A15" s="2" t="s">
        <v>442</v>
      </c>
      <c r="B15" s="1">
        <v>14</v>
      </c>
      <c r="C15" s="1">
        <v>1</v>
      </c>
      <c r="D15" s="1">
        <f>IF(B15&lt;音游评分!$L$6,1,音游评分!$L$5)</f>
        <v>1.3</v>
      </c>
      <c r="E15" s="1">
        <f>E14+C15*D15*音游评分!$L$2</f>
        <v>1550</v>
      </c>
      <c r="F15" s="1">
        <v>14</v>
      </c>
      <c r="G15" s="1">
        <f>IF(F15&lt;音游评分!$L$6,1,音游评分!$L$5)</f>
        <v>1.3</v>
      </c>
      <c r="H15" s="1">
        <f>H14+C15*G15*音游评分!$L$2</f>
        <v>1550</v>
      </c>
    </row>
    <row r="16" spans="1:8">
      <c r="A16" s="2" t="s">
        <v>443</v>
      </c>
      <c r="B16" s="1">
        <v>15</v>
      </c>
      <c r="C16" s="1">
        <v>1</v>
      </c>
      <c r="D16" s="1">
        <f>IF(B16&lt;音游评分!$L$6,1,音游评分!$L$5)</f>
        <v>1.3</v>
      </c>
      <c r="E16" s="1">
        <f>E15+C16*D16*音游评分!$L$2</f>
        <v>1680</v>
      </c>
      <c r="F16" s="1">
        <v>15</v>
      </c>
      <c r="G16" s="1">
        <f>IF(F16&lt;音游评分!$L$6,1,音游评分!$L$5)</f>
        <v>1.3</v>
      </c>
      <c r="H16" s="1">
        <f>H15+C16*G16*音游评分!$L$2</f>
        <v>1680</v>
      </c>
    </row>
    <row r="17" spans="1:8">
      <c r="A17" s="2" t="s">
        <v>444</v>
      </c>
      <c r="B17" s="1">
        <v>16</v>
      </c>
      <c r="C17" s="1">
        <v>1</v>
      </c>
      <c r="D17" s="1">
        <f>IF(B17&lt;音游评分!$L$6,1,音游评分!$L$5)</f>
        <v>1.3</v>
      </c>
      <c r="E17" s="1">
        <f>E16+C17*D17*音游评分!$L$2</f>
        <v>1810</v>
      </c>
      <c r="F17" s="1">
        <v>16</v>
      </c>
      <c r="G17" s="1">
        <f>IF(F17&lt;音游评分!$L$6,1,音游评分!$L$5)</f>
        <v>1.3</v>
      </c>
      <c r="H17" s="1">
        <f>H16+C17*G17*音游评分!$L$2</f>
        <v>1810</v>
      </c>
    </row>
    <row r="18" spans="1:8">
      <c r="A18" s="2" t="s">
        <v>445</v>
      </c>
      <c r="B18" s="1">
        <v>17</v>
      </c>
      <c r="C18" s="1">
        <v>1</v>
      </c>
      <c r="D18" s="1">
        <f>IF(B18&lt;音游评分!$L$6,1,音游评分!$L$5)</f>
        <v>1.3</v>
      </c>
      <c r="E18" s="1">
        <f>E17+C18*D18*音游评分!$L$2</f>
        <v>1940</v>
      </c>
      <c r="F18" s="1">
        <v>17</v>
      </c>
      <c r="G18" s="1">
        <f>IF(F18&lt;音游评分!$L$6,1,音游评分!$L$5)</f>
        <v>1.3</v>
      </c>
      <c r="H18" s="1">
        <f>H17+C18*G18*音游评分!$L$2</f>
        <v>1940</v>
      </c>
    </row>
    <row r="19" spans="1:8">
      <c r="A19" s="2" t="s">
        <v>446</v>
      </c>
      <c r="B19" s="1">
        <v>18</v>
      </c>
      <c r="C19" s="1">
        <v>1</v>
      </c>
      <c r="D19" s="1">
        <f>IF(B19&lt;音游评分!$L$6,1,音游评分!$L$5)</f>
        <v>1.3</v>
      </c>
      <c r="E19" s="1">
        <f>E18+C19*D19*音游评分!$L$2</f>
        <v>2070</v>
      </c>
      <c r="F19" s="1">
        <v>18</v>
      </c>
      <c r="G19" s="1">
        <f>IF(F19&lt;音游评分!$L$6,1,音游评分!$L$5)</f>
        <v>1.3</v>
      </c>
      <c r="H19" s="1">
        <f>H18+C19*G19*音游评分!$L$2</f>
        <v>2070</v>
      </c>
    </row>
    <row r="20" spans="1:8">
      <c r="A20" s="2" t="s">
        <v>447</v>
      </c>
      <c r="B20" s="1">
        <v>19</v>
      </c>
      <c r="C20" s="1">
        <v>1</v>
      </c>
      <c r="D20" s="1">
        <f>IF(B20&lt;音游评分!$L$6,1,音游评分!$L$5)</f>
        <v>1.3</v>
      </c>
      <c r="E20" s="1">
        <f>E19+C20*D20*音游评分!$L$2</f>
        <v>2200</v>
      </c>
      <c r="F20" s="1">
        <v>19</v>
      </c>
      <c r="G20" s="1">
        <f>IF(F20&lt;音游评分!$L$6,1,音游评分!$L$5)</f>
        <v>1.3</v>
      </c>
      <c r="H20" s="1">
        <f>H19+C20*G20*音游评分!$L$2</f>
        <v>2200</v>
      </c>
    </row>
    <row r="21" spans="1:8">
      <c r="A21" s="2" t="s">
        <v>448</v>
      </c>
      <c r="B21" s="1">
        <v>20</v>
      </c>
      <c r="C21" s="1">
        <v>1</v>
      </c>
      <c r="D21" s="1">
        <f>IF(B21&lt;音游评分!$L$6,1,音游评分!$L$5)</f>
        <v>1.3</v>
      </c>
      <c r="E21" s="1">
        <f>E20+C21*D21*音游评分!$L$2</f>
        <v>2330</v>
      </c>
      <c r="F21" s="1">
        <v>20</v>
      </c>
      <c r="G21" s="1">
        <f>IF(F21&lt;音游评分!$L$6,1,音游评分!$L$5)</f>
        <v>1.3</v>
      </c>
      <c r="H21" s="1">
        <f>H20+C21*G21*音游评分!$L$2</f>
        <v>2330</v>
      </c>
    </row>
    <row r="22" spans="1:8">
      <c r="A22" s="2" t="s">
        <v>449</v>
      </c>
      <c r="B22" s="1">
        <v>21</v>
      </c>
      <c r="C22" s="1">
        <v>1</v>
      </c>
      <c r="D22" s="1">
        <f>IF(B22&lt;音游评分!$L$6,1,音游评分!$L$5)</f>
        <v>1.3</v>
      </c>
      <c r="E22" s="1">
        <f>E21+C22*D22*音游评分!$L$2</f>
        <v>2460</v>
      </c>
      <c r="F22" s="1">
        <v>21</v>
      </c>
      <c r="G22" s="1">
        <f>IF(F22&lt;音游评分!$L$6,1,音游评分!$L$5)</f>
        <v>1.3</v>
      </c>
      <c r="H22" s="1">
        <f>H21+C22*G22*音游评分!$L$2</f>
        <v>2460</v>
      </c>
    </row>
    <row r="23" spans="1:8">
      <c r="A23" s="2" t="s">
        <v>450</v>
      </c>
      <c r="B23" s="1">
        <v>22</v>
      </c>
      <c r="C23" s="1">
        <v>1</v>
      </c>
      <c r="D23" s="1">
        <f>IF(B23&lt;音游评分!$L$6,1,音游评分!$L$5)</f>
        <v>1.3</v>
      </c>
      <c r="E23" s="1">
        <f>E22+C23*D23*音游评分!$L$2</f>
        <v>2590</v>
      </c>
      <c r="F23" s="1">
        <v>22</v>
      </c>
      <c r="G23" s="1">
        <f>IF(F23&lt;音游评分!$L$6,1,音游评分!$L$5)</f>
        <v>1.3</v>
      </c>
      <c r="H23" s="1">
        <f>H22+C23*G23*音游评分!$L$2</f>
        <v>2590</v>
      </c>
    </row>
    <row r="24" spans="1:8">
      <c r="A24" s="2" t="s">
        <v>451</v>
      </c>
      <c r="B24" s="1">
        <v>23</v>
      </c>
      <c r="C24" s="1">
        <v>1</v>
      </c>
      <c r="D24" s="1">
        <f>IF(B24&lt;音游评分!$L$6,1,音游评分!$L$5)</f>
        <v>1.3</v>
      </c>
      <c r="E24" s="1">
        <f>E23+C24*D24*音游评分!$L$2</f>
        <v>2720</v>
      </c>
      <c r="F24" s="1">
        <v>23</v>
      </c>
      <c r="G24" s="1">
        <f>IF(F24&lt;音游评分!$L$6,1,音游评分!$L$5)</f>
        <v>1.3</v>
      </c>
      <c r="H24" s="1">
        <f>H23+C24*G24*音游评分!$L$2</f>
        <v>2720</v>
      </c>
    </row>
    <row r="25" spans="1:8">
      <c r="A25" s="2" t="s">
        <v>452</v>
      </c>
      <c r="B25" s="1">
        <v>24</v>
      </c>
      <c r="C25" s="1">
        <v>1</v>
      </c>
      <c r="D25" s="1">
        <f>IF(B25&lt;音游评分!$L$6,1,音游评分!$L$5)</f>
        <v>1.3</v>
      </c>
      <c r="E25" s="1">
        <f>E24+C25*D25*音游评分!$L$2</f>
        <v>2850</v>
      </c>
      <c r="F25" s="1">
        <v>24</v>
      </c>
      <c r="G25" s="1">
        <f>IF(F25&lt;音游评分!$L$6,1,音游评分!$L$5)</f>
        <v>1.3</v>
      </c>
      <c r="H25" s="1">
        <f>H24+C25*G25*音游评分!$L$2</f>
        <v>2850</v>
      </c>
    </row>
    <row r="26" spans="1:8">
      <c r="A26" s="2" t="s">
        <v>453</v>
      </c>
      <c r="B26" s="1">
        <v>25</v>
      </c>
      <c r="C26" s="1">
        <v>1</v>
      </c>
      <c r="D26" s="1">
        <f>IF(B26&lt;音游评分!$L$6,1,音游评分!$L$5)</f>
        <v>1.3</v>
      </c>
      <c r="E26" s="1">
        <f>E25+C26*D26*音游评分!$L$2</f>
        <v>2980</v>
      </c>
      <c r="F26" s="1">
        <v>25</v>
      </c>
      <c r="G26" s="1">
        <f>IF(F26&lt;音游评分!$L$6,1,音游评分!$L$5)</f>
        <v>1.3</v>
      </c>
      <c r="H26" s="1">
        <f>H25+C26*G26*音游评分!$L$2</f>
        <v>2980</v>
      </c>
    </row>
    <row r="27" spans="1:8">
      <c r="A27" s="2" t="s">
        <v>454</v>
      </c>
      <c r="B27" s="1">
        <v>26</v>
      </c>
      <c r="C27" s="1">
        <v>1</v>
      </c>
      <c r="D27" s="1">
        <f>IF(B27&lt;音游评分!$L$6,1,音游评分!$L$5)</f>
        <v>1.3</v>
      </c>
      <c r="E27" s="1">
        <f>E26+C27*D27*音游评分!$L$2</f>
        <v>3110</v>
      </c>
      <c r="F27" s="1">
        <v>26</v>
      </c>
      <c r="G27" s="1">
        <f>IF(F27&lt;音游评分!$L$6,1,音游评分!$L$5)</f>
        <v>1.3</v>
      </c>
      <c r="H27" s="1">
        <f>H26+C27*G27*音游评分!$L$2</f>
        <v>3110</v>
      </c>
    </row>
    <row r="28" spans="1:8">
      <c r="A28" s="2" t="s">
        <v>455</v>
      </c>
      <c r="B28" s="1">
        <v>27</v>
      </c>
      <c r="C28" s="1">
        <v>1</v>
      </c>
      <c r="D28" s="1">
        <f>IF(B28&lt;音游评分!$L$6,1,音游评分!$L$5)</f>
        <v>1.3</v>
      </c>
      <c r="E28" s="1">
        <f>E27+C28*D28*音游评分!$L$2</f>
        <v>3240</v>
      </c>
      <c r="F28" s="1">
        <v>27</v>
      </c>
      <c r="G28" s="1">
        <f>IF(F28&lt;音游评分!$L$6,1,音游评分!$L$5)</f>
        <v>1.3</v>
      </c>
      <c r="H28" s="1">
        <f>H27+C28*G28*音游评分!$L$2</f>
        <v>3240</v>
      </c>
    </row>
    <row r="29" spans="1:8">
      <c r="A29" s="2" t="s">
        <v>456</v>
      </c>
      <c r="B29" s="1">
        <v>28</v>
      </c>
      <c r="C29" s="1">
        <v>1</v>
      </c>
      <c r="D29" s="1">
        <f>IF(B29&lt;音游评分!$L$6,1,音游评分!$L$5)</f>
        <v>1.3</v>
      </c>
      <c r="E29" s="1">
        <f>E28+C29*D29*音游评分!$L$2</f>
        <v>3370</v>
      </c>
      <c r="F29" s="1">
        <v>28</v>
      </c>
      <c r="G29" s="1">
        <f>IF(F29&lt;音游评分!$L$6,1,音游评分!$L$5)</f>
        <v>1.3</v>
      </c>
      <c r="H29" s="1">
        <f>H28+C29*G29*音游评分!$L$2</f>
        <v>3370</v>
      </c>
    </row>
    <row r="30" spans="1:8">
      <c r="A30" s="2" t="s">
        <v>457</v>
      </c>
      <c r="B30" s="1">
        <v>29</v>
      </c>
      <c r="C30" s="1">
        <v>1</v>
      </c>
      <c r="D30" s="1">
        <f>IF(B30&lt;音游评分!$L$6,1,音游评分!$L$5)</f>
        <v>1.3</v>
      </c>
      <c r="E30" s="1">
        <f>E29+C30*D30*音游评分!$L$2</f>
        <v>3500</v>
      </c>
      <c r="F30" s="1">
        <v>29</v>
      </c>
      <c r="G30" s="1">
        <f>IF(F30&lt;音游评分!$L$6,1,音游评分!$L$5)</f>
        <v>1.3</v>
      </c>
      <c r="H30" s="1">
        <f>H29+C30*G30*音游评分!$L$2</f>
        <v>3500</v>
      </c>
    </row>
    <row r="31" spans="1:8">
      <c r="A31" s="2" t="s">
        <v>458</v>
      </c>
      <c r="B31" s="1">
        <v>30</v>
      </c>
      <c r="C31" s="1">
        <v>1</v>
      </c>
      <c r="D31" s="1">
        <f>IF(B31&lt;音游评分!$L$6,1,音游评分!$L$5)</f>
        <v>1.3</v>
      </c>
      <c r="E31" s="1">
        <f>E30+C31*D31*音游评分!$L$2</f>
        <v>3630</v>
      </c>
      <c r="F31" s="1">
        <v>30</v>
      </c>
      <c r="G31" s="1">
        <f>IF(F31&lt;音游评分!$L$6,1,音游评分!$L$5)</f>
        <v>1.3</v>
      </c>
      <c r="H31" s="1">
        <f>H30+C31*G31*音游评分!$L$2</f>
        <v>3630</v>
      </c>
    </row>
    <row r="32" spans="1:8">
      <c r="A32" s="2" t="s">
        <v>459</v>
      </c>
      <c r="B32" s="1">
        <v>31</v>
      </c>
      <c r="C32" s="1">
        <v>1</v>
      </c>
      <c r="D32" s="1">
        <f>IF(B32&lt;音游评分!$L$6,1,音游评分!$L$5)</f>
        <v>1.3</v>
      </c>
      <c r="E32" s="1">
        <f>E31+C32*D32*音游评分!$L$2</f>
        <v>3760</v>
      </c>
      <c r="F32" s="1">
        <v>31</v>
      </c>
      <c r="G32" s="1">
        <f>IF(F32&lt;音游评分!$L$6,1,音游评分!$L$5)</f>
        <v>1.3</v>
      </c>
      <c r="H32" s="1">
        <f>H31+C32*G32*音游评分!$L$2</f>
        <v>3760</v>
      </c>
    </row>
    <row r="33" spans="1:8">
      <c r="A33" s="2" t="s">
        <v>460</v>
      </c>
      <c r="B33" s="1">
        <v>32</v>
      </c>
      <c r="C33" s="1">
        <v>1</v>
      </c>
      <c r="D33" s="1">
        <f>IF(B33&lt;音游评分!$L$6,1,音游评分!$L$5)</f>
        <v>1.3</v>
      </c>
      <c r="E33" s="1">
        <f>E32+C33*D33*音游评分!$L$2</f>
        <v>3890</v>
      </c>
      <c r="F33" s="1">
        <v>32</v>
      </c>
      <c r="G33" s="1">
        <f>IF(F33&lt;音游评分!$L$6,1,音游评分!$L$5)</f>
        <v>1.3</v>
      </c>
      <c r="H33" s="1">
        <f>H32+C33*G33*音游评分!$L$2</f>
        <v>3890</v>
      </c>
    </row>
    <row r="34" spans="1:8">
      <c r="A34" s="2" t="s">
        <v>461</v>
      </c>
      <c r="B34" s="1">
        <v>33</v>
      </c>
      <c r="C34" s="1">
        <v>1</v>
      </c>
      <c r="D34" s="1">
        <f>IF(B34&lt;音游评分!$L$6,1,音游评分!$L$5)</f>
        <v>1.3</v>
      </c>
      <c r="E34" s="1">
        <f>E33+C34*D34*音游评分!$L$2</f>
        <v>4020</v>
      </c>
      <c r="F34" s="1">
        <v>33</v>
      </c>
      <c r="G34" s="1">
        <f>IF(F34&lt;音游评分!$L$6,1,音游评分!$L$5)</f>
        <v>1.3</v>
      </c>
      <c r="H34" s="1">
        <f>H33+C34*G34*音游评分!$L$2</f>
        <v>4020</v>
      </c>
    </row>
    <row r="35" spans="1:8">
      <c r="A35" s="2" t="s">
        <v>462</v>
      </c>
      <c r="B35" s="1">
        <v>34</v>
      </c>
      <c r="C35" s="1">
        <v>1</v>
      </c>
      <c r="D35" s="1">
        <f>IF(B35&lt;音游评分!$L$6,1,音游评分!$L$5)</f>
        <v>1.3</v>
      </c>
      <c r="E35" s="1">
        <f>E34+C35*D35*音游评分!$L$2</f>
        <v>4150</v>
      </c>
      <c r="F35" s="1">
        <v>34</v>
      </c>
      <c r="G35" s="1">
        <f>IF(F35&lt;音游评分!$L$6,1,音游评分!$L$5)</f>
        <v>1.3</v>
      </c>
      <c r="H35" s="1">
        <f>H34+C35*G35*音游评分!$L$2</f>
        <v>4150</v>
      </c>
    </row>
    <row r="36" spans="1:8">
      <c r="A36" s="2" t="s">
        <v>463</v>
      </c>
      <c r="B36" s="1">
        <v>35</v>
      </c>
      <c r="C36" s="1">
        <v>1</v>
      </c>
      <c r="D36" s="1">
        <f>IF(B36&lt;音游评分!$L$6,1,音游评分!$L$5)</f>
        <v>1.3</v>
      </c>
      <c r="E36" s="1">
        <f>E35+C36*D36*音游评分!$L$2</f>
        <v>4280</v>
      </c>
      <c r="F36" s="1">
        <v>35</v>
      </c>
      <c r="G36" s="1">
        <f>IF(F36&lt;音游评分!$L$6,1,音游评分!$L$5)</f>
        <v>1.3</v>
      </c>
      <c r="H36" s="1">
        <f>H35+C36*G36*音游评分!$L$2</f>
        <v>4280</v>
      </c>
    </row>
    <row r="37" spans="1:8">
      <c r="A37" s="2" t="s">
        <v>464</v>
      </c>
      <c r="B37" s="1">
        <v>36</v>
      </c>
      <c r="C37" s="1">
        <v>1</v>
      </c>
      <c r="D37" s="1">
        <f>IF(B37&lt;音游评分!$L$6,1,音游评分!$L$5)</f>
        <v>1.3</v>
      </c>
      <c r="E37" s="1">
        <f>E36+C37*D37*音游评分!$L$2</f>
        <v>4410</v>
      </c>
      <c r="F37" s="1">
        <v>36</v>
      </c>
      <c r="G37" s="1">
        <f>IF(F37&lt;音游评分!$L$6,1,音游评分!$L$5)</f>
        <v>1.3</v>
      </c>
      <c r="H37" s="1">
        <f>H36+C37*G37*音游评分!$L$2</f>
        <v>4410</v>
      </c>
    </row>
    <row r="38" spans="1:8">
      <c r="A38" s="2" t="s">
        <v>465</v>
      </c>
      <c r="B38" s="1">
        <v>37</v>
      </c>
      <c r="C38" s="1">
        <v>1</v>
      </c>
      <c r="D38" s="1">
        <f>IF(B38&lt;音游评分!$L$6,1,音游评分!$L$5)</f>
        <v>1.3</v>
      </c>
      <c r="E38" s="1">
        <f>E37+C38*D38*音游评分!$L$2</f>
        <v>4540</v>
      </c>
      <c r="F38" s="1">
        <v>37</v>
      </c>
      <c r="G38" s="1">
        <f>IF(F38&lt;音游评分!$L$6,1,音游评分!$L$5)</f>
        <v>1.3</v>
      </c>
      <c r="H38" s="1">
        <f>H37+C38*G38*音游评分!$L$2</f>
        <v>4540</v>
      </c>
    </row>
    <row r="39" spans="1:8">
      <c r="A39" s="2" t="s">
        <v>466</v>
      </c>
      <c r="B39" s="1">
        <v>38</v>
      </c>
      <c r="C39" s="1">
        <v>1</v>
      </c>
      <c r="D39" s="1">
        <f>IF(B39&lt;音游评分!$L$6,1,音游评分!$L$5)</f>
        <v>1.3</v>
      </c>
      <c r="E39" s="1">
        <f>E38+C39*D39*音游评分!$L$2</f>
        <v>4670</v>
      </c>
      <c r="F39" s="1">
        <v>38</v>
      </c>
      <c r="G39" s="1">
        <f>IF(F39&lt;音游评分!$L$6,1,音游评分!$L$5)</f>
        <v>1.3</v>
      </c>
      <c r="H39" s="1">
        <f>H38+C39*G39*音游评分!$L$2</f>
        <v>4670</v>
      </c>
    </row>
    <row r="40" spans="1:8">
      <c r="A40" s="2" t="s">
        <v>467</v>
      </c>
      <c r="B40" s="1">
        <v>39</v>
      </c>
      <c r="C40" s="1">
        <v>1</v>
      </c>
      <c r="D40" s="1">
        <f>IF(B40&lt;音游评分!$L$6,1,音游评分!$L$5)</f>
        <v>1.3</v>
      </c>
      <c r="E40" s="1">
        <f>E39+C40*D40*音游评分!$L$2</f>
        <v>4800</v>
      </c>
      <c r="F40" s="1">
        <v>39</v>
      </c>
      <c r="G40" s="1">
        <f>IF(F40&lt;音游评分!$L$6,1,音游评分!$L$5)</f>
        <v>1.3</v>
      </c>
      <c r="H40" s="1">
        <f>H39+C40*G40*音游评分!$L$2</f>
        <v>4800</v>
      </c>
    </row>
    <row r="41" spans="1:8">
      <c r="A41" s="2" t="s">
        <v>468</v>
      </c>
      <c r="B41" s="1">
        <v>40</v>
      </c>
      <c r="C41" s="1">
        <v>1</v>
      </c>
      <c r="D41" s="1">
        <f>IF(B41&lt;音游评分!$L$6,1,音游评分!$L$5)</f>
        <v>1.3</v>
      </c>
      <c r="E41" s="1">
        <f>E40+C41*D41*音游评分!$L$2</f>
        <v>4930</v>
      </c>
      <c r="F41" s="1">
        <v>40</v>
      </c>
      <c r="G41" s="1">
        <f>IF(F41&lt;音游评分!$L$6,1,音游评分!$L$5)</f>
        <v>1.3</v>
      </c>
      <c r="H41" s="1">
        <f>H40+C41*G41*音游评分!$L$2</f>
        <v>4930</v>
      </c>
    </row>
    <row r="42" spans="1:8">
      <c r="A42" s="2" t="s">
        <v>469</v>
      </c>
      <c r="B42" s="1">
        <v>41</v>
      </c>
      <c r="C42" s="1">
        <v>1</v>
      </c>
      <c r="D42" s="1">
        <f>IF(B42&lt;音游评分!$L$6,1,音游评分!$L$5)</f>
        <v>1.3</v>
      </c>
      <c r="E42" s="1">
        <f>E41+C42*D42*音游评分!$L$2</f>
        <v>5060</v>
      </c>
      <c r="F42" s="1">
        <v>41</v>
      </c>
      <c r="G42" s="1">
        <f>IF(F42&lt;音游评分!$L$6,1,音游评分!$L$5)</f>
        <v>1.3</v>
      </c>
      <c r="H42" s="1">
        <f>H41+C42*G42*音游评分!$L$2</f>
        <v>5060</v>
      </c>
    </row>
    <row r="43" spans="1:8">
      <c r="A43" s="2" t="s">
        <v>470</v>
      </c>
      <c r="B43" s="1">
        <v>42</v>
      </c>
      <c r="C43" s="1">
        <v>1</v>
      </c>
      <c r="D43" s="1">
        <f>IF(B43&lt;音游评分!$L$6,1,音游评分!$L$5)</f>
        <v>1.3</v>
      </c>
      <c r="E43" s="1">
        <f>E42+C43*D43*音游评分!$L$2</f>
        <v>5190</v>
      </c>
      <c r="F43" s="1">
        <v>42</v>
      </c>
      <c r="G43" s="1">
        <f>IF(F43&lt;音游评分!$L$6,1,音游评分!$L$5)</f>
        <v>1.3</v>
      </c>
      <c r="H43" s="1">
        <f>H42+C43*G43*音游评分!$L$2</f>
        <v>5190</v>
      </c>
    </row>
    <row r="44" spans="1:8">
      <c r="A44" s="2" t="s">
        <v>471</v>
      </c>
      <c r="B44" s="1">
        <v>43</v>
      </c>
      <c r="C44" s="1">
        <v>1</v>
      </c>
      <c r="D44" s="1">
        <f>IF(B44&lt;音游评分!$L$6,1,音游评分!$L$5)</f>
        <v>1.3</v>
      </c>
      <c r="E44" s="1">
        <f>E43+C44*D44*音游评分!$L$2</f>
        <v>5320</v>
      </c>
      <c r="F44" s="1">
        <v>43</v>
      </c>
      <c r="G44" s="1">
        <f>IF(F44&lt;音游评分!$L$6,1,音游评分!$L$5)</f>
        <v>1.3</v>
      </c>
      <c r="H44" s="1">
        <f>H43+C44*G44*音游评分!$L$2</f>
        <v>5320</v>
      </c>
    </row>
    <row r="45" spans="1:8">
      <c r="A45" s="2" t="s">
        <v>472</v>
      </c>
      <c r="B45" s="1">
        <v>44</v>
      </c>
      <c r="C45" s="1">
        <v>1</v>
      </c>
      <c r="D45" s="1">
        <f>IF(B45&lt;音游评分!$L$6,1,音游评分!$L$5)</f>
        <v>1.3</v>
      </c>
      <c r="E45" s="1">
        <f>E44+C45*D45*音游评分!$L$2</f>
        <v>5450</v>
      </c>
      <c r="F45" s="1">
        <v>44</v>
      </c>
      <c r="G45" s="1">
        <f>IF(F45&lt;音游评分!$L$6,1,音游评分!$L$5)</f>
        <v>1.3</v>
      </c>
      <c r="H45" s="1">
        <f>H44+C45*G45*音游评分!$L$2</f>
        <v>5450</v>
      </c>
    </row>
    <row r="46" spans="1:8">
      <c r="A46" s="2" t="s">
        <v>473</v>
      </c>
      <c r="B46" s="1">
        <v>45</v>
      </c>
      <c r="C46" s="1">
        <v>1</v>
      </c>
      <c r="D46" s="1">
        <f>IF(B46&lt;音游评分!$L$6,1,音游评分!$L$5)</f>
        <v>1.3</v>
      </c>
      <c r="E46" s="1">
        <f>E45+C46*D46*音游评分!$L$2</f>
        <v>5580</v>
      </c>
      <c r="F46" s="1">
        <v>45</v>
      </c>
      <c r="G46" s="1">
        <f>IF(F46&lt;音游评分!$L$6,1,音游评分!$L$5)</f>
        <v>1.3</v>
      </c>
      <c r="H46" s="1">
        <f>H45+C46*G46*音游评分!$L$2</f>
        <v>5580</v>
      </c>
    </row>
    <row r="47" spans="1:8">
      <c r="A47" s="2" t="s">
        <v>474</v>
      </c>
      <c r="B47" s="1">
        <v>46</v>
      </c>
      <c r="C47" s="1">
        <v>1</v>
      </c>
      <c r="D47" s="1">
        <f>IF(B47&lt;音游评分!$L$6,1,音游评分!$L$5)</f>
        <v>1.3</v>
      </c>
      <c r="E47" s="1">
        <f>E46+C47*D47*音游评分!$L$2</f>
        <v>5710</v>
      </c>
      <c r="F47" s="1">
        <v>46</v>
      </c>
      <c r="G47" s="1">
        <f>IF(F47&lt;音游评分!$L$6,1,音游评分!$L$5)</f>
        <v>1.3</v>
      </c>
      <c r="H47" s="1">
        <f>H46+C47*G47*音游评分!$L$2</f>
        <v>5710</v>
      </c>
    </row>
    <row r="48" spans="1:8">
      <c r="A48" s="2" t="s">
        <v>475</v>
      </c>
      <c r="B48" s="1">
        <v>47</v>
      </c>
      <c r="C48" s="1">
        <v>1</v>
      </c>
      <c r="D48" s="1">
        <f>IF(B48&lt;音游评分!$L$6,1,音游评分!$L$5)</f>
        <v>1.3</v>
      </c>
      <c r="E48" s="1">
        <f>E47+C48*D48*音游评分!$L$2</f>
        <v>5840</v>
      </c>
      <c r="F48" s="1">
        <v>47</v>
      </c>
      <c r="G48" s="1">
        <f>IF(F48&lt;音游评分!$L$6,1,音游评分!$L$5)</f>
        <v>1.3</v>
      </c>
      <c r="H48" s="1">
        <f>H47+C48*G48*音游评分!$L$2</f>
        <v>5840</v>
      </c>
    </row>
    <row r="49" spans="1:8">
      <c r="A49" s="2" t="s">
        <v>476</v>
      </c>
      <c r="B49" s="1">
        <v>48</v>
      </c>
      <c r="C49" s="1">
        <v>1</v>
      </c>
      <c r="D49" s="1">
        <f>IF(B49&lt;音游评分!$L$6,1,音游评分!$L$5)</f>
        <v>1.3</v>
      </c>
      <c r="E49" s="1">
        <f>E48+C49*D49*音游评分!$L$2</f>
        <v>5970</v>
      </c>
      <c r="F49" s="1">
        <v>48</v>
      </c>
      <c r="G49" s="1">
        <f>IF(F49&lt;音游评分!$L$6,1,音游评分!$L$5)</f>
        <v>1.3</v>
      </c>
      <c r="H49" s="1">
        <f>H48+C49*G49*音游评分!$L$2</f>
        <v>5970</v>
      </c>
    </row>
    <row r="50" spans="1:8">
      <c r="A50" s="2" t="s">
        <v>477</v>
      </c>
      <c r="B50" s="1">
        <v>49</v>
      </c>
      <c r="C50" s="1">
        <v>1</v>
      </c>
      <c r="D50" s="1">
        <f>IF(B50&lt;音游评分!$L$6,1,音游评分!$L$5)</f>
        <v>1.3</v>
      </c>
      <c r="E50" s="1">
        <f>E49+C50*D50*音游评分!$L$2</f>
        <v>6100</v>
      </c>
      <c r="F50" s="1">
        <v>49</v>
      </c>
      <c r="G50" s="1">
        <f>IF(F50&lt;音游评分!$L$6,1,音游评分!$L$5)</f>
        <v>1.3</v>
      </c>
      <c r="H50" s="1">
        <f>H49+C50*G50*音游评分!$L$2</f>
        <v>6100</v>
      </c>
    </row>
    <row r="51" spans="1:8">
      <c r="A51" s="2" t="s">
        <v>478</v>
      </c>
      <c r="B51" s="1">
        <v>50</v>
      </c>
      <c r="C51" s="1">
        <v>1</v>
      </c>
      <c r="D51" s="1">
        <f>IF(B51&lt;音游评分!$L$6,1,音游评分!$L$5)</f>
        <v>1.3</v>
      </c>
      <c r="E51" s="1">
        <f>E50+C51*D51*音游评分!$L$2</f>
        <v>6230</v>
      </c>
      <c r="F51" s="1">
        <v>50</v>
      </c>
      <c r="G51" s="1">
        <f>IF(F51&lt;音游评分!$L$6,1,音游评分!$L$5)</f>
        <v>1.3</v>
      </c>
      <c r="H51" s="1">
        <f>H50+C51*G51*音游评分!$L$2</f>
        <v>6230</v>
      </c>
    </row>
    <row r="52" spans="1:8">
      <c r="A52" s="2" t="s">
        <v>479</v>
      </c>
      <c r="B52" s="1">
        <v>51</v>
      </c>
      <c r="C52" s="1">
        <v>1</v>
      </c>
      <c r="D52" s="1">
        <f>IF(B52&lt;音游评分!$L$6,1,音游评分!$L$5)</f>
        <v>1.3</v>
      </c>
      <c r="E52" s="1">
        <f>E51+C52*D52*音游评分!$L$2</f>
        <v>6360</v>
      </c>
      <c r="F52" s="1">
        <v>51</v>
      </c>
      <c r="G52" s="1">
        <f>IF(F52&lt;音游评分!$L$6,1,音游评分!$L$5)</f>
        <v>1.3</v>
      </c>
      <c r="H52" s="1">
        <f>H51+C52*G52*音游评分!$L$2</f>
        <v>6360</v>
      </c>
    </row>
    <row r="53" spans="1:8">
      <c r="A53" s="2" t="s">
        <v>480</v>
      </c>
      <c r="B53" s="1">
        <v>52</v>
      </c>
      <c r="C53" s="1">
        <v>1</v>
      </c>
      <c r="D53" s="1">
        <f>IF(B53&lt;音游评分!$L$6,1,音游评分!$L$5)</f>
        <v>1.3</v>
      </c>
      <c r="E53" s="1">
        <f>E52+C53*D53*音游评分!$L$2</f>
        <v>6490</v>
      </c>
      <c r="F53" s="1">
        <v>52</v>
      </c>
      <c r="G53" s="1">
        <f>IF(F53&lt;音游评分!$L$6,1,音游评分!$L$5)</f>
        <v>1.3</v>
      </c>
      <c r="H53" s="1">
        <f>H52+C53*G53*音游评分!$L$2</f>
        <v>6490</v>
      </c>
    </row>
    <row r="54" spans="1:8">
      <c r="A54" s="2" t="s">
        <v>481</v>
      </c>
      <c r="B54" s="1">
        <v>53</v>
      </c>
      <c r="C54" s="1">
        <v>1</v>
      </c>
      <c r="D54" s="1">
        <f>IF(B54&lt;音游评分!$L$6,1,音游评分!$L$5)</f>
        <v>1.3</v>
      </c>
      <c r="E54" s="1">
        <f>E53+C54*D54*音游评分!$L$2</f>
        <v>6620</v>
      </c>
      <c r="F54" s="1">
        <v>53</v>
      </c>
      <c r="G54" s="1">
        <f>IF(F54&lt;音游评分!$L$6,1,音游评分!$L$5)</f>
        <v>1.3</v>
      </c>
      <c r="H54" s="1">
        <f>H53+C54*G54*音游评分!$L$2</f>
        <v>6620</v>
      </c>
    </row>
    <row r="55" spans="1:8">
      <c r="A55" s="2" t="s">
        <v>482</v>
      </c>
      <c r="B55" s="1">
        <v>54</v>
      </c>
      <c r="C55" s="1">
        <v>1</v>
      </c>
      <c r="D55" s="1">
        <f>IF(B55&lt;音游评分!$L$6,1,音游评分!$L$5)</f>
        <v>1.3</v>
      </c>
      <c r="E55" s="1">
        <f>E54+C55*D55*音游评分!$L$2</f>
        <v>6750</v>
      </c>
      <c r="F55" s="1">
        <v>54</v>
      </c>
      <c r="G55" s="1">
        <f>IF(F55&lt;音游评分!$L$6,1,音游评分!$L$5)</f>
        <v>1.3</v>
      </c>
      <c r="H55" s="1">
        <f>H54+C55*G55*音游评分!$L$2</f>
        <v>6750</v>
      </c>
    </row>
    <row r="56" spans="1:8">
      <c r="A56" s="2" t="s">
        <v>483</v>
      </c>
      <c r="B56" s="1">
        <v>55</v>
      </c>
      <c r="C56" s="1">
        <v>1</v>
      </c>
      <c r="D56" s="1">
        <f>IF(B56&lt;音游评分!$L$6,1,音游评分!$L$5)</f>
        <v>1.3</v>
      </c>
      <c r="E56" s="1">
        <f>E55+C56*D56*音游评分!$L$2</f>
        <v>6880</v>
      </c>
      <c r="F56" s="1">
        <v>55</v>
      </c>
      <c r="G56" s="1">
        <f>IF(F56&lt;音游评分!$L$6,1,音游评分!$L$5)</f>
        <v>1.3</v>
      </c>
      <c r="H56" s="1">
        <f>H55+C56*G56*音游评分!$L$2</f>
        <v>6880</v>
      </c>
    </row>
    <row r="57" spans="1:8">
      <c r="A57" s="2" t="s">
        <v>484</v>
      </c>
      <c r="B57" s="1">
        <v>56</v>
      </c>
      <c r="C57" s="1">
        <v>1</v>
      </c>
      <c r="D57" s="1">
        <f>IF(B57&lt;音游评分!$L$6,1,音游评分!$L$5)</f>
        <v>1.3</v>
      </c>
      <c r="E57" s="1">
        <f>E56+C57*D57*音游评分!$L$2</f>
        <v>7010</v>
      </c>
      <c r="F57" s="1">
        <v>56</v>
      </c>
      <c r="G57" s="1">
        <f>IF(F57&lt;音游评分!$L$6,1,音游评分!$L$5)</f>
        <v>1.3</v>
      </c>
      <c r="H57" s="1">
        <f>H56+C57*G57*音游评分!$L$2</f>
        <v>7010</v>
      </c>
    </row>
    <row r="58" spans="1:8">
      <c r="A58" s="2" t="s">
        <v>485</v>
      </c>
      <c r="B58" s="1">
        <v>57</v>
      </c>
      <c r="C58" s="1">
        <v>1</v>
      </c>
      <c r="D58" s="1">
        <f>IF(B58&lt;音游评分!$L$6,1,音游评分!$L$5)</f>
        <v>1.3</v>
      </c>
      <c r="E58" s="1">
        <f>E57+C58*D58*音游评分!$L$2</f>
        <v>7140</v>
      </c>
      <c r="F58" s="1">
        <v>57</v>
      </c>
      <c r="G58" s="1">
        <f>IF(F58&lt;音游评分!$L$6,1,音游评分!$L$5)</f>
        <v>1.3</v>
      </c>
      <c r="H58" s="1">
        <f>H57+C58*G58*音游评分!$L$2</f>
        <v>7140</v>
      </c>
    </row>
    <row r="59" spans="1:8">
      <c r="A59" s="2" t="s">
        <v>486</v>
      </c>
      <c r="B59" s="1">
        <v>58</v>
      </c>
      <c r="C59" s="1">
        <v>1</v>
      </c>
      <c r="D59" s="1">
        <f>IF(B59&lt;音游评分!$L$6,1,音游评分!$L$5)</f>
        <v>1.3</v>
      </c>
      <c r="E59" s="1">
        <f>E58+C59*D59*音游评分!$L$2</f>
        <v>7270</v>
      </c>
      <c r="F59" s="1">
        <v>58</v>
      </c>
      <c r="G59" s="1">
        <f>IF(F59&lt;音游评分!$L$6,1,音游评分!$L$5)</f>
        <v>1.3</v>
      </c>
      <c r="H59" s="1">
        <f>H58+C59*G59*音游评分!$L$2</f>
        <v>7270</v>
      </c>
    </row>
    <row r="60" spans="1:8">
      <c r="A60" s="2" t="s">
        <v>487</v>
      </c>
      <c r="B60" s="1">
        <v>59</v>
      </c>
      <c r="C60" s="1">
        <v>1</v>
      </c>
      <c r="D60" s="1">
        <f>IF(B60&lt;音游评分!$L$6,1,音游评分!$L$5)</f>
        <v>1.3</v>
      </c>
      <c r="E60" s="1">
        <f>E59+C60*D60*音游评分!$L$2</f>
        <v>7400</v>
      </c>
      <c r="F60" s="1">
        <v>59</v>
      </c>
      <c r="G60" s="1">
        <f>IF(F60&lt;音游评分!$L$6,1,音游评分!$L$5)</f>
        <v>1.3</v>
      </c>
      <c r="H60" s="1">
        <f>H59+C60*G60*音游评分!$L$2</f>
        <v>7400</v>
      </c>
    </row>
    <row r="61" spans="1:8">
      <c r="A61" s="2" t="s">
        <v>488</v>
      </c>
      <c r="B61" s="1">
        <v>60</v>
      </c>
      <c r="C61" s="1">
        <v>1</v>
      </c>
      <c r="D61" s="1">
        <f>IF(B61&lt;音游评分!$L$6,1,音游评分!$L$5)</f>
        <v>1.3</v>
      </c>
      <c r="E61" s="1">
        <f>E60+C61*D61*音游评分!$L$2</f>
        <v>7530</v>
      </c>
      <c r="F61" s="1">
        <v>60</v>
      </c>
      <c r="G61" s="1">
        <f>IF(F61&lt;音游评分!$L$6,1,音游评分!$L$5)</f>
        <v>1.3</v>
      </c>
      <c r="H61" s="1">
        <f>H60+C61*G61*音游评分!$L$2</f>
        <v>7530</v>
      </c>
    </row>
    <row r="62" spans="1:8">
      <c r="A62" s="2" t="s">
        <v>489</v>
      </c>
      <c r="B62" s="1">
        <v>61</v>
      </c>
      <c r="C62" s="1">
        <v>1</v>
      </c>
      <c r="D62" s="1">
        <f>IF(B62&lt;音游评分!$L$6,1,音游评分!$L$5)</f>
        <v>1.3</v>
      </c>
      <c r="E62" s="1">
        <f>E61+C62*D62*音游评分!$L$2</f>
        <v>7660</v>
      </c>
      <c r="F62" s="1">
        <v>61</v>
      </c>
      <c r="G62" s="1">
        <f>IF(F62&lt;音游评分!$L$6,1,音游评分!$L$5)</f>
        <v>1.3</v>
      </c>
      <c r="H62" s="1">
        <f>H61+C62*G62*音游评分!$L$2</f>
        <v>7660</v>
      </c>
    </row>
    <row r="63" spans="1:8">
      <c r="A63" s="2" t="s">
        <v>490</v>
      </c>
      <c r="B63" s="1">
        <v>62</v>
      </c>
      <c r="C63" s="1">
        <v>1</v>
      </c>
      <c r="D63" s="1">
        <f>IF(B63&lt;音游评分!$L$6,1,音游评分!$L$5)</f>
        <v>1.3</v>
      </c>
      <c r="E63" s="1">
        <f>E62+C63*D63*音游评分!$L$2</f>
        <v>7790</v>
      </c>
      <c r="F63" s="1">
        <v>62</v>
      </c>
      <c r="G63" s="1">
        <f>IF(F63&lt;音游评分!$L$6,1,音游评分!$L$5)</f>
        <v>1.3</v>
      </c>
      <c r="H63" s="1">
        <f>H62+C63*G63*音游评分!$L$2</f>
        <v>7790</v>
      </c>
    </row>
    <row r="64" spans="1:8">
      <c r="A64" s="2" t="s">
        <v>491</v>
      </c>
      <c r="B64" s="1">
        <v>63</v>
      </c>
      <c r="C64" s="1">
        <v>1</v>
      </c>
      <c r="D64" s="1">
        <f>IF(B64&lt;音游评分!$L$6,1,音游评分!$L$5)</f>
        <v>1.3</v>
      </c>
      <c r="E64" s="1">
        <f>E63+C64*D64*音游评分!$L$2</f>
        <v>7920</v>
      </c>
      <c r="F64" s="1">
        <v>63</v>
      </c>
      <c r="G64" s="1">
        <f>IF(F64&lt;音游评分!$L$6,1,音游评分!$L$5)</f>
        <v>1.3</v>
      </c>
      <c r="H64" s="1">
        <f>H63+C64*G64*音游评分!$L$2</f>
        <v>7920</v>
      </c>
    </row>
    <row r="65" spans="1:8">
      <c r="A65" s="2" t="s">
        <v>492</v>
      </c>
      <c r="B65" s="1">
        <v>64</v>
      </c>
      <c r="C65" s="1">
        <v>1</v>
      </c>
      <c r="D65" s="1">
        <f>IF(B65&lt;音游评分!$L$6,1,音游评分!$L$5)</f>
        <v>1.3</v>
      </c>
      <c r="E65" s="1">
        <f>E64+C65*D65*音游评分!$L$2</f>
        <v>8050</v>
      </c>
      <c r="F65" s="1">
        <v>64</v>
      </c>
      <c r="G65" s="1">
        <f>IF(F65&lt;音游评分!$L$6,1,音游评分!$L$5)</f>
        <v>1.3</v>
      </c>
      <c r="H65" s="1">
        <f>H64+C65*G65*音游评分!$L$2</f>
        <v>8050</v>
      </c>
    </row>
    <row r="66" spans="1:8">
      <c r="A66" s="2" t="s">
        <v>493</v>
      </c>
      <c r="B66" s="1">
        <v>65</v>
      </c>
      <c r="C66" s="1">
        <v>1</v>
      </c>
      <c r="D66" s="1">
        <f>IF(B66&lt;音游评分!$L$6,1,音游评分!$L$5)</f>
        <v>1.3</v>
      </c>
      <c r="E66" s="1">
        <f>E65+C66*D66*音游评分!$L$2</f>
        <v>8180</v>
      </c>
      <c r="F66" s="1">
        <v>65</v>
      </c>
      <c r="G66" s="1">
        <f>IF(F66&lt;音游评分!$L$6,1,音游评分!$L$5)</f>
        <v>1.3</v>
      </c>
      <c r="H66" s="1">
        <f>H65+C66*G66*音游评分!$L$2</f>
        <v>8180</v>
      </c>
    </row>
    <row r="67" spans="1:8">
      <c r="A67" s="2" t="s">
        <v>494</v>
      </c>
      <c r="B67" s="1">
        <v>66</v>
      </c>
      <c r="C67" s="1">
        <v>1</v>
      </c>
      <c r="D67" s="1">
        <f>IF(B67&lt;音游评分!$L$6,1,音游评分!$L$5)</f>
        <v>1.3</v>
      </c>
      <c r="E67" s="1">
        <f>E66+C67*D67*音游评分!$L$2</f>
        <v>8310</v>
      </c>
      <c r="F67" s="1">
        <v>66</v>
      </c>
      <c r="G67" s="1">
        <f>IF(F67&lt;音游评分!$L$6,1,音游评分!$L$5)</f>
        <v>1.3</v>
      </c>
      <c r="H67" s="1">
        <f>H66+C67*G67*音游评分!$L$2</f>
        <v>8310</v>
      </c>
    </row>
    <row r="68" spans="1:8">
      <c r="A68" s="2" t="s">
        <v>495</v>
      </c>
      <c r="B68" s="1">
        <v>67</v>
      </c>
      <c r="C68" s="1">
        <v>1</v>
      </c>
      <c r="D68" s="1">
        <f>IF(B68&lt;音游评分!$L$6,1,音游评分!$L$5)</f>
        <v>1.3</v>
      </c>
      <c r="E68" s="1">
        <f>E67+C68*D68*音游评分!$L$2</f>
        <v>8440</v>
      </c>
      <c r="F68" s="1">
        <v>67</v>
      </c>
      <c r="G68" s="1">
        <f>IF(F68&lt;音游评分!$L$6,1,音游评分!$L$5)</f>
        <v>1.3</v>
      </c>
      <c r="H68" s="1">
        <f>H67+C68*G68*音游评分!$L$2</f>
        <v>8440</v>
      </c>
    </row>
    <row r="69" spans="1:8">
      <c r="A69" s="2" t="s">
        <v>496</v>
      </c>
      <c r="B69" s="1">
        <v>68</v>
      </c>
      <c r="C69" s="1">
        <v>1</v>
      </c>
      <c r="D69" s="1">
        <f>IF(B69&lt;音游评分!$L$6,1,音游评分!$L$5)</f>
        <v>1.3</v>
      </c>
      <c r="E69" s="1">
        <f>E68+C69*D69*音游评分!$L$2</f>
        <v>8570</v>
      </c>
      <c r="F69" s="1">
        <v>68</v>
      </c>
      <c r="G69" s="1">
        <f>IF(F69&lt;音游评分!$L$6,1,音游评分!$L$5)</f>
        <v>1.3</v>
      </c>
      <c r="H69" s="1">
        <f>H68+C69*G69*音游评分!$L$2</f>
        <v>8570</v>
      </c>
    </row>
    <row r="70" spans="1:8">
      <c r="A70" s="2" t="s">
        <v>497</v>
      </c>
      <c r="B70" s="1">
        <v>69</v>
      </c>
      <c r="C70" s="1">
        <v>1</v>
      </c>
      <c r="D70" s="1">
        <f>IF(B70&lt;音游评分!$L$6,1,音游评分!$L$5)</f>
        <v>1.3</v>
      </c>
      <c r="E70" s="1">
        <f>E69+C70*D70*音游评分!$L$2</f>
        <v>8700</v>
      </c>
      <c r="F70" s="1">
        <v>69</v>
      </c>
      <c r="G70" s="1">
        <f>IF(F70&lt;音游评分!$L$6,1,音游评分!$L$5)</f>
        <v>1.3</v>
      </c>
      <c r="H70" s="1">
        <f>H69+C70*G70*音游评分!$L$2</f>
        <v>8700</v>
      </c>
    </row>
    <row r="71" spans="1:8">
      <c r="A71" s="2" t="s">
        <v>498</v>
      </c>
      <c r="B71" s="1">
        <v>70</v>
      </c>
      <c r="C71" s="1">
        <v>1</v>
      </c>
      <c r="D71" s="1">
        <f>IF(B71&lt;音游评分!$L$6,1,音游评分!$L$5)</f>
        <v>1.3</v>
      </c>
      <c r="E71" s="1">
        <f>E70+C71*D71*音游评分!$L$2</f>
        <v>8830</v>
      </c>
      <c r="F71" s="1">
        <v>70</v>
      </c>
      <c r="G71" s="1">
        <f>IF(F71&lt;音游评分!$L$6,1,音游评分!$L$5)</f>
        <v>1.3</v>
      </c>
      <c r="H71" s="1">
        <f>H70+C71*G71*音游评分!$L$2</f>
        <v>8830</v>
      </c>
    </row>
    <row r="72" spans="1:8">
      <c r="A72" s="2" t="s">
        <v>499</v>
      </c>
      <c r="B72" s="1">
        <v>71</v>
      </c>
      <c r="C72" s="1">
        <v>1</v>
      </c>
      <c r="D72" s="1">
        <f>IF(B72&lt;音游评分!$L$6,1,音游评分!$L$5)</f>
        <v>1.3</v>
      </c>
      <c r="E72" s="1">
        <f>E71+C72*D72*音游评分!$L$2</f>
        <v>8960</v>
      </c>
      <c r="F72" s="1">
        <v>71</v>
      </c>
      <c r="G72" s="1">
        <f>IF(F72&lt;音游评分!$L$6,1,音游评分!$L$5)</f>
        <v>1.3</v>
      </c>
      <c r="H72" s="1">
        <f>H71+C72*G72*音游评分!$L$2</f>
        <v>8960</v>
      </c>
    </row>
    <row r="73" spans="1:8">
      <c r="A73" s="2" t="s">
        <v>500</v>
      </c>
      <c r="B73" s="1">
        <v>72</v>
      </c>
      <c r="C73" s="1">
        <v>1</v>
      </c>
      <c r="D73" s="1">
        <f>IF(B73&lt;音游评分!$L$6,1,音游评分!$L$5)</f>
        <v>1.3</v>
      </c>
      <c r="E73" s="1">
        <f>E72+C73*D73*音游评分!$L$2</f>
        <v>9090</v>
      </c>
      <c r="F73" s="1">
        <v>72</v>
      </c>
      <c r="G73" s="1">
        <f>IF(F73&lt;音游评分!$L$6,1,音游评分!$L$5)</f>
        <v>1.3</v>
      </c>
      <c r="H73" s="1">
        <f>H72+C73*G73*音游评分!$L$2</f>
        <v>9090</v>
      </c>
    </row>
    <row r="74" ht="26" spans="1:8">
      <c r="A74" s="2" t="s">
        <v>501</v>
      </c>
      <c r="B74" s="1">
        <v>73</v>
      </c>
      <c r="C74" s="1">
        <v>1</v>
      </c>
      <c r="D74" s="1">
        <f>IF(B74&lt;音游评分!$L$6,1,音游评分!$L$5)</f>
        <v>1.3</v>
      </c>
      <c r="E74" s="1">
        <f>E73+C74*D74*音游评分!$L$2</f>
        <v>9220</v>
      </c>
      <c r="F74" s="1">
        <v>73</v>
      </c>
      <c r="G74" s="1">
        <f>IF(F74&lt;音游评分!$L$6,1,音游评分!$L$5)</f>
        <v>1.3</v>
      </c>
      <c r="H74" s="1">
        <f>H73+C74*G74*音游评分!$L$2</f>
        <v>9220</v>
      </c>
    </row>
    <row r="75" ht="26" spans="1:8">
      <c r="A75" s="2" t="s">
        <v>502</v>
      </c>
      <c r="B75" s="1">
        <v>74</v>
      </c>
      <c r="C75" s="1">
        <v>1</v>
      </c>
      <c r="D75" s="1">
        <f>IF(B75&lt;音游评分!$L$6,1,音游评分!$L$5)</f>
        <v>1.3</v>
      </c>
      <c r="E75" s="1">
        <f>E74+C75*D75*音游评分!$L$2</f>
        <v>9350</v>
      </c>
      <c r="F75" s="1">
        <v>74</v>
      </c>
      <c r="G75" s="1">
        <f>IF(F75&lt;音游评分!$L$6,1,音游评分!$L$5)</f>
        <v>1.3</v>
      </c>
      <c r="H75" s="1">
        <f>H74+C75*G75*音游评分!$L$2</f>
        <v>9350</v>
      </c>
    </row>
    <row r="76" ht="26" spans="1:8">
      <c r="A76" s="2" t="s">
        <v>503</v>
      </c>
      <c r="B76" s="1">
        <v>150</v>
      </c>
      <c r="C76" s="1">
        <v>1</v>
      </c>
      <c r="D76" s="1">
        <f>IF(B76&lt;音游评分!$L$6,1,音游评分!$L$5)</f>
        <v>1.3</v>
      </c>
      <c r="E76" s="1">
        <f>E75+C76*D76*音游评分!$L$2</f>
        <v>9480</v>
      </c>
      <c r="F76" s="1">
        <v>75</v>
      </c>
      <c r="G76" s="1">
        <f>IF(F76&lt;音游评分!$L$6,1,音游评分!$L$5)</f>
        <v>1.3</v>
      </c>
      <c r="H76" s="1">
        <f>H75+C76*G76*音游评分!$L$2</f>
        <v>9480</v>
      </c>
    </row>
    <row r="77" ht="26" spans="1:8">
      <c r="A77" s="2" t="s">
        <v>504</v>
      </c>
      <c r="B77" s="1">
        <v>151</v>
      </c>
      <c r="C77" s="1">
        <v>1</v>
      </c>
      <c r="D77" s="1">
        <f>IF(B77&lt;音游评分!$L$6,1,音游评分!$L$5)</f>
        <v>1.3</v>
      </c>
      <c r="E77" s="1">
        <f>E76+C77*D77*音游评分!$L$2</f>
        <v>9610</v>
      </c>
      <c r="F77" s="1">
        <v>76</v>
      </c>
      <c r="G77" s="1">
        <f>IF(F77&lt;音游评分!$L$6,1,音游评分!$L$5)</f>
        <v>1.3</v>
      </c>
      <c r="H77" s="1">
        <f>H76+C77*G77*音游评分!$L$2</f>
        <v>9610</v>
      </c>
    </row>
    <row r="78" ht="26" spans="1:8">
      <c r="A78" s="2" t="s">
        <v>505</v>
      </c>
      <c r="B78" s="1">
        <v>152</v>
      </c>
      <c r="C78" s="1">
        <v>1</v>
      </c>
      <c r="D78" s="1">
        <f>IF(B78&lt;音游评分!$L$6,1,音游评分!$L$5)</f>
        <v>1.3</v>
      </c>
      <c r="E78" s="1">
        <f>E77+C78*D78*音游评分!$L$2</f>
        <v>9740</v>
      </c>
      <c r="F78" s="1">
        <v>77</v>
      </c>
      <c r="G78" s="1">
        <f>IF(F78&lt;音游评分!$L$6,1,音游评分!$L$5)</f>
        <v>1.3</v>
      </c>
      <c r="H78" s="1">
        <f>H77+C78*G78*音游评分!$L$2</f>
        <v>9740</v>
      </c>
    </row>
    <row r="79" ht="26" spans="1:8">
      <c r="A79" s="2" t="s">
        <v>506</v>
      </c>
      <c r="B79" s="1">
        <v>153</v>
      </c>
      <c r="C79" s="1">
        <v>1</v>
      </c>
      <c r="D79" s="1">
        <f>IF(B79&lt;音游评分!$L$6,1,音游评分!$L$5)</f>
        <v>1.3</v>
      </c>
      <c r="E79" s="1">
        <f>E78+C79*D79*音游评分!$L$2</f>
        <v>9870</v>
      </c>
      <c r="F79" s="1">
        <v>78</v>
      </c>
      <c r="G79" s="1">
        <f>IF(F79&lt;音游评分!$L$6,1,音游评分!$L$5)</f>
        <v>1.3</v>
      </c>
      <c r="H79" s="1">
        <f>H78+C79*G79*音游评分!$L$2</f>
        <v>9870</v>
      </c>
    </row>
    <row r="80" ht="26" spans="1:8">
      <c r="A80" s="2" t="s">
        <v>507</v>
      </c>
      <c r="B80" s="1">
        <v>154</v>
      </c>
      <c r="C80" s="1">
        <v>1</v>
      </c>
      <c r="D80" s="1">
        <f>IF(B80&lt;音游评分!$L$6,1,音游评分!$L$5)</f>
        <v>1.3</v>
      </c>
      <c r="E80" s="1">
        <f>E79+C80*D80*音游评分!$L$2</f>
        <v>10000</v>
      </c>
      <c r="F80" s="1">
        <v>79</v>
      </c>
      <c r="G80" s="1">
        <f>IF(F80&lt;音游评分!$L$6,1,音游评分!$L$5)</f>
        <v>1.3</v>
      </c>
      <c r="H80" s="1">
        <f>H79+C80*G80*音游评分!$L$2</f>
        <v>10000</v>
      </c>
    </row>
    <row r="81" ht="26" spans="1:8">
      <c r="A81" s="2" t="s">
        <v>508</v>
      </c>
      <c r="B81" s="1">
        <v>155</v>
      </c>
      <c r="C81" s="1">
        <v>1</v>
      </c>
      <c r="D81" s="1">
        <f>IF(B81&lt;音游评分!$L$6,1,音游评分!$L$5)</f>
        <v>1.3</v>
      </c>
      <c r="E81" s="1">
        <f>E80+C81*D81*音游评分!$L$2</f>
        <v>10130</v>
      </c>
      <c r="F81" s="1">
        <v>80</v>
      </c>
      <c r="G81" s="1">
        <f>IF(F81&lt;音游评分!$L$6,1,音游评分!$L$5)</f>
        <v>1.3</v>
      </c>
      <c r="H81" s="1">
        <f>H80+C81*G81*音游评分!$L$2</f>
        <v>10130</v>
      </c>
    </row>
    <row r="82" ht="26" spans="1:8">
      <c r="A82" s="2" t="s">
        <v>509</v>
      </c>
      <c r="B82" s="1">
        <v>156</v>
      </c>
      <c r="C82" s="1">
        <v>1</v>
      </c>
      <c r="D82" s="1">
        <f>IF(B82&lt;音游评分!$L$6,1,音游评分!$L$5)</f>
        <v>1.3</v>
      </c>
      <c r="E82" s="1">
        <f>E81+C82*D82*音游评分!$L$2</f>
        <v>10260</v>
      </c>
      <c r="F82" s="1">
        <v>81</v>
      </c>
      <c r="G82" s="1">
        <f>IF(F82&lt;音游评分!$L$6,1,音游评分!$L$5)</f>
        <v>1.3</v>
      </c>
      <c r="H82" s="1">
        <f>H81+C82*G82*音游评分!$L$2</f>
        <v>10260</v>
      </c>
    </row>
    <row r="83" ht="26" spans="1:8">
      <c r="A83" s="2" t="s">
        <v>510</v>
      </c>
      <c r="B83" s="1">
        <v>157</v>
      </c>
      <c r="C83" s="1">
        <v>1</v>
      </c>
      <c r="D83" s="1">
        <f>IF(B83&lt;音游评分!$L$6,1,音游评分!$L$5)</f>
        <v>1.3</v>
      </c>
      <c r="E83" s="1">
        <f>E82+C83*D83*音游评分!$L$2</f>
        <v>10390</v>
      </c>
      <c r="F83" s="1">
        <v>82</v>
      </c>
      <c r="G83" s="1">
        <f>IF(F83&lt;音游评分!$L$6,1,音游评分!$L$5)</f>
        <v>1.3</v>
      </c>
      <c r="H83" s="1">
        <f>H82+C83*G83*音游评分!$L$2</f>
        <v>10390</v>
      </c>
    </row>
    <row r="84" ht="26" spans="1:8">
      <c r="A84" s="2" t="s">
        <v>511</v>
      </c>
      <c r="B84" s="1">
        <v>158</v>
      </c>
      <c r="C84" s="1">
        <v>1</v>
      </c>
      <c r="D84" s="1">
        <f>IF(B84&lt;音游评分!$L$6,1,音游评分!$L$5)</f>
        <v>1.3</v>
      </c>
      <c r="E84" s="1">
        <f>E83+C84*D84*音游评分!$L$2</f>
        <v>10520</v>
      </c>
      <c r="F84" s="1">
        <v>83</v>
      </c>
      <c r="G84" s="1">
        <f>IF(F84&lt;音游评分!$L$6,1,音游评分!$L$5)</f>
        <v>1.3</v>
      </c>
      <c r="H84" s="1">
        <f>H83+C84*G84*音游评分!$L$2</f>
        <v>10520</v>
      </c>
    </row>
    <row r="85" ht="26" spans="1:8">
      <c r="A85" s="2" t="s">
        <v>512</v>
      </c>
      <c r="B85" s="1">
        <v>159</v>
      </c>
      <c r="C85" s="1">
        <v>1</v>
      </c>
      <c r="D85" s="1">
        <f>IF(B85&lt;音游评分!$L$6,1,音游评分!$L$5)</f>
        <v>1.3</v>
      </c>
      <c r="E85" s="1">
        <f>E84+C85*D85*音游评分!$L$2</f>
        <v>10650</v>
      </c>
      <c r="F85" s="1">
        <v>84</v>
      </c>
      <c r="G85" s="1">
        <f>IF(F85&lt;音游评分!$L$6,1,音游评分!$L$5)</f>
        <v>1.3</v>
      </c>
      <c r="H85" s="1">
        <f>H84+C85*G85*音游评分!$L$2</f>
        <v>10650</v>
      </c>
    </row>
    <row r="86" ht="26" spans="1:8">
      <c r="A86" s="2" t="s">
        <v>513</v>
      </c>
      <c r="B86" s="1">
        <v>160</v>
      </c>
      <c r="C86" s="1">
        <v>1</v>
      </c>
      <c r="D86" s="1">
        <f>IF(B86&lt;音游评分!$L$6,1,音游评分!$L$5)</f>
        <v>1.3</v>
      </c>
      <c r="E86" s="1">
        <f>E85+C86*D86*音游评分!$L$2</f>
        <v>10780</v>
      </c>
      <c r="F86" s="1">
        <v>85</v>
      </c>
      <c r="G86" s="1">
        <f>IF(F86&lt;音游评分!$L$6,1,音游评分!$L$5)</f>
        <v>1.3</v>
      </c>
      <c r="H86" s="1">
        <f>H85+C86*G86*音游评分!$L$2</f>
        <v>10780</v>
      </c>
    </row>
    <row r="87" ht="26" spans="1:8">
      <c r="A87" s="2" t="s">
        <v>514</v>
      </c>
      <c r="B87" s="1">
        <v>161</v>
      </c>
      <c r="C87" s="1">
        <v>1</v>
      </c>
      <c r="D87" s="1">
        <f>IF(B87&lt;音游评分!$L$6,1,音游评分!$L$5)</f>
        <v>1.3</v>
      </c>
      <c r="E87" s="1">
        <f>E86+C87*D87*音游评分!$L$2</f>
        <v>10910</v>
      </c>
      <c r="F87" s="1">
        <v>86</v>
      </c>
      <c r="G87" s="1">
        <f>IF(F87&lt;音游评分!$L$6,1,音游评分!$L$5)</f>
        <v>1.3</v>
      </c>
      <c r="H87" s="1">
        <f>H86+C87*G87*音游评分!$L$2</f>
        <v>10910</v>
      </c>
    </row>
    <row r="88" spans="1:8">
      <c r="A88" s="2" t="s">
        <v>515</v>
      </c>
      <c r="B88" s="1">
        <v>162</v>
      </c>
      <c r="C88" s="1">
        <v>1</v>
      </c>
      <c r="D88" s="1">
        <f>IF(B88&lt;音游评分!$L$6,1,音游评分!$L$5)</f>
        <v>1.3</v>
      </c>
      <c r="E88" s="1">
        <f>E87+C88*D88*音游评分!$L$2</f>
        <v>11040</v>
      </c>
      <c r="F88" s="1">
        <v>87</v>
      </c>
      <c r="G88" s="1">
        <f>IF(F88&lt;音游评分!$L$6,1,音游评分!$L$5)</f>
        <v>1.3</v>
      </c>
      <c r="H88" s="1">
        <f>H87+C88*G88*音游评分!$L$2</f>
        <v>11040</v>
      </c>
    </row>
    <row r="89" spans="1:8">
      <c r="A89" s="2" t="s">
        <v>516</v>
      </c>
      <c r="B89" s="1">
        <v>163</v>
      </c>
      <c r="C89" s="1">
        <v>1</v>
      </c>
      <c r="D89" s="1">
        <f>IF(B89&lt;音游评分!$L$6,1,音游评分!$L$5)</f>
        <v>1.3</v>
      </c>
      <c r="E89" s="1">
        <f>E88+C89*D89*音游评分!$L$2</f>
        <v>11170</v>
      </c>
      <c r="F89" s="1">
        <v>88</v>
      </c>
      <c r="G89" s="1">
        <f>IF(F89&lt;音游评分!$L$6,1,音游评分!$L$5)</f>
        <v>1.3</v>
      </c>
      <c r="H89" s="1">
        <f>H88+C89*G89*音游评分!$L$2</f>
        <v>11170</v>
      </c>
    </row>
    <row r="90" spans="1:8">
      <c r="A90" s="2" t="s">
        <v>517</v>
      </c>
      <c r="B90" s="1">
        <v>164</v>
      </c>
      <c r="C90" s="1">
        <v>1</v>
      </c>
      <c r="D90" s="1">
        <f>IF(B90&lt;音游评分!$L$6,1,音游评分!$L$5)</f>
        <v>1.3</v>
      </c>
      <c r="E90" s="1">
        <f>E89+C90*D90*音游评分!$L$2</f>
        <v>11300</v>
      </c>
      <c r="F90" s="1">
        <v>89</v>
      </c>
      <c r="G90" s="1">
        <f>IF(F90&lt;音游评分!$L$6,1,音游评分!$L$5)</f>
        <v>1.3</v>
      </c>
      <c r="H90" s="1">
        <f>H89+C90*G90*音游评分!$L$2</f>
        <v>11300</v>
      </c>
    </row>
    <row r="91" spans="1:8">
      <c r="A91" s="2" t="s">
        <v>518</v>
      </c>
      <c r="B91" s="1">
        <v>165</v>
      </c>
      <c r="C91" s="1">
        <v>1</v>
      </c>
      <c r="D91" s="1">
        <f>IF(B91&lt;音游评分!$L$6,1,音游评分!$L$5)</f>
        <v>1.3</v>
      </c>
      <c r="E91" s="1">
        <f>E90+C91*D91*音游评分!$L$2</f>
        <v>11430</v>
      </c>
      <c r="F91" s="1">
        <v>90</v>
      </c>
      <c r="G91" s="1">
        <f>IF(F91&lt;音游评分!$L$6,1,音游评分!$L$5)</f>
        <v>1.3</v>
      </c>
      <c r="H91" s="1">
        <f>H90+C91*G91*音游评分!$L$2</f>
        <v>11430</v>
      </c>
    </row>
    <row r="92" spans="1:8">
      <c r="A92" s="2" t="s">
        <v>519</v>
      </c>
      <c r="B92" s="1">
        <v>166</v>
      </c>
      <c r="C92" s="1">
        <v>1</v>
      </c>
      <c r="D92" s="1">
        <f>IF(B92&lt;音游评分!$L$6,1,音游评分!$L$5)</f>
        <v>1.3</v>
      </c>
      <c r="E92" s="1">
        <f>E91+C92*D92*音游评分!$L$2</f>
        <v>11560</v>
      </c>
      <c r="F92" s="1">
        <v>91</v>
      </c>
      <c r="G92" s="1">
        <f>IF(F92&lt;音游评分!$L$6,1,音游评分!$L$5)</f>
        <v>1.3</v>
      </c>
      <c r="H92" s="1">
        <f>H91+C92*G92*音游评分!$L$2</f>
        <v>11560</v>
      </c>
    </row>
    <row r="93" spans="1:8">
      <c r="A93" s="2" t="s">
        <v>520</v>
      </c>
      <c r="B93" s="1">
        <v>167</v>
      </c>
      <c r="C93" s="1">
        <v>1</v>
      </c>
      <c r="D93" s="1">
        <f>IF(B93&lt;音游评分!$L$6,1,音游评分!$L$5)</f>
        <v>1.3</v>
      </c>
      <c r="E93" s="1">
        <f>E92+C93*D93*音游评分!$L$2</f>
        <v>11690</v>
      </c>
      <c r="F93" s="1">
        <v>92</v>
      </c>
      <c r="G93" s="1">
        <f>IF(F93&lt;音游评分!$L$6,1,音游评分!$L$5)</f>
        <v>1.3</v>
      </c>
      <c r="H93" s="1">
        <f>H92+C93*G93*音游评分!$L$2</f>
        <v>11690</v>
      </c>
    </row>
    <row r="94" spans="1:8">
      <c r="A94" s="2" t="s">
        <v>521</v>
      </c>
      <c r="B94" s="1">
        <v>168</v>
      </c>
      <c r="C94" s="1">
        <v>1</v>
      </c>
      <c r="D94" s="1">
        <f>IF(B94&lt;音游评分!$L$6,1,音游评分!$L$5)</f>
        <v>1.3</v>
      </c>
      <c r="E94" s="1">
        <f>E93+C94*D94*音游评分!$L$2</f>
        <v>11820</v>
      </c>
      <c r="F94" s="1">
        <v>93</v>
      </c>
      <c r="G94" s="1">
        <f>IF(F94&lt;音游评分!$L$6,1,音游评分!$L$5)</f>
        <v>1.3</v>
      </c>
      <c r="H94" s="1">
        <f>H93+C94*G94*音游评分!$L$2</f>
        <v>11820</v>
      </c>
    </row>
    <row r="95" spans="1:8">
      <c r="A95" s="2" t="s">
        <v>522</v>
      </c>
      <c r="B95" s="1">
        <v>169</v>
      </c>
      <c r="C95" s="1">
        <v>1</v>
      </c>
      <c r="D95" s="1">
        <f>IF(B95&lt;音游评分!$L$6,1,音游评分!$L$5)</f>
        <v>1.3</v>
      </c>
      <c r="E95" s="1">
        <f>E94+C95*D95*音游评分!$L$2</f>
        <v>11950</v>
      </c>
      <c r="F95" s="1">
        <v>94</v>
      </c>
      <c r="G95" s="1">
        <f>IF(F95&lt;音游评分!$L$6,1,音游评分!$L$5)</f>
        <v>1.3</v>
      </c>
      <c r="H95" s="1">
        <f>H94+C95*G95*音游评分!$L$2</f>
        <v>11950</v>
      </c>
    </row>
    <row r="96" spans="1:8">
      <c r="A96" s="2" t="s">
        <v>523</v>
      </c>
      <c r="B96" s="1">
        <v>170</v>
      </c>
      <c r="C96" s="1">
        <v>1</v>
      </c>
      <c r="D96" s="1">
        <f>IF(B96&lt;音游评分!$L$6,1,音游评分!$L$5)</f>
        <v>1.3</v>
      </c>
      <c r="E96" s="1">
        <f>E95+C96*D96*音游评分!$L$2</f>
        <v>12080</v>
      </c>
      <c r="F96" s="1">
        <v>95</v>
      </c>
      <c r="G96" s="1">
        <f>IF(F96&lt;音游评分!$L$6,1,音游评分!$L$5)</f>
        <v>1.3</v>
      </c>
      <c r="H96" s="1">
        <f>H95+C96*G96*音游评分!$L$2</f>
        <v>12080</v>
      </c>
    </row>
    <row r="97" spans="1:8">
      <c r="A97" s="2" t="s">
        <v>524</v>
      </c>
      <c r="B97" s="1">
        <v>171</v>
      </c>
      <c r="C97" s="1">
        <v>1</v>
      </c>
      <c r="D97" s="1">
        <f>IF(B97&lt;音游评分!$L$6,1,音游评分!$L$5)</f>
        <v>1.3</v>
      </c>
      <c r="E97" s="1">
        <f>E96+C97*D97*音游评分!$L$2</f>
        <v>12210</v>
      </c>
      <c r="F97" s="1">
        <v>96</v>
      </c>
      <c r="G97" s="1">
        <f>IF(F97&lt;音游评分!$L$6,1,音游评分!$L$5)</f>
        <v>1.3</v>
      </c>
      <c r="H97" s="1">
        <f>H96+C97*G97*音游评分!$L$2</f>
        <v>12210</v>
      </c>
    </row>
    <row r="98" spans="1:8">
      <c r="A98" s="2" t="s">
        <v>525</v>
      </c>
      <c r="B98" s="1">
        <v>172</v>
      </c>
      <c r="C98" s="1">
        <v>1</v>
      </c>
      <c r="D98" s="1">
        <f>IF(B98&lt;音游评分!$L$6,1,音游评分!$L$5)</f>
        <v>1.3</v>
      </c>
      <c r="E98" s="1">
        <f>E97+C98*D98*音游评分!$L$2</f>
        <v>12340</v>
      </c>
      <c r="F98" s="1">
        <v>97</v>
      </c>
      <c r="G98" s="1">
        <f>IF(F98&lt;音游评分!$L$6,1,音游评分!$L$5)</f>
        <v>1.3</v>
      </c>
      <c r="H98" s="1">
        <f>H97+C98*G98*音游评分!$L$2</f>
        <v>12340</v>
      </c>
    </row>
    <row r="99" spans="1:8">
      <c r="A99" s="2" t="s">
        <v>526</v>
      </c>
      <c r="B99" s="1">
        <v>173</v>
      </c>
      <c r="C99" s="1">
        <v>1</v>
      </c>
      <c r="D99" s="1">
        <f>IF(B99&lt;音游评分!$L$6,1,音游评分!$L$5)</f>
        <v>1.3</v>
      </c>
      <c r="E99" s="1">
        <f>E98+C99*D99*音游评分!$L$2</f>
        <v>12470</v>
      </c>
      <c r="F99" s="1">
        <v>98</v>
      </c>
      <c r="G99" s="1">
        <f>IF(F99&lt;音游评分!$L$6,1,音游评分!$L$5)</f>
        <v>1.3</v>
      </c>
      <c r="H99" s="1">
        <f>H98+C99*G99*音游评分!$L$2</f>
        <v>12470</v>
      </c>
    </row>
    <row r="100" spans="1:8">
      <c r="A100" s="2" t="s">
        <v>527</v>
      </c>
      <c r="B100" s="1">
        <v>174</v>
      </c>
      <c r="C100" s="1">
        <v>1</v>
      </c>
      <c r="D100" s="1">
        <f>IF(B100&lt;音游评分!$L$6,1,音游评分!$L$5)</f>
        <v>1.3</v>
      </c>
      <c r="E100" s="1">
        <f>E99+C100*D100*音游评分!$L$2</f>
        <v>12600</v>
      </c>
      <c r="F100" s="1">
        <v>99</v>
      </c>
      <c r="G100" s="1">
        <f>IF(F100&lt;音游评分!$L$6,1,音游评分!$L$5)</f>
        <v>1.3</v>
      </c>
      <c r="H100" s="1">
        <f>H99+C100*G100*音游评分!$L$2</f>
        <v>12600</v>
      </c>
    </row>
    <row r="101" spans="1:8">
      <c r="A101" s="2" t="s">
        <v>528</v>
      </c>
      <c r="B101" s="1">
        <v>175</v>
      </c>
      <c r="C101" s="1">
        <v>1</v>
      </c>
      <c r="D101" s="1">
        <f>IF(B101&lt;音游评分!$L$6,1,音游评分!$L$5)</f>
        <v>1.3</v>
      </c>
      <c r="E101" s="1">
        <f>E100+C101*D101*音游评分!$L$2</f>
        <v>12730</v>
      </c>
      <c r="F101" s="1">
        <v>100</v>
      </c>
      <c r="G101" s="1">
        <f>IF(F101&lt;音游评分!$L$6,1,音游评分!$L$5)</f>
        <v>1.3</v>
      </c>
      <c r="H101" s="1">
        <f>H100+C101*G101*音游评分!$L$2</f>
        <v>12730</v>
      </c>
    </row>
    <row r="102" spans="1:8">
      <c r="A102" s="2" t="s">
        <v>529</v>
      </c>
      <c r="B102" s="1">
        <v>176</v>
      </c>
      <c r="C102" s="1">
        <v>1</v>
      </c>
      <c r="D102" s="1">
        <f>IF(B102&lt;音游评分!$L$6,1,音游评分!$L$5)</f>
        <v>1.3</v>
      </c>
      <c r="E102" s="1">
        <f>E101+C102*D102*音游评分!$L$2</f>
        <v>12860</v>
      </c>
      <c r="F102" s="1">
        <v>101</v>
      </c>
      <c r="G102" s="1">
        <f>IF(F102&lt;音游评分!$L$6,1,音游评分!$L$5)</f>
        <v>1.3</v>
      </c>
      <c r="H102" s="1">
        <f>H101+C102*G102*音游评分!$L$2</f>
        <v>12860</v>
      </c>
    </row>
    <row r="103" spans="1:8">
      <c r="A103" s="2" t="s">
        <v>530</v>
      </c>
      <c r="B103" s="1">
        <v>177</v>
      </c>
      <c r="C103" s="1">
        <v>1</v>
      </c>
      <c r="D103" s="1">
        <f>IF(B103&lt;音游评分!$L$6,1,音游评分!$L$5)</f>
        <v>1.3</v>
      </c>
      <c r="E103" s="1">
        <f>E102+C103*D103*音游评分!$L$2</f>
        <v>12990</v>
      </c>
      <c r="F103" s="1">
        <v>102</v>
      </c>
      <c r="G103" s="1">
        <f>IF(F103&lt;音游评分!$L$6,1,音游评分!$L$5)</f>
        <v>1.3</v>
      </c>
      <c r="H103" s="1">
        <f>H102+C103*G103*音游评分!$L$2</f>
        <v>12990</v>
      </c>
    </row>
    <row r="104" spans="1:8">
      <c r="A104" s="2" t="s">
        <v>531</v>
      </c>
      <c r="B104" s="1">
        <v>178</v>
      </c>
      <c r="C104" s="1">
        <v>1</v>
      </c>
      <c r="D104" s="1">
        <f>IF(B104&lt;音游评分!$L$6,1,音游评分!$L$5)</f>
        <v>1.3</v>
      </c>
      <c r="E104" s="1">
        <f>E103+C104*D104*音游评分!$L$2</f>
        <v>13120</v>
      </c>
      <c r="F104" s="1">
        <v>103</v>
      </c>
      <c r="G104" s="1">
        <f>IF(F104&lt;音游评分!$L$6,1,音游评分!$L$5)</f>
        <v>1.3</v>
      </c>
      <c r="H104" s="1">
        <f>H103+C104*G104*音游评分!$L$2</f>
        <v>13120</v>
      </c>
    </row>
    <row r="105" ht="26" spans="1:8">
      <c r="A105" s="2" t="s">
        <v>532</v>
      </c>
      <c r="B105" s="1">
        <v>179</v>
      </c>
      <c r="C105" s="1">
        <v>1</v>
      </c>
      <c r="D105" s="1">
        <f>IF(B105&lt;音游评分!$L$6,1,音游评分!$L$5)</f>
        <v>1.3</v>
      </c>
      <c r="E105" s="1">
        <f>E104+C105*D105*音游评分!$L$2</f>
        <v>13250</v>
      </c>
      <c r="F105" s="1">
        <v>104</v>
      </c>
      <c r="G105" s="1">
        <f>IF(F105&lt;音游评分!$L$6,1,音游评分!$L$5)</f>
        <v>1.3</v>
      </c>
      <c r="H105" s="1">
        <f>H104+C105*G105*音游评分!$L$2</f>
        <v>13250</v>
      </c>
    </row>
    <row r="106" spans="1:8">
      <c r="A106" s="2" t="s">
        <v>533</v>
      </c>
      <c r="B106" s="1">
        <v>180</v>
      </c>
      <c r="C106" s="1">
        <v>1</v>
      </c>
      <c r="D106" s="1">
        <f>IF(B106&lt;音游评分!$L$6,1,音游评分!$L$5)</f>
        <v>1.3</v>
      </c>
      <c r="E106" s="1">
        <f>E105+C106*D106*音游评分!$L$2</f>
        <v>13380</v>
      </c>
      <c r="F106" s="1">
        <v>105</v>
      </c>
      <c r="G106" s="1">
        <f>IF(F106&lt;音游评分!$L$6,1,音游评分!$L$5)</f>
        <v>1.3</v>
      </c>
      <c r="H106" s="1">
        <f>H105+C106*G106*音游评分!$L$2</f>
        <v>13380</v>
      </c>
    </row>
    <row r="107" spans="1:8">
      <c r="A107" s="2" t="s">
        <v>534</v>
      </c>
      <c r="B107" s="1">
        <v>181</v>
      </c>
      <c r="C107" s="1">
        <v>1</v>
      </c>
      <c r="D107" s="1">
        <f>IF(B107&lt;音游评分!$L$6,1,音游评分!$L$5)</f>
        <v>1.3</v>
      </c>
      <c r="E107" s="1">
        <f>E106+C107*D107*音游评分!$L$2</f>
        <v>13510</v>
      </c>
      <c r="F107" s="1">
        <v>106</v>
      </c>
      <c r="G107" s="1">
        <f>IF(F107&lt;音游评分!$L$6,1,音游评分!$L$5)</f>
        <v>1.3</v>
      </c>
      <c r="H107" s="1">
        <f>H106+C107*G107*音游评分!$L$2</f>
        <v>13510</v>
      </c>
    </row>
    <row r="108" spans="1:8">
      <c r="A108" s="2" t="s">
        <v>535</v>
      </c>
      <c r="B108" s="1">
        <v>182</v>
      </c>
      <c r="C108" s="1">
        <v>1</v>
      </c>
      <c r="D108" s="1">
        <f>IF(B108&lt;音游评分!$L$6,1,音游评分!$L$5)</f>
        <v>1.3</v>
      </c>
      <c r="E108" s="1">
        <f>E107+C108*D108*音游评分!$L$2</f>
        <v>13640</v>
      </c>
      <c r="F108" s="1">
        <v>107</v>
      </c>
      <c r="G108" s="1">
        <f>IF(F108&lt;音游评分!$L$6,1,音游评分!$L$5)</f>
        <v>1.3</v>
      </c>
      <c r="H108" s="1">
        <f>H107+C108*G108*音游评分!$L$2</f>
        <v>13640</v>
      </c>
    </row>
    <row r="109" spans="1:8">
      <c r="A109" s="2" t="s">
        <v>536</v>
      </c>
      <c r="B109" s="1">
        <v>183</v>
      </c>
      <c r="C109" s="1">
        <v>1</v>
      </c>
      <c r="D109" s="1">
        <f>IF(B109&lt;音游评分!$L$6,1,音游评分!$L$5)</f>
        <v>1.3</v>
      </c>
      <c r="E109" s="1">
        <f>E108+C109*D109*音游评分!$L$2</f>
        <v>13770</v>
      </c>
      <c r="F109" s="1">
        <v>108</v>
      </c>
      <c r="G109" s="1">
        <f>IF(F109&lt;音游评分!$L$6,1,音游评分!$L$5)</f>
        <v>1.3</v>
      </c>
      <c r="H109" s="1">
        <f>H108+C109*G109*音游评分!$L$2</f>
        <v>13770</v>
      </c>
    </row>
    <row r="110" spans="1:8">
      <c r="A110" s="2" t="s">
        <v>537</v>
      </c>
      <c r="B110" s="1">
        <v>184</v>
      </c>
      <c r="C110" s="1">
        <v>1</v>
      </c>
      <c r="D110" s="1">
        <f>IF(B110&lt;音游评分!$L$6,1,音游评分!$L$5)</f>
        <v>1.3</v>
      </c>
      <c r="E110" s="1">
        <f>E109+C110*D110*音游评分!$L$2</f>
        <v>13900</v>
      </c>
      <c r="F110" s="1">
        <v>109</v>
      </c>
      <c r="G110" s="1">
        <f>IF(F110&lt;音游评分!$L$6,1,音游评分!$L$5)</f>
        <v>1.3</v>
      </c>
      <c r="H110" s="1">
        <f>H109+C110*G110*音游评分!$L$2</f>
        <v>13900</v>
      </c>
    </row>
    <row r="111" spans="1:8">
      <c r="A111" s="2" t="s">
        <v>538</v>
      </c>
      <c r="B111" s="1">
        <v>185</v>
      </c>
      <c r="C111" s="1">
        <v>1</v>
      </c>
      <c r="D111" s="1">
        <f>IF(B111&lt;音游评分!$L$6,1,音游评分!$L$5)</f>
        <v>1.3</v>
      </c>
      <c r="E111" s="1">
        <f>E110+C111*D111*音游评分!$L$2</f>
        <v>14030</v>
      </c>
      <c r="F111" s="1">
        <v>110</v>
      </c>
      <c r="G111" s="1">
        <f>IF(F111&lt;音游评分!$L$6,1,音游评分!$L$5)</f>
        <v>1.3</v>
      </c>
      <c r="H111" s="1">
        <f>H110+C111*G111*音游评分!$L$2</f>
        <v>14030</v>
      </c>
    </row>
    <row r="112" spans="1:8">
      <c r="A112" s="2" t="s">
        <v>539</v>
      </c>
      <c r="B112" s="1">
        <v>186</v>
      </c>
      <c r="C112" s="1">
        <v>1</v>
      </c>
      <c r="D112" s="1">
        <f>IF(B112&lt;音游评分!$L$6,1,音游评分!$L$5)</f>
        <v>1.3</v>
      </c>
      <c r="E112" s="1">
        <f>E111+C112*D112*音游评分!$L$2</f>
        <v>14160</v>
      </c>
      <c r="F112" s="1">
        <v>111</v>
      </c>
      <c r="G112" s="1">
        <f>IF(F112&lt;音游评分!$L$6,1,音游评分!$L$5)</f>
        <v>1.3</v>
      </c>
      <c r="H112" s="1">
        <f>H111+C112*G112*音游评分!$L$2</f>
        <v>14160</v>
      </c>
    </row>
    <row r="113" spans="1:8">
      <c r="A113" s="2" t="s">
        <v>540</v>
      </c>
      <c r="B113" s="1">
        <v>187</v>
      </c>
      <c r="C113" s="1">
        <v>1</v>
      </c>
      <c r="D113" s="1">
        <f>IF(B113&lt;音游评分!$L$6,1,音游评分!$L$5)</f>
        <v>1.3</v>
      </c>
      <c r="E113" s="1">
        <f>E112+C113*D113*音游评分!$L$2</f>
        <v>14290</v>
      </c>
      <c r="F113" s="1">
        <v>112</v>
      </c>
      <c r="G113" s="1">
        <f>IF(F113&lt;音游评分!$L$6,1,音游评分!$L$5)</f>
        <v>1.3</v>
      </c>
      <c r="H113" s="1">
        <f>H112+C113*G113*音游评分!$L$2</f>
        <v>14290</v>
      </c>
    </row>
    <row r="114" spans="1:8">
      <c r="A114" s="2" t="s">
        <v>541</v>
      </c>
      <c r="B114" s="1">
        <v>188</v>
      </c>
      <c r="C114" s="1">
        <v>1</v>
      </c>
      <c r="D114" s="1">
        <f>IF(B114&lt;音游评分!$L$6,1,音游评分!$L$5)</f>
        <v>1.3</v>
      </c>
      <c r="E114" s="1">
        <f>E113+C114*D114*音游评分!$L$2</f>
        <v>14420</v>
      </c>
      <c r="F114" s="1">
        <v>113</v>
      </c>
      <c r="G114" s="1">
        <f>IF(F114&lt;音游评分!$L$6,1,音游评分!$L$5)</f>
        <v>1.3</v>
      </c>
      <c r="H114" s="1">
        <f>H113+C114*G114*音游评分!$L$2</f>
        <v>14420</v>
      </c>
    </row>
    <row r="115" spans="1:8">
      <c r="A115" s="2" t="s">
        <v>542</v>
      </c>
      <c r="B115" s="1">
        <v>189</v>
      </c>
      <c r="C115" s="1">
        <v>1</v>
      </c>
      <c r="D115" s="1">
        <f>IF(B115&lt;音游评分!$L$6,1,音游评分!$L$5)</f>
        <v>1.3</v>
      </c>
      <c r="E115" s="1">
        <f>E114+C115*D115*音游评分!$L$2</f>
        <v>14550</v>
      </c>
      <c r="F115" s="1">
        <v>114</v>
      </c>
      <c r="G115" s="1">
        <f>IF(F115&lt;音游评分!$L$6,1,音游评分!$L$5)</f>
        <v>1.3</v>
      </c>
      <c r="H115" s="1">
        <f>H114+C115*G115*音游评分!$L$2</f>
        <v>14550</v>
      </c>
    </row>
    <row r="116" spans="1:8">
      <c r="A116" s="2" t="s">
        <v>543</v>
      </c>
      <c r="B116" s="1">
        <v>190</v>
      </c>
      <c r="C116" s="1">
        <v>1</v>
      </c>
      <c r="D116" s="1">
        <f>IF(B116&lt;音游评分!$L$6,1,音游评分!$L$5)</f>
        <v>1.3</v>
      </c>
      <c r="E116" s="1">
        <f>E115+C116*D116*音游评分!$L$2</f>
        <v>14680</v>
      </c>
      <c r="F116" s="1">
        <v>115</v>
      </c>
      <c r="G116" s="1">
        <f>IF(F116&lt;音游评分!$L$6,1,音游评分!$L$5)</f>
        <v>1.3</v>
      </c>
      <c r="H116" s="1">
        <f>H115+C116*G116*音游评分!$L$2</f>
        <v>14680</v>
      </c>
    </row>
    <row r="117" spans="1:8">
      <c r="A117" s="2" t="s">
        <v>544</v>
      </c>
      <c r="B117" s="1">
        <v>191</v>
      </c>
      <c r="C117" s="1">
        <v>1</v>
      </c>
      <c r="D117" s="1">
        <f>IF(B117&lt;音游评分!$L$6,1,音游评分!$L$5)</f>
        <v>1.3</v>
      </c>
      <c r="E117" s="1">
        <f>E116+C117*D117*音游评分!$L$2</f>
        <v>14810</v>
      </c>
      <c r="F117" s="1">
        <v>116</v>
      </c>
      <c r="G117" s="1">
        <f>IF(F117&lt;音游评分!$L$6,1,音游评分!$L$5)</f>
        <v>1.3</v>
      </c>
      <c r="H117" s="1">
        <f>H116+C117*G117*音游评分!$L$2</f>
        <v>14810</v>
      </c>
    </row>
    <row r="118" spans="1:8">
      <c r="A118" s="2" t="s">
        <v>545</v>
      </c>
      <c r="B118" s="1">
        <v>192</v>
      </c>
      <c r="C118" s="1">
        <v>1</v>
      </c>
      <c r="D118" s="1">
        <f>IF(B118&lt;音游评分!$L$6,1,音游评分!$L$5)</f>
        <v>1.3</v>
      </c>
      <c r="E118" s="1">
        <f>E117+C118*D118*音游评分!$L$2</f>
        <v>14940</v>
      </c>
      <c r="F118" s="1">
        <v>117</v>
      </c>
      <c r="G118" s="1">
        <f>IF(F118&lt;音游评分!$L$6,1,音游评分!$L$5)</f>
        <v>1.3</v>
      </c>
      <c r="H118" s="1">
        <f>H117+C118*G118*音游评分!$L$2</f>
        <v>14940</v>
      </c>
    </row>
    <row r="119" spans="1:8">
      <c r="A119" s="2" t="s">
        <v>546</v>
      </c>
      <c r="B119" s="1">
        <v>193</v>
      </c>
      <c r="C119" s="1">
        <v>1</v>
      </c>
      <c r="D119" s="1">
        <f>IF(B119&lt;音游评分!$L$6,1,音游评分!$L$5)</f>
        <v>1.3</v>
      </c>
      <c r="E119" s="1">
        <f>E118+C119*D119*音游评分!$L$2</f>
        <v>15070</v>
      </c>
      <c r="F119" s="1">
        <v>118</v>
      </c>
      <c r="G119" s="1">
        <f>IF(F119&lt;音游评分!$L$6,1,音游评分!$L$5)</f>
        <v>1.3</v>
      </c>
      <c r="H119" s="1">
        <f>H118+C119*G119*音游评分!$L$2</f>
        <v>15070</v>
      </c>
    </row>
    <row r="120" spans="1:8">
      <c r="A120" s="2" t="s">
        <v>547</v>
      </c>
      <c r="B120" s="1">
        <v>194</v>
      </c>
      <c r="C120" s="1">
        <v>1</v>
      </c>
      <c r="D120" s="1">
        <f>IF(B120&lt;音游评分!$L$6,1,音游评分!$L$5)</f>
        <v>1.3</v>
      </c>
      <c r="E120" s="1">
        <f>E119+C120*D120*音游评分!$L$2</f>
        <v>15200</v>
      </c>
      <c r="F120" s="1">
        <v>119</v>
      </c>
      <c r="G120" s="1">
        <f>IF(F120&lt;音游评分!$L$6,1,音游评分!$L$5)</f>
        <v>1.3</v>
      </c>
      <c r="H120" s="1">
        <f>H119+C120*G120*音游评分!$L$2</f>
        <v>15200</v>
      </c>
    </row>
    <row r="121" spans="1:8">
      <c r="A121" s="2" t="s">
        <v>548</v>
      </c>
      <c r="B121" s="1">
        <v>195</v>
      </c>
      <c r="C121" s="1">
        <v>1</v>
      </c>
      <c r="D121" s="1">
        <f>IF(B121&lt;音游评分!$L$6,1,音游评分!$L$5)</f>
        <v>1.3</v>
      </c>
      <c r="E121" s="1">
        <f>E120+C121*D121*音游评分!$L$2</f>
        <v>15330</v>
      </c>
      <c r="F121" s="1">
        <v>120</v>
      </c>
      <c r="G121" s="1">
        <f>IF(F121&lt;音游评分!$L$6,1,音游评分!$L$5)</f>
        <v>1.3</v>
      </c>
      <c r="H121" s="1">
        <f>H120+C121*G121*音游评分!$L$2</f>
        <v>15330</v>
      </c>
    </row>
    <row r="122" spans="1:8">
      <c r="A122" s="2" t="s">
        <v>549</v>
      </c>
      <c r="B122" s="1">
        <v>196</v>
      </c>
      <c r="C122" s="1">
        <v>1</v>
      </c>
      <c r="D122" s="1">
        <f>IF(B122&lt;音游评分!$L$6,1,音游评分!$L$5)</f>
        <v>1.3</v>
      </c>
      <c r="E122" s="1">
        <f>E121+C122*D122*音游评分!$L$2</f>
        <v>15460</v>
      </c>
      <c r="F122" s="1">
        <v>121</v>
      </c>
      <c r="G122" s="1">
        <f>IF(F122&lt;音游评分!$L$6,1,音游评分!$L$5)</f>
        <v>1.3</v>
      </c>
      <c r="H122" s="1">
        <f>H121+C122*G122*音游评分!$L$2</f>
        <v>15460</v>
      </c>
    </row>
    <row r="123" spans="1:8">
      <c r="A123" s="2" t="s">
        <v>550</v>
      </c>
      <c r="B123" s="1">
        <v>197</v>
      </c>
      <c r="C123" s="1">
        <v>1</v>
      </c>
      <c r="D123" s="1">
        <f>IF(B123&lt;音游评分!$L$6,1,音游评分!$L$5)</f>
        <v>1.3</v>
      </c>
      <c r="E123" s="1">
        <f>E122+C123*D123*音游评分!$L$2</f>
        <v>15590</v>
      </c>
      <c r="F123" s="1">
        <v>122</v>
      </c>
      <c r="G123" s="1">
        <f>IF(F123&lt;音游评分!$L$6,1,音游评分!$L$5)</f>
        <v>1.3</v>
      </c>
      <c r="H123" s="1">
        <f>H122+C123*G123*音游评分!$L$2</f>
        <v>15590</v>
      </c>
    </row>
    <row r="124" spans="1:8">
      <c r="A124" s="2" t="s">
        <v>551</v>
      </c>
      <c r="B124" s="1">
        <v>198</v>
      </c>
      <c r="C124" s="1">
        <v>1</v>
      </c>
      <c r="D124" s="1">
        <f>IF(B124&lt;音游评分!$L$6,1,音游评分!$L$5)</f>
        <v>1.3</v>
      </c>
      <c r="E124" s="1">
        <f>E123+C124*D124*音游评分!$L$2</f>
        <v>15720</v>
      </c>
      <c r="F124" s="1">
        <v>123</v>
      </c>
      <c r="G124" s="1">
        <f>IF(F124&lt;音游评分!$L$6,1,音游评分!$L$5)</f>
        <v>1.3</v>
      </c>
      <c r="H124" s="1">
        <f>H123+C124*G124*音游评分!$L$2</f>
        <v>15720</v>
      </c>
    </row>
    <row r="125" spans="1:8">
      <c r="A125" s="2" t="s">
        <v>552</v>
      </c>
      <c r="B125" s="1">
        <v>199</v>
      </c>
      <c r="C125" s="1">
        <v>1</v>
      </c>
      <c r="D125" s="1">
        <f>IF(B125&lt;音游评分!$L$6,1,音游评分!$L$5)</f>
        <v>1.3</v>
      </c>
      <c r="E125" s="1">
        <f>E124+C125*D125*音游评分!$L$2</f>
        <v>15850</v>
      </c>
      <c r="F125" s="1">
        <v>124</v>
      </c>
      <c r="G125" s="1">
        <f>IF(F125&lt;音游评分!$L$6,1,音游评分!$L$5)</f>
        <v>1.3</v>
      </c>
      <c r="H125" s="1">
        <f>H124+C125*G125*音游评分!$L$2</f>
        <v>15850</v>
      </c>
    </row>
    <row r="126" spans="1:8">
      <c r="A126" s="2" t="s">
        <v>553</v>
      </c>
      <c r="B126" s="1">
        <v>200</v>
      </c>
      <c r="C126" s="1">
        <v>1</v>
      </c>
      <c r="D126" s="1">
        <f>IF(B126&lt;音游评分!$L$6,1,音游评分!$L$5)</f>
        <v>1.3</v>
      </c>
      <c r="E126" s="1">
        <f>E125+C126*D126*音游评分!$L$2</f>
        <v>15980</v>
      </c>
      <c r="F126" s="1">
        <v>125</v>
      </c>
      <c r="G126" s="1">
        <f>IF(F126&lt;音游评分!$L$6,1,音游评分!$L$5)</f>
        <v>1.3</v>
      </c>
      <c r="H126" s="1">
        <f>H125+C126*G126*音游评分!$L$2</f>
        <v>15980</v>
      </c>
    </row>
    <row r="127" spans="1:8">
      <c r="A127" s="2" t="s">
        <v>554</v>
      </c>
      <c r="B127" s="1">
        <v>201</v>
      </c>
      <c r="C127" s="1">
        <v>1</v>
      </c>
      <c r="D127" s="1">
        <f>IF(B127&lt;音游评分!$L$6,1,音游评分!$L$5)</f>
        <v>1.3</v>
      </c>
      <c r="E127" s="1">
        <f>E126+C127*D127*音游评分!$L$2</f>
        <v>16110</v>
      </c>
      <c r="F127" s="1">
        <v>126</v>
      </c>
      <c r="G127" s="1">
        <f>IF(F127&lt;音游评分!$L$6,1,音游评分!$L$5)</f>
        <v>1.3</v>
      </c>
      <c r="H127" s="1">
        <f>H126+C127*G127*音游评分!$L$2</f>
        <v>16110</v>
      </c>
    </row>
    <row r="128" spans="1:8">
      <c r="A128" s="2" t="s">
        <v>555</v>
      </c>
      <c r="B128" s="1">
        <v>202</v>
      </c>
      <c r="C128" s="1">
        <v>1</v>
      </c>
      <c r="D128" s="1">
        <f>IF(B128&lt;音游评分!$L$6,1,音游评分!$L$5)</f>
        <v>1.3</v>
      </c>
      <c r="E128" s="1">
        <f>E127+C128*D128*音游评分!$L$2</f>
        <v>16240</v>
      </c>
      <c r="F128" s="1">
        <v>127</v>
      </c>
      <c r="G128" s="1">
        <f>IF(F128&lt;音游评分!$L$6,1,音游评分!$L$5)</f>
        <v>1.3</v>
      </c>
      <c r="H128" s="1">
        <f>H127+C128*G128*音游评分!$L$2</f>
        <v>16240</v>
      </c>
    </row>
    <row r="129" spans="1:8">
      <c r="A129" s="2" t="s">
        <v>556</v>
      </c>
      <c r="B129" s="1">
        <v>203</v>
      </c>
      <c r="C129" s="1">
        <v>1</v>
      </c>
      <c r="D129" s="1">
        <f>IF(B129&lt;音游评分!$L$6,1,音游评分!$L$5)</f>
        <v>1.3</v>
      </c>
      <c r="E129" s="1">
        <f>E128+C129*D129*音游评分!$L$2</f>
        <v>16370</v>
      </c>
      <c r="F129" s="1">
        <v>128</v>
      </c>
      <c r="G129" s="1">
        <f>IF(F129&lt;音游评分!$L$6,1,音游评分!$L$5)</f>
        <v>1.3</v>
      </c>
      <c r="H129" s="1">
        <f>H128+C129*G129*音游评分!$L$2</f>
        <v>16370</v>
      </c>
    </row>
    <row r="130" spans="1:8">
      <c r="A130" s="2" t="s">
        <v>557</v>
      </c>
      <c r="B130" s="1">
        <v>204</v>
      </c>
      <c r="C130" s="1">
        <v>1</v>
      </c>
      <c r="D130" s="1">
        <f>IF(B130&lt;音游评分!$L$6,1,音游评分!$L$5)</f>
        <v>1.3</v>
      </c>
      <c r="E130" s="1">
        <f>E129+C130*D130*音游评分!$L$2</f>
        <v>16500</v>
      </c>
      <c r="F130" s="1">
        <v>129</v>
      </c>
      <c r="G130" s="1">
        <f>IF(F130&lt;音游评分!$L$6,1,音游评分!$L$5)</f>
        <v>1.3</v>
      </c>
      <c r="H130" s="1">
        <f>H129+C130*G130*音游评分!$L$2</f>
        <v>16500</v>
      </c>
    </row>
    <row r="131" spans="1:8">
      <c r="A131" s="2" t="s">
        <v>558</v>
      </c>
      <c r="B131" s="1">
        <v>205</v>
      </c>
      <c r="C131" s="1">
        <v>1</v>
      </c>
      <c r="D131" s="1">
        <f>IF(B131&lt;音游评分!$L$6,1,音游评分!$L$5)</f>
        <v>1.3</v>
      </c>
      <c r="E131" s="1">
        <f>E130+C131*D131*音游评分!$L$2</f>
        <v>16630</v>
      </c>
      <c r="F131" s="1">
        <v>130</v>
      </c>
      <c r="G131" s="1">
        <f>IF(F131&lt;音游评分!$L$6,1,音游评分!$L$5)</f>
        <v>1.3</v>
      </c>
      <c r="H131" s="1">
        <f>H130+C131*G131*音游评分!$L$2</f>
        <v>16630</v>
      </c>
    </row>
    <row r="132" spans="1:8">
      <c r="A132" s="2" t="s">
        <v>559</v>
      </c>
      <c r="B132" s="1">
        <v>206</v>
      </c>
      <c r="C132" s="1">
        <v>1</v>
      </c>
      <c r="D132" s="1">
        <f>IF(B132&lt;音游评分!$L$6,1,音游评分!$L$5)</f>
        <v>1.3</v>
      </c>
      <c r="E132" s="1">
        <f>E131+C132*D132*音游评分!$L$2</f>
        <v>16760</v>
      </c>
      <c r="F132" s="1">
        <v>131</v>
      </c>
      <c r="G132" s="1">
        <f>IF(F132&lt;音游评分!$L$6,1,音游评分!$L$5)</f>
        <v>1.3</v>
      </c>
      <c r="H132" s="1">
        <f>H131+C132*G132*音游评分!$L$2</f>
        <v>16760</v>
      </c>
    </row>
    <row r="133" spans="1:8">
      <c r="A133" s="2" t="s">
        <v>560</v>
      </c>
      <c r="B133" s="1">
        <v>207</v>
      </c>
      <c r="C133" s="1">
        <v>1</v>
      </c>
      <c r="D133" s="1">
        <f>IF(B133&lt;音游评分!$L$6,1,音游评分!$L$5)</f>
        <v>1.3</v>
      </c>
      <c r="E133" s="1">
        <f>E132+C133*D133*音游评分!$L$2</f>
        <v>16890</v>
      </c>
      <c r="F133" s="1">
        <v>132</v>
      </c>
      <c r="G133" s="1">
        <f>IF(F133&lt;音游评分!$L$6,1,音游评分!$L$5)</f>
        <v>1.3</v>
      </c>
      <c r="H133" s="1">
        <f>H132+C133*G133*音游评分!$L$2</f>
        <v>16890</v>
      </c>
    </row>
    <row r="134" spans="1:8">
      <c r="A134" s="2" t="s">
        <v>561</v>
      </c>
      <c r="B134" s="1">
        <v>208</v>
      </c>
      <c r="C134" s="1">
        <v>1</v>
      </c>
      <c r="D134" s="1">
        <f>IF(B134&lt;音游评分!$L$6,1,音游评分!$L$5)</f>
        <v>1.3</v>
      </c>
      <c r="E134" s="1">
        <f>E133+C134*D134*音游评分!$L$2</f>
        <v>17020</v>
      </c>
      <c r="F134" s="1">
        <v>133</v>
      </c>
      <c r="G134" s="1">
        <f>IF(F134&lt;音游评分!$L$6,1,音游评分!$L$5)</f>
        <v>1.3</v>
      </c>
      <c r="H134" s="1">
        <f>H133+C134*G134*音游评分!$L$2</f>
        <v>17020</v>
      </c>
    </row>
    <row r="135" spans="1:8">
      <c r="A135" s="2" t="s">
        <v>562</v>
      </c>
      <c r="B135" s="1">
        <v>209</v>
      </c>
      <c r="C135" s="1">
        <v>1</v>
      </c>
      <c r="D135" s="1">
        <f>IF(B135&lt;音游评分!$L$6,1,音游评分!$L$5)</f>
        <v>1.3</v>
      </c>
      <c r="E135" s="1">
        <f>E134+C135*D135*音游评分!$L$2</f>
        <v>17150</v>
      </c>
      <c r="F135" s="1">
        <v>134</v>
      </c>
      <c r="G135" s="1">
        <f>IF(F135&lt;音游评分!$L$6,1,音游评分!$L$5)</f>
        <v>1.3</v>
      </c>
      <c r="H135" s="1">
        <f>H134+C135*G135*音游评分!$L$2</f>
        <v>17150</v>
      </c>
    </row>
    <row r="136" spans="1:8">
      <c r="A136" s="2" t="s">
        <v>563</v>
      </c>
      <c r="B136" s="1">
        <v>210</v>
      </c>
      <c r="C136" s="1">
        <v>1</v>
      </c>
      <c r="D136" s="1">
        <f>IF(B136&lt;音游评分!$L$6,1,音游评分!$L$5)</f>
        <v>1.3</v>
      </c>
      <c r="E136" s="1">
        <f>E135+C136*D136*音游评分!$L$2</f>
        <v>17280</v>
      </c>
      <c r="F136" s="1">
        <v>135</v>
      </c>
      <c r="G136" s="1">
        <f>IF(F136&lt;音游评分!$L$6,1,音游评分!$L$5)</f>
        <v>1.3</v>
      </c>
      <c r="H136" s="1">
        <f>H135+C136*G136*音游评分!$L$2</f>
        <v>17280</v>
      </c>
    </row>
    <row r="137" spans="1:8">
      <c r="A137" s="2" t="s">
        <v>564</v>
      </c>
      <c r="B137" s="1">
        <v>211</v>
      </c>
      <c r="C137" s="1">
        <v>1</v>
      </c>
      <c r="D137" s="1">
        <f>IF(B137&lt;音游评分!$L$6,1,音游评分!$L$5)</f>
        <v>1.3</v>
      </c>
      <c r="E137" s="1">
        <f>E136+C137*D137*音游评分!$L$2</f>
        <v>17410</v>
      </c>
      <c r="F137" s="1">
        <v>136</v>
      </c>
      <c r="G137" s="1">
        <f>IF(F137&lt;音游评分!$L$6,1,音游评分!$L$5)</f>
        <v>1.3</v>
      </c>
      <c r="H137" s="1">
        <f>H136+C137*G137*音游评分!$L$2</f>
        <v>17410</v>
      </c>
    </row>
    <row r="138" spans="1:8">
      <c r="A138" s="2" t="s">
        <v>565</v>
      </c>
      <c r="B138" s="1">
        <v>212</v>
      </c>
      <c r="C138" s="1">
        <v>1</v>
      </c>
      <c r="D138" s="1">
        <f>IF(B138&lt;音游评分!$L$6,1,音游评分!$L$5)</f>
        <v>1.3</v>
      </c>
      <c r="E138" s="1">
        <f>E137+C138*D138*音游评分!$L$2</f>
        <v>17540</v>
      </c>
      <c r="F138" s="1">
        <v>137</v>
      </c>
      <c r="G138" s="1">
        <f>IF(F138&lt;音游评分!$L$6,1,音游评分!$L$5)</f>
        <v>1.3</v>
      </c>
      <c r="H138" s="1">
        <f>H137+C138*G138*音游评分!$L$2</f>
        <v>17540</v>
      </c>
    </row>
    <row r="139" spans="1:8">
      <c r="A139" s="2" t="s">
        <v>566</v>
      </c>
      <c r="B139" s="1">
        <v>213</v>
      </c>
      <c r="C139" s="1">
        <v>1</v>
      </c>
      <c r="D139" s="1">
        <f>IF(B139&lt;音游评分!$L$6,1,音游评分!$L$5)</f>
        <v>1.3</v>
      </c>
      <c r="E139" s="1">
        <f>E138+C139*D139*音游评分!$L$2</f>
        <v>17670</v>
      </c>
      <c r="F139" s="1">
        <v>138</v>
      </c>
      <c r="G139" s="1">
        <f>IF(F139&lt;音游评分!$L$6,1,音游评分!$L$5)</f>
        <v>1.3</v>
      </c>
      <c r="H139" s="1">
        <f>H138+C139*G139*音游评分!$L$2</f>
        <v>17670</v>
      </c>
    </row>
    <row r="140" spans="1:8">
      <c r="A140" s="2" t="s">
        <v>567</v>
      </c>
      <c r="B140" s="1">
        <v>214</v>
      </c>
      <c r="C140" s="1">
        <v>1</v>
      </c>
      <c r="D140" s="1">
        <f>IF(B140&lt;音游评分!$L$6,1,音游评分!$L$5)</f>
        <v>1.3</v>
      </c>
      <c r="E140" s="1">
        <f>E139+C140*D140*音游评分!$L$2</f>
        <v>17800</v>
      </c>
      <c r="F140" s="1">
        <v>139</v>
      </c>
      <c r="G140" s="1">
        <f>IF(F140&lt;音游评分!$L$6,1,音游评分!$L$5)</f>
        <v>1.3</v>
      </c>
      <c r="H140" s="1">
        <f>H139+C140*G140*音游评分!$L$2</f>
        <v>17800</v>
      </c>
    </row>
    <row r="141" spans="1:8">
      <c r="A141" s="2" t="s">
        <v>568</v>
      </c>
      <c r="B141" s="1">
        <v>215</v>
      </c>
      <c r="C141" s="1">
        <v>1</v>
      </c>
      <c r="D141" s="1">
        <f>IF(B141&lt;音游评分!$L$6,1,音游评分!$L$5)</f>
        <v>1.3</v>
      </c>
      <c r="E141" s="1">
        <f>E140+C141*D141*音游评分!$L$2</f>
        <v>17930</v>
      </c>
      <c r="F141" s="1">
        <v>140</v>
      </c>
      <c r="G141" s="1">
        <f>IF(F141&lt;音游评分!$L$6,1,音游评分!$L$5)</f>
        <v>1.3</v>
      </c>
      <c r="H141" s="1">
        <f>H140+C141*G141*音游评分!$L$2</f>
        <v>17930</v>
      </c>
    </row>
    <row r="142" spans="1:8">
      <c r="A142" s="2" t="s">
        <v>569</v>
      </c>
      <c r="B142" s="1">
        <v>216</v>
      </c>
      <c r="C142" s="1">
        <v>1</v>
      </c>
      <c r="D142" s="1">
        <f>IF(B142&lt;音游评分!$L$6,1,音游评分!$L$5)</f>
        <v>1.3</v>
      </c>
      <c r="E142" s="1">
        <f>E141+C142*D142*音游评分!$L$2</f>
        <v>18060</v>
      </c>
      <c r="F142" s="1">
        <v>141</v>
      </c>
      <c r="G142" s="1">
        <f>IF(F142&lt;音游评分!$L$6,1,音游评分!$L$5)</f>
        <v>1.3</v>
      </c>
      <c r="H142" s="1">
        <f>H141+C142*G142*音游评分!$L$2</f>
        <v>18060</v>
      </c>
    </row>
    <row r="143" spans="1:8">
      <c r="A143" s="2" t="s">
        <v>570</v>
      </c>
      <c r="B143" s="1">
        <v>217</v>
      </c>
      <c r="C143" s="1">
        <v>1</v>
      </c>
      <c r="D143" s="1">
        <f>IF(B143&lt;音游评分!$L$6,1,音游评分!$L$5)</f>
        <v>1.3</v>
      </c>
      <c r="E143" s="1">
        <f>E142+C143*D143*音游评分!$L$2</f>
        <v>18190</v>
      </c>
      <c r="F143" s="1">
        <v>142</v>
      </c>
      <c r="G143" s="1">
        <f>IF(F143&lt;音游评分!$L$6,1,音游评分!$L$5)</f>
        <v>1.3</v>
      </c>
      <c r="H143" s="1">
        <f>H142+C143*G143*音游评分!$L$2</f>
        <v>18190</v>
      </c>
    </row>
    <row r="144" spans="1:8">
      <c r="A144" s="2" t="s">
        <v>571</v>
      </c>
      <c r="B144" s="1">
        <v>218</v>
      </c>
      <c r="C144" s="1">
        <v>1</v>
      </c>
      <c r="D144" s="1">
        <f>IF(B144&lt;音游评分!$L$6,1,音游评分!$L$5)</f>
        <v>1.3</v>
      </c>
      <c r="E144" s="1">
        <f>E143+C144*D144*音游评分!$L$2</f>
        <v>18320</v>
      </c>
      <c r="F144" s="1">
        <v>143</v>
      </c>
      <c r="G144" s="1">
        <f>IF(F144&lt;音游评分!$L$6,1,音游评分!$L$5)</f>
        <v>1.3</v>
      </c>
      <c r="H144" s="1">
        <f>H143+C144*G144*音游评分!$L$2</f>
        <v>18320</v>
      </c>
    </row>
    <row r="145" spans="1:8">
      <c r="A145" s="2" t="s">
        <v>572</v>
      </c>
      <c r="B145" s="1">
        <v>219</v>
      </c>
      <c r="C145" s="1">
        <v>1</v>
      </c>
      <c r="D145" s="1">
        <f>IF(B145&lt;音游评分!$L$6,1,音游评分!$L$5)</f>
        <v>1.3</v>
      </c>
      <c r="E145" s="1">
        <f>E144+C145*D145*音游评分!$L$2</f>
        <v>18450</v>
      </c>
      <c r="F145" s="1">
        <v>144</v>
      </c>
      <c r="G145" s="1">
        <f>IF(F145&lt;音游评分!$L$6,1,音游评分!$L$5)</f>
        <v>1.3</v>
      </c>
      <c r="H145" s="1">
        <f>H144+C145*G145*音游评分!$L$2</f>
        <v>18450</v>
      </c>
    </row>
    <row r="146" spans="1:8">
      <c r="A146" s="2" t="s">
        <v>573</v>
      </c>
      <c r="B146" s="1">
        <v>220</v>
      </c>
      <c r="C146" s="1">
        <v>1</v>
      </c>
      <c r="D146" s="1">
        <f>IF(B146&lt;音游评分!$L$6,1,音游评分!$L$5)</f>
        <v>1.3</v>
      </c>
      <c r="E146" s="1">
        <f>E145+C146*D146*音游评分!$L$2</f>
        <v>18580</v>
      </c>
      <c r="F146" s="1">
        <v>145</v>
      </c>
      <c r="G146" s="1">
        <f>IF(F146&lt;音游评分!$L$6,1,音游评分!$L$5)</f>
        <v>1.3</v>
      </c>
      <c r="H146" s="1">
        <f>H145+C146*G146*音游评分!$L$2</f>
        <v>18580</v>
      </c>
    </row>
    <row r="147" spans="1:8">
      <c r="A147" s="2" t="s">
        <v>574</v>
      </c>
      <c r="B147" s="1">
        <v>221</v>
      </c>
      <c r="C147" s="1">
        <v>1</v>
      </c>
      <c r="D147" s="1">
        <f>IF(B147&lt;音游评分!$L$6,1,音游评分!$L$5)</f>
        <v>1.3</v>
      </c>
      <c r="E147" s="1">
        <f>E146+C147*D147*音游评分!$L$2</f>
        <v>18710</v>
      </c>
      <c r="F147" s="1">
        <v>146</v>
      </c>
      <c r="G147" s="1">
        <f>IF(F147&lt;音游评分!$L$6,1,音游评分!$L$5)</f>
        <v>1.3</v>
      </c>
      <c r="H147" s="1">
        <f>H146+C147*G147*音游评分!$L$2</f>
        <v>18710</v>
      </c>
    </row>
    <row r="148" spans="1:8">
      <c r="A148" s="2" t="s">
        <v>575</v>
      </c>
      <c r="B148" s="1">
        <v>222</v>
      </c>
      <c r="C148" s="1">
        <v>1</v>
      </c>
      <c r="D148" s="1">
        <f>IF(B148&lt;音游评分!$L$6,1,音游评分!$L$5)</f>
        <v>1.3</v>
      </c>
      <c r="E148" s="1">
        <f>E147+C148*D148*音游评分!$L$2</f>
        <v>18840</v>
      </c>
      <c r="F148" s="1">
        <v>147</v>
      </c>
      <c r="G148" s="1">
        <f>IF(F148&lt;音游评分!$L$6,1,音游评分!$L$5)</f>
        <v>1.3</v>
      </c>
      <c r="H148" s="1">
        <f>H147+C148*G148*音游评分!$L$2</f>
        <v>18840</v>
      </c>
    </row>
    <row r="149" spans="1:8">
      <c r="A149" s="2" t="s">
        <v>576</v>
      </c>
      <c r="B149" s="1">
        <v>223</v>
      </c>
      <c r="C149" s="1">
        <v>1</v>
      </c>
      <c r="D149" s="1">
        <f>IF(B149&lt;音游评分!$L$6,1,音游评分!$L$5)</f>
        <v>1.3</v>
      </c>
      <c r="E149" s="1">
        <f>E148+C149*D149*音游评分!$L$2</f>
        <v>18970</v>
      </c>
      <c r="F149" s="1">
        <v>148</v>
      </c>
      <c r="G149" s="1">
        <f>IF(F149&lt;音游评分!$L$6,1,音游评分!$L$5)</f>
        <v>1.3</v>
      </c>
      <c r="H149" s="1">
        <f>H148+C149*G149*音游评分!$L$2</f>
        <v>18970</v>
      </c>
    </row>
    <row r="150" spans="1:8">
      <c r="A150" s="2" t="s">
        <v>577</v>
      </c>
      <c r="B150" s="1">
        <v>224</v>
      </c>
      <c r="C150" s="1">
        <v>1</v>
      </c>
      <c r="D150" s="1">
        <f>IF(B150&lt;音游评分!$L$6,1,音游评分!$L$5)</f>
        <v>1.3</v>
      </c>
      <c r="E150" s="1">
        <f>E149+C150*D150*音游评分!$L$2</f>
        <v>19100</v>
      </c>
      <c r="F150" s="1">
        <v>149</v>
      </c>
      <c r="G150" s="1">
        <f>IF(F150&lt;音游评分!$L$6,1,音游评分!$L$5)</f>
        <v>1.3</v>
      </c>
      <c r="H150" s="1">
        <f>H149+C150*G150*音游评分!$L$2</f>
        <v>19100</v>
      </c>
    </row>
    <row r="151" spans="1:8">
      <c r="A151" s="2" t="s">
        <v>578</v>
      </c>
      <c r="B151" s="1">
        <v>225</v>
      </c>
      <c r="C151" s="1">
        <v>1</v>
      </c>
      <c r="D151" s="1">
        <f>IF(B151&lt;音游评分!$L$6,1,音游评分!$L$5)</f>
        <v>1.3</v>
      </c>
      <c r="E151" s="1">
        <f>E150+C151*D151*音游评分!$L$2</f>
        <v>19230</v>
      </c>
      <c r="F151" s="1">
        <v>150</v>
      </c>
      <c r="G151" s="1">
        <f>IF(F151&lt;音游评分!$L$6,1,音游评分!$L$5)</f>
        <v>1.3</v>
      </c>
      <c r="H151" s="1">
        <f>H150+C151*G151*音游评分!$L$2</f>
        <v>19230</v>
      </c>
    </row>
    <row r="152" spans="1:8">
      <c r="A152" s="2" t="s">
        <v>579</v>
      </c>
      <c r="B152" s="1">
        <v>226</v>
      </c>
      <c r="C152" s="1">
        <v>1</v>
      </c>
      <c r="D152" s="1">
        <f>IF(B152&lt;音游评分!$L$6,1,音游评分!$L$5)</f>
        <v>1.3</v>
      </c>
      <c r="E152" s="1">
        <f>E151+C152*D152*音游评分!$L$2</f>
        <v>19360</v>
      </c>
      <c r="F152" s="1">
        <v>151</v>
      </c>
      <c r="G152" s="1">
        <f>IF(F152&lt;音游评分!$L$6,1,音游评分!$L$5)</f>
        <v>1.3</v>
      </c>
      <c r="H152" s="1">
        <f>H151+C152*G152*音游评分!$L$2</f>
        <v>19360</v>
      </c>
    </row>
    <row r="153" spans="1:8">
      <c r="A153" s="2" t="s">
        <v>580</v>
      </c>
      <c r="B153" s="1">
        <v>227</v>
      </c>
      <c r="C153" s="1">
        <v>1</v>
      </c>
      <c r="D153" s="1">
        <f>IF(B153&lt;音游评分!$L$6,1,音游评分!$L$5)</f>
        <v>1.3</v>
      </c>
      <c r="E153" s="1">
        <f>E152+C153*D153*音游评分!$L$2</f>
        <v>19490</v>
      </c>
      <c r="F153" s="1">
        <v>152</v>
      </c>
      <c r="G153" s="1">
        <f>IF(F153&lt;音游评分!$L$6,1,音游评分!$L$5)</f>
        <v>1.3</v>
      </c>
      <c r="H153" s="1">
        <f>H152+C153*G153*音游评分!$L$2</f>
        <v>19490</v>
      </c>
    </row>
    <row r="154" spans="1:8">
      <c r="A154" s="2" t="s">
        <v>581</v>
      </c>
      <c r="B154" s="1">
        <v>228</v>
      </c>
      <c r="C154" s="1">
        <v>1</v>
      </c>
      <c r="D154" s="1">
        <f>IF(B154&lt;音游评分!$L$6,1,音游评分!$L$5)</f>
        <v>1.3</v>
      </c>
      <c r="E154" s="1">
        <f>E153+C154*D154*音游评分!$L$2</f>
        <v>19620</v>
      </c>
      <c r="F154" s="1">
        <v>153</v>
      </c>
      <c r="G154" s="1">
        <f>IF(F154&lt;音游评分!$L$6,1,音游评分!$L$5)</f>
        <v>1.3</v>
      </c>
      <c r="H154" s="1">
        <f>H153+C154*G154*音游评分!$L$2</f>
        <v>19620</v>
      </c>
    </row>
    <row r="155" ht="26" spans="1:8">
      <c r="A155" s="2" t="s">
        <v>582</v>
      </c>
      <c r="B155" s="1">
        <v>229</v>
      </c>
      <c r="C155" s="1">
        <v>1</v>
      </c>
      <c r="D155" s="1">
        <f>IF(B155&lt;音游评分!$L$6,1,音游评分!$L$5)</f>
        <v>1.3</v>
      </c>
      <c r="E155" s="1">
        <f>E154+C155*D155*音游评分!$L$2</f>
        <v>19750</v>
      </c>
      <c r="F155" s="1">
        <v>154</v>
      </c>
      <c r="G155" s="1">
        <f>IF(F155&lt;音游评分!$L$6,1,音游评分!$L$5)</f>
        <v>1.3</v>
      </c>
      <c r="H155" s="1">
        <f>H154+C155*G155*音游评分!$L$2</f>
        <v>19750</v>
      </c>
    </row>
    <row r="156" ht="26" spans="1:8">
      <c r="A156" s="2" t="s">
        <v>583</v>
      </c>
      <c r="B156" s="1">
        <v>230</v>
      </c>
      <c r="C156" s="1">
        <v>1</v>
      </c>
      <c r="D156" s="1">
        <f>IF(B156&lt;音游评分!$L$6,1,音游评分!$L$5)</f>
        <v>1.3</v>
      </c>
      <c r="E156" s="1">
        <f>E155+C156*D156*音游评分!$L$2</f>
        <v>19880</v>
      </c>
      <c r="F156" s="1">
        <v>155</v>
      </c>
      <c r="G156" s="1">
        <f>IF(F156&lt;音游评分!$L$6,1,音游评分!$L$5)</f>
        <v>1.3</v>
      </c>
      <c r="H156" s="1">
        <f>H155+C156*G156*音游评分!$L$2</f>
        <v>19880</v>
      </c>
    </row>
    <row r="157" ht="26" spans="1:8">
      <c r="A157" s="2" t="s">
        <v>584</v>
      </c>
      <c r="B157" s="1">
        <v>231</v>
      </c>
      <c r="C157" s="1">
        <v>1</v>
      </c>
      <c r="D157" s="1">
        <f>IF(B157&lt;音游评分!$L$6,1,音游评分!$L$5)</f>
        <v>1.3</v>
      </c>
      <c r="E157" s="1">
        <f>E156+C157*D157*音游评分!$L$2</f>
        <v>20010</v>
      </c>
      <c r="F157" s="1">
        <v>156</v>
      </c>
      <c r="G157" s="1">
        <f>IF(F157&lt;音游评分!$L$6,1,音游评分!$L$5)</f>
        <v>1.3</v>
      </c>
      <c r="H157" s="1">
        <f>H156+C157*G157*音游评分!$L$2</f>
        <v>20010</v>
      </c>
    </row>
    <row r="158" ht="26" spans="1:8">
      <c r="A158" s="2" t="s">
        <v>585</v>
      </c>
      <c r="B158" s="1">
        <v>232</v>
      </c>
      <c r="C158" s="1">
        <v>1</v>
      </c>
      <c r="D158" s="1">
        <f>IF(B158&lt;音游评分!$L$6,1,音游评分!$L$5)</f>
        <v>1.3</v>
      </c>
      <c r="E158" s="1">
        <f>E157+C158*D158*音游评分!$L$2</f>
        <v>20140</v>
      </c>
      <c r="F158" s="1">
        <v>157</v>
      </c>
      <c r="G158" s="1">
        <f>IF(F158&lt;音游评分!$L$6,1,音游评分!$L$5)</f>
        <v>1.3</v>
      </c>
      <c r="H158" s="1">
        <f>H157+C158*G158*音游评分!$L$2</f>
        <v>20140</v>
      </c>
    </row>
    <row r="159" ht="26" spans="1:8">
      <c r="A159" s="2" t="s">
        <v>586</v>
      </c>
      <c r="B159" s="1">
        <v>233</v>
      </c>
      <c r="C159" s="1">
        <v>1</v>
      </c>
      <c r="D159" s="1">
        <f>IF(B159&lt;音游评分!$L$6,1,音游评分!$L$5)</f>
        <v>1.3</v>
      </c>
      <c r="E159" s="1">
        <f>E158+C159*D159*音游评分!$L$2</f>
        <v>20270</v>
      </c>
      <c r="F159" s="1">
        <v>158</v>
      </c>
      <c r="G159" s="1">
        <f>IF(F159&lt;音游评分!$L$6,1,音游评分!$L$5)</f>
        <v>1.3</v>
      </c>
      <c r="H159" s="1">
        <f>H158+C159*G159*音游评分!$L$2</f>
        <v>20270</v>
      </c>
    </row>
    <row r="160" ht="26" spans="1:8">
      <c r="A160" s="2" t="s">
        <v>587</v>
      </c>
      <c r="B160" s="1">
        <v>234</v>
      </c>
      <c r="C160" s="1">
        <v>1</v>
      </c>
      <c r="D160" s="1">
        <f>IF(B160&lt;音游评分!$L$6,1,音游评分!$L$5)</f>
        <v>1.3</v>
      </c>
      <c r="E160" s="1">
        <f>E159+C160*D160*音游评分!$L$2</f>
        <v>20400</v>
      </c>
      <c r="F160" s="1">
        <v>159</v>
      </c>
      <c r="G160" s="1">
        <f>IF(F160&lt;音游评分!$L$6,1,音游评分!$L$5)</f>
        <v>1.3</v>
      </c>
      <c r="H160" s="1">
        <f>H159+C160*G160*音游评分!$L$2</f>
        <v>20400</v>
      </c>
    </row>
    <row r="161" ht="26" spans="1:8">
      <c r="A161" s="2" t="s">
        <v>588</v>
      </c>
      <c r="B161" s="1">
        <v>235</v>
      </c>
      <c r="C161" s="1">
        <v>1</v>
      </c>
      <c r="D161" s="1">
        <f>IF(B161&lt;音游评分!$L$6,1,音游评分!$L$5)</f>
        <v>1.3</v>
      </c>
      <c r="E161" s="1">
        <f>E160+C161*D161*音游评分!$L$2</f>
        <v>20530</v>
      </c>
      <c r="F161" s="1">
        <v>160</v>
      </c>
      <c r="G161" s="1">
        <f>IF(F161&lt;音游评分!$L$6,1,音游评分!$L$5)</f>
        <v>1.3</v>
      </c>
      <c r="H161" s="1">
        <f>H160+C161*G161*音游评分!$L$2</f>
        <v>20530</v>
      </c>
    </row>
    <row r="162" spans="1:8">
      <c r="A162" s="2" t="s">
        <v>589</v>
      </c>
      <c r="B162" s="1">
        <v>236</v>
      </c>
      <c r="C162" s="1">
        <v>1</v>
      </c>
      <c r="D162" s="1">
        <f>IF(B162&lt;音游评分!$L$6,1,音游评分!$L$5)</f>
        <v>1.3</v>
      </c>
      <c r="E162" s="1">
        <f>E161+C162*D162*音游评分!$L$2</f>
        <v>20660</v>
      </c>
      <c r="F162" s="1">
        <v>161</v>
      </c>
      <c r="G162" s="1">
        <f>IF(F162&lt;音游评分!$L$6,1,音游评分!$L$5)</f>
        <v>1.3</v>
      </c>
      <c r="H162" s="1">
        <f>H161+C162*G162*音游评分!$L$2</f>
        <v>20660</v>
      </c>
    </row>
    <row r="163" spans="1:8">
      <c r="A163" s="2" t="s">
        <v>590</v>
      </c>
      <c r="B163" s="1">
        <v>237</v>
      </c>
      <c r="C163" s="1">
        <v>1</v>
      </c>
      <c r="D163" s="1">
        <f>IF(B163&lt;音游评分!$L$6,1,音游评分!$L$5)</f>
        <v>1.3</v>
      </c>
      <c r="E163" s="1">
        <f>E162+C163*D163*音游评分!$L$2</f>
        <v>20790</v>
      </c>
      <c r="F163" s="1">
        <v>162</v>
      </c>
      <c r="G163" s="1">
        <f>IF(F163&lt;音游评分!$L$6,1,音游评分!$L$5)</f>
        <v>1.3</v>
      </c>
      <c r="H163" s="1">
        <f>H162+C163*G163*音游评分!$L$2</f>
        <v>20790</v>
      </c>
    </row>
    <row r="164" spans="1:8">
      <c r="A164" s="2" t="s">
        <v>591</v>
      </c>
      <c r="B164" s="1">
        <v>238</v>
      </c>
      <c r="C164" s="1">
        <v>1</v>
      </c>
      <c r="D164" s="1">
        <f>IF(B164&lt;音游评分!$L$6,1,音游评分!$L$5)</f>
        <v>1.3</v>
      </c>
      <c r="E164" s="1">
        <f>E163+C164*D164*音游评分!$L$2</f>
        <v>20920</v>
      </c>
      <c r="F164" s="1">
        <v>163</v>
      </c>
      <c r="G164" s="1">
        <f>IF(F164&lt;音游评分!$L$6,1,音游评分!$L$5)</f>
        <v>1.3</v>
      </c>
      <c r="H164" s="1">
        <f>H163+C164*G164*音游评分!$L$2</f>
        <v>20920</v>
      </c>
    </row>
    <row r="165" spans="1:8">
      <c r="A165" s="2" t="s">
        <v>592</v>
      </c>
      <c r="B165" s="1">
        <v>239</v>
      </c>
      <c r="C165" s="1">
        <v>1</v>
      </c>
      <c r="D165" s="1">
        <f>IF(B165&lt;音游评分!$L$6,1,音游评分!$L$5)</f>
        <v>1.3</v>
      </c>
      <c r="E165" s="1">
        <f>E164+C165*D165*音游评分!$L$2</f>
        <v>21050</v>
      </c>
      <c r="F165" s="1">
        <v>164</v>
      </c>
      <c r="G165" s="1">
        <f>IF(F165&lt;音游评分!$L$6,1,音游评分!$L$5)</f>
        <v>1.3</v>
      </c>
      <c r="H165" s="1">
        <f>H164+C165*G165*音游评分!$L$2</f>
        <v>21050</v>
      </c>
    </row>
    <row r="166" spans="1:8">
      <c r="A166" s="2" t="s">
        <v>593</v>
      </c>
      <c r="B166" s="1">
        <v>240</v>
      </c>
      <c r="C166" s="1">
        <v>1</v>
      </c>
      <c r="D166" s="1">
        <f>IF(B166&lt;音游评分!$L$6,1,音游评分!$L$5)</f>
        <v>1.3</v>
      </c>
      <c r="E166" s="1">
        <f>E165+C166*D166*音游评分!$L$2</f>
        <v>21180</v>
      </c>
      <c r="F166" s="1">
        <v>165</v>
      </c>
      <c r="G166" s="1">
        <f>IF(F166&lt;音游评分!$L$6,1,音游评分!$L$5)</f>
        <v>1.3</v>
      </c>
      <c r="H166" s="1">
        <f>H165+C166*G166*音游评分!$L$2</f>
        <v>21180</v>
      </c>
    </row>
    <row r="167" spans="1:8">
      <c r="A167" s="2" t="s">
        <v>594</v>
      </c>
      <c r="B167" s="1">
        <v>241</v>
      </c>
      <c r="C167" s="1">
        <v>1</v>
      </c>
      <c r="D167" s="1">
        <f>IF(B167&lt;音游评分!$L$6,1,音游评分!$L$5)</f>
        <v>1.3</v>
      </c>
      <c r="E167" s="1">
        <f>E166+C167*D167*音游评分!$L$2</f>
        <v>21310</v>
      </c>
      <c r="F167" s="1">
        <v>166</v>
      </c>
      <c r="G167" s="1">
        <f>IF(F167&lt;音游评分!$L$6,1,音游评分!$L$5)</f>
        <v>1.3</v>
      </c>
      <c r="H167" s="1">
        <f>H166+C167*G167*音游评分!$L$2</f>
        <v>21310</v>
      </c>
    </row>
    <row r="168" spans="1:8">
      <c r="A168" s="2" t="s">
        <v>595</v>
      </c>
      <c r="B168" s="1">
        <v>242</v>
      </c>
      <c r="C168" s="1">
        <v>1</v>
      </c>
      <c r="D168" s="1">
        <f>IF(B168&lt;音游评分!$L$6,1,音游评分!$L$5)</f>
        <v>1.3</v>
      </c>
      <c r="E168" s="1">
        <f>E167+C168*D168*音游评分!$L$2</f>
        <v>21440</v>
      </c>
      <c r="F168" s="1">
        <v>167</v>
      </c>
      <c r="G168" s="1">
        <f>IF(F168&lt;音游评分!$L$6,1,音游评分!$L$5)</f>
        <v>1.3</v>
      </c>
      <c r="H168" s="1">
        <f>H167+C168*G168*音游评分!$L$2</f>
        <v>21440</v>
      </c>
    </row>
    <row r="169" spans="1:8">
      <c r="A169" s="2" t="s">
        <v>596</v>
      </c>
      <c r="B169" s="1">
        <v>243</v>
      </c>
      <c r="C169" s="1">
        <v>1</v>
      </c>
      <c r="D169" s="1">
        <f>IF(B169&lt;音游评分!$L$6,1,音游评分!$L$5)</f>
        <v>1.3</v>
      </c>
      <c r="E169" s="1">
        <f>E168+C169*D169*音游评分!$L$2</f>
        <v>21570</v>
      </c>
      <c r="F169" s="1">
        <v>168</v>
      </c>
      <c r="G169" s="1">
        <f>IF(F169&lt;音游评分!$L$6,1,音游评分!$L$5)</f>
        <v>1.3</v>
      </c>
      <c r="H169" s="1">
        <f>H168+C169*G169*音游评分!$L$2</f>
        <v>21570</v>
      </c>
    </row>
    <row r="170" spans="1:8">
      <c r="A170" s="2" t="s">
        <v>597</v>
      </c>
      <c r="B170" s="1">
        <v>244</v>
      </c>
      <c r="C170" s="1">
        <v>1</v>
      </c>
      <c r="D170" s="1">
        <f>IF(B170&lt;音游评分!$L$6,1,音游评分!$L$5)</f>
        <v>1.3</v>
      </c>
      <c r="E170" s="1">
        <f>E169+C170*D170*音游评分!$L$2</f>
        <v>21700</v>
      </c>
      <c r="F170" s="1">
        <v>169</v>
      </c>
      <c r="G170" s="1">
        <f>IF(F170&lt;音游评分!$L$6,1,音游评分!$L$5)</f>
        <v>1.3</v>
      </c>
      <c r="H170" s="1">
        <f>H169+C170*G170*音游评分!$L$2</f>
        <v>21700</v>
      </c>
    </row>
    <row r="171" spans="1:8">
      <c r="A171" s="2" t="s">
        <v>598</v>
      </c>
      <c r="B171" s="1">
        <v>245</v>
      </c>
      <c r="C171" s="1">
        <v>1</v>
      </c>
      <c r="D171" s="1">
        <f>IF(B171&lt;音游评分!$L$6,1,音游评分!$L$5)</f>
        <v>1.3</v>
      </c>
      <c r="E171" s="1">
        <f>E170+C171*D171*音游评分!$L$2</f>
        <v>21830</v>
      </c>
      <c r="F171" s="1">
        <v>170</v>
      </c>
      <c r="G171" s="1">
        <f>IF(F171&lt;音游评分!$L$6,1,音游评分!$L$5)</f>
        <v>1.3</v>
      </c>
      <c r="H171" s="1">
        <f>H170+C171*G171*音游评分!$L$2</f>
        <v>21830</v>
      </c>
    </row>
    <row r="172" spans="1:8">
      <c r="A172" s="2" t="s">
        <v>599</v>
      </c>
      <c r="B172" s="1">
        <v>246</v>
      </c>
      <c r="C172" s="1">
        <v>1</v>
      </c>
      <c r="D172" s="1">
        <f>IF(B172&lt;音游评分!$L$6,1,音游评分!$L$5)</f>
        <v>1.3</v>
      </c>
      <c r="E172" s="1">
        <f>E171+C172*D172*音游评分!$L$2</f>
        <v>21960</v>
      </c>
      <c r="F172" s="1">
        <v>171</v>
      </c>
      <c r="G172" s="1">
        <f>IF(F172&lt;音游评分!$L$6,1,音游评分!$L$5)</f>
        <v>1.3</v>
      </c>
      <c r="H172" s="1">
        <f>H171+C172*G172*音游评分!$L$2</f>
        <v>21960</v>
      </c>
    </row>
    <row r="173" spans="1:8">
      <c r="A173" s="2" t="s">
        <v>600</v>
      </c>
      <c r="B173" s="1">
        <v>247</v>
      </c>
      <c r="C173" s="1">
        <v>1</v>
      </c>
      <c r="D173" s="1">
        <f>IF(B173&lt;音游评分!$L$6,1,音游评分!$L$5)</f>
        <v>1.3</v>
      </c>
      <c r="E173" s="1">
        <f>E172+C173*D173*音游评分!$L$2</f>
        <v>22090</v>
      </c>
      <c r="F173" s="1">
        <v>172</v>
      </c>
      <c r="G173" s="1">
        <f>IF(F173&lt;音游评分!$L$6,1,音游评分!$L$5)</f>
        <v>1.3</v>
      </c>
      <c r="H173" s="1">
        <f>H172+C173*G173*音游评分!$L$2</f>
        <v>22090</v>
      </c>
    </row>
    <row r="174" spans="1:8">
      <c r="A174" s="2" t="s">
        <v>601</v>
      </c>
      <c r="B174" s="1">
        <v>248</v>
      </c>
      <c r="C174" s="1">
        <v>1</v>
      </c>
      <c r="D174" s="1">
        <f>IF(B174&lt;音游评分!$L$6,1,音游评分!$L$5)</f>
        <v>1.3</v>
      </c>
      <c r="E174" s="1">
        <f>E173+C174*D174*音游评分!$L$2</f>
        <v>22220</v>
      </c>
      <c r="F174" s="1">
        <v>173</v>
      </c>
      <c r="G174" s="1">
        <f>IF(F174&lt;音游评分!$L$6,1,音游评分!$L$5)</f>
        <v>1.3</v>
      </c>
      <c r="H174" s="1">
        <f>H173+C174*G174*音游评分!$L$2</f>
        <v>22220</v>
      </c>
    </row>
    <row r="175" spans="1:8">
      <c r="A175" s="2" t="s">
        <v>602</v>
      </c>
      <c r="B175" s="1">
        <v>249</v>
      </c>
      <c r="C175" s="1">
        <v>1</v>
      </c>
      <c r="D175" s="1">
        <f>IF(B175&lt;音游评分!$L$6,1,音游评分!$L$5)</f>
        <v>1.3</v>
      </c>
      <c r="E175" s="1">
        <f>E174+C175*D175*音游评分!$L$2</f>
        <v>22350</v>
      </c>
      <c r="F175" s="1">
        <v>174</v>
      </c>
      <c r="G175" s="1">
        <f>IF(F175&lt;音游评分!$L$6,1,音游评分!$L$5)</f>
        <v>1.3</v>
      </c>
      <c r="H175" s="1">
        <f>H174+C175*G175*音游评分!$L$2</f>
        <v>22350</v>
      </c>
    </row>
    <row r="176" spans="1:8">
      <c r="A176" s="2" t="s">
        <v>603</v>
      </c>
      <c r="B176" s="1">
        <v>250</v>
      </c>
      <c r="C176" s="1">
        <v>1</v>
      </c>
      <c r="D176" s="1">
        <f>IF(B176&lt;音游评分!$L$6,1,音游评分!$L$5)</f>
        <v>1.3</v>
      </c>
      <c r="E176" s="1">
        <f>E175+C176*D176*音游评分!$L$2</f>
        <v>22480</v>
      </c>
      <c r="F176" s="1">
        <v>175</v>
      </c>
      <c r="G176" s="1">
        <f>IF(F176&lt;音游评分!$L$6,1,音游评分!$L$5)</f>
        <v>1.3</v>
      </c>
      <c r="H176" s="1">
        <f>H175+C176*G176*音游评分!$L$2</f>
        <v>22480</v>
      </c>
    </row>
    <row r="177" spans="1:8">
      <c r="A177" s="2" t="s">
        <v>604</v>
      </c>
      <c r="B177" s="1">
        <v>251</v>
      </c>
      <c r="C177" s="1">
        <v>1</v>
      </c>
      <c r="D177" s="1">
        <f>IF(B177&lt;音游评分!$L$6,1,音游评分!$L$5)</f>
        <v>1.3</v>
      </c>
      <c r="E177" s="1">
        <f>E176+C177*D177*音游评分!$L$2</f>
        <v>22610</v>
      </c>
      <c r="F177" s="1">
        <v>176</v>
      </c>
      <c r="G177" s="1">
        <f>IF(F177&lt;音游评分!$L$6,1,音游评分!$L$5)</f>
        <v>1.3</v>
      </c>
      <c r="H177" s="1">
        <f>H176+C177*G177*音游评分!$L$2</f>
        <v>22610</v>
      </c>
    </row>
    <row r="178" spans="1:8">
      <c r="A178" s="2" t="s">
        <v>605</v>
      </c>
      <c r="B178" s="1">
        <v>252</v>
      </c>
      <c r="C178" s="1">
        <v>1</v>
      </c>
      <c r="D178" s="1">
        <f>IF(B178&lt;音游评分!$L$6,1,音游评分!$L$5)</f>
        <v>1.3</v>
      </c>
      <c r="E178" s="1">
        <f>E177+C178*D178*音游评分!$L$2</f>
        <v>22740</v>
      </c>
      <c r="F178" s="1">
        <v>177</v>
      </c>
      <c r="G178" s="1">
        <f>IF(F178&lt;音游评分!$L$6,1,音游评分!$L$5)</f>
        <v>1.3</v>
      </c>
      <c r="H178" s="1">
        <f>H177+C178*G178*音游评分!$L$2</f>
        <v>22740</v>
      </c>
    </row>
    <row r="179" spans="1:8">
      <c r="A179" s="2" t="s">
        <v>606</v>
      </c>
      <c r="B179" s="1">
        <v>253</v>
      </c>
      <c r="C179" s="1">
        <v>1</v>
      </c>
      <c r="D179" s="1">
        <f>IF(B179&lt;音游评分!$L$6,1,音游评分!$L$5)</f>
        <v>1.3</v>
      </c>
      <c r="E179" s="1">
        <f>E178+C179*D179*音游评分!$L$2</f>
        <v>22870</v>
      </c>
      <c r="F179" s="1">
        <v>178</v>
      </c>
      <c r="G179" s="1">
        <f>IF(F179&lt;音游评分!$L$6,1,音游评分!$L$5)</f>
        <v>1.3</v>
      </c>
      <c r="H179" s="1">
        <f>H178+C179*G179*音游评分!$L$2</f>
        <v>22870</v>
      </c>
    </row>
    <row r="180" ht="26" spans="1:8">
      <c r="A180" s="2" t="s">
        <v>607</v>
      </c>
      <c r="B180" s="1">
        <v>254</v>
      </c>
      <c r="C180" s="1">
        <v>1</v>
      </c>
      <c r="D180" s="1">
        <f>IF(B180&lt;音游评分!$L$6,1,音游评分!$L$5)</f>
        <v>1.3</v>
      </c>
      <c r="E180" s="1">
        <f>E179+C180*D180*音游评分!$L$2</f>
        <v>23000</v>
      </c>
      <c r="F180" s="1">
        <v>179</v>
      </c>
      <c r="G180" s="1">
        <f>IF(F180&lt;音游评分!$L$6,1,音游评分!$L$5)</f>
        <v>1.3</v>
      </c>
      <c r="H180" s="1">
        <f>H179+C180*G180*音游评分!$L$2</f>
        <v>23000</v>
      </c>
    </row>
    <row r="181" ht="26" spans="1:8">
      <c r="A181" s="2" t="s">
        <v>608</v>
      </c>
      <c r="B181" s="1">
        <v>255</v>
      </c>
      <c r="C181" s="1">
        <v>1</v>
      </c>
      <c r="D181" s="1">
        <f>IF(B181&lt;音游评分!$L$6,1,音游评分!$L$5)</f>
        <v>1.3</v>
      </c>
      <c r="E181" s="1">
        <f>E180+C181*D181*音游评分!$L$2</f>
        <v>23130</v>
      </c>
      <c r="F181" s="1">
        <v>180</v>
      </c>
      <c r="G181" s="1">
        <f>IF(F181&lt;音游评分!$L$6,1,音游评分!$L$5)</f>
        <v>1.3</v>
      </c>
      <c r="H181" s="1">
        <f>H180+C181*G181*音游评分!$L$2</f>
        <v>23130</v>
      </c>
    </row>
    <row r="182" spans="1:8">
      <c r="A182" s="2" t="s">
        <v>609</v>
      </c>
      <c r="B182" s="1">
        <v>256</v>
      </c>
      <c r="C182" s="1">
        <v>1</v>
      </c>
      <c r="D182" s="1">
        <f>IF(B182&lt;音游评分!$L$6,1,音游评分!$L$5)</f>
        <v>1.3</v>
      </c>
      <c r="E182" s="1">
        <f>E181+C182*D182*音游评分!$L$2</f>
        <v>23260</v>
      </c>
      <c r="F182" s="1">
        <v>181</v>
      </c>
      <c r="G182" s="1">
        <f>IF(F182&lt;音游评分!$L$6,1,音游评分!$L$5)</f>
        <v>1.3</v>
      </c>
      <c r="H182" s="1">
        <f>H181+C182*G182*音游评分!$L$2</f>
        <v>23260</v>
      </c>
    </row>
    <row r="183" spans="1:8">
      <c r="A183" s="2" t="s">
        <v>610</v>
      </c>
      <c r="B183" s="1">
        <v>257</v>
      </c>
      <c r="C183" s="1">
        <v>1</v>
      </c>
      <c r="D183" s="1">
        <f>IF(B183&lt;音游评分!$L$6,1,音游评分!$L$5)</f>
        <v>1.3</v>
      </c>
      <c r="E183" s="1">
        <f>E182+C183*D183*音游评分!$L$2</f>
        <v>23390</v>
      </c>
      <c r="F183" s="1">
        <v>182</v>
      </c>
      <c r="G183" s="1">
        <f>IF(F183&lt;音游评分!$L$6,1,音游评分!$L$5)</f>
        <v>1.3</v>
      </c>
      <c r="H183" s="1">
        <f>H182+C183*G183*音游评分!$L$2</f>
        <v>23390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音游评分</vt:lpstr>
      <vt:lpstr>剧情附分</vt:lpstr>
      <vt:lpstr>存在度</vt:lpstr>
      <vt:lpstr>剧情列表</vt:lpstr>
      <vt:lpstr>好感度</vt:lpstr>
      <vt:lpstr>关卡1极限试算</vt:lpstr>
      <vt:lpstr>关卡2极限试算</vt:lpstr>
      <vt:lpstr>关卡3极限试算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天傲孤星</cp:lastModifiedBy>
  <dcterms:created xsi:type="dcterms:W3CDTF">2022-10-15T02:46:00Z</dcterms:created>
  <dcterms:modified xsi:type="dcterms:W3CDTF">2022-10-22T07:57:10Z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5EAB2C2A2D334D8584985AF83524CC52</vt:lpwstr>
  </property>
</Properties>
</file>