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7639642-C6CD-4154-B407-34DEC8BDBC15}" xr6:coauthVersionLast="38" xr6:coauthVersionMax="38" xr10:uidLastSave="{00000000-0000-0000-0000-000000000000}"/>
  <bookViews>
    <workbookView minimized="1" xWindow="0" yWindow="0" windowWidth="22260" windowHeight="12645" activeTab="2" xr2:uid="{00000000-000D-0000-FFFF-FFFF00000000}"/>
  </bookViews>
  <sheets>
    <sheet name="Sheet1" sheetId="1" r:id="rId1"/>
    <sheet name="影像区交换" sheetId="2" r:id="rId2"/>
    <sheet name="数据对比" sheetId="3" r:id="rId3"/>
    <sheet name="pic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" l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7" i="5"/>
  <c r="G4" i="5"/>
  <c r="G5" i="5"/>
  <c r="G6" i="5"/>
  <c r="G3" i="5"/>
  <c r="K3" i="3" l="1"/>
  <c r="K13" i="3"/>
  <c r="K23" i="3"/>
  <c r="K33" i="3"/>
  <c r="K43" i="3"/>
  <c r="K53" i="3"/>
  <c r="K63" i="3"/>
  <c r="K73" i="3"/>
  <c r="K83" i="3"/>
  <c r="K93" i="3"/>
  <c r="K103" i="3"/>
  <c r="K113" i="3"/>
  <c r="K123" i="3"/>
  <c r="K133" i="3"/>
  <c r="K143" i="3"/>
  <c r="K153" i="3"/>
  <c r="K163" i="3"/>
  <c r="K173" i="3"/>
  <c r="K183" i="3"/>
  <c r="K193" i="3"/>
  <c r="K203" i="3"/>
  <c r="K213" i="3"/>
  <c r="K223" i="3"/>
  <c r="K233" i="3"/>
  <c r="K243" i="3"/>
  <c r="J183" i="3" l="1"/>
  <c r="O243" i="3"/>
  <c r="N243" i="3"/>
  <c r="J243" i="3"/>
  <c r="G243" i="3"/>
  <c r="F243" i="3"/>
  <c r="D243" i="3"/>
  <c r="C243" i="3"/>
  <c r="O233" i="3"/>
  <c r="N233" i="3"/>
  <c r="J233" i="3"/>
  <c r="G233" i="3"/>
  <c r="F233" i="3"/>
  <c r="D233" i="3"/>
  <c r="C233" i="3"/>
  <c r="O223" i="3"/>
  <c r="N223" i="3"/>
  <c r="J223" i="3"/>
  <c r="G223" i="3"/>
  <c r="F223" i="3"/>
  <c r="D223" i="3"/>
  <c r="C223" i="3"/>
  <c r="O213" i="3"/>
  <c r="N213" i="3"/>
  <c r="J213" i="3"/>
  <c r="G213" i="3"/>
  <c r="F213" i="3"/>
  <c r="D213" i="3"/>
  <c r="C213" i="3"/>
  <c r="O203" i="3"/>
  <c r="N203" i="3"/>
  <c r="J203" i="3"/>
  <c r="G203" i="3"/>
  <c r="F203" i="3"/>
  <c r="D203" i="3"/>
  <c r="C203" i="3"/>
  <c r="O193" i="3"/>
  <c r="N193" i="3"/>
  <c r="J193" i="3"/>
  <c r="G193" i="3"/>
  <c r="F193" i="3"/>
  <c r="D193" i="3"/>
  <c r="C193" i="3"/>
  <c r="O183" i="3"/>
  <c r="N183" i="3"/>
  <c r="G183" i="3"/>
  <c r="F183" i="3"/>
  <c r="D183" i="3"/>
  <c r="C183" i="3"/>
  <c r="O173" i="3"/>
  <c r="N173" i="3"/>
  <c r="J173" i="3"/>
  <c r="G173" i="3"/>
  <c r="F173" i="3"/>
  <c r="D173" i="3"/>
  <c r="C173" i="3"/>
  <c r="O163" i="3"/>
  <c r="N163" i="3"/>
  <c r="J163" i="3"/>
  <c r="G163" i="3"/>
  <c r="F163" i="3"/>
  <c r="D163" i="3"/>
  <c r="C163" i="3"/>
  <c r="O153" i="3"/>
  <c r="N153" i="3"/>
  <c r="J153" i="3"/>
  <c r="G153" i="3"/>
  <c r="F153" i="3"/>
  <c r="D153" i="3"/>
  <c r="C153" i="3"/>
  <c r="O143" i="3"/>
  <c r="N143" i="3"/>
  <c r="J143" i="3"/>
  <c r="G143" i="3"/>
  <c r="F143" i="3"/>
  <c r="D143" i="3"/>
  <c r="C143" i="3"/>
  <c r="O133" i="3"/>
  <c r="N133" i="3"/>
  <c r="J133" i="3"/>
  <c r="G133" i="3"/>
  <c r="F133" i="3"/>
  <c r="D133" i="3"/>
  <c r="C133" i="3"/>
  <c r="O123" i="3"/>
  <c r="N123" i="3"/>
  <c r="J123" i="3"/>
  <c r="G123" i="3"/>
  <c r="F123" i="3"/>
  <c r="D123" i="3"/>
  <c r="C123" i="3"/>
  <c r="O113" i="3"/>
  <c r="N113" i="3"/>
  <c r="J113" i="3"/>
  <c r="G113" i="3"/>
  <c r="F113" i="3"/>
  <c r="D113" i="3"/>
  <c r="C113" i="3"/>
  <c r="O103" i="3"/>
  <c r="N103" i="3"/>
  <c r="J103" i="3"/>
  <c r="G103" i="3"/>
  <c r="F103" i="3"/>
  <c r="D103" i="3"/>
  <c r="C103" i="3"/>
  <c r="O93" i="3"/>
  <c r="N93" i="3"/>
  <c r="J93" i="3"/>
  <c r="G93" i="3"/>
  <c r="F93" i="3"/>
  <c r="D93" i="3"/>
  <c r="C93" i="3"/>
  <c r="O83" i="3"/>
  <c r="N83" i="3"/>
  <c r="J83" i="3"/>
  <c r="G83" i="3"/>
  <c r="F83" i="3"/>
  <c r="D83" i="3"/>
  <c r="C83" i="3"/>
  <c r="O73" i="3"/>
  <c r="N73" i="3"/>
  <c r="J73" i="3"/>
  <c r="G73" i="3"/>
  <c r="F73" i="3"/>
  <c r="D73" i="3"/>
  <c r="C73" i="3"/>
  <c r="O63" i="3"/>
  <c r="N63" i="3"/>
  <c r="J63" i="3"/>
  <c r="G63" i="3"/>
  <c r="F63" i="3"/>
  <c r="D63" i="3"/>
  <c r="C63" i="3"/>
  <c r="O53" i="3"/>
  <c r="N53" i="3"/>
  <c r="J53" i="3"/>
  <c r="G53" i="3"/>
  <c r="F53" i="3"/>
  <c r="D53" i="3"/>
  <c r="C53" i="3"/>
  <c r="O43" i="3"/>
  <c r="N43" i="3"/>
  <c r="J43" i="3"/>
  <c r="G43" i="3"/>
  <c r="F43" i="3"/>
  <c r="D43" i="3"/>
  <c r="C43" i="3"/>
  <c r="O33" i="3"/>
  <c r="N33" i="3"/>
  <c r="J33" i="3"/>
  <c r="G33" i="3"/>
  <c r="F33" i="3"/>
  <c r="D33" i="3"/>
  <c r="C33" i="3"/>
  <c r="O23" i="3"/>
  <c r="N23" i="3"/>
  <c r="J23" i="3"/>
  <c r="G23" i="3"/>
  <c r="F23" i="3"/>
  <c r="D23" i="3"/>
  <c r="C23" i="3"/>
  <c r="O13" i="3"/>
  <c r="N13" i="3"/>
  <c r="J13" i="3"/>
  <c r="G13" i="3"/>
  <c r="F13" i="3"/>
  <c r="D13" i="3"/>
  <c r="C13" i="3"/>
  <c r="L93" i="3" l="1"/>
  <c r="P93" i="3"/>
  <c r="H93" i="3"/>
  <c r="P83" i="3"/>
  <c r="L83" i="3"/>
  <c r="H83" i="3"/>
  <c r="P163" i="3"/>
  <c r="L163" i="3"/>
  <c r="H163" i="3"/>
  <c r="P233" i="3"/>
  <c r="L233" i="3"/>
  <c r="H233" i="3"/>
  <c r="P73" i="3"/>
  <c r="L73" i="3"/>
  <c r="H73" i="3"/>
  <c r="P153" i="3"/>
  <c r="L153" i="3"/>
  <c r="H153" i="3"/>
  <c r="P223" i="3"/>
  <c r="L223" i="3"/>
  <c r="H223" i="3"/>
  <c r="P63" i="3"/>
  <c r="L63" i="3"/>
  <c r="H63" i="3"/>
  <c r="P143" i="3"/>
  <c r="L143" i="3"/>
  <c r="H143" i="3"/>
  <c r="H213" i="3"/>
  <c r="P213" i="3"/>
  <c r="L213" i="3"/>
  <c r="L13" i="3"/>
  <c r="P13" i="3"/>
  <c r="H13" i="3"/>
  <c r="L173" i="3"/>
  <c r="P173" i="3"/>
  <c r="H173" i="3"/>
  <c r="P53" i="3"/>
  <c r="L53" i="3"/>
  <c r="H53" i="3"/>
  <c r="P133" i="3"/>
  <c r="L133" i="3"/>
  <c r="H133" i="3"/>
  <c r="P203" i="3"/>
  <c r="L203" i="3"/>
  <c r="H203" i="3"/>
  <c r="P43" i="3"/>
  <c r="L43" i="3"/>
  <c r="H43" i="3"/>
  <c r="P123" i="3"/>
  <c r="L123" i="3"/>
  <c r="H123" i="3"/>
  <c r="P193" i="3"/>
  <c r="L193" i="3"/>
  <c r="H193" i="3"/>
  <c r="P33" i="3"/>
  <c r="L33" i="3"/>
  <c r="H33" i="3"/>
  <c r="P113" i="3"/>
  <c r="H113" i="3"/>
  <c r="L113" i="3"/>
  <c r="P243" i="3"/>
  <c r="L243" i="3"/>
  <c r="H243" i="3"/>
  <c r="H23" i="3"/>
  <c r="P23" i="3"/>
  <c r="L23" i="3"/>
  <c r="H103" i="3"/>
  <c r="P103" i="3"/>
  <c r="L103" i="3"/>
  <c r="H183" i="3"/>
  <c r="P183" i="3"/>
  <c r="L183" i="3"/>
  <c r="O3" i="3"/>
  <c r="N3" i="3"/>
  <c r="J3" i="3"/>
  <c r="G3" i="3"/>
  <c r="F3" i="3"/>
  <c r="D3" i="3"/>
  <c r="C3" i="3"/>
  <c r="P3" i="3" l="1"/>
  <c r="L3" i="3"/>
  <c r="H3" i="3"/>
</calcChain>
</file>

<file path=xl/sharedStrings.xml><?xml version="1.0" encoding="utf-8"?>
<sst xmlns="http://schemas.openxmlformats.org/spreadsheetml/2006/main" count="323" uniqueCount="72">
  <si>
    <t>40个结点</t>
    <phoneticPr fontId="1" type="noConversion"/>
  </si>
  <si>
    <t>内存锁定时间</t>
    <phoneticPr fontId="1" type="noConversion"/>
  </si>
  <si>
    <t>影像区交换时间</t>
    <phoneticPr fontId="1" type="noConversion"/>
  </si>
  <si>
    <t>double数组长度</t>
    <phoneticPr fontId="1" type="noConversion"/>
  </si>
  <si>
    <t>GLEX</t>
    <phoneticPr fontId="1" type="noConversion"/>
  </si>
  <si>
    <t>MPI</t>
    <phoneticPr fontId="1" type="noConversion"/>
  </si>
  <si>
    <t>通信方式</t>
    <phoneticPr fontId="1" type="noConversion"/>
  </si>
  <si>
    <t>数据量(byte)</t>
    <phoneticPr fontId="1" type="noConversion"/>
  </si>
  <si>
    <t>通信时间(us)</t>
    <phoneticPr fontId="1" type="noConversion"/>
  </si>
  <si>
    <t>GLEX
(RDMA-put)</t>
    <phoneticPr fontId="1" type="noConversion"/>
  </si>
  <si>
    <t>GLEX
(RDMA-get)</t>
    <phoneticPr fontId="1" type="noConversion"/>
  </si>
  <si>
    <t>MPI
(Isend-Irecv)</t>
    <phoneticPr fontId="1" type="noConversion"/>
  </si>
  <si>
    <t>glex_mp</t>
    <phoneticPr fontId="1" type="noConversion"/>
  </si>
  <si>
    <t>glex_rdma_get</t>
    <phoneticPr fontId="1" type="noConversion"/>
  </si>
  <si>
    <t>glex_rdma_put</t>
    <phoneticPr fontId="1" type="noConversion"/>
  </si>
  <si>
    <t>buffer_size
(bytes)</t>
    <phoneticPr fontId="1" type="noConversion"/>
  </si>
  <si>
    <r>
      <rPr>
        <b/>
        <sz val="16"/>
        <color theme="1"/>
        <rFont val="楷体"/>
        <family val="3"/>
        <charset val="134"/>
      </rPr>
      <t>数据</t>
    </r>
    <phoneticPr fontId="1" type="noConversion"/>
  </si>
  <si>
    <r>
      <rPr>
        <b/>
        <sz val="16"/>
        <color theme="1"/>
        <rFont val="楷体"/>
        <family val="3"/>
        <charset val="134"/>
      </rPr>
      <t>均值</t>
    </r>
    <phoneticPr fontId="1" type="noConversion"/>
  </si>
  <si>
    <r>
      <rPr>
        <b/>
        <sz val="16"/>
        <color theme="1"/>
        <rFont val="楷体"/>
        <family val="3"/>
        <charset val="134"/>
      </rPr>
      <t>标准差</t>
    </r>
    <phoneticPr fontId="1" type="noConversion"/>
  </si>
  <si>
    <t>-</t>
    <phoneticPr fontId="1" type="noConversion"/>
  </si>
  <si>
    <t>1K</t>
    <phoneticPr fontId="1" type="noConversion"/>
  </si>
  <si>
    <t>2K</t>
    <phoneticPr fontId="1" type="noConversion"/>
  </si>
  <si>
    <t>4K</t>
    <phoneticPr fontId="1" type="noConversion"/>
  </si>
  <si>
    <t>8K</t>
    <phoneticPr fontId="1" type="noConversion"/>
  </si>
  <si>
    <t>16K</t>
    <phoneticPr fontId="1" type="noConversion"/>
  </si>
  <si>
    <t>32K</t>
    <phoneticPr fontId="1" type="noConversion"/>
  </si>
  <si>
    <t>64K</t>
    <phoneticPr fontId="1" type="noConversion"/>
  </si>
  <si>
    <t>128K</t>
    <phoneticPr fontId="1" type="noConversion"/>
  </si>
  <si>
    <t>256K</t>
    <phoneticPr fontId="1" type="noConversion"/>
  </si>
  <si>
    <t>512K</t>
    <phoneticPr fontId="1" type="noConversion"/>
  </si>
  <si>
    <t>1M</t>
    <phoneticPr fontId="1" type="noConversion"/>
  </si>
  <si>
    <t>2M</t>
    <phoneticPr fontId="1" type="noConversion"/>
  </si>
  <si>
    <t>4M</t>
    <phoneticPr fontId="1" type="noConversion"/>
  </si>
  <si>
    <t>8M</t>
    <phoneticPr fontId="1" type="noConversion"/>
  </si>
  <si>
    <t>16M</t>
    <phoneticPr fontId="1" type="noConversion"/>
  </si>
  <si>
    <t>32M</t>
    <phoneticPr fontId="1" type="noConversion"/>
  </si>
  <si>
    <t>64M</t>
    <phoneticPr fontId="1" type="noConversion"/>
  </si>
  <si>
    <t>128M</t>
    <phoneticPr fontId="1" type="noConversion"/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</si>
  <si>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</si>
  <si>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</si>
  <si>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</si>
  <si>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</si>
  <si>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</si>
  <si>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</si>
  <si>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</si>
  <si>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</si>
  <si>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</si>
  <si>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</si>
  <si>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</si>
  <si>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</si>
  <si>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4M</t>
  </si>
  <si>
    <t>8M</t>
  </si>
  <si>
    <t>16M</t>
  </si>
  <si>
    <t>32M</t>
  </si>
  <si>
    <t>64M</t>
  </si>
  <si>
    <t>128M</t>
  </si>
  <si>
    <t>buffer_size
(bytes)</t>
  </si>
  <si>
    <t>RDMA_get</t>
    <phoneticPr fontId="1" type="noConversion"/>
  </si>
  <si>
    <t>RDMA_put</t>
    <phoneticPr fontId="1" type="noConversion"/>
  </si>
  <si>
    <t>标准差</t>
    <phoneticPr fontId="1" type="noConversion"/>
  </si>
  <si>
    <t>提升率</t>
    <phoneticPr fontId="1" type="noConversion"/>
  </si>
  <si>
    <t>1B</t>
    <phoneticPr fontId="1" type="noConversion"/>
  </si>
  <si>
    <t>16B</t>
    <phoneticPr fontId="1" type="noConversion"/>
  </si>
  <si>
    <t>64B</t>
    <phoneticPr fontId="1" type="noConversion"/>
  </si>
  <si>
    <t>100B</t>
    <phoneticPr fontId="1" type="noConversion"/>
  </si>
  <si>
    <t>128B</t>
    <phoneticPr fontId="1" type="noConversion"/>
  </si>
  <si>
    <t>256B</t>
    <phoneticPr fontId="1" type="noConversion"/>
  </si>
  <si>
    <t>512B</t>
    <phoneticPr fontId="1" type="noConversion"/>
  </si>
  <si>
    <t>时延</t>
    <phoneticPr fontId="1" type="noConversion"/>
  </si>
  <si>
    <t>标准差</t>
    <phoneticPr fontId="1" type="noConversion"/>
  </si>
  <si>
    <t>MP</t>
    <phoneticPr fontId="1" type="noConversion"/>
  </si>
  <si>
    <t>基础通信模式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</si>
</sst>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93577920456139E-2"/>
          <c:y val="3.0588994705936193E-2"/>
          <c:w val="0.89654000856952787"/>
          <c:h val="0.8419153308888413"/>
        </c:manualLayout>
      </c:layout>
      <c:lineChart>
        <c:grouping val="standard"/>
        <c:varyColors val="0"/>
        <c:ser>
          <c:idx val="0"/>
          <c:order val="0"/>
          <c:tx>
            <c:v>基于MPI通信库实现的二维影像区交换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pic!$C$3:$C$27</c:f>
                <c:numCache>
                  <c:formatCode>General</c:formatCode>
                  <c:ptCount val="25"/>
                  <c:pt idx="0">
                    <c:v>0.19600602776728876</c:v>
                  </c:pt>
                  <c:pt idx="1">
                    <c:v>0.16553369692536257</c:v>
                  </c:pt>
                  <c:pt idx="2">
                    <c:v>0.53401743182222083</c:v>
                  </c:pt>
                  <c:pt idx="3">
                    <c:v>0.13153900281749992</c:v>
                  </c:pt>
                  <c:pt idx="4">
                    <c:v>0.29366528238228395</c:v>
                  </c:pt>
                  <c:pt idx="5">
                    <c:v>0.19642457076728254</c:v>
                  </c:pt>
                  <c:pt idx="6">
                    <c:v>0.19348672517198168</c:v>
                  </c:pt>
                  <c:pt idx="7">
                    <c:v>0.2053766066008712</c:v>
                  </c:pt>
                  <c:pt idx="8">
                    <c:v>0.13590120069782727</c:v>
                  </c:pt>
                  <c:pt idx="9">
                    <c:v>0.31221684273024819</c:v>
                  </c:pt>
                  <c:pt idx="10">
                    <c:v>0.20399906781922034</c:v>
                  </c:pt>
                  <c:pt idx="11">
                    <c:v>0.31997991183475494</c:v>
                  </c:pt>
                  <c:pt idx="12">
                    <c:v>0.18336838218006252</c:v>
                  </c:pt>
                  <c:pt idx="13">
                    <c:v>0.2471298831271613</c:v>
                  </c:pt>
                  <c:pt idx="14">
                    <c:v>0.23711917313756625</c:v>
                  </c:pt>
                  <c:pt idx="15">
                    <c:v>0.33159009648124738</c:v>
                  </c:pt>
                  <c:pt idx="16">
                    <c:v>1.4117885220689177</c:v>
                  </c:pt>
                  <c:pt idx="17">
                    <c:v>7.1891859536189608</c:v>
                  </c:pt>
                  <c:pt idx="18">
                    <c:v>9.1034449974571885</c:v>
                  </c:pt>
                  <c:pt idx="19">
                    <c:v>44.711088808711565</c:v>
                  </c:pt>
                  <c:pt idx="20">
                    <c:v>20.892405406101606</c:v>
                  </c:pt>
                  <c:pt idx="21">
                    <c:v>23.318200784606638</c:v>
                  </c:pt>
                  <c:pt idx="22">
                    <c:v>96.375350562548235</c:v>
                  </c:pt>
                  <c:pt idx="23">
                    <c:v>251.89283468495267</c:v>
                  </c:pt>
                  <c:pt idx="24">
                    <c:v>512.80914482782214</c:v>
                  </c:pt>
                </c:numCache>
              </c:numRef>
            </c:plus>
            <c:minus>
              <c:numRef>
                <c:f>pic!$C$3:$C$27</c:f>
                <c:numCache>
                  <c:formatCode>General</c:formatCode>
                  <c:ptCount val="25"/>
                  <c:pt idx="0">
                    <c:v>0.19600602776728876</c:v>
                  </c:pt>
                  <c:pt idx="1">
                    <c:v>0.16553369692536257</c:v>
                  </c:pt>
                  <c:pt idx="2">
                    <c:v>0.53401743182222083</c:v>
                  </c:pt>
                  <c:pt idx="3">
                    <c:v>0.13153900281749992</c:v>
                  </c:pt>
                  <c:pt idx="4">
                    <c:v>0.29366528238228395</c:v>
                  </c:pt>
                  <c:pt idx="5">
                    <c:v>0.19642457076728254</c:v>
                  </c:pt>
                  <c:pt idx="6">
                    <c:v>0.19348672517198168</c:v>
                  </c:pt>
                  <c:pt idx="7">
                    <c:v>0.2053766066008712</c:v>
                  </c:pt>
                  <c:pt idx="8">
                    <c:v>0.13590120069782727</c:v>
                  </c:pt>
                  <c:pt idx="9">
                    <c:v>0.31221684273024819</c:v>
                  </c:pt>
                  <c:pt idx="10">
                    <c:v>0.20399906781922034</c:v>
                  </c:pt>
                  <c:pt idx="11">
                    <c:v>0.31997991183475494</c:v>
                  </c:pt>
                  <c:pt idx="12">
                    <c:v>0.18336838218006252</c:v>
                  </c:pt>
                  <c:pt idx="13">
                    <c:v>0.2471298831271613</c:v>
                  </c:pt>
                  <c:pt idx="14">
                    <c:v>0.23711917313756625</c:v>
                  </c:pt>
                  <c:pt idx="15">
                    <c:v>0.33159009648124738</c:v>
                  </c:pt>
                  <c:pt idx="16">
                    <c:v>1.4117885220689177</c:v>
                  </c:pt>
                  <c:pt idx="17">
                    <c:v>7.1891859536189608</c:v>
                  </c:pt>
                  <c:pt idx="18">
                    <c:v>9.1034449974571885</c:v>
                  </c:pt>
                  <c:pt idx="19">
                    <c:v>44.711088808711565</c:v>
                  </c:pt>
                  <c:pt idx="20">
                    <c:v>20.892405406101606</c:v>
                  </c:pt>
                  <c:pt idx="21">
                    <c:v>23.318200784606638</c:v>
                  </c:pt>
                  <c:pt idx="22">
                    <c:v>96.375350562548235</c:v>
                  </c:pt>
                  <c:pt idx="23">
                    <c:v>251.89283468495267</c:v>
                  </c:pt>
                  <c:pt idx="24">
                    <c:v>512.80914482782214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pic!$A$3:$A$27</c:f>
              <c:strCache>
                <c:ptCount val="25"/>
                <c:pt idx="0">
                  <c:v>1B</c:v>
                </c:pt>
                <c:pt idx="1">
                  <c:v>16B</c:v>
                </c:pt>
                <c:pt idx="2">
                  <c:v>64B</c:v>
                </c:pt>
                <c:pt idx="3">
                  <c:v>100B</c:v>
                </c:pt>
                <c:pt idx="4">
                  <c:v>128B</c:v>
                </c:pt>
                <c:pt idx="5">
                  <c:v>256B</c:v>
                </c:pt>
                <c:pt idx="6">
                  <c:v>512B</c:v>
                </c:pt>
                <c:pt idx="7">
                  <c:v>1K</c:v>
                </c:pt>
                <c:pt idx="8">
                  <c:v>2K</c:v>
                </c:pt>
                <c:pt idx="9">
                  <c:v>4K</c:v>
                </c:pt>
                <c:pt idx="10">
                  <c:v>8K</c:v>
                </c:pt>
                <c:pt idx="11">
                  <c:v>16K</c:v>
                </c:pt>
                <c:pt idx="12">
                  <c:v>32K</c:v>
                </c:pt>
                <c:pt idx="13">
                  <c:v>64K</c:v>
                </c:pt>
                <c:pt idx="14">
                  <c:v>128K</c:v>
                </c:pt>
                <c:pt idx="15">
                  <c:v>256K</c:v>
                </c:pt>
                <c:pt idx="16">
                  <c:v>512K</c:v>
                </c:pt>
                <c:pt idx="17">
                  <c:v>1M</c:v>
                </c:pt>
                <c:pt idx="18">
                  <c:v>2M</c:v>
                </c:pt>
                <c:pt idx="19">
                  <c:v>4M</c:v>
                </c:pt>
                <c:pt idx="20">
                  <c:v>8M</c:v>
                </c:pt>
                <c:pt idx="21">
                  <c:v>16M</c:v>
                </c:pt>
                <c:pt idx="22">
                  <c:v>32M</c:v>
                </c:pt>
                <c:pt idx="23">
                  <c:v>64M</c:v>
                </c:pt>
                <c:pt idx="24">
                  <c:v>128M</c:v>
                </c:pt>
              </c:strCache>
            </c:strRef>
          </c:cat>
          <c:val>
            <c:numRef>
              <c:f>pic!$B$3:$B$27</c:f>
              <c:numCache>
                <c:formatCode>General</c:formatCode>
                <c:ptCount val="25"/>
                <c:pt idx="0">
                  <c:v>14.003741</c:v>
                </c:pt>
                <c:pt idx="1">
                  <c:v>13.928341999999997</c:v>
                </c:pt>
                <c:pt idx="2">
                  <c:v>14.513456999999999</c:v>
                </c:pt>
                <c:pt idx="3">
                  <c:v>14.286302000000001</c:v>
                </c:pt>
                <c:pt idx="4">
                  <c:v>15.662611000000002</c:v>
                </c:pt>
                <c:pt idx="5">
                  <c:v>15.667402999999998</c:v>
                </c:pt>
                <c:pt idx="6">
                  <c:v>15.894998000000001</c:v>
                </c:pt>
                <c:pt idx="7">
                  <c:v>16.092334999999999</c:v>
                </c:pt>
                <c:pt idx="8">
                  <c:v>16.452182000000001</c:v>
                </c:pt>
                <c:pt idx="9">
                  <c:v>17.209052</c:v>
                </c:pt>
                <c:pt idx="10">
                  <c:v>18.749464000000003</c:v>
                </c:pt>
                <c:pt idx="11">
                  <c:v>22.760629999999999</c:v>
                </c:pt>
                <c:pt idx="12">
                  <c:v>38.326274999999995</c:v>
                </c:pt>
                <c:pt idx="13">
                  <c:v>54.48243699999999</c:v>
                </c:pt>
                <c:pt idx="14">
                  <c:v>94.124767777777777</c:v>
                </c:pt>
                <c:pt idx="15">
                  <c:v>170.63528200000002</c:v>
                </c:pt>
                <c:pt idx="16">
                  <c:v>308.15895699999999</c:v>
                </c:pt>
                <c:pt idx="17">
                  <c:v>597.43460300000004</c:v>
                </c:pt>
                <c:pt idx="18">
                  <c:v>1227.459312</c:v>
                </c:pt>
                <c:pt idx="19">
                  <c:v>2687.3059750000002</c:v>
                </c:pt>
                <c:pt idx="20">
                  <c:v>5560.4165210000001</c:v>
                </c:pt>
                <c:pt idx="21">
                  <c:v>11178.656554999998</c:v>
                </c:pt>
                <c:pt idx="22">
                  <c:v>22699.139536999999</c:v>
                </c:pt>
                <c:pt idx="23">
                  <c:v>45712.129545999996</c:v>
                </c:pt>
                <c:pt idx="24">
                  <c:v>91894.987559000001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A-44D4-9871-CDB26F5892BA}"/>
            </c:ext>
          </c:extLst>
        </c:ser>
        <c:ser>
          <c:idx val="1"/>
          <c:order val="1"/>
          <c:tx>
            <c:v>基于本文基础通信模式的二维影像区交换</c:v>
          </c:tx>
          <c:spPr>
            <a:ln w="1270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pic!$H$3:$H$27</c:f>
                <c:numCache>
                  <c:formatCode>General</c:formatCode>
                  <c:ptCount val="25"/>
                  <c:pt idx="0">
                    <c:v>1.7641756022448432E-3</c:v>
                  </c:pt>
                  <c:pt idx="1">
                    <c:v>2.0003613562441748E-3</c:v>
                  </c:pt>
                  <c:pt idx="2">
                    <c:v>2.5741371801483066E-3</c:v>
                  </c:pt>
                  <c:pt idx="3">
                    <c:v>1.6896166560629582E-3</c:v>
                  </c:pt>
                  <c:pt idx="4">
                    <c:v>0.20914290596516932</c:v>
                  </c:pt>
                  <c:pt idx="5">
                    <c:v>0.17721610672973395</c:v>
                  </c:pt>
                  <c:pt idx="6">
                    <c:v>0.13871130283193686</c:v>
                  </c:pt>
                  <c:pt idx="7">
                    <c:v>0.12961931356433301</c:v>
                  </c:pt>
                  <c:pt idx="8">
                    <c:v>0.19626133783526697</c:v>
                  </c:pt>
                  <c:pt idx="9">
                    <c:v>0.18593261271821671</c:v>
                  </c:pt>
                  <c:pt idx="10">
                    <c:v>0.20472221058465204</c:v>
                  </c:pt>
                  <c:pt idx="11">
                    <c:v>0.21654508000003675</c:v>
                  </c:pt>
                  <c:pt idx="12">
                    <c:v>0.32991290134922957</c:v>
                  </c:pt>
                  <c:pt idx="13">
                    <c:v>0.28070129070874483</c:v>
                  </c:pt>
                  <c:pt idx="14">
                    <c:v>0.37755511607578757</c:v>
                  </c:pt>
                  <c:pt idx="15">
                    <c:v>1.5033742751147046</c:v>
                  </c:pt>
                  <c:pt idx="16">
                    <c:v>4.2049941044124344</c:v>
                  </c:pt>
                  <c:pt idx="17">
                    <c:v>7.9176913140840037</c:v>
                  </c:pt>
                  <c:pt idx="18">
                    <c:v>7.6579114098380989</c:v>
                  </c:pt>
                  <c:pt idx="19">
                    <c:v>20.04721601545652</c:v>
                  </c:pt>
                  <c:pt idx="20">
                    <c:v>28.165409567707741</c:v>
                  </c:pt>
                  <c:pt idx="21">
                    <c:v>113.30535595406718</c:v>
                  </c:pt>
                  <c:pt idx="22">
                    <c:v>166.3596163286002</c:v>
                  </c:pt>
                  <c:pt idx="23">
                    <c:v>326.46710328561306</c:v>
                  </c:pt>
                  <c:pt idx="24">
                    <c:v>2067.3980907103501</c:v>
                  </c:pt>
                </c:numCache>
              </c:numRef>
            </c:plus>
            <c:minus>
              <c:numRef>
                <c:f>pic!$H$3:$H$27</c:f>
                <c:numCache>
                  <c:formatCode>General</c:formatCode>
                  <c:ptCount val="25"/>
                  <c:pt idx="0">
                    <c:v>1.7641756022448432E-3</c:v>
                  </c:pt>
                  <c:pt idx="1">
                    <c:v>2.0003613562441748E-3</c:v>
                  </c:pt>
                  <c:pt idx="2">
                    <c:v>2.5741371801483066E-3</c:v>
                  </c:pt>
                  <c:pt idx="3">
                    <c:v>1.6896166560629582E-3</c:v>
                  </c:pt>
                  <c:pt idx="4">
                    <c:v>0.20914290596516932</c:v>
                  </c:pt>
                  <c:pt idx="5">
                    <c:v>0.17721610672973395</c:v>
                  </c:pt>
                  <c:pt idx="6">
                    <c:v>0.13871130283193686</c:v>
                  </c:pt>
                  <c:pt idx="7">
                    <c:v>0.12961931356433301</c:v>
                  </c:pt>
                  <c:pt idx="8">
                    <c:v>0.19626133783526697</c:v>
                  </c:pt>
                  <c:pt idx="9">
                    <c:v>0.18593261271821671</c:v>
                  </c:pt>
                  <c:pt idx="10">
                    <c:v>0.20472221058465204</c:v>
                  </c:pt>
                  <c:pt idx="11">
                    <c:v>0.21654508000003675</c:v>
                  </c:pt>
                  <c:pt idx="12">
                    <c:v>0.32991290134922957</c:v>
                  </c:pt>
                  <c:pt idx="13">
                    <c:v>0.28070129070874483</c:v>
                  </c:pt>
                  <c:pt idx="14">
                    <c:v>0.37755511607578757</c:v>
                  </c:pt>
                  <c:pt idx="15">
                    <c:v>1.5033742751147046</c:v>
                  </c:pt>
                  <c:pt idx="16">
                    <c:v>4.2049941044124344</c:v>
                  </c:pt>
                  <c:pt idx="17">
                    <c:v>7.9176913140840037</c:v>
                  </c:pt>
                  <c:pt idx="18">
                    <c:v>7.6579114098380989</c:v>
                  </c:pt>
                  <c:pt idx="19">
                    <c:v>20.04721601545652</c:v>
                  </c:pt>
                  <c:pt idx="20">
                    <c:v>28.165409567707741</c:v>
                  </c:pt>
                  <c:pt idx="21">
                    <c:v>113.30535595406718</c:v>
                  </c:pt>
                  <c:pt idx="22">
                    <c:v>166.3596163286002</c:v>
                  </c:pt>
                  <c:pt idx="23">
                    <c:v>326.46710328561306</c:v>
                  </c:pt>
                  <c:pt idx="24">
                    <c:v>2067.3980907103501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pic!$A$3:$A$27</c:f>
              <c:strCache>
                <c:ptCount val="25"/>
                <c:pt idx="0">
                  <c:v>1B</c:v>
                </c:pt>
                <c:pt idx="1">
                  <c:v>16B</c:v>
                </c:pt>
                <c:pt idx="2">
                  <c:v>64B</c:v>
                </c:pt>
                <c:pt idx="3">
                  <c:v>100B</c:v>
                </c:pt>
                <c:pt idx="4">
                  <c:v>128B</c:v>
                </c:pt>
                <c:pt idx="5">
                  <c:v>256B</c:v>
                </c:pt>
                <c:pt idx="6">
                  <c:v>512B</c:v>
                </c:pt>
                <c:pt idx="7">
                  <c:v>1K</c:v>
                </c:pt>
                <c:pt idx="8">
                  <c:v>2K</c:v>
                </c:pt>
                <c:pt idx="9">
                  <c:v>4K</c:v>
                </c:pt>
                <c:pt idx="10">
                  <c:v>8K</c:v>
                </c:pt>
                <c:pt idx="11">
                  <c:v>16K</c:v>
                </c:pt>
                <c:pt idx="12">
                  <c:v>32K</c:v>
                </c:pt>
                <c:pt idx="13">
                  <c:v>64K</c:v>
                </c:pt>
                <c:pt idx="14">
                  <c:v>128K</c:v>
                </c:pt>
                <c:pt idx="15">
                  <c:v>256K</c:v>
                </c:pt>
                <c:pt idx="16">
                  <c:v>512K</c:v>
                </c:pt>
                <c:pt idx="17">
                  <c:v>1M</c:v>
                </c:pt>
                <c:pt idx="18">
                  <c:v>2M</c:v>
                </c:pt>
                <c:pt idx="19">
                  <c:v>4M</c:v>
                </c:pt>
                <c:pt idx="20">
                  <c:v>8M</c:v>
                </c:pt>
                <c:pt idx="21">
                  <c:v>16M</c:v>
                </c:pt>
                <c:pt idx="22">
                  <c:v>32M</c:v>
                </c:pt>
                <c:pt idx="23">
                  <c:v>64M</c:v>
                </c:pt>
                <c:pt idx="24">
                  <c:v>128M</c:v>
                </c:pt>
              </c:strCache>
            </c:strRef>
          </c:cat>
          <c:val>
            <c:numRef>
              <c:f>pic!$G$3:$G$27</c:f>
              <c:numCache>
                <c:formatCode>General</c:formatCode>
                <c:ptCount val="25"/>
                <c:pt idx="0">
                  <c:v>9.9333439999999982</c:v>
                </c:pt>
                <c:pt idx="1">
                  <c:v>9.9329470000000022</c:v>
                </c:pt>
                <c:pt idx="2">
                  <c:v>9.9322559999999989</c:v>
                </c:pt>
                <c:pt idx="3">
                  <c:v>9.9326159999999994</c:v>
                </c:pt>
                <c:pt idx="4">
                  <c:v>14.897216</c:v>
                </c:pt>
                <c:pt idx="5">
                  <c:v>14.884841999999997</c:v>
                </c:pt>
                <c:pt idx="6">
                  <c:v>14.961909999999998</c:v>
                </c:pt>
                <c:pt idx="7">
                  <c:v>15.214754000000003</c:v>
                </c:pt>
                <c:pt idx="8">
                  <c:v>15.203632000000002</c:v>
                </c:pt>
                <c:pt idx="9">
                  <c:v>15.937925000000002</c:v>
                </c:pt>
                <c:pt idx="10">
                  <c:v>17.071558</c:v>
                </c:pt>
                <c:pt idx="11">
                  <c:v>19.885074999999993</c:v>
                </c:pt>
                <c:pt idx="12">
                  <c:v>27.443695999999999</c:v>
                </c:pt>
                <c:pt idx="13">
                  <c:v>45.033587000000004</c:v>
                </c:pt>
                <c:pt idx="14">
                  <c:v>80.44583333333334</c:v>
                </c:pt>
                <c:pt idx="15">
                  <c:v>154.16687900000002</c:v>
                </c:pt>
                <c:pt idx="16">
                  <c:v>294.00438100000008</c:v>
                </c:pt>
                <c:pt idx="17">
                  <c:v>571.55261100000007</c:v>
                </c:pt>
                <c:pt idx="18">
                  <c:v>1072.720002</c:v>
                </c:pt>
                <c:pt idx="19">
                  <c:v>2083.2211499999999</c:v>
                </c:pt>
                <c:pt idx="20">
                  <c:v>4179.252136000001</c:v>
                </c:pt>
                <c:pt idx="21">
                  <c:v>8457.6895479999985</c:v>
                </c:pt>
                <c:pt idx="22">
                  <c:v>16868.703484000005</c:v>
                </c:pt>
                <c:pt idx="23">
                  <c:v>34105.768857999996</c:v>
                </c:pt>
                <c:pt idx="24">
                  <c:v>73758.151639000003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A-44D4-9871-CDB26F58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84232"/>
        <c:axId val="90686856"/>
      </c:lineChart>
      <c:catAx>
        <c:axId val="9068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影像区数据大小</a:t>
                </a:r>
                <a:r>
                  <a:rPr lang="en-US" altLang="zh-CN" sz="10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(bytes)</a:t>
                </a:r>
                <a:endParaRPr lang="zh-CN" altLang="en-US" sz="1000" b="1"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202855185417242"/>
              <c:y val="0.93451184223157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86856"/>
        <c:crosses val="autoZero"/>
        <c:auto val="1"/>
        <c:lblAlgn val="ctr"/>
        <c:lblOffset val="100"/>
        <c:noMultiLvlLbl val="0"/>
      </c:catAx>
      <c:valAx>
        <c:axId val="906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通信总时延(us)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8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645447754580099"/>
          <c:y val="0.14996424350153559"/>
          <c:w val="0.32252204820372155"/>
          <c:h val="0.13062888855365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62433</xdr:colOff>
      <xdr:row>31</xdr:row>
      <xdr:rowOff>48344</xdr:rowOff>
    </xdr:from>
    <xdr:to>
      <xdr:col>8</xdr:col>
      <xdr:colOff>1209262</xdr:colOff>
      <xdr:row>49</xdr:row>
      <xdr:rowOff>49696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4E9ADA-D724-4ACF-BF43-0A72A14E2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workbookViewId="0">
      <selection activeCell="F6" sqref="F6"/>
    </sheetView>
  </sheetViews>
  <sheetFormatPr defaultRowHeight="14.25" x14ac:dyDescent="0.2"/>
  <cols>
    <col min="1" max="1" width="24.75" customWidth="1"/>
    <col min="2" max="2" width="17.875" customWidth="1"/>
    <col min="12" max="12" width="10" customWidth="1"/>
  </cols>
  <sheetData>
    <row r="1" spans="1:14" ht="42.6" customHeight="1" x14ac:dyDescent="0.25">
      <c r="A1" s="5" t="s">
        <v>3</v>
      </c>
      <c r="B1" s="5" t="s">
        <v>0</v>
      </c>
      <c r="C1" s="5" t="s">
        <v>4</v>
      </c>
      <c r="D1" s="1"/>
      <c r="E1" s="1"/>
    </row>
    <row r="2" spans="1:14" s="2" customFormat="1" ht="22.9" customHeight="1" x14ac:dyDescent="0.2">
      <c r="A2" s="22">
        <v>2000</v>
      </c>
      <c r="B2" s="2" t="s">
        <v>1</v>
      </c>
      <c r="C2" s="3">
        <v>0.18970000000000001</v>
      </c>
      <c r="F2" s="4"/>
    </row>
    <row r="3" spans="1:14" s="2" customFormat="1" ht="25.9" customHeight="1" x14ac:dyDescent="0.2">
      <c r="A3" s="22"/>
      <c r="B3" s="2" t="s">
        <v>2</v>
      </c>
      <c r="C3" s="3">
        <v>5.1999999999999998E-2</v>
      </c>
      <c r="E3" s="2">
        <v>0.1118</v>
      </c>
      <c r="F3" s="2">
        <v>0.1061</v>
      </c>
      <c r="G3" s="2">
        <v>0.1061</v>
      </c>
      <c r="H3" s="2">
        <v>5.4800000000000001E-2</v>
      </c>
      <c r="I3" s="2">
        <v>6.9099999999999995E-2</v>
      </c>
      <c r="J3" s="2">
        <v>5.6000000000000001E-2</v>
      </c>
      <c r="K3" s="2">
        <v>4.2900000000000001E-2</v>
      </c>
      <c r="L3" s="2">
        <v>0.05</v>
      </c>
      <c r="M3" s="2">
        <v>5.0099999999999999E-2</v>
      </c>
      <c r="N3" s="2">
        <v>5.1999999999999998E-2</v>
      </c>
    </row>
    <row r="4" spans="1:14" s="2" customFormat="1" ht="22.9" customHeight="1" x14ac:dyDescent="0.2">
      <c r="A4" s="22">
        <v>200</v>
      </c>
      <c r="B4" s="2" t="s">
        <v>1</v>
      </c>
      <c r="C4" s="3">
        <v>0.12939999999999999</v>
      </c>
    </row>
    <row r="5" spans="1:14" s="2" customFormat="1" ht="25.9" customHeight="1" x14ac:dyDescent="0.2">
      <c r="A5" s="22"/>
      <c r="B5" s="2" t="s">
        <v>2</v>
      </c>
      <c r="C5" s="3">
        <v>6.7799999999999999E-2</v>
      </c>
      <c r="E5" s="2">
        <v>0.1268</v>
      </c>
      <c r="F5" s="2">
        <v>9.6100000000000005E-2</v>
      </c>
      <c r="G5" s="2">
        <v>4.5999999999999999E-2</v>
      </c>
      <c r="H5" s="2">
        <v>0.1011</v>
      </c>
      <c r="I5" s="2">
        <v>4.2000000000000003E-2</v>
      </c>
      <c r="J5" s="2">
        <v>9.5799999999999996E-2</v>
      </c>
      <c r="K5" s="2">
        <v>5.3199999999999997E-2</v>
      </c>
      <c r="L5" s="2">
        <v>4.2000000000000003E-2</v>
      </c>
      <c r="M5" s="2">
        <v>4.2900000000000001E-2</v>
      </c>
      <c r="N5" s="2">
        <v>3.1899999999999998E-2</v>
      </c>
    </row>
    <row r="6" spans="1:14" s="2" customFormat="1" ht="22.9" customHeight="1" x14ac:dyDescent="0.2">
      <c r="A6" s="22">
        <v>40</v>
      </c>
      <c r="B6" s="2" t="s">
        <v>1</v>
      </c>
      <c r="C6" s="3">
        <v>0.25800000000000001</v>
      </c>
    </row>
    <row r="7" spans="1:14" s="2" customFormat="1" ht="25.9" customHeight="1" x14ac:dyDescent="0.2">
      <c r="A7" s="22"/>
      <c r="B7" s="2" t="s">
        <v>2</v>
      </c>
      <c r="C7" s="3">
        <v>6.1699999999999998E-2</v>
      </c>
      <c r="E7" s="2">
        <v>0.1202</v>
      </c>
      <c r="F7" s="2">
        <v>0.10199999999999999</v>
      </c>
      <c r="G7" s="2">
        <v>4.7899999999999998E-2</v>
      </c>
      <c r="H7" s="2">
        <v>9.7000000000000003E-2</v>
      </c>
      <c r="I7" s="2">
        <v>4.5100000000000001E-2</v>
      </c>
      <c r="J7" s="2">
        <v>3.7900000000000003E-2</v>
      </c>
      <c r="K7" s="2">
        <v>4.0099999999999997E-2</v>
      </c>
      <c r="L7" s="2">
        <v>3.7900000000000003E-2</v>
      </c>
      <c r="M7" s="2">
        <v>4.5999999999999999E-2</v>
      </c>
      <c r="N7" s="2">
        <v>4.3200000000000002E-2</v>
      </c>
    </row>
    <row r="8" spans="1:14" s="2" customFormat="1" ht="22.9" customHeight="1" x14ac:dyDescent="0.2">
      <c r="A8" s="22">
        <v>20</v>
      </c>
      <c r="B8" s="2" t="s">
        <v>1</v>
      </c>
      <c r="C8" s="3">
        <v>0.12230000000000001</v>
      </c>
    </row>
    <row r="9" spans="1:14" s="2" customFormat="1" ht="25.9" customHeight="1" x14ac:dyDescent="0.2">
      <c r="A9" s="22"/>
      <c r="B9" s="2" t="s">
        <v>2</v>
      </c>
      <c r="C9" s="3">
        <v>5.67E-2</v>
      </c>
      <c r="E9" s="2">
        <v>0.107</v>
      </c>
      <c r="F9" s="2">
        <v>0.12180000000000001</v>
      </c>
      <c r="G9" s="2">
        <v>4.3200000000000002E-2</v>
      </c>
      <c r="H9" s="2">
        <v>3.9800000000000002E-2</v>
      </c>
      <c r="I9" s="2">
        <v>4.1000000000000002E-2</v>
      </c>
      <c r="J9" s="2">
        <v>3.8100000000000002E-2</v>
      </c>
      <c r="K9" s="2">
        <v>3.6999999999999998E-2</v>
      </c>
      <c r="L9" s="2">
        <v>5.0999999999999997E-2</v>
      </c>
      <c r="M9" s="2">
        <v>4.41E-2</v>
      </c>
      <c r="N9" s="2">
        <v>4.0099999999999997E-2</v>
      </c>
    </row>
    <row r="10" spans="1:14" s="2" customFormat="1" ht="22.9" customHeight="1" x14ac:dyDescent="0.2">
      <c r="A10" s="22">
        <v>10</v>
      </c>
      <c r="B10" s="2" t="s">
        <v>1</v>
      </c>
      <c r="C10" s="3">
        <v>0.10299999999999999</v>
      </c>
    </row>
    <row r="11" spans="1:14" s="2" customFormat="1" ht="25.9" customHeight="1" x14ac:dyDescent="0.2">
      <c r="A11" s="22"/>
      <c r="B11" s="2" t="s">
        <v>2</v>
      </c>
      <c r="C11" s="3">
        <v>6.4500000000000002E-2</v>
      </c>
      <c r="E11" s="2">
        <v>9.9900000000000003E-2</v>
      </c>
      <c r="F11" s="2">
        <v>0.107</v>
      </c>
      <c r="G11" s="2">
        <v>8.2000000000000003E-2</v>
      </c>
      <c r="H11" s="2">
        <v>4.7199999999999999E-2</v>
      </c>
      <c r="I11" s="2">
        <v>0.104</v>
      </c>
      <c r="J11" s="2">
        <v>4.9799999999999997E-2</v>
      </c>
      <c r="K11" s="2">
        <v>3.5000000000000003E-2</v>
      </c>
      <c r="L11" s="2">
        <v>4.0099999999999997E-2</v>
      </c>
      <c r="M11" s="2">
        <v>3.1899999999999998E-2</v>
      </c>
      <c r="N11" s="2">
        <v>4.82E-2</v>
      </c>
    </row>
    <row r="12" spans="1:14" s="2" customFormat="1" ht="22.9" customHeight="1" x14ac:dyDescent="0.2">
      <c r="A12" s="22">
        <v>2</v>
      </c>
      <c r="B12" s="2" t="s">
        <v>1</v>
      </c>
      <c r="C12" s="3">
        <v>0.104</v>
      </c>
    </row>
    <row r="13" spans="1:14" s="2" customFormat="1" ht="25.9" customHeight="1" x14ac:dyDescent="0.2">
      <c r="A13" s="22"/>
      <c r="B13" s="2" t="s">
        <v>2</v>
      </c>
      <c r="C13" s="3">
        <v>6.0699999999999997E-2</v>
      </c>
      <c r="E13" s="2">
        <v>0.1099</v>
      </c>
      <c r="F13" s="2">
        <v>0.114</v>
      </c>
      <c r="G13" s="2">
        <v>8.2000000000000003E-2</v>
      </c>
      <c r="H13" s="2">
        <v>6.2899999999999998E-2</v>
      </c>
      <c r="I13" s="2">
        <v>5.0099999999999999E-2</v>
      </c>
      <c r="J13" s="2">
        <v>3.9100000000000003E-2</v>
      </c>
      <c r="K13" s="2">
        <v>3.7900000000000003E-2</v>
      </c>
      <c r="L13" s="2">
        <v>3.7900000000000003E-2</v>
      </c>
      <c r="M13" s="2">
        <v>3.5000000000000003E-2</v>
      </c>
      <c r="N13" s="2">
        <v>3.8100000000000002E-2</v>
      </c>
    </row>
    <row r="16" spans="1:14" ht="18" x14ac:dyDescent="0.25">
      <c r="A16" s="5" t="s">
        <v>3</v>
      </c>
      <c r="B16" s="5" t="s">
        <v>0</v>
      </c>
      <c r="C16" s="5" t="s">
        <v>5</v>
      </c>
      <c r="D16" s="1"/>
      <c r="E16" s="1"/>
    </row>
    <row r="17" spans="1:14" ht="36.6" customHeight="1" x14ac:dyDescent="0.2">
      <c r="A17" s="2">
        <v>10</v>
      </c>
      <c r="B17" s="2" t="s">
        <v>2</v>
      </c>
      <c r="C17" s="3">
        <v>0.83299999999999996</v>
      </c>
      <c r="D17" s="2"/>
      <c r="E17" s="2">
        <v>7.9751000000000003</v>
      </c>
      <c r="F17" s="2">
        <v>3.8899999999999997E-2</v>
      </c>
      <c r="G17" s="2">
        <v>3.7199999999999997E-2</v>
      </c>
      <c r="H17" s="2">
        <v>4.9799999999999997E-2</v>
      </c>
      <c r="I17" s="2">
        <v>3.8100000000000002E-2</v>
      </c>
      <c r="J17" s="2">
        <v>3.5999999999999997E-2</v>
      </c>
      <c r="K17" s="2">
        <v>4.2000000000000003E-2</v>
      </c>
      <c r="L17" s="2">
        <v>3.5999999999999997E-2</v>
      </c>
      <c r="M17" s="2">
        <v>3.9100000000000003E-2</v>
      </c>
      <c r="N17" s="2">
        <v>3.7900000000000003E-2</v>
      </c>
    </row>
    <row r="18" spans="1:14" ht="36" customHeight="1" x14ac:dyDescent="0.2">
      <c r="A18" s="2">
        <v>20</v>
      </c>
      <c r="B18" s="2" t="s">
        <v>2</v>
      </c>
      <c r="C18" s="3">
        <v>0.78759999999999997</v>
      </c>
      <c r="D18" s="2"/>
      <c r="E18" s="2">
        <v>7.5149999999999997</v>
      </c>
      <c r="F18" s="2">
        <v>3.7900000000000003E-2</v>
      </c>
      <c r="G18" s="2">
        <v>4.5999999999999999E-2</v>
      </c>
      <c r="H18" s="2">
        <v>3.7199999999999997E-2</v>
      </c>
      <c r="I18" s="2">
        <v>4.1000000000000002E-2</v>
      </c>
      <c r="J18" s="2">
        <v>3.9800000000000002E-2</v>
      </c>
      <c r="K18" s="2">
        <v>4.0099999999999997E-2</v>
      </c>
      <c r="L18" s="2">
        <v>3.5999999999999997E-2</v>
      </c>
      <c r="M18" s="2">
        <v>4.2900000000000001E-2</v>
      </c>
      <c r="N18" s="2">
        <v>4.0099999999999997E-2</v>
      </c>
    </row>
    <row r="19" spans="1:14" ht="31.15" customHeight="1" x14ac:dyDescent="0.2">
      <c r="A19" s="2">
        <v>40</v>
      </c>
      <c r="B19" s="2" t="s">
        <v>2</v>
      </c>
      <c r="C19" s="3">
        <v>0.32579999999999998</v>
      </c>
      <c r="D19" s="2"/>
      <c r="E19" s="2">
        <v>2.8551000000000002</v>
      </c>
      <c r="F19" s="2">
        <v>5.1999999999999998E-2</v>
      </c>
      <c r="G19" s="2">
        <v>4.5100000000000001E-2</v>
      </c>
      <c r="H19" s="2">
        <v>4.7E-2</v>
      </c>
      <c r="I19" s="2">
        <v>5.1999999999999998E-2</v>
      </c>
      <c r="J19" s="2">
        <v>4.7E-2</v>
      </c>
      <c r="K19" s="2">
        <v>3.8100000000000002E-2</v>
      </c>
      <c r="L19" s="2">
        <v>3.6999999999999998E-2</v>
      </c>
      <c r="M19" s="2">
        <v>4.5999999999999999E-2</v>
      </c>
      <c r="N19" s="2">
        <v>3.9100000000000003E-2</v>
      </c>
    </row>
    <row r="20" spans="1:14" ht="33.6" customHeight="1" x14ac:dyDescent="0.2">
      <c r="A20" s="2">
        <v>200</v>
      </c>
      <c r="B20" s="2" t="s">
        <v>2</v>
      </c>
      <c r="C20" s="3">
        <v>0.72960000000000003</v>
      </c>
      <c r="D20" s="2"/>
      <c r="E20" s="2">
        <v>5.9039999999999999</v>
      </c>
      <c r="F20" s="2">
        <v>5.5100000000000003E-2</v>
      </c>
      <c r="G20" s="2">
        <v>0.53600000000000003</v>
      </c>
      <c r="H20" s="2">
        <v>4.9799999999999997E-2</v>
      </c>
      <c r="I20" s="2">
        <v>0.53500000000000003</v>
      </c>
      <c r="J20" s="2">
        <v>4.9099999999999998E-2</v>
      </c>
      <c r="K20" s="2">
        <v>3.7900000000000003E-2</v>
      </c>
      <c r="L20" s="2">
        <v>4.41E-2</v>
      </c>
      <c r="M20" s="2">
        <v>4.1000000000000002E-2</v>
      </c>
      <c r="N20" s="2">
        <v>4.3900000000000002E-2</v>
      </c>
    </row>
    <row r="21" spans="1:14" ht="33.6" customHeight="1" x14ac:dyDescent="0.2">
      <c r="A21" s="2">
        <v>2000</v>
      </c>
      <c r="B21" s="2" t="s">
        <v>2</v>
      </c>
      <c r="C21" s="3">
        <v>0.51939999999999997</v>
      </c>
      <c r="D21" s="2"/>
      <c r="E21" s="2">
        <v>2.9001000000000001</v>
      </c>
      <c r="F21" s="2">
        <v>6.5100000000000005E-2</v>
      </c>
      <c r="G21" s="2">
        <v>6.2899999999999998E-2</v>
      </c>
      <c r="H21" s="2">
        <v>0.10589999999999999</v>
      </c>
      <c r="I21" s="2">
        <v>0.59699999999999998</v>
      </c>
      <c r="J21" s="2">
        <v>0.59099999999999997</v>
      </c>
      <c r="K21" s="2">
        <v>0.10009999999999999</v>
      </c>
      <c r="L21" s="2">
        <v>9.3899999999999997E-2</v>
      </c>
      <c r="M21" s="2">
        <v>9.8000000000000004E-2</v>
      </c>
      <c r="N21" s="2">
        <v>0.58009999999999995</v>
      </c>
    </row>
  </sheetData>
  <mergeCells count="6">
    <mergeCell ref="A2:A3"/>
    <mergeCell ref="A4:A5"/>
    <mergeCell ref="A8:A9"/>
    <mergeCell ref="A10:A11"/>
    <mergeCell ref="A12:A13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9F08-F0F8-4FE4-B255-5124B750A924}">
  <dimension ref="A1:K56"/>
  <sheetViews>
    <sheetView topLeftCell="A7" workbookViewId="0">
      <selection activeCell="B35" sqref="B35"/>
    </sheetView>
  </sheetViews>
  <sheetFormatPr defaultRowHeight="14.25" x14ac:dyDescent="0.2"/>
  <cols>
    <col min="1" max="1" width="21.875" customWidth="1"/>
    <col min="2" max="2" width="18.875" customWidth="1"/>
    <col min="3" max="3" width="20.875" style="7" customWidth="1"/>
  </cols>
  <sheetData>
    <row r="1" spans="1:11" ht="45.6" customHeight="1" x14ac:dyDescent="0.2">
      <c r="A1" s="8" t="s">
        <v>6</v>
      </c>
      <c r="B1" s="8" t="s">
        <v>7</v>
      </c>
      <c r="C1" s="8" t="s">
        <v>8</v>
      </c>
    </row>
    <row r="2" spans="1:11" ht="15.75" x14ac:dyDescent="0.2">
      <c r="A2" s="23" t="s">
        <v>10</v>
      </c>
      <c r="B2" s="9">
        <v>8</v>
      </c>
      <c r="C2" s="9">
        <v>9.8745799999999999</v>
      </c>
      <c r="D2" s="6"/>
      <c r="E2" s="6"/>
      <c r="F2" s="6"/>
      <c r="G2" s="6"/>
      <c r="H2" s="6"/>
      <c r="I2" s="6"/>
      <c r="J2" s="6"/>
      <c r="K2" s="6"/>
    </row>
    <row r="3" spans="1:11" ht="15.75" x14ac:dyDescent="0.2">
      <c r="A3" s="24"/>
      <c r="B3" s="9">
        <v>80</v>
      </c>
      <c r="C3" s="9">
        <v>9.5374599999999994</v>
      </c>
      <c r="D3" s="6"/>
      <c r="E3" s="6"/>
      <c r="F3" s="6"/>
      <c r="G3" s="6"/>
      <c r="H3" s="6"/>
      <c r="I3" s="6"/>
      <c r="J3" s="6"/>
      <c r="K3" s="6"/>
    </row>
    <row r="4" spans="1:11" ht="15.75" x14ac:dyDescent="0.2">
      <c r="A4" s="24"/>
      <c r="B4" s="9">
        <v>800</v>
      </c>
      <c r="C4" s="9">
        <v>9.7045899999999996</v>
      </c>
      <c r="D4" s="6"/>
      <c r="E4" s="6"/>
      <c r="F4" s="6"/>
      <c r="G4" s="6"/>
      <c r="H4" s="6"/>
      <c r="I4" s="6"/>
      <c r="J4" s="6"/>
      <c r="K4" s="6"/>
    </row>
    <row r="5" spans="1:11" ht="15.75" x14ac:dyDescent="0.2">
      <c r="A5" s="24"/>
      <c r="B5" s="9">
        <v>8000</v>
      </c>
      <c r="C5" s="9">
        <v>11.36708</v>
      </c>
      <c r="D5" s="6"/>
      <c r="E5" s="6"/>
      <c r="F5" s="6"/>
      <c r="G5" s="6"/>
      <c r="H5" s="6"/>
      <c r="I5" s="6"/>
      <c r="J5" s="6"/>
      <c r="K5" s="6"/>
    </row>
    <row r="6" spans="1:11" ht="15.75" x14ac:dyDescent="0.2">
      <c r="A6" s="24"/>
      <c r="B6" s="9">
        <v>80000</v>
      </c>
      <c r="C6" s="9">
        <v>53.11</v>
      </c>
      <c r="D6" s="6"/>
      <c r="E6" s="6"/>
      <c r="F6" s="6"/>
      <c r="G6" s="6"/>
      <c r="H6" s="6"/>
      <c r="I6" s="6"/>
      <c r="J6" s="6"/>
      <c r="K6" s="6"/>
    </row>
    <row r="7" spans="1:11" ht="15.75" x14ac:dyDescent="0.2">
      <c r="A7" s="24"/>
      <c r="B7" s="9">
        <v>160000</v>
      </c>
      <c r="C7" s="9">
        <v>104.31695000000001</v>
      </c>
      <c r="D7" s="6"/>
      <c r="E7" s="6"/>
      <c r="F7" s="6"/>
      <c r="G7" s="6"/>
      <c r="H7" s="6"/>
      <c r="I7" s="6"/>
      <c r="J7" s="6"/>
      <c r="K7" s="6"/>
    </row>
    <row r="8" spans="1:11" ht="15.75" x14ac:dyDescent="0.2">
      <c r="A8" s="24"/>
      <c r="B8" s="9">
        <v>320000</v>
      </c>
      <c r="C8" s="9">
        <v>161.07845</v>
      </c>
      <c r="D8" s="6"/>
      <c r="E8" s="6"/>
      <c r="F8" s="6"/>
      <c r="G8" s="6"/>
      <c r="H8" s="6"/>
      <c r="I8" s="6"/>
      <c r="J8" s="6"/>
      <c r="K8" s="6"/>
    </row>
    <row r="9" spans="1:11" ht="15.75" x14ac:dyDescent="0.2">
      <c r="A9" s="24"/>
      <c r="B9" s="10">
        <v>640000</v>
      </c>
      <c r="C9" s="10">
        <v>316.00547</v>
      </c>
      <c r="D9" s="6"/>
      <c r="E9" s="6"/>
      <c r="F9" s="6"/>
      <c r="G9" s="6"/>
      <c r="H9" s="6"/>
      <c r="I9" s="6"/>
      <c r="J9" s="6"/>
      <c r="K9" s="6"/>
    </row>
    <row r="10" spans="1:11" ht="15.75" x14ac:dyDescent="0.2">
      <c r="A10" s="24"/>
      <c r="B10" s="10">
        <v>800000</v>
      </c>
      <c r="C10" s="10">
        <v>395.01154000000002</v>
      </c>
      <c r="D10" s="6"/>
      <c r="E10" s="6"/>
      <c r="F10" s="6"/>
      <c r="G10" s="6"/>
      <c r="H10" s="6"/>
      <c r="I10" s="6"/>
      <c r="J10" s="6"/>
      <c r="K10" s="6"/>
    </row>
    <row r="11" spans="1:11" ht="15.75" x14ac:dyDescent="0.2">
      <c r="A11" s="24"/>
      <c r="B11" s="10">
        <v>3200000</v>
      </c>
      <c r="C11" s="10">
        <v>1495.6824799999999</v>
      </c>
      <c r="D11" s="6"/>
      <c r="E11" s="6"/>
      <c r="F11" s="6"/>
      <c r="G11" s="6"/>
      <c r="H11" s="6"/>
      <c r="I11" s="6"/>
      <c r="J11" s="6"/>
      <c r="K11" s="6"/>
    </row>
    <row r="12" spans="1:11" ht="15.75" x14ac:dyDescent="0.2">
      <c r="A12" s="24"/>
      <c r="B12" s="10">
        <v>8000000</v>
      </c>
      <c r="C12" s="10">
        <v>3736.4820199999999</v>
      </c>
      <c r="D12" s="6"/>
      <c r="E12" s="6"/>
      <c r="F12" s="6"/>
      <c r="G12" s="6"/>
      <c r="H12" s="6"/>
      <c r="I12" s="6"/>
      <c r="J12" s="6"/>
      <c r="K12" s="6"/>
    </row>
    <row r="13" spans="1:11" ht="15.75" x14ac:dyDescent="0.2">
      <c r="A13" s="24"/>
      <c r="B13" s="10">
        <v>32000000</v>
      </c>
      <c r="C13" s="10">
        <v>14978.03342</v>
      </c>
      <c r="D13" s="6"/>
      <c r="E13" s="6"/>
      <c r="F13" s="6"/>
      <c r="G13" s="6"/>
      <c r="H13" s="6"/>
      <c r="I13" s="6"/>
      <c r="J13" s="6"/>
      <c r="K13" s="6"/>
    </row>
    <row r="14" spans="1:11" ht="15.75" x14ac:dyDescent="0.2">
      <c r="A14" s="24"/>
      <c r="B14" s="9">
        <v>64000000</v>
      </c>
      <c r="C14" s="9"/>
      <c r="D14" s="6"/>
      <c r="E14" s="6"/>
      <c r="F14" s="6"/>
      <c r="G14" s="6"/>
      <c r="H14" s="6"/>
      <c r="I14" s="6"/>
      <c r="J14" s="6"/>
      <c r="K14" s="6"/>
    </row>
    <row r="15" spans="1:11" ht="18.600000000000001" customHeight="1" x14ac:dyDescent="0.2">
      <c r="A15" s="11"/>
      <c r="B15" s="11"/>
      <c r="C15" s="12"/>
    </row>
    <row r="16" spans="1:11" ht="15.75" x14ac:dyDescent="0.2">
      <c r="A16" s="23" t="s">
        <v>11</v>
      </c>
      <c r="B16" s="9">
        <v>8</v>
      </c>
      <c r="C16" s="9">
        <v>6.3465800000000003</v>
      </c>
    </row>
    <row r="17" spans="1:3" ht="15.75" x14ac:dyDescent="0.2">
      <c r="A17" s="24"/>
      <c r="B17" s="9">
        <v>80</v>
      </c>
      <c r="C17" s="9">
        <v>6.9088900000000004</v>
      </c>
    </row>
    <row r="18" spans="1:3" ht="15.75" x14ac:dyDescent="0.2">
      <c r="A18" s="24"/>
      <c r="B18" s="9">
        <v>800</v>
      </c>
      <c r="C18" s="9">
        <v>7.2563899999999997</v>
      </c>
    </row>
    <row r="19" spans="1:3" ht="15.75" x14ac:dyDescent="0.2">
      <c r="A19" s="24"/>
      <c r="B19" s="9">
        <v>8000</v>
      </c>
      <c r="C19" s="9">
        <v>9.7514400000000006</v>
      </c>
    </row>
    <row r="20" spans="1:3" ht="15.75" x14ac:dyDescent="0.2">
      <c r="A20" s="24"/>
      <c r="B20" s="9">
        <v>80000</v>
      </c>
      <c r="C20" s="9">
        <v>49.954529999999998</v>
      </c>
    </row>
    <row r="21" spans="1:3" ht="15.75" x14ac:dyDescent="0.2">
      <c r="A21" s="24"/>
      <c r="B21" s="9">
        <v>160000</v>
      </c>
      <c r="C21" s="9">
        <v>93.509439999999998</v>
      </c>
    </row>
    <row r="22" spans="1:3" ht="15.75" x14ac:dyDescent="0.2">
      <c r="A22" s="24"/>
      <c r="B22" s="9">
        <v>320000</v>
      </c>
      <c r="C22" s="9">
        <v>189.68700999999999</v>
      </c>
    </row>
    <row r="23" spans="1:3" ht="15.75" x14ac:dyDescent="0.2">
      <c r="A23" s="24"/>
      <c r="B23" s="9">
        <v>640000</v>
      </c>
      <c r="C23" s="9">
        <v>317.65199000000001</v>
      </c>
    </row>
    <row r="24" spans="1:3" ht="15.75" x14ac:dyDescent="0.2">
      <c r="A24" s="24"/>
      <c r="B24" s="9">
        <v>800000</v>
      </c>
      <c r="C24" s="9">
        <v>471.53699</v>
      </c>
    </row>
    <row r="25" spans="1:3" ht="15.75" x14ac:dyDescent="0.2">
      <c r="A25" s="24"/>
      <c r="B25" s="9">
        <v>3200000</v>
      </c>
      <c r="C25" s="9">
        <v>1496.59646</v>
      </c>
    </row>
    <row r="26" spans="1:3" ht="15.75" x14ac:dyDescent="0.2">
      <c r="A26" s="24"/>
      <c r="B26" s="9">
        <v>8000000</v>
      </c>
      <c r="C26" s="9">
        <v>5276.9435599999997</v>
      </c>
    </row>
    <row r="27" spans="1:3" ht="15.75" x14ac:dyDescent="0.2">
      <c r="A27" s="24"/>
      <c r="B27" s="9">
        <v>32000000</v>
      </c>
      <c r="C27" s="9">
        <v>23547.885539999999</v>
      </c>
    </row>
    <row r="28" spans="1:3" ht="15.75" x14ac:dyDescent="0.2">
      <c r="A28" s="24"/>
      <c r="B28" s="9">
        <v>64000000</v>
      </c>
      <c r="C28" s="13"/>
    </row>
    <row r="29" spans="1:3" x14ac:dyDescent="0.2">
      <c r="A29" s="11"/>
      <c r="B29" s="11"/>
      <c r="C29" s="12"/>
    </row>
    <row r="30" spans="1:3" ht="15.75" x14ac:dyDescent="0.2">
      <c r="A30" s="23" t="s">
        <v>9</v>
      </c>
      <c r="B30" s="9">
        <v>8</v>
      </c>
      <c r="C30" s="9">
        <v>8.7065699999999993</v>
      </c>
    </row>
    <row r="31" spans="1:3" ht="15.75" x14ac:dyDescent="0.2">
      <c r="A31" s="24"/>
      <c r="B31" s="9">
        <v>80</v>
      </c>
      <c r="C31" s="9">
        <v>8.9105399999999992</v>
      </c>
    </row>
    <row r="32" spans="1:3" ht="15.75" x14ac:dyDescent="0.2">
      <c r="A32" s="24"/>
      <c r="B32" s="9">
        <v>800</v>
      </c>
      <c r="C32" s="9">
        <v>8.8790700000000005</v>
      </c>
    </row>
    <row r="33" spans="1:3" ht="15.75" x14ac:dyDescent="0.2">
      <c r="A33" s="24"/>
      <c r="B33" s="10">
        <v>8000</v>
      </c>
      <c r="C33" s="10">
        <v>9.7035199999999993</v>
      </c>
    </row>
    <row r="34" spans="1:3" ht="15.75" x14ac:dyDescent="0.2">
      <c r="A34" s="24"/>
      <c r="B34" s="10">
        <v>80000</v>
      </c>
      <c r="C34" s="10">
        <v>34.21998</v>
      </c>
    </row>
    <row r="35" spans="1:3" ht="15.75" x14ac:dyDescent="0.2">
      <c r="A35" s="24"/>
      <c r="B35" s="10">
        <v>160000</v>
      </c>
      <c r="C35" s="10">
        <v>62.649970000000003</v>
      </c>
    </row>
    <row r="36" spans="1:3" ht="15.75" x14ac:dyDescent="0.2">
      <c r="A36" s="24"/>
      <c r="B36" s="10">
        <v>320000</v>
      </c>
      <c r="C36" s="10">
        <v>119.64643</v>
      </c>
    </row>
    <row r="37" spans="1:3" ht="15.75" x14ac:dyDescent="0.2">
      <c r="A37" s="24"/>
      <c r="B37" s="10">
        <v>640000</v>
      </c>
      <c r="C37" s="10">
        <v>238.82794000000001</v>
      </c>
    </row>
    <row r="38" spans="1:3" ht="15.75" x14ac:dyDescent="0.2">
      <c r="A38" s="24"/>
      <c r="B38" s="10">
        <v>800000</v>
      </c>
      <c r="C38" s="10">
        <v>294.14201000000003</v>
      </c>
    </row>
    <row r="39" spans="1:3" ht="15.75" x14ac:dyDescent="0.2">
      <c r="A39" s="24"/>
      <c r="B39" s="10">
        <v>3200000</v>
      </c>
      <c r="C39" s="10">
        <v>1260.58745</v>
      </c>
    </row>
    <row r="40" spans="1:3" ht="15.75" x14ac:dyDescent="0.2">
      <c r="A40" s="24"/>
      <c r="B40" s="10">
        <v>8000000</v>
      </c>
      <c r="C40" s="10">
        <v>3109.4015800000002</v>
      </c>
    </row>
    <row r="41" spans="1:3" ht="15.75" x14ac:dyDescent="0.2">
      <c r="A41" s="24"/>
      <c r="B41" s="10">
        <v>32000000</v>
      </c>
      <c r="C41" s="10">
        <v>13865.31544</v>
      </c>
    </row>
    <row r="42" spans="1:3" ht="15.75" x14ac:dyDescent="0.2">
      <c r="A42" s="24"/>
      <c r="B42" s="9">
        <v>64000000</v>
      </c>
      <c r="C42" s="13"/>
    </row>
    <row r="43" spans="1:3" x14ac:dyDescent="0.2">
      <c r="A43" s="11"/>
      <c r="B43" s="11"/>
      <c r="C43" s="12"/>
    </row>
    <row r="44" spans="1:3" ht="15.75" x14ac:dyDescent="0.2">
      <c r="A44" s="23" t="s">
        <v>9</v>
      </c>
      <c r="B44" s="14">
        <v>8</v>
      </c>
      <c r="C44" s="14">
        <v>8.7065699999999993</v>
      </c>
    </row>
    <row r="45" spans="1:3" ht="15.75" x14ac:dyDescent="0.2">
      <c r="A45" s="24"/>
      <c r="B45" s="14">
        <v>80</v>
      </c>
      <c r="C45" s="14">
        <v>8.9105399999999992</v>
      </c>
    </row>
    <row r="46" spans="1:3" ht="15.75" x14ac:dyDescent="0.2">
      <c r="A46" s="24"/>
      <c r="B46" s="14">
        <v>800</v>
      </c>
      <c r="C46" s="14">
        <v>8.8790700000000005</v>
      </c>
    </row>
    <row r="47" spans="1:3" ht="15.75" x14ac:dyDescent="0.2">
      <c r="A47" s="24"/>
      <c r="B47" s="10">
        <v>8000</v>
      </c>
      <c r="C47" s="10">
        <v>9.7035199999999993</v>
      </c>
    </row>
    <row r="48" spans="1:3" ht="15.75" x14ac:dyDescent="0.2">
      <c r="A48" s="24"/>
      <c r="B48" s="10">
        <v>80000</v>
      </c>
      <c r="C48" s="10">
        <v>34.21998</v>
      </c>
    </row>
    <row r="49" spans="1:3" ht="15.75" x14ac:dyDescent="0.2">
      <c r="A49" s="24"/>
      <c r="B49" s="10">
        <v>160000</v>
      </c>
      <c r="C49" s="10">
        <v>62.649970000000003</v>
      </c>
    </row>
    <row r="50" spans="1:3" ht="15.75" x14ac:dyDescent="0.2">
      <c r="A50" s="24"/>
      <c r="B50" s="10">
        <v>320000</v>
      </c>
      <c r="C50" s="10">
        <v>119.64643</v>
      </c>
    </row>
    <row r="51" spans="1:3" ht="15.75" x14ac:dyDescent="0.2">
      <c r="A51" s="24"/>
      <c r="B51" s="10">
        <v>640000</v>
      </c>
      <c r="C51" s="10">
        <v>238.82794000000001</v>
      </c>
    </row>
    <row r="52" spans="1:3" ht="15.75" x14ac:dyDescent="0.2">
      <c r="A52" s="24"/>
      <c r="B52" s="10">
        <v>800000</v>
      </c>
      <c r="C52" s="10">
        <v>294.14201000000003</v>
      </c>
    </row>
    <row r="53" spans="1:3" ht="15.75" x14ac:dyDescent="0.2">
      <c r="A53" s="24"/>
      <c r="B53" s="10">
        <v>3200000</v>
      </c>
      <c r="C53" s="10">
        <v>1260.58745</v>
      </c>
    </row>
    <row r="54" spans="1:3" ht="15.75" x14ac:dyDescent="0.2">
      <c r="A54" s="24"/>
      <c r="B54" s="10">
        <v>8000000</v>
      </c>
      <c r="C54" s="10">
        <v>3109.4015800000002</v>
      </c>
    </row>
    <row r="55" spans="1:3" ht="15.75" x14ac:dyDescent="0.2">
      <c r="A55" s="24"/>
      <c r="B55" s="10">
        <v>32000000</v>
      </c>
      <c r="C55" s="10">
        <v>13865.31544</v>
      </c>
    </row>
    <row r="56" spans="1:3" ht="15.75" x14ac:dyDescent="0.2">
      <c r="A56" s="24"/>
      <c r="B56" s="14">
        <v>64000000</v>
      </c>
      <c r="C56" s="13"/>
    </row>
  </sheetData>
  <mergeCells count="4">
    <mergeCell ref="A2:A14"/>
    <mergeCell ref="A16:A28"/>
    <mergeCell ref="A30:A42"/>
    <mergeCell ref="A44:A5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41BE-6D1C-43EA-BE7C-0E624C09CB0C}">
  <dimension ref="A1:P252"/>
  <sheetViews>
    <sheetView tabSelected="1" zoomScale="70" zoomScaleNormal="70" workbookViewId="0">
      <pane xSplit="1" ySplit="2" topLeftCell="B204" activePane="bottomRight" state="frozen"/>
      <selection pane="topRight" activeCell="B1" sqref="B1"/>
      <selection pane="bottomLeft" activeCell="A3" sqref="A3"/>
      <selection pane="bottomRight" activeCell="M232" sqref="M228:M232"/>
    </sheetView>
  </sheetViews>
  <sheetFormatPr defaultColWidth="13.75" defaultRowHeight="22.5" x14ac:dyDescent="0.2"/>
  <cols>
    <col min="1" max="16384" width="13.75" style="15"/>
  </cols>
  <sheetData>
    <row r="1" spans="1:16" ht="49.9" customHeight="1" x14ac:dyDescent="0.2">
      <c r="A1" s="27" t="s">
        <v>15</v>
      </c>
      <c r="B1" s="26" t="s">
        <v>5</v>
      </c>
      <c r="C1" s="26"/>
      <c r="D1" s="26"/>
      <c r="E1" s="31" t="s">
        <v>12</v>
      </c>
      <c r="F1" s="32"/>
      <c r="G1" s="32"/>
      <c r="H1" s="33"/>
      <c r="I1" s="31" t="s">
        <v>13</v>
      </c>
      <c r="J1" s="32"/>
      <c r="K1" s="32"/>
      <c r="L1" s="33"/>
      <c r="M1" s="34" t="s">
        <v>14</v>
      </c>
      <c r="N1" s="35"/>
      <c r="O1" s="35"/>
      <c r="P1" s="35"/>
    </row>
    <row r="2" spans="1:16" ht="28.15" customHeight="1" x14ac:dyDescent="0.2">
      <c r="A2" s="26"/>
      <c r="B2" s="16" t="s">
        <v>16</v>
      </c>
      <c r="C2" s="16" t="s">
        <v>17</v>
      </c>
      <c r="D2" s="16" t="s">
        <v>18</v>
      </c>
      <c r="E2" s="16" t="s">
        <v>16</v>
      </c>
      <c r="F2" s="16" t="s">
        <v>17</v>
      </c>
      <c r="G2" s="21" t="s">
        <v>59</v>
      </c>
      <c r="H2" s="21" t="s">
        <v>60</v>
      </c>
      <c r="I2" s="16" t="s">
        <v>16</v>
      </c>
      <c r="J2" s="16" t="s">
        <v>17</v>
      </c>
      <c r="K2" s="16" t="s">
        <v>18</v>
      </c>
      <c r="L2" s="21" t="s">
        <v>60</v>
      </c>
      <c r="M2" s="16" t="s">
        <v>16</v>
      </c>
      <c r="N2" s="16" t="s">
        <v>17</v>
      </c>
      <c r="O2" s="16" t="s">
        <v>18</v>
      </c>
      <c r="P2" s="21" t="s">
        <v>60</v>
      </c>
    </row>
    <row r="3" spans="1:16" x14ac:dyDescent="0.2">
      <c r="A3" s="26" t="s">
        <v>61</v>
      </c>
      <c r="B3" s="19">
        <v>14.135479999999999</v>
      </c>
      <c r="C3" s="25">
        <f>AVERAGE(B3:B12)</f>
        <v>14.003741</v>
      </c>
      <c r="D3" s="25">
        <f>_xlfn.STDEV.S(B3:B12)</f>
        <v>0.19600602776728876</v>
      </c>
      <c r="E3" s="19">
        <v>9.9359999999999999</v>
      </c>
      <c r="F3" s="25">
        <f>AVERAGE(E3:E12)</f>
        <v>9.9333439999999982</v>
      </c>
      <c r="G3" s="25">
        <f>_xlfn.STDEV.S(E3:E12)</f>
        <v>1.7641756022448432E-3</v>
      </c>
      <c r="H3" s="25">
        <f>(C3-F3)/C3</f>
        <v>0.29066497302399419</v>
      </c>
      <c r="I3" s="19">
        <v>13.499499999999999</v>
      </c>
      <c r="J3" s="25">
        <f>AVERAGE(I3:I12)</f>
        <v>13.481640000000002</v>
      </c>
      <c r="K3" s="28">
        <f>_xlfn.STDEV.S(I3:I12)</f>
        <v>9.758551144736817E-2</v>
      </c>
      <c r="L3" s="25">
        <f>(C3-J3)/C3</f>
        <v>3.7282966030291298E-2</v>
      </c>
      <c r="M3" s="19">
        <v>13.006930000000001</v>
      </c>
      <c r="N3" s="25">
        <f>AVERAGE(M3:M12)</f>
        <v>13.112353000000002</v>
      </c>
      <c r="O3" s="25">
        <f>_xlfn.STDEV.S(M3:M12)</f>
        <v>0.18687256489977941</v>
      </c>
      <c r="P3" s="25">
        <f>(C3-N3)/C3</f>
        <v>6.3653562287391455E-2</v>
      </c>
    </row>
    <row r="4" spans="1:16" x14ac:dyDescent="0.2">
      <c r="A4" s="26"/>
      <c r="B4" s="19">
        <v>14.184950000000001</v>
      </c>
      <c r="C4" s="25"/>
      <c r="D4" s="25"/>
      <c r="E4" s="19">
        <v>9.9359999999999999</v>
      </c>
      <c r="F4" s="25"/>
      <c r="G4" s="25"/>
      <c r="H4" s="25"/>
      <c r="I4" s="19">
        <v>13.389469999999999</v>
      </c>
      <c r="J4" s="25"/>
      <c r="K4" s="29"/>
      <c r="L4" s="25"/>
      <c r="M4" s="19">
        <v>12.985469999999999</v>
      </c>
      <c r="N4" s="25"/>
      <c r="O4" s="25"/>
      <c r="P4" s="25"/>
    </row>
    <row r="5" spans="1:16" x14ac:dyDescent="0.2">
      <c r="A5" s="26"/>
      <c r="B5" s="19">
        <v>14.324070000000001</v>
      </c>
      <c r="C5" s="25"/>
      <c r="D5" s="25"/>
      <c r="E5" s="19">
        <v>9.9320699999999995</v>
      </c>
      <c r="F5" s="25"/>
      <c r="G5" s="25"/>
      <c r="H5" s="25"/>
      <c r="I5" s="19">
        <v>13.35657</v>
      </c>
      <c r="J5" s="25"/>
      <c r="K5" s="29"/>
      <c r="L5" s="25"/>
      <c r="M5" s="19">
        <v>12.966989999999999</v>
      </c>
      <c r="N5" s="25"/>
      <c r="O5" s="25"/>
      <c r="P5" s="25"/>
    </row>
    <row r="6" spans="1:16" x14ac:dyDescent="0.2">
      <c r="A6" s="26"/>
      <c r="B6" s="19">
        <v>14.10341</v>
      </c>
      <c r="C6" s="25"/>
      <c r="D6" s="25"/>
      <c r="E6" s="19">
        <v>9.9320699999999995</v>
      </c>
      <c r="F6" s="25"/>
      <c r="G6" s="25"/>
      <c r="H6" s="25"/>
      <c r="I6" s="19">
        <v>13.474460000000001</v>
      </c>
      <c r="J6" s="25"/>
      <c r="K6" s="29"/>
      <c r="L6" s="25"/>
      <c r="M6" s="19">
        <v>13.61191</v>
      </c>
      <c r="N6" s="25"/>
      <c r="O6" s="25"/>
      <c r="P6" s="25"/>
    </row>
    <row r="7" spans="1:16" x14ac:dyDescent="0.2">
      <c r="A7" s="26"/>
      <c r="B7" s="19">
        <v>13.87393</v>
      </c>
      <c r="C7" s="25"/>
      <c r="D7" s="25"/>
      <c r="E7" s="19">
        <v>9.9319500000000005</v>
      </c>
      <c r="F7" s="25"/>
      <c r="G7" s="25"/>
      <c r="H7" s="25"/>
      <c r="I7" s="19">
        <v>13.475540000000001</v>
      </c>
      <c r="J7" s="25"/>
      <c r="K7" s="29"/>
      <c r="L7" s="25"/>
      <c r="M7" s="19">
        <v>13.093109999999999</v>
      </c>
      <c r="N7" s="25"/>
      <c r="O7" s="25"/>
      <c r="P7" s="25"/>
    </row>
    <row r="8" spans="1:16" x14ac:dyDescent="0.2">
      <c r="A8" s="26"/>
      <c r="B8" s="19">
        <v>14.13298</v>
      </c>
      <c r="C8" s="25"/>
      <c r="D8" s="25"/>
      <c r="E8" s="19">
        <v>9.9319500000000005</v>
      </c>
      <c r="F8" s="25"/>
      <c r="G8" s="25"/>
      <c r="H8" s="25"/>
      <c r="I8" s="19">
        <v>13.42797</v>
      </c>
      <c r="J8" s="25"/>
      <c r="K8" s="29"/>
      <c r="L8" s="25"/>
      <c r="M8" s="19">
        <v>13.114570000000001</v>
      </c>
      <c r="N8" s="25"/>
      <c r="O8" s="25"/>
      <c r="P8" s="25"/>
    </row>
    <row r="9" spans="1:16" x14ac:dyDescent="0.2">
      <c r="A9" s="26"/>
      <c r="B9" s="19">
        <v>13.793469999999999</v>
      </c>
      <c r="C9" s="25"/>
      <c r="D9" s="25"/>
      <c r="E9" s="19">
        <v>9.935410000000001</v>
      </c>
      <c r="F9" s="25"/>
      <c r="G9" s="25"/>
      <c r="H9" s="25"/>
      <c r="I9" s="19">
        <v>13.52894</v>
      </c>
      <c r="J9" s="25"/>
      <c r="K9" s="29"/>
      <c r="L9" s="25"/>
      <c r="M9" s="19">
        <v>13.16047</v>
      </c>
      <c r="N9" s="25"/>
      <c r="O9" s="25"/>
      <c r="P9" s="25"/>
    </row>
    <row r="10" spans="1:16" x14ac:dyDescent="0.2">
      <c r="A10" s="26"/>
      <c r="B10" s="19">
        <v>13.797040000000001</v>
      </c>
      <c r="C10" s="25"/>
      <c r="D10" s="25"/>
      <c r="E10" s="19">
        <v>9.9335000000000004</v>
      </c>
      <c r="F10" s="25"/>
      <c r="G10" s="25"/>
      <c r="H10" s="25"/>
      <c r="I10" s="19">
        <v>13.56542</v>
      </c>
      <c r="J10" s="25"/>
      <c r="K10" s="29"/>
      <c r="L10" s="25"/>
      <c r="M10" s="19">
        <v>13.002509999999999</v>
      </c>
      <c r="N10" s="25"/>
      <c r="O10" s="25"/>
      <c r="P10" s="25"/>
    </row>
    <row r="11" spans="1:16" x14ac:dyDescent="0.2">
      <c r="A11" s="26"/>
      <c r="B11" s="19">
        <v>13.76605</v>
      </c>
      <c r="C11" s="25"/>
      <c r="D11" s="25"/>
      <c r="E11" s="19">
        <v>9.9324200000000005</v>
      </c>
      <c r="F11" s="25"/>
      <c r="G11" s="25"/>
      <c r="H11" s="25"/>
      <c r="I11" s="19">
        <v>13.690469999999999</v>
      </c>
      <c r="J11" s="25"/>
      <c r="K11" s="29"/>
      <c r="L11" s="25"/>
      <c r="M11" s="19">
        <v>13.10956</v>
      </c>
      <c r="N11" s="25"/>
      <c r="O11" s="25"/>
      <c r="P11" s="25"/>
    </row>
    <row r="12" spans="1:16" x14ac:dyDescent="0.2">
      <c r="A12" s="26"/>
      <c r="B12" s="19">
        <v>13.926030000000001</v>
      </c>
      <c r="C12" s="25"/>
      <c r="D12" s="25"/>
      <c r="E12" s="19">
        <v>9.9320699999999995</v>
      </c>
      <c r="F12" s="25"/>
      <c r="G12" s="25"/>
      <c r="H12" s="25"/>
      <c r="I12" s="19">
        <v>13.408060000000001</v>
      </c>
      <c r="J12" s="25"/>
      <c r="K12" s="30"/>
      <c r="L12" s="25"/>
      <c r="M12" s="19">
        <v>13.072010000000001</v>
      </c>
      <c r="N12" s="25"/>
      <c r="O12" s="25"/>
      <c r="P12" s="25"/>
    </row>
    <row r="13" spans="1:16" x14ac:dyDescent="0.2">
      <c r="A13" s="26" t="s">
        <v>62</v>
      </c>
      <c r="B13" s="17">
        <v>13.810040000000001</v>
      </c>
      <c r="C13" s="25">
        <f>AVERAGE(B13:B22)</f>
        <v>13.928341999999997</v>
      </c>
      <c r="D13" s="25">
        <f>_xlfn.STDEV.S(B13:B22)</f>
        <v>0.16553369692536257</v>
      </c>
      <c r="E13" s="17">
        <v>9.9325399999999995</v>
      </c>
      <c r="F13" s="25">
        <f>AVERAGE(E13:E22)</f>
        <v>9.9329470000000022</v>
      </c>
      <c r="G13" s="25">
        <f>_xlfn.STDEV.S(E13:E22)</f>
        <v>2.0003613562441748E-3</v>
      </c>
      <c r="H13" s="28">
        <f t="shared" ref="H13" si="0">(C13-F13)/C13</f>
        <v>0.28685359678847605</v>
      </c>
      <c r="I13" s="17">
        <v>13.37147</v>
      </c>
      <c r="J13" s="25">
        <f>AVERAGE(I13:I22)</f>
        <v>13.787771000000001</v>
      </c>
      <c r="K13" s="28">
        <f>_xlfn.STDEV.S(I13:I22)</f>
        <v>1.0380732326922906</v>
      </c>
      <c r="L13" s="28">
        <f t="shared" ref="L13" si="1">(C13-J13)/C13</f>
        <v>1.0092443163730187E-2</v>
      </c>
      <c r="M13" s="17">
        <v>12.966989999999999</v>
      </c>
      <c r="N13" s="25">
        <f>AVERAGE(M13:M22)</f>
        <v>13.043105000000001</v>
      </c>
      <c r="O13" s="25">
        <f>_xlfn.STDEV.S(M13:M22)</f>
        <v>5.7893943887844808E-2</v>
      </c>
      <c r="P13" s="28">
        <f t="shared" ref="P13" si="2">(C13-N13)/C13</f>
        <v>6.3556523813099702E-2</v>
      </c>
    </row>
    <row r="14" spans="1:16" x14ac:dyDescent="0.2">
      <c r="A14" s="26"/>
      <c r="B14" s="17">
        <v>14.099</v>
      </c>
      <c r="C14" s="25"/>
      <c r="D14" s="25"/>
      <c r="E14" s="17">
        <v>9.9314700000000009</v>
      </c>
      <c r="F14" s="25"/>
      <c r="G14" s="25"/>
      <c r="H14" s="29"/>
      <c r="I14" s="17">
        <v>16.693950000000001</v>
      </c>
      <c r="J14" s="25"/>
      <c r="K14" s="29"/>
      <c r="L14" s="29"/>
      <c r="M14" s="17">
        <v>13.028980000000001</v>
      </c>
      <c r="N14" s="25"/>
      <c r="O14" s="25"/>
      <c r="P14" s="29"/>
    </row>
    <row r="15" spans="1:16" x14ac:dyDescent="0.2">
      <c r="A15" s="26"/>
      <c r="B15" s="17">
        <v>13.70406</v>
      </c>
      <c r="C15" s="25"/>
      <c r="D15" s="25"/>
      <c r="E15" s="17">
        <v>9.9305199999999996</v>
      </c>
      <c r="F15" s="25"/>
      <c r="G15" s="25"/>
      <c r="H15" s="29"/>
      <c r="I15" s="17">
        <v>13.381</v>
      </c>
      <c r="J15" s="25"/>
      <c r="K15" s="29"/>
      <c r="L15" s="29"/>
      <c r="M15" s="17">
        <v>12.98654</v>
      </c>
      <c r="N15" s="25"/>
      <c r="O15" s="25"/>
      <c r="P15" s="29"/>
    </row>
    <row r="16" spans="1:16" x14ac:dyDescent="0.2">
      <c r="A16" s="26"/>
      <c r="B16" s="17">
        <v>13.821009999999999</v>
      </c>
      <c r="C16" s="25"/>
      <c r="D16" s="25"/>
      <c r="E16" s="17">
        <v>9.9330200000000008</v>
      </c>
      <c r="F16" s="25"/>
      <c r="G16" s="25"/>
      <c r="H16" s="29"/>
      <c r="I16" s="17">
        <v>13.54039</v>
      </c>
      <c r="J16" s="25"/>
      <c r="K16" s="29"/>
      <c r="L16" s="29"/>
      <c r="M16" s="17">
        <v>13.00454</v>
      </c>
      <c r="N16" s="25"/>
      <c r="O16" s="25"/>
      <c r="P16" s="29"/>
    </row>
    <row r="17" spans="1:16" x14ac:dyDescent="0.2">
      <c r="A17" s="26"/>
      <c r="B17" s="17">
        <v>14.067410000000001</v>
      </c>
      <c r="C17" s="25"/>
      <c r="D17" s="25"/>
      <c r="E17" s="17">
        <v>9.9339700000000004</v>
      </c>
      <c r="F17" s="25"/>
      <c r="G17" s="25"/>
      <c r="H17" s="29"/>
      <c r="I17" s="17">
        <v>13.40497</v>
      </c>
      <c r="J17" s="25"/>
      <c r="K17" s="29"/>
      <c r="L17" s="29"/>
      <c r="M17" s="17">
        <v>13.101940000000001</v>
      </c>
      <c r="N17" s="25"/>
      <c r="O17" s="25"/>
      <c r="P17" s="29"/>
    </row>
    <row r="18" spans="1:16" x14ac:dyDescent="0.2">
      <c r="A18" s="26"/>
      <c r="B18" s="17">
        <v>13.735530000000001</v>
      </c>
      <c r="C18" s="25"/>
      <c r="D18" s="25"/>
      <c r="E18" s="17">
        <v>9.9325399999999995</v>
      </c>
      <c r="F18" s="25"/>
      <c r="G18" s="25"/>
      <c r="H18" s="29"/>
      <c r="I18" s="17">
        <v>13.37445</v>
      </c>
      <c r="J18" s="25"/>
      <c r="K18" s="29"/>
      <c r="L18" s="29"/>
      <c r="M18" s="17">
        <v>13.12959</v>
      </c>
      <c r="N18" s="25"/>
      <c r="O18" s="25"/>
      <c r="P18" s="29"/>
    </row>
    <row r="19" spans="1:16" x14ac:dyDescent="0.2">
      <c r="A19" s="26"/>
      <c r="B19" s="17">
        <v>14.05001</v>
      </c>
      <c r="C19" s="25"/>
      <c r="D19" s="25"/>
      <c r="E19" s="17">
        <v>9.9325399999999995</v>
      </c>
      <c r="F19" s="25"/>
      <c r="G19" s="25"/>
      <c r="H19" s="29"/>
      <c r="I19" s="17">
        <v>13.30602</v>
      </c>
      <c r="J19" s="25"/>
      <c r="K19" s="29"/>
      <c r="L19" s="29"/>
      <c r="M19" s="17">
        <v>13.103009999999999</v>
      </c>
      <c r="N19" s="25"/>
      <c r="O19" s="25"/>
      <c r="P19" s="29"/>
    </row>
    <row r="20" spans="1:16" x14ac:dyDescent="0.2">
      <c r="A20" s="26"/>
      <c r="B20" s="17">
        <v>13.80944</v>
      </c>
      <c r="C20" s="25"/>
      <c r="D20" s="25"/>
      <c r="E20" s="17">
        <v>9.9324200000000005</v>
      </c>
      <c r="F20" s="25"/>
      <c r="G20" s="25"/>
      <c r="H20" s="29"/>
      <c r="I20" s="17">
        <v>13.448600000000001</v>
      </c>
      <c r="J20" s="25"/>
      <c r="K20" s="29"/>
      <c r="L20" s="29"/>
      <c r="M20" s="17">
        <v>13.068910000000001</v>
      </c>
      <c r="N20" s="25"/>
      <c r="O20" s="25"/>
      <c r="P20" s="29"/>
    </row>
    <row r="21" spans="1:16" x14ac:dyDescent="0.2">
      <c r="A21" s="26"/>
      <c r="B21" s="17">
        <v>14.122490000000001</v>
      </c>
      <c r="C21" s="25"/>
      <c r="D21" s="25"/>
      <c r="E21" s="17">
        <v>9.9324200000000005</v>
      </c>
      <c r="F21" s="25"/>
      <c r="G21" s="25"/>
      <c r="H21" s="29"/>
      <c r="I21" s="17">
        <v>13.391970000000001</v>
      </c>
      <c r="J21" s="25"/>
      <c r="K21" s="29"/>
      <c r="L21" s="29"/>
      <c r="M21" s="17">
        <v>13.06057</v>
      </c>
      <c r="N21" s="25"/>
      <c r="O21" s="25"/>
      <c r="P21" s="29"/>
    </row>
    <row r="22" spans="1:16" x14ac:dyDescent="0.2">
      <c r="A22" s="26"/>
      <c r="B22" s="17">
        <v>14.06443</v>
      </c>
      <c r="C22" s="25"/>
      <c r="D22" s="25"/>
      <c r="E22" s="17">
        <v>9.9380299999999995</v>
      </c>
      <c r="F22" s="25"/>
      <c r="G22" s="25"/>
      <c r="H22" s="30"/>
      <c r="I22" s="17">
        <v>13.96489</v>
      </c>
      <c r="J22" s="25"/>
      <c r="K22" s="30"/>
      <c r="L22" s="30"/>
      <c r="M22" s="17">
        <v>12.979979999999999</v>
      </c>
      <c r="N22" s="25"/>
      <c r="O22" s="25"/>
      <c r="P22" s="30"/>
    </row>
    <row r="23" spans="1:16" x14ac:dyDescent="0.2">
      <c r="A23" s="26" t="s">
        <v>63</v>
      </c>
      <c r="B23" s="17">
        <v>14.24098</v>
      </c>
      <c r="C23" s="25">
        <f>AVERAGE(B23:B32)</f>
        <v>14.513456999999999</v>
      </c>
      <c r="D23" s="25">
        <f>_xlfn.STDEV.S(B23:B32)</f>
        <v>0.53401743182222083</v>
      </c>
      <c r="E23" s="17">
        <v>9.92849</v>
      </c>
      <c r="F23" s="25">
        <f>AVERAGE(E23:E32)</f>
        <v>9.9322559999999989</v>
      </c>
      <c r="G23" s="25">
        <f>_xlfn.STDEV.S(E23:E32)</f>
        <v>2.5741371801483066E-3</v>
      </c>
      <c r="H23" s="28">
        <f t="shared" ref="H23" si="3">(C23-F23)/C23</f>
        <v>0.31565194977323463</v>
      </c>
      <c r="I23" s="17">
        <v>13.370039999999999</v>
      </c>
      <c r="J23" s="25">
        <f>AVERAGE(I23:I32)</f>
        <v>13.588274999999999</v>
      </c>
      <c r="K23" s="28">
        <f>_xlfn.STDEV.S(I23:I32)</f>
        <v>0.49007871588257262</v>
      </c>
      <c r="L23" s="28">
        <f t="shared" ref="L23" si="4">(C23-J23)/C23</f>
        <v>6.3746494029644316E-2</v>
      </c>
      <c r="M23" s="17">
        <v>13.023020000000001</v>
      </c>
      <c r="N23" s="25">
        <f>AVERAGE(M23:M32)</f>
        <v>13.139939000000002</v>
      </c>
      <c r="O23" s="25">
        <f>_xlfn.STDEV.S(M23:M32)</f>
        <v>0.11984976720414971</v>
      </c>
      <c r="P23" s="28">
        <f t="shared" ref="P23" si="5">(C23-N23)/C23</f>
        <v>9.463754913801703E-2</v>
      </c>
    </row>
    <row r="24" spans="1:16" x14ac:dyDescent="0.2">
      <c r="A24" s="26"/>
      <c r="B24" s="17">
        <v>14.15157</v>
      </c>
      <c r="C24" s="25"/>
      <c r="D24" s="25"/>
      <c r="E24" s="17">
        <v>9.9325399999999995</v>
      </c>
      <c r="F24" s="25"/>
      <c r="G24" s="25"/>
      <c r="H24" s="29"/>
      <c r="I24" s="17">
        <v>13.29505</v>
      </c>
      <c r="J24" s="25"/>
      <c r="K24" s="29"/>
      <c r="L24" s="29"/>
      <c r="M24" s="17">
        <v>13.18848</v>
      </c>
      <c r="N24" s="25"/>
      <c r="O24" s="25"/>
      <c r="P24" s="29"/>
    </row>
    <row r="25" spans="1:16" x14ac:dyDescent="0.2">
      <c r="A25" s="26"/>
      <c r="B25" s="17">
        <v>14.504910000000001</v>
      </c>
      <c r="C25" s="25"/>
      <c r="D25" s="25"/>
      <c r="E25" s="17">
        <v>9.93004</v>
      </c>
      <c r="F25" s="25"/>
      <c r="G25" s="25"/>
      <c r="H25" s="29"/>
      <c r="I25" s="17">
        <v>13.748530000000001</v>
      </c>
      <c r="J25" s="25"/>
      <c r="K25" s="29"/>
      <c r="L25" s="29"/>
      <c r="M25" s="17">
        <v>13.238429999999999</v>
      </c>
      <c r="N25" s="25"/>
      <c r="O25" s="25"/>
      <c r="P25" s="29"/>
    </row>
    <row r="26" spans="1:16" x14ac:dyDescent="0.2">
      <c r="A26" s="26"/>
      <c r="B26" s="17">
        <v>14.261010000000001</v>
      </c>
      <c r="C26" s="25"/>
      <c r="D26" s="25"/>
      <c r="E26" s="17">
        <v>9.9325399999999995</v>
      </c>
      <c r="F26" s="25"/>
      <c r="G26" s="25"/>
      <c r="H26" s="29"/>
      <c r="I26" s="17">
        <v>13.47256</v>
      </c>
      <c r="J26" s="25"/>
      <c r="K26" s="29"/>
      <c r="L26" s="29"/>
      <c r="M26" s="17">
        <v>13.013960000000001</v>
      </c>
      <c r="N26" s="25"/>
      <c r="O26" s="25"/>
      <c r="P26" s="29"/>
    </row>
    <row r="27" spans="1:16" x14ac:dyDescent="0.2">
      <c r="A27" s="26"/>
      <c r="B27" s="17">
        <v>14.333489999999999</v>
      </c>
      <c r="C27" s="25"/>
      <c r="D27" s="25"/>
      <c r="E27" s="17">
        <v>9.9370700000000003</v>
      </c>
      <c r="F27" s="25"/>
      <c r="G27" s="25"/>
      <c r="H27" s="29"/>
      <c r="I27" s="17">
        <v>14.9411</v>
      </c>
      <c r="J27" s="25"/>
      <c r="K27" s="29"/>
      <c r="L27" s="29"/>
      <c r="M27" s="17">
        <v>13.407590000000001</v>
      </c>
      <c r="N27" s="25"/>
      <c r="O27" s="25"/>
      <c r="P27" s="29"/>
    </row>
    <row r="28" spans="1:16" x14ac:dyDescent="0.2">
      <c r="A28" s="26"/>
      <c r="B28" s="17">
        <v>15.10501</v>
      </c>
      <c r="C28" s="25"/>
      <c r="D28" s="25"/>
      <c r="E28" s="17">
        <v>9.9340900000000012</v>
      </c>
      <c r="F28" s="25"/>
      <c r="G28" s="25"/>
      <c r="H28" s="29"/>
      <c r="I28" s="17">
        <v>13.42094</v>
      </c>
      <c r="J28" s="25"/>
      <c r="K28" s="29"/>
      <c r="L28" s="29"/>
      <c r="M28" s="17">
        <v>13.178470000000001</v>
      </c>
      <c r="N28" s="25"/>
      <c r="O28" s="25"/>
      <c r="P28" s="29"/>
    </row>
    <row r="29" spans="1:16" x14ac:dyDescent="0.2">
      <c r="A29" s="26"/>
      <c r="B29" s="17">
        <v>14.48405</v>
      </c>
      <c r="C29" s="25"/>
      <c r="D29" s="25"/>
      <c r="E29" s="17">
        <v>9.9314700000000009</v>
      </c>
      <c r="F29" s="25"/>
      <c r="G29" s="25"/>
      <c r="H29" s="29"/>
      <c r="I29" s="17">
        <v>13.376469999999999</v>
      </c>
      <c r="J29" s="25"/>
      <c r="K29" s="29"/>
      <c r="L29" s="29"/>
      <c r="M29" s="17">
        <v>13.116479999999999</v>
      </c>
      <c r="N29" s="25"/>
      <c r="O29" s="25"/>
      <c r="P29" s="29"/>
    </row>
    <row r="30" spans="1:16" x14ac:dyDescent="0.2">
      <c r="A30" s="26"/>
      <c r="B30" s="17">
        <v>14.243600000000001</v>
      </c>
      <c r="C30" s="25"/>
      <c r="D30" s="25"/>
      <c r="E30" s="17">
        <v>9.9314700000000009</v>
      </c>
      <c r="F30" s="25"/>
      <c r="G30" s="25"/>
      <c r="H30" s="29"/>
      <c r="I30" s="17">
        <v>13.43155</v>
      </c>
      <c r="J30" s="25"/>
      <c r="K30" s="29"/>
      <c r="L30" s="29"/>
      <c r="M30" s="17">
        <v>13.06748</v>
      </c>
      <c r="N30" s="25"/>
      <c r="O30" s="25"/>
      <c r="P30" s="29"/>
    </row>
    <row r="31" spans="1:16" x14ac:dyDescent="0.2">
      <c r="A31" s="26"/>
      <c r="B31" s="17">
        <v>14.02891</v>
      </c>
      <c r="C31" s="25"/>
      <c r="D31" s="25"/>
      <c r="E31" s="17">
        <v>9.929920000000001</v>
      </c>
      <c r="F31" s="25"/>
      <c r="G31" s="25"/>
      <c r="H31" s="29"/>
      <c r="I31" s="17">
        <v>13.41999</v>
      </c>
      <c r="J31" s="25"/>
      <c r="K31" s="29"/>
      <c r="L31" s="29"/>
      <c r="M31" s="17">
        <v>13.116</v>
      </c>
      <c r="N31" s="25"/>
      <c r="O31" s="25"/>
      <c r="P31" s="29"/>
    </row>
    <row r="32" spans="1:16" x14ac:dyDescent="0.2">
      <c r="A32" s="26"/>
      <c r="B32" s="17">
        <v>15.781040000000001</v>
      </c>
      <c r="C32" s="25"/>
      <c r="D32" s="25"/>
      <c r="E32" s="17">
        <v>9.9349299999999996</v>
      </c>
      <c r="F32" s="25"/>
      <c r="G32" s="25"/>
      <c r="H32" s="30"/>
      <c r="I32" s="17">
        <v>13.40652</v>
      </c>
      <c r="J32" s="25"/>
      <c r="K32" s="30"/>
      <c r="L32" s="30"/>
      <c r="M32" s="17">
        <v>13.049480000000001</v>
      </c>
      <c r="N32" s="25"/>
      <c r="O32" s="25"/>
      <c r="P32" s="30"/>
    </row>
    <row r="33" spans="1:16" x14ac:dyDescent="0.2">
      <c r="A33" s="26" t="s">
        <v>64</v>
      </c>
      <c r="B33" s="17">
        <v>14.236090000000001</v>
      </c>
      <c r="C33" s="25">
        <f>AVERAGE(B33:B42)</f>
        <v>14.286302000000001</v>
      </c>
      <c r="D33" s="25">
        <f>_xlfn.STDEV.S(B33:B42)</f>
        <v>0.13153900281749992</v>
      </c>
      <c r="E33" s="17">
        <v>9.9309899999999995</v>
      </c>
      <c r="F33" s="25">
        <f>AVERAGE(E33:E42)</f>
        <v>9.9326159999999994</v>
      </c>
      <c r="G33" s="25">
        <f>_xlfn.STDEV.S(E33:E42)</f>
        <v>1.6896166560629582E-3</v>
      </c>
      <c r="H33" s="28">
        <f t="shared" ref="H33" si="6">(C33-F33)/C33</f>
        <v>0.3047454827708389</v>
      </c>
      <c r="I33" s="17">
        <v>13.35144</v>
      </c>
      <c r="J33" s="25">
        <f>AVERAGE(I33:I42)</f>
        <v>13.430392999999999</v>
      </c>
      <c r="K33" s="28">
        <f>_xlfn.STDEV.S(I33:I42)</f>
        <v>0.1261664688725882</v>
      </c>
      <c r="L33" s="28">
        <f t="shared" ref="L33" si="7">(C33-J33)/C33</f>
        <v>5.9911165254661579E-2</v>
      </c>
      <c r="M33" s="17">
        <v>13.1495</v>
      </c>
      <c r="N33" s="25">
        <f>AVERAGE(M33:M42)</f>
        <v>13.106847000000002</v>
      </c>
      <c r="O33" s="25">
        <f>_xlfn.STDEV.S(M33:M42)</f>
        <v>5.7243196597208806E-2</v>
      </c>
      <c r="P33" s="28">
        <f t="shared" ref="P33" si="8">(C33-N33)/C33</f>
        <v>8.255845354522108E-2</v>
      </c>
    </row>
    <row r="34" spans="1:16" x14ac:dyDescent="0.2">
      <c r="A34" s="26"/>
      <c r="B34" s="17">
        <v>14.43243</v>
      </c>
      <c r="C34" s="25"/>
      <c r="D34" s="25"/>
      <c r="E34" s="17">
        <v>9.9305199999999996</v>
      </c>
      <c r="F34" s="25"/>
      <c r="G34" s="25"/>
      <c r="H34" s="29"/>
      <c r="I34" s="17">
        <v>13.376950000000001</v>
      </c>
      <c r="J34" s="25"/>
      <c r="K34" s="29"/>
      <c r="L34" s="29"/>
      <c r="M34" s="17">
        <v>12.994999999999999</v>
      </c>
      <c r="N34" s="25"/>
      <c r="O34" s="25"/>
      <c r="P34" s="29"/>
    </row>
    <row r="35" spans="1:16" x14ac:dyDescent="0.2">
      <c r="A35" s="26"/>
      <c r="B35" s="17">
        <v>14.163019999999999</v>
      </c>
      <c r="C35" s="25"/>
      <c r="D35" s="25"/>
      <c r="E35" s="17">
        <v>9.9325399999999995</v>
      </c>
      <c r="F35" s="25"/>
      <c r="G35" s="25"/>
      <c r="H35" s="29"/>
      <c r="I35" s="17">
        <v>13.51559</v>
      </c>
      <c r="J35" s="25"/>
      <c r="K35" s="29"/>
      <c r="L35" s="29"/>
      <c r="M35" s="17">
        <v>13.13794</v>
      </c>
      <c r="N35" s="25"/>
      <c r="O35" s="25"/>
      <c r="P35" s="29"/>
    </row>
    <row r="36" spans="1:16" x14ac:dyDescent="0.2">
      <c r="A36" s="26"/>
      <c r="B36" s="17">
        <v>14.16445</v>
      </c>
      <c r="C36" s="25"/>
      <c r="D36" s="25"/>
      <c r="E36" s="17">
        <v>9.9320699999999995</v>
      </c>
      <c r="F36" s="25"/>
      <c r="G36" s="25"/>
      <c r="H36" s="29"/>
      <c r="I36" s="17">
        <v>13.44848</v>
      </c>
      <c r="J36" s="25"/>
      <c r="K36" s="29"/>
      <c r="L36" s="29"/>
      <c r="M36" s="17">
        <v>13.095499999999999</v>
      </c>
      <c r="N36" s="25"/>
      <c r="O36" s="25"/>
      <c r="P36" s="29"/>
    </row>
    <row r="37" spans="1:16" x14ac:dyDescent="0.2">
      <c r="A37" s="26"/>
      <c r="B37" s="17">
        <v>14.52243</v>
      </c>
      <c r="C37" s="25"/>
      <c r="D37" s="25"/>
      <c r="E37" s="17">
        <v>9.9335000000000004</v>
      </c>
      <c r="F37" s="25"/>
      <c r="G37" s="25"/>
      <c r="H37" s="29"/>
      <c r="I37" s="17">
        <v>13.357519999999999</v>
      </c>
      <c r="J37" s="25"/>
      <c r="K37" s="29"/>
      <c r="L37" s="29"/>
      <c r="M37" s="17">
        <v>13.086919999999999</v>
      </c>
      <c r="N37" s="25"/>
      <c r="O37" s="25"/>
      <c r="P37" s="29"/>
    </row>
    <row r="38" spans="1:16" x14ac:dyDescent="0.2">
      <c r="A38" s="26"/>
      <c r="B38" s="17">
        <v>14.37604</v>
      </c>
      <c r="C38" s="25"/>
      <c r="D38" s="25"/>
      <c r="E38" s="17">
        <v>9.9305199999999996</v>
      </c>
      <c r="F38" s="25"/>
      <c r="G38" s="25"/>
      <c r="H38" s="29"/>
      <c r="I38" s="17">
        <v>13.44252</v>
      </c>
      <c r="J38" s="25"/>
      <c r="K38" s="29"/>
      <c r="L38" s="29"/>
      <c r="M38" s="17">
        <v>13.091559999999999</v>
      </c>
      <c r="N38" s="25"/>
      <c r="O38" s="25"/>
      <c r="P38" s="29"/>
    </row>
    <row r="39" spans="1:16" x14ac:dyDescent="0.2">
      <c r="A39" s="26"/>
      <c r="B39" s="17">
        <v>14.221069999999999</v>
      </c>
      <c r="C39" s="25"/>
      <c r="D39" s="25"/>
      <c r="E39" s="17">
        <v>9.9335000000000004</v>
      </c>
      <c r="F39" s="25"/>
      <c r="G39" s="25"/>
      <c r="H39" s="29"/>
      <c r="I39" s="17">
        <v>13.380050000000001</v>
      </c>
      <c r="J39" s="25"/>
      <c r="K39" s="29"/>
      <c r="L39" s="29"/>
      <c r="M39" s="17">
        <v>13.095499999999999</v>
      </c>
      <c r="N39" s="25"/>
      <c r="O39" s="25"/>
      <c r="P39" s="29"/>
    </row>
    <row r="40" spans="1:16" x14ac:dyDescent="0.2">
      <c r="A40" s="26"/>
      <c r="B40" s="17">
        <v>14.15157</v>
      </c>
      <c r="C40" s="25"/>
      <c r="D40" s="25"/>
      <c r="E40" s="17">
        <v>9.9330200000000008</v>
      </c>
      <c r="F40" s="25"/>
      <c r="G40" s="25"/>
      <c r="H40" s="29"/>
      <c r="I40" s="17">
        <v>13.24892</v>
      </c>
      <c r="J40" s="25"/>
      <c r="K40" s="29"/>
      <c r="L40" s="29"/>
      <c r="M40" s="17">
        <v>13.2035</v>
      </c>
      <c r="N40" s="25"/>
      <c r="O40" s="25"/>
      <c r="P40" s="29"/>
    </row>
    <row r="41" spans="1:16" x14ac:dyDescent="0.2">
      <c r="A41" s="26"/>
      <c r="B41" s="17">
        <v>14.210459999999999</v>
      </c>
      <c r="C41" s="25"/>
      <c r="D41" s="25"/>
      <c r="E41" s="17">
        <v>9.9335000000000004</v>
      </c>
      <c r="F41" s="25"/>
      <c r="G41" s="25"/>
      <c r="H41" s="29"/>
      <c r="I41" s="17">
        <v>13.72147</v>
      </c>
      <c r="J41" s="25"/>
      <c r="K41" s="29"/>
      <c r="L41" s="29"/>
      <c r="M41" s="17">
        <v>13.15105</v>
      </c>
      <c r="N41" s="25"/>
      <c r="O41" s="25"/>
      <c r="P41" s="29"/>
    </row>
    <row r="42" spans="1:16" x14ac:dyDescent="0.2">
      <c r="A42" s="26"/>
      <c r="B42" s="17">
        <v>14.38546</v>
      </c>
      <c r="C42" s="25"/>
      <c r="D42" s="25"/>
      <c r="E42" s="17">
        <v>9.9359999999999999</v>
      </c>
      <c r="F42" s="25"/>
      <c r="G42" s="25"/>
      <c r="H42" s="30"/>
      <c r="I42" s="17">
        <v>13.460990000000001</v>
      </c>
      <c r="J42" s="25"/>
      <c r="K42" s="30"/>
      <c r="L42" s="30"/>
      <c r="M42" s="17">
        <v>13.061999999999999</v>
      </c>
      <c r="N42" s="25"/>
      <c r="O42" s="25"/>
      <c r="P42" s="30"/>
    </row>
    <row r="43" spans="1:16" x14ac:dyDescent="0.2">
      <c r="A43" s="26" t="s">
        <v>65</v>
      </c>
      <c r="B43" s="17">
        <v>15.70499</v>
      </c>
      <c r="C43" s="25">
        <f>AVERAGE(B43:B52)</f>
        <v>15.662611000000002</v>
      </c>
      <c r="D43" s="25">
        <f>_xlfn.STDEV.S(B43:B52)</f>
        <v>0.29366528238228395</v>
      </c>
      <c r="E43" s="17" t="s">
        <v>19</v>
      </c>
      <c r="F43" s="25" t="e">
        <f>AVERAGE(E43:E52)</f>
        <v>#DIV/0!</v>
      </c>
      <c r="G43" s="25" t="e">
        <f>_xlfn.STDEV.S(E43:E52)</f>
        <v>#DIV/0!</v>
      </c>
      <c r="H43" s="28" t="e">
        <f t="shared" ref="H43" si="9">(C43-F43)/C43</f>
        <v>#DIV/0!</v>
      </c>
      <c r="I43" s="17">
        <v>15.95199</v>
      </c>
      <c r="J43" s="25">
        <f>AVERAGE(I43:I52)</f>
        <v>16.028309</v>
      </c>
      <c r="K43" s="28">
        <f>_xlfn.STDEV.S(I43:I52)</f>
        <v>0.31726924133752538</v>
      </c>
      <c r="L43" s="28">
        <f t="shared" ref="L43" si="10">(C43-J43)/C43</f>
        <v>-2.3348469804938543E-2</v>
      </c>
      <c r="M43" s="17">
        <v>15.202400000000001</v>
      </c>
      <c r="N43" s="25">
        <f>AVERAGE(M43:M52)</f>
        <v>14.897216</v>
      </c>
      <c r="O43" s="25">
        <f>_xlfn.STDEV.S(M43:M52)</f>
        <v>0.20914290596516932</v>
      </c>
      <c r="P43" s="28">
        <f t="shared" ref="P43" si="11">(C43-N43)/C43</f>
        <v>4.8867650483051743E-2</v>
      </c>
    </row>
    <row r="44" spans="1:16" x14ac:dyDescent="0.2">
      <c r="A44" s="26"/>
      <c r="B44" s="17">
        <v>15.99193</v>
      </c>
      <c r="C44" s="25"/>
      <c r="D44" s="25"/>
      <c r="E44" s="17" t="s">
        <v>19</v>
      </c>
      <c r="F44" s="25"/>
      <c r="G44" s="25"/>
      <c r="H44" s="29"/>
      <c r="I44" s="17">
        <v>15.88547</v>
      </c>
      <c r="J44" s="25"/>
      <c r="K44" s="29"/>
      <c r="L44" s="29"/>
      <c r="M44" s="17">
        <v>14.907</v>
      </c>
      <c r="N44" s="25"/>
      <c r="O44" s="25"/>
      <c r="P44" s="29"/>
    </row>
    <row r="45" spans="1:16" x14ac:dyDescent="0.2">
      <c r="A45" s="26"/>
      <c r="B45" s="17">
        <v>15.35642</v>
      </c>
      <c r="C45" s="25"/>
      <c r="D45" s="25"/>
      <c r="E45" s="17" t="s">
        <v>19</v>
      </c>
      <c r="F45" s="25"/>
      <c r="G45" s="25"/>
      <c r="H45" s="29"/>
      <c r="I45" s="17">
        <v>15.75398</v>
      </c>
      <c r="J45" s="25"/>
      <c r="K45" s="29"/>
      <c r="L45" s="29"/>
      <c r="M45" s="17">
        <v>15.289070000000001</v>
      </c>
      <c r="N45" s="25"/>
      <c r="O45" s="25"/>
      <c r="P45" s="29"/>
    </row>
    <row r="46" spans="1:16" x14ac:dyDescent="0.2">
      <c r="A46" s="26"/>
      <c r="B46" s="17">
        <v>15.82849</v>
      </c>
      <c r="C46" s="25"/>
      <c r="D46" s="25"/>
      <c r="E46" s="17" t="s">
        <v>19</v>
      </c>
      <c r="F46" s="25"/>
      <c r="G46" s="25"/>
      <c r="H46" s="29"/>
      <c r="I46" s="17">
        <v>15.67245</v>
      </c>
      <c r="J46" s="25"/>
      <c r="K46" s="29"/>
      <c r="L46" s="29"/>
      <c r="M46" s="17">
        <v>14.92155</v>
      </c>
      <c r="N46" s="25"/>
      <c r="O46" s="25"/>
      <c r="P46" s="29"/>
    </row>
    <row r="47" spans="1:16" x14ac:dyDescent="0.2">
      <c r="A47" s="26"/>
      <c r="B47" s="17">
        <v>15.468959999999999</v>
      </c>
      <c r="C47" s="25"/>
      <c r="D47" s="25"/>
      <c r="E47" s="17" t="s">
        <v>19</v>
      </c>
      <c r="F47" s="25"/>
      <c r="G47" s="25"/>
      <c r="H47" s="29"/>
      <c r="I47" s="17">
        <v>15.65504</v>
      </c>
      <c r="J47" s="25"/>
      <c r="K47" s="29"/>
      <c r="L47" s="29"/>
      <c r="M47" s="17">
        <v>14.706490000000001</v>
      </c>
      <c r="N47" s="25"/>
      <c r="O47" s="25"/>
      <c r="P47" s="29"/>
    </row>
    <row r="48" spans="1:16" x14ac:dyDescent="0.2">
      <c r="A48" s="26"/>
      <c r="B48" s="17">
        <v>16.183019999999999</v>
      </c>
      <c r="C48" s="25"/>
      <c r="D48" s="25"/>
      <c r="E48" s="17" t="s">
        <v>19</v>
      </c>
      <c r="F48" s="25"/>
      <c r="G48" s="25"/>
      <c r="H48" s="29"/>
      <c r="I48" s="17">
        <v>16.286020000000001</v>
      </c>
      <c r="J48" s="25"/>
      <c r="K48" s="29"/>
      <c r="L48" s="29"/>
      <c r="M48" s="17">
        <v>14.91511</v>
      </c>
      <c r="N48" s="25"/>
      <c r="O48" s="25"/>
      <c r="P48" s="29"/>
    </row>
    <row r="49" spans="1:16" x14ac:dyDescent="0.2">
      <c r="A49" s="26"/>
      <c r="B49" s="17">
        <v>15.394450000000001</v>
      </c>
      <c r="C49" s="25"/>
      <c r="D49" s="25"/>
      <c r="E49" s="17" t="s">
        <v>19</v>
      </c>
      <c r="F49" s="25"/>
      <c r="G49" s="25"/>
      <c r="H49" s="29"/>
      <c r="I49" s="17">
        <v>16.03997</v>
      </c>
      <c r="J49" s="25"/>
      <c r="K49" s="29"/>
      <c r="L49" s="29"/>
      <c r="M49" s="17">
        <v>14.89902</v>
      </c>
      <c r="N49" s="25"/>
      <c r="O49" s="25"/>
      <c r="P49" s="29"/>
    </row>
    <row r="50" spans="1:16" x14ac:dyDescent="0.2">
      <c r="A50" s="26"/>
      <c r="B50" s="17">
        <v>15.27393</v>
      </c>
      <c r="C50" s="25"/>
      <c r="D50" s="25"/>
      <c r="E50" s="17" t="s">
        <v>19</v>
      </c>
      <c r="F50" s="25"/>
      <c r="G50" s="25"/>
      <c r="H50" s="29"/>
      <c r="I50" s="17">
        <v>16.049029999999998</v>
      </c>
      <c r="J50" s="25"/>
      <c r="K50" s="29"/>
      <c r="L50" s="29"/>
      <c r="M50" s="17">
        <v>14.65297</v>
      </c>
      <c r="N50" s="25"/>
      <c r="O50" s="25"/>
      <c r="P50" s="29"/>
    </row>
    <row r="51" spans="1:16" x14ac:dyDescent="0.2">
      <c r="A51" s="26"/>
      <c r="B51" s="17">
        <v>15.646929999999999</v>
      </c>
      <c r="C51" s="25"/>
      <c r="D51" s="25"/>
      <c r="E51" s="17" t="s">
        <v>19</v>
      </c>
      <c r="F51" s="25"/>
      <c r="G51" s="25"/>
      <c r="H51" s="29"/>
      <c r="I51" s="17">
        <v>16.630050000000001</v>
      </c>
      <c r="J51" s="25"/>
      <c r="K51" s="29"/>
      <c r="L51" s="29"/>
      <c r="M51" s="17">
        <v>14.73451</v>
      </c>
      <c r="N51" s="25"/>
      <c r="O51" s="25"/>
      <c r="P51" s="29"/>
    </row>
    <row r="52" spans="1:16" x14ac:dyDescent="0.2">
      <c r="A52" s="26"/>
      <c r="B52" s="17">
        <v>15.77699</v>
      </c>
      <c r="C52" s="25"/>
      <c r="D52" s="25"/>
      <c r="E52" s="17" t="s">
        <v>19</v>
      </c>
      <c r="F52" s="25"/>
      <c r="G52" s="25"/>
      <c r="H52" s="30"/>
      <c r="I52" s="17">
        <v>16.359089999999998</v>
      </c>
      <c r="J52" s="25"/>
      <c r="K52" s="30"/>
      <c r="L52" s="30"/>
      <c r="M52" s="17">
        <v>14.74404</v>
      </c>
      <c r="N52" s="25"/>
      <c r="O52" s="25"/>
      <c r="P52" s="30"/>
    </row>
    <row r="53" spans="1:16" x14ac:dyDescent="0.2">
      <c r="A53" s="26" t="s">
        <v>66</v>
      </c>
      <c r="B53" s="17">
        <v>15.50508</v>
      </c>
      <c r="C53" s="25">
        <f>AVERAGE(B53:B62)</f>
        <v>15.667402999999998</v>
      </c>
      <c r="D53" s="25">
        <f>_xlfn.STDEV.S(B53:B62)</f>
        <v>0.19642457076728254</v>
      </c>
      <c r="E53" s="17" t="s">
        <v>19</v>
      </c>
      <c r="F53" s="25" t="e">
        <f>AVERAGE(E53:E62)</f>
        <v>#DIV/0!</v>
      </c>
      <c r="G53" s="25" t="e">
        <f>_xlfn.STDEV.S(E53:E62)</f>
        <v>#DIV/0!</v>
      </c>
      <c r="H53" s="28" t="e">
        <f t="shared" ref="H53" si="12">(C53-F53)/C53</f>
        <v>#DIV/0!</v>
      </c>
      <c r="I53" s="17">
        <v>16.505960000000002</v>
      </c>
      <c r="J53" s="25">
        <f>AVERAGE(I53:I62)</f>
        <v>16.026340999999999</v>
      </c>
      <c r="K53" s="28">
        <f>_xlfn.STDEV.S(I53:I62)</f>
        <v>0.30239365011888453</v>
      </c>
      <c r="L53" s="28">
        <f t="shared" ref="L53" si="13">(C53-J53)/C53</f>
        <v>-2.2909859406820662E-2</v>
      </c>
      <c r="M53" s="17">
        <v>14.6631</v>
      </c>
      <c r="N53" s="25">
        <f>AVERAGE(M53:M62)</f>
        <v>14.884841999999997</v>
      </c>
      <c r="O53" s="25">
        <f>_xlfn.STDEV.S(M53:M62)</f>
        <v>0.17721610672973395</v>
      </c>
      <c r="P53" s="28">
        <f t="shared" ref="P53" si="14">(C53-N53)/C53</f>
        <v>4.9948354554995571E-2</v>
      </c>
    </row>
    <row r="54" spans="1:16" x14ac:dyDescent="0.2">
      <c r="A54" s="26"/>
      <c r="B54" s="17">
        <v>15.52153</v>
      </c>
      <c r="C54" s="25"/>
      <c r="D54" s="25"/>
      <c r="E54" s="17" t="s">
        <v>19</v>
      </c>
      <c r="F54" s="25"/>
      <c r="G54" s="25"/>
      <c r="H54" s="29"/>
      <c r="I54" s="17">
        <v>16.14809</v>
      </c>
      <c r="J54" s="25"/>
      <c r="K54" s="29"/>
      <c r="L54" s="29"/>
      <c r="M54" s="17">
        <v>14.76741</v>
      </c>
      <c r="N54" s="25"/>
      <c r="O54" s="25"/>
      <c r="P54" s="29"/>
    </row>
    <row r="55" spans="1:16" x14ac:dyDescent="0.2">
      <c r="A55" s="26"/>
      <c r="B55" s="17">
        <v>15.95402</v>
      </c>
      <c r="C55" s="25"/>
      <c r="D55" s="25"/>
      <c r="E55" s="17" t="s">
        <v>19</v>
      </c>
      <c r="F55" s="25"/>
      <c r="G55" s="25"/>
      <c r="H55" s="29"/>
      <c r="I55" s="17">
        <v>15.760540000000001</v>
      </c>
      <c r="J55" s="25"/>
      <c r="K55" s="29"/>
      <c r="L55" s="29"/>
      <c r="M55" s="17">
        <v>14.7661</v>
      </c>
      <c r="N55" s="25"/>
      <c r="O55" s="25"/>
      <c r="P55" s="29"/>
    </row>
    <row r="56" spans="1:16" x14ac:dyDescent="0.2">
      <c r="A56" s="26"/>
      <c r="B56" s="17">
        <v>15.66648</v>
      </c>
      <c r="C56" s="25"/>
      <c r="D56" s="25"/>
      <c r="E56" s="17" t="s">
        <v>19</v>
      </c>
      <c r="F56" s="25"/>
      <c r="G56" s="25"/>
      <c r="H56" s="29"/>
      <c r="I56" s="17">
        <v>16.361000000000001</v>
      </c>
      <c r="J56" s="25"/>
      <c r="K56" s="29"/>
      <c r="L56" s="29"/>
      <c r="M56" s="17">
        <v>14.72795</v>
      </c>
      <c r="N56" s="25"/>
      <c r="O56" s="25"/>
      <c r="P56" s="29"/>
    </row>
    <row r="57" spans="1:16" x14ac:dyDescent="0.2">
      <c r="A57" s="26"/>
      <c r="B57" s="17">
        <v>15.672560000000001</v>
      </c>
      <c r="C57" s="25"/>
      <c r="D57" s="25"/>
      <c r="E57" s="17" t="s">
        <v>19</v>
      </c>
      <c r="F57" s="25"/>
      <c r="G57" s="25"/>
      <c r="H57" s="29"/>
      <c r="I57" s="17">
        <v>15.993</v>
      </c>
      <c r="J57" s="25"/>
      <c r="K57" s="29"/>
      <c r="L57" s="29"/>
      <c r="M57" s="17">
        <v>15.012980000000001</v>
      </c>
      <c r="N57" s="25"/>
      <c r="O57" s="25"/>
      <c r="P57" s="29"/>
    </row>
    <row r="58" spans="1:16" x14ac:dyDescent="0.2">
      <c r="A58" s="26"/>
      <c r="B58" s="17">
        <v>16.050930000000001</v>
      </c>
      <c r="C58" s="25"/>
      <c r="D58" s="25"/>
      <c r="E58" s="17" t="s">
        <v>19</v>
      </c>
      <c r="F58" s="25"/>
      <c r="G58" s="25"/>
      <c r="H58" s="29"/>
      <c r="I58" s="17">
        <v>15.60497</v>
      </c>
      <c r="J58" s="25"/>
      <c r="K58" s="29"/>
      <c r="L58" s="29"/>
      <c r="M58" s="17">
        <v>15.09249</v>
      </c>
      <c r="N58" s="25"/>
      <c r="O58" s="25"/>
      <c r="P58" s="29"/>
    </row>
    <row r="59" spans="1:16" x14ac:dyDescent="0.2">
      <c r="A59" s="26"/>
      <c r="B59" s="17">
        <v>15.456440000000001</v>
      </c>
      <c r="C59" s="25"/>
      <c r="D59" s="25"/>
      <c r="E59" s="17" t="s">
        <v>19</v>
      </c>
      <c r="F59" s="25"/>
      <c r="G59" s="25"/>
      <c r="H59" s="29"/>
      <c r="I59" s="17">
        <v>15.615460000000001</v>
      </c>
      <c r="J59" s="25"/>
      <c r="K59" s="29"/>
      <c r="L59" s="29"/>
      <c r="M59" s="17">
        <v>14.814500000000001</v>
      </c>
      <c r="N59" s="25"/>
      <c r="O59" s="25"/>
      <c r="P59" s="29"/>
    </row>
    <row r="60" spans="1:16" x14ac:dyDescent="0.2">
      <c r="A60" s="26"/>
      <c r="B60" s="17">
        <v>15.50949</v>
      </c>
      <c r="C60" s="25"/>
      <c r="D60" s="25"/>
      <c r="E60" s="17" t="s">
        <v>19</v>
      </c>
      <c r="F60" s="25"/>
      <c r="G60" s="25"/>
      <c r="H60" s="29"/>
      <c r="I60" s="17">
        <v>15.995380000000001</v>
      </c>
      <c r="J60" s="25"/>
      <c r="K60" s="29"/>
      <c r="L60" s="29"/>
      <c r="M60" s="17">
        <v>15.21194</v>
      </c>
      <c r="N60" s="25"/>
      <c r="O60" s="25"/>
      <c r="P60" s="29"/>
    </row>
    <row r="61" spans="1:16" x14ac:dyDescent="0.2">
      <c r="A61" s="26"/>
      <c r="B61" s="17">
        <v>15.64753</v>
      </c>
      <c r="C61" s="25"/>
      <c r="D61" s="25"/>
      <c r="E61" s="17" t="s">
        <v>19</v>
      </c>
      <c r="F61" s="25"/>
      <c r="G61" s="25"/>
      <c r="H61" s="29"/>
      <c r="I61" s="17">
        <v>16.242979999999999</v>
      </c>
      <c r="J61" s="25"/>
      <c r="K61" s="29"/>
      <c r="L61" s="29"/>
      <c r="M61" s="17">
        <v>14.827970000000001</v>
      </c>
      <c r="N61" s="25"/>
      <c r="O61" s="25"/>
      <c r="P61" s="29"/>
    </row>
    <row r="62" spans="1:16" x14ac:dyDescent="0.2">
      <c r="A62" s="26"/>
      <c r="B62" s="17">
        <v>15.689970000000001</v>
      </c>
      <c r="C62" s="25"/>
      <c r="D62" s="25"/>
      <c r="E62" s="17" t="s">
        <v>19</v>
      </c>
      <c r="F62" s="25"/>
      <c r="G62" s="25"/>
      <c r="H62" s="30"/>
      <c r="I62" s="17">
        <v>16.03603</v>
      </c>
      <c r="J62" s="25"/>
      <c r="K62" s="30"/>
      <c r="L62" s="30"/>
      <c r="M62" s="17">
        <v>14.963979999999999</v>
      </c>
      <c r="N62" s="25"/>
      <c r="O62" s="25"/>
      <c r="P62" s="30"/>
    </row>
    <row r="63" spans="1:16" x14ac:dyDescent="0.2">
      <c r="A63" s="26" t="s">
        <v>67</v>
      </c>
      <c r="B63" s="17">
        <v>15.87105</v>
      </c>
      <c r="C63" s="25">
        <f>AVERAGE(B63:B72)</f>
        <v>15.894998000000001</v>
      </c>
      <c r="D63" s="25">
        <f>_xlfn.STDEV.S(B63:B72)</f>
        <v>0.19348672517198168</v>
      </c>
      <c r="E63" s="17" t="s">
        <v>19</v>
      </c>
      <c r="F63" s="25" t="e">
        <f>AVERAGE(E63:E72)</f>
        <v>#DIV/0!</v>
      </c>
      <c r="G63" s="25" t="e">
        <f>_xlfn.STDEV.S(E63:E72)</f>
        <v>#DIV/0!</v>
      </c>
      <c r="H63" s="28" t="e">
        <f t="shared" ref="H63" si="15">(C63-F63)/C63</f>
        <v>#DIV/0!</v>
      </c>
      <c r="I63" s="17">
        <v>16.655919999999998</v>
      </c>
      <c r="J63" s="25">
        <f>AVERAGE(I63:I72)</f>
        <v>16.089402</v>
      </c>
      <c r="K63" s="28">
        <f>_xlfn.STDEV.S(I63:I72)</f>
        <v>0.35575121284403222</v>
      </c>
      <c r="L63" s="28">
        <f t="shared" ref="L63" si="16">(C63-J63)/C63</f>
        <v>-1.2230514278768621E-2</v>
      </c>
      <c r="M63" s="17">
        <v>14.804600000000001</v>
      </c>
      <c r="N63" s="25">
        <f>AVERAGE(M63:M72)</f>
        <v>14.961909999999998</v>
      </c>
      <c r="O63" s="25">
        <f>_xlfn.STDEV.S(M63:M72)</f>
        <v>0.13871130283193686</v>
      </c>
      <c r="P63" s="28">
        <f t="shared" ref="P63" si="17">(C63-N63)/C63</f>
        <v>5.8703247398961808E-2</v>
      </c>
    </row>
    <row r="64" spans="1:16" x14ac:dyDescent="0.2">
      <c r="A64" s="26"/>
      <c r="B64" s="17">
        <v>15.868539999999999</v>
      </c>
      <c r="C64" s="25"/>
      <c r="D64" s="25"/>
      <c r="E64" s="17" t="s">
        <v>19</v>
      </c>
      <c r="F64" s="25"/>
      <c r="G64" s="25"/>
      <c r="H64" s="29"/>
      <c r="I64" s="17">
        <v>16.060949999999998</v>
      </c>
      <c r="J64" s="25"/>
      <c r="K64" s="29"/>
      <c r="L64" s="29"/>
      <c r="M64" s="17">
        <v>15.148999999999999</v>
      </c>
      <c r="N64" s="25"/>
      <c r="O64" s="25"/>
      <c r="P64" s="29"/>
    </row>
    <row r="65" spans="1:16" x14ac:dyDescent="0.2">
      <c r="A65" s="26"/>
      <c r="B65" s="17">
        <v>15.6219</v>
      </c>
      <c r="C65" s="25"/>
      <c r="D65" s="25"/>
      <c r="E65" s="17" t="s">
        <v>19</v>
      </c>
      <c r="F65" s="25"/>
      <c r="G65" s="25"/>
      <c r="H65" s="29"/>
      <c r="I65" s="17">
        <v>15.889049999999999</v>
      </c>
      <c r="J65" s="25"/>
      <c r="K65" s="29"/>
      <c r="L65" s="29"/>
      <c r="M65" s="17">
        <v>14.863009999999999</v>
      </c>
      <c r="N65" s="25"/>
      <c r="O65" s="25"/>
      <c r="P65" s="29"/>
    </row>
    <row r="66" spans="1:16" x14ac:dyDescent="0.2">
      <c r="A66" s="26"/>
      <c r="B66" s="17">
        <v>15.83648</v>
      </c>
      <c r="C66" s="25"/>
      <c r="D66" s="25"/>
      <c r="E66" s="17" t="s">
        <v>19</v>
      </c>
      <c r="F66" s="25"/>
      <c r="G66" s="25"/>
      <c r="H66" s="29"/>
      <c r="I66" s="17">
        <v>15.606999999999999</v>
      </c>
      <c r="J66" s="25"/>
      <c r="K66" s="29"/>
      <c r="L66" s="29"/>
      <c r="M66" s="17">
        <v>15.0435</v>
      </c>
      <c r="N66" s="25"/>
      <c r="O66" s="25"/>
      <c r="P66" s="29"/>
    </row>
    <row r="67" spans="1:16" x14ac:dyDescent="0.2">
      <c r="A67" s="26"/>
      <c r="B67" s="17">
        <v>16.281490000000002</v>
      </c>
      <c r="C67" s="25"/>
      <c r="D67" s="25"/>
      <c r="E67" s="17" t="s">
        <v>19</v>
      </c>
      <c r="F67" s="25"/>
      <c r="G67" s="25"/>
      <c r="H67" s="29"/>
      <c r="I67" s="17">
        <v>16.40701</v>
      </c>
      <c r="J67" s="25"/>
      <c r="K67" s="29"/>
      <c r="L67" s="29"/>
      <c r="M67" s="17">
        <v>14.94896</v>
      </c>
      <c r="N67" s="25"/>
      <c r="O67" s="25"/>
      <c r="P67" s="29"/>
    </row>
    <row r="68" spans="1:16" x14ac:dyDescent="0.2">
      <c r="A68" s="26"/>
      <c r="B68" s="17">
        <v>15.872479999999999</v>
      </c>
      <c r="C68" s="25"/>
      <c r="D68" s="25"/>
      <c r="E68" s="17" t="s">
        <v>19</v>
      </c>
      <c r="F68" s="25"/>
      <c r="G68" s="25"/>
      <c r="H68" s="29"/>
      <c r="I68" s="17">
        <v>16.00301</v>
      </c>
      <c r="J68" s="25"/>
      <c r="K68" s="29"/>
      <c r="L68" s="29"/>
      <c r="M68" s="17">
        <v>14.81795</v>
      </c>
      <c r="N68" s="25"/>
      <c r="O68" s="25"/>
      <c r="P68" s="29"/>
    </row>
    <row r="69" spans="1:16" x14ac:dyDescent="0.2">
      <c r="A69" s="26"/>
      <c r="B69" s="17">
        <v>15.990019999999999</v>
      </c>
      <c r="C69" s="25"/>
      <c r="D69" s="25"/>
      <c r="E69" s="17" t="s">
        <v>19</v>
      </c>
      <c r="F69" s="25"/>
      <c r="G69" s="25"/>
      <c r="H69" s="29"/>
      <c r="I69" s="17">
        <v>16.17503</v>
      </c>
      <c r="J69" s="25"/>
      <c r="K69" s="29"/>
      <c r="L69" s="29"/>
      <c r="M69" s="17">
        <v>14.99605</v>
      </c>
      <c r="N69" s="25"/>
      <c r="O69" s="25"/>
      <c r="P69" s="29"/>
    </row>
    <row r="70" spans="1:16" x14ac:dyDescent="0.2">
      <c r="A70" s="26"/>
      <c r="B70" s="17">
        <v>15.687939999999999</v>
      </c>
      <c r="C70" s="25"/>
      <c r="D70" s="25"/>
      <c r="E70" s="17" t="s">
        <v>19</v>
      </c>
      <c r="F70" s="25"/>
      <c r="G70" s="25"/>
      <c r="H70" s="29"/>
      <c r="I70" s="17">
        <v>15.8025</v>
      </c>
      <c r="J70" s="25"/>
      <c r="K70" s="29"/>
      <c r="L70" s="29"/>
      <c r="M70" s="17">
        <v>14.83953</v>
      </c>
      <c r="N70" s="25"/>
      <c r="O70" s="25"/>
      <c r="P70" s="29"/>
    </row>
    <row r="71" spans="1:16" x14ac:dyDescent="0.2">
      <c r="A71" s="26"/>
      <c r="B71" s="17">
        <v>15.80608</v>
      </c>
      <c r="C71" s="25"/>
      <c r="D71" s="25"/>
      <c r="E71" s="17" t="s">
        <v>19</v>
      </c>
      <c r="F71" s="25"/>
      <c r="G71" s="25"/>
      <c r="H71" s="29"/>
      <c r="I71" s="17">
        <v>15.73455</v>
      </c>
      <c r="J71" s="25"/>
      <c r="K71" s="29"/>
      <c r="L71" s="29"/>
      <c r="M71" s="17">
        <v>14.95004</v>
      </c>
      <c r="N71" s="25"/>
      <c r="O71" s="25"/>
      <c r="P71" s="29"/>
    </row>
    <row r="72" spans="1:16" x14ac:dyDescent="0.2">
      <c r="A72" s="26"/>
      <c r="B72" s="17">
        <v>16.114000000000001</v>
      </c>
      <c r="C72" s="25"/>
      <c r="D72" s="25"/>
      <c r="E72" s="17" t="s">
        <v>19</v>
      </c>
      <c r="F72" s="25"/>
      <c r="G72" s="25"/>
      <c r="H72" s="30"/>
      <c r="I72" s="17">
        <v>16.559000000000001</v>
      </c>
      <c r="J72" s="25"/>
      <c r="K72" s="30"/>
      <c r="L72" s="30"/>
      <c r="M72" s="17">
        <v>15.20646</v>
      </c>
      <c r="N72" s="25"/>
      <c r="O72" s="25"/>
      <c r="P72" s="30"/>
    </row>
    <row r="73" spans="1:16" x14ac:dyDescent="0.2">
      <c r="A73" s="26" t="s">
        <v>20</v>
      </c>
      <c r="B73" s="17">
        <v>15.96045</v>
      </c>
      <c r="C73" s="25">
        <f>AVERAGE(B73:B82)</f>
        <v>16.092334999999999</v>
      </c>
      <c r="D73" s="25">
        <f>_xlfn.STDEV.S(B73:B82)</f>
        <v>0.2053766066008712</v>
      </c>
      <c r="E73" s="17" t="s">
        <v>19</v>
      </c>
      <c r="F73" s="25" t="e">
        <f>AVERAGE(E73:E82)</f>
        <v>#DIV/0!</v>
      </c>
      <c r="G73" s="25" t="e">
        <f>_xlfn.STDEV.S(E73:E82)</f>
        <v>#DIV/0!</v>
      </c>
      <c r="H73" s="28" t="e">
        <f t="shared" ref="H73" si="18">(C73-F73)/C73</f>
        <v>#DIV/0!</v>
      </c>
      <c r="I73" s="17">
        <v>15.74099</v>
      </c>
      <c r="J73" s="25">
        <f>AVERAGE(I73:I82)</f>
        <v>16.042482</v>
      </c>
      <c r="K73" s="28">
        <f>_xlfn.STDEV.S(I73:I82)</f>
        <v>0.37080764374837549</v>
      </c>
      <c r="L73" s="28">
        <f t="shared" ref="L73" si="19">(C73-J73)/C73</f>
        <v>3.0979345135431755E-3</v>
      </c>
      <c r="M73" s="17">
        <v>15.102510000000001</v>
      </c>
      <c r="N73" s="25">
        <f>AVERAGE(M73:M82)</f>
        <v>15.214754000000003</v>
      </c>
      <c r="O73" s="25">
        <f>_xlfn.STDEV.S(M73:M82)</f>
        <v>0.12961931356433301</v>
      </c>
      <c r="P73" s="28">
        <f t="shared" ref="P73" si="20">(C73-N73)/C73</f>
        <v>5.4534099619476965E-2</v>
      </c>
    </row>
    <row r="74" spans="1:16" x14ac:dyDescent="0.2">
      <c r="A74" s="26"/>
      <c r="B74" s="17">
        <v>16.094090000000001</v>
      </c>
      <c r="C74" s="25"/>
      <c r="D74" s="25"/>
      <c r="E74" s="17" t="s">
        <v>19</v>
      </c>
      <c r="F74" s="25"/>
      <c r="G74" s="25"/>
      <c r="H74" s="29"/>
      <c r="I74" s="17">
        <v>15.756959999999999</v>
      </c>
      <c r="J74" s="25"/>
      <c r="K74" s="29"/>
      <c r="L74" s="29"/>
      <c r="M74" s="17">
        <v>15.332459999999999</v>
      </c>
      <c r="N74" s="25"/>
      <c r="O74" s="25"/>
      <c r="P74" s="29"/>
    </row>
    <row r="75" spans="1:16" x14ac:dyDescent="0.2">
      <c r="A75" s="26"/>
      <c r="B75" s="17">
        <v>15.997529999999999</v>
      </c>
      <c r="C75" s="25"/>
      <c r="D75" s="25"/>
      <c r="E75" s="17" t="s">
        <v>19</v>
      </c>
      <c r="F75" s="25"/>
      <c r="G75" s="25"/>
      <c r="H75" s="29"/>
      <c r="I75" s="17">
        <v>15.7485</v>
      </c>
      <c r="J75" s="25"/>
      <c r="K75" s="29"/>
      <c r="L75" s="29"/>
      <c r="M75" s="17">
        <v>15.22958</v>
      </c>
      <c r="N75" s="25"/>
      <c r="O75" s="25"/>
      <c r="P75" s="29"/>
    </row>
    <row r="76" spans="1:16" x14ac:dyDescent="0.2">
      <c r="A76" s="26"/>
      <c r="B76" s="17">
        <v>15.78248</v>
      </c>
      <c r="C76" s="25"/>
      <c r="D76" s="25"/>
      <c r="E76" s="17" t="s">
        <v>19</v>
      </c>
      <c r="F76" s="25"/>
      <c r="G76" s="25"/>
      <c r="H76" s="29"/>
      <c r="I76" s="17">
        <v>16.538979999999999</v>
      </c>
      <c r="J76" s="25"/>
      <c r="K76" s="29"/>
      <c r="L76" s="29"/>
      <c r="M76" s="17">
        <v>15.42306</v>
      </c>
      <c r="N76" s="25"/>
      <c r="O76" s="25"/>
      <c r="P76" s="29"/>
    </row>
    <row r="77" spans="1:16" x14ac:dyDescent="0.2">
      <c r="A77" s="26"/>
      <c r="B77" s="17">
        <v>16.26849</v>
      </c>
      <c r="C77" s="25"/>
      <c r="D77" s="25"/>
      <c r="E77" s="17" t="s">
        <v>19</v>
      </c>
      <c r="F77" s="25"/>
      <c r="G77" s="25"/>
      <c r="H77" s="29"/>
      <c r="I77" s="17">
        <v>16.278980000000001</v>
      </c>
      <c r="J77" s="25"/>
      <c r="K77" s="29"/>
      <c r="L77" s="29"/>
      <c r="M77" s="17">
        <v>15.20443</v>
      </c>
      <c r="N77" s="25"/>
      <c r="O77" s="25"/>
      <c r="P77" s="29"/>
    </row>
    <row r="78" spans="1:16" x14ac:dyDescent="0.2">
      <c r="A78" s="26"/>
      <c r="B78" s="17">
        <v>15.843389999999999</v>
      </c>
      <c r="C78" s="25"/>
      <c r="D78" s="25"/>
      <c r="E78" s="17" t="s">
        <v>19</v>
      </c>
      <c r="F78" s="25"/>
      <c r="G78" s="25"/>
      <c r="H78" s="29"/>
      <c r="I78" s="17">
        <v>16.103390000000001</v>
      </c>
      <c r="J78" s="25"/>
      <c r="K78" s="29"/>
      <c r="L78" s="29"/>
      <c r="M78" s="17">
        <v>15.010479999999999</v>
      </c>
      <c r="N78" s="25"/>
      <c r="O78" s="25"/>
      <c r="P78" s="29"/>
    </row>
    <row r="79" spans="1:16" x14ac:dyDescent="0.2">
      <c r="A79" s="26"/>
      <c r="B79" s="17">
        <v>16.133900000000001</v>
      </c>
      <c r="C79" s="25"/>
      <c r="D79" s="25"/>
      <c r="E79" s="17" t="s">
        <v>19</v>
      </c>
      <c r="F79" s="25"/>
      <c r="G79" s="25"/>
      <c r="H79" s="29"/>
      <c r="I79" s="17">
        <v>15.656470000000001</v>
      </c>
      <c r="J79" s="25"/>
      <c r="K79" s="29"/>
      <c r="L79" s="29"/>
      <c r="M79" s="17">
        <v>15.147449999999999</v>
      </c>
      <c r="N79" s="25"/>
      <c r="O79" s="25"/>
      <c r="P79" s="29"/>
    </row>
    <row r="80" spans="1:16" x14ac:dyDescent="0.2">
      <c r="A80" s="26"/>
      <c r="B80" s="17">
        <v>16.433</v>
      </c>
      <c r="C80" s="25"/>
      <c r="D80" s="25"/>
      <c r="E80" s="17" t="s">
        <v>19</v>
      </c>
      <c r="F80" s="25"/>
      <c r="G80" s="25"/>
      <c r="H80" s="29"/>
      <c r="I80" s="17">
        <v>16.36946</v>
      </c>
      <c r="J80" s="25"/>
      <c r="K80" s="29"/>
      <c r="L80" s="29"/>
      <c r="M80" s="17">
        <v>15.10501</v>
      </c>
      <c r="N80" s="25"/>
      <c r="O80" s="25"/>
      <c r="P80" s="29"/>
    </row>
    <row r="81" spans="1:16" x14ac:dyDescent="0.2">
      <c r="A81" s="26"/>
      <c r="B81" s="17">
        <v>16.102429999999998</v>
      </c>
      <c r="C81" s="25"/>
      <c r="D81" s="25"/>
      <c r="E81" s="17" t="s">
        <v>19</v>
      </c>
      <c r="F81" s="25"/>
      <c r="G81" s="25"/>
      <c r="H81" s="29"/>
      <c r="I81" s="17">
        <v>16.566040000000001</v>
      </c>
      <c r="J81" s="25"/>
      <c r="K81" s="29"/>
      <c r="L81" s="29"/>
      <c r="M81" s="17">
        <v>15.365</v>
      </c>
      <c r="N81" s="25"/>
      <c r="O81" s="25"/>
      <c r="P81" s="29"/>
    </row>
    <row r="82" spans="1:16" x14ac:dyDescent="0.2">
      <c r="A82" s="26"/>
      <c r="B82" s="17">
        <v>16.307590000000001</v>
      </c>
      <c r="C82" s="25"/>
      <c r="D82" s="25"/>
      <c r="E82" s="17" t="s">
        <v>19</v>
      </c>
      <c r="F82" s="25"/>
      <c r="G82" s="25"/>
      <c r="H82" s="30"/>
      <c r="I82" s="17">
        <v>15.665050000000001</v>
      </c>
      <c r="J82" s="25"/>
      <c r="K82" s="30"/>
      <c r="L82" s="30"/>
      <c r="M82" s="17">
        <v>15.22756</v>
      </c>
      <c r="N82" s="25"/>
      <c r="O82" s="25"/>
      <c r="P82" s="30"/>
    </row>
    <row r="83" spans="1:16" x14ac:dyDescent="0.2">
      <c r="A83" s="26" t="s">
        <v>21</v>
      </c>
      <c r="B83" s="17">
        <v>16.5745</v>
      </c>
      <c r="C83" s="25">
        <f>AVERAGE(B83:B92)</f>
        <v>16.452182000000001</v>
      </c>
      <c r="D83" s="25">
        <f>_xlfn.STDEV.S(B83:B92)</f>
        <v>0.13590120069782727</v>
      </c>
      <c r="E83" s="17" t="s">
        <v>19</v>
      </c>
      <c r="F83" s="25" t="e">
        <f>AVERAGE(E83:E92)</f>
        <v>#DIV/0!</v>
      </c>
      <c r="G83" s="25" t="e">
        <f>_xlfn.STDEV.S(E83:E92)</f>
        <v>#DIV/0!</v>
      </c>
      <c r="H83" s="28" t="e">
        <f t="shared" ref="H83" si="21">(C83-F83)/C83</f>
        <v>#DIV/0!</v>
      </c>
      <c r="I83" s="17">
        <v>15.82146</v>
      </c>
      <c r="J83" s="25">
        <f>AVERAGE(I83:I92)</f>
        <v>16.174958999999998</v>
      </c>
      <c r="K83" s="28">
        <f>_xlfn.STDEV.S(I83:I92)</f>
        <v>0.40442405581408125</v>
      </c>
      <c r="L83" s="28">
        <f t="shared" ref="L83" si="22">(C83-J83)/C83</f>
        <v>1.6850226918229017E-2</v>
      </c>
      <c r="M83" s="17">
        <v>15.148999999999999</v>
      </c>
      <c r="N83" s="25">
        <f>AVERAGE(M83:M92)</f>
        <v>15.203632000000002</v>
      </c>
      <c r="O83" s="25">
        <f>_xlfn.STDEV.S(M83:M92)</f>
        <v>0.19626133783526697</v>
      </c>
      <c r="P83" s="28">
        <f t="shared" ref="P83" si="23">(C83-N83)/C83</f>
        <v>7.5889629715985271E-2</v>
      </c>
    </row>
    <row r="84" spans="1:16" x14ac:dyDescent="0.2">
      <c r="A84" s="26"/>
      <c r="B84" s="17">
        <v>16.404990000000002</v>
      </c>
      <c r="C84" s="25"/>
      <c r="D84" s="25"/>
      <c r="E84" s="17" t="s">
        <v>19</v>
      </c>
      <c r="F84" s="25"/>
      <c r="G84" s="25"/>
      <c r="H84" s="29"/>
      <c r="I84" s="17">
        <v>15.90049</v>
      </c>
      <c r="J84" s="25"/>
      <c r="K84" s="29"/>
      <c r="L84" s="29"/>
      <c r="M84" s="17">
        <v>15.118</v>
      </c>
      <c r="N84" s="25"/>
      <c r="O84" s="25"/>
      <c r="P84" s="29"/>
    </row>
    <row r="85" spans="1:16" x14ac:dyDescent="0.2">
      <c r="A85" s="26"/>
      <c r="B85" s="17">
        <v>16.577480000000001</v>
      </c>
      <c r="C85" s="25"/>
      <c r="D85" s="25"/>
      <c r="E85" s="17" t="s">
        <v>19</v>
      </c>
      <c r="F85" s="25"/>
      <c r="G85" s="25"/>
      <c r="H85" s="29"/>
      <c r="I85" s="17">
        <v>16.164539999999999</v>
      </c>
      <c r="J85" s="25"/>
      <c r="K85" s="29"/>
      <c r="L85" s="29"/>
      <c r="M85" s="17">
        <v>15.17498</v>
      </c>
      <c r="N85" s="25"/>
      <c r="O85" s="25"/>
      <c r="P85" s="29"/>
    </row>
    <row r="86" spans="1:16" x14ac:dyDescent="0.2">
      <c r="A86" s="26"/>
      <c r="B86" s="17">
        <v>16.58249</v>
      </c>
      <c r="C86" s="25"/>
      <c r="D86" s="25"/>
      <c r="E86" s="17" t="s">
        <v>19</v>
      </c>
      <c r="F86" s="25"/>
      <c r="G86" s="25"/>
      <c r="H86" s="29"/>
      <c r="I86" s="17">
        <v>16.209479999999999</v>
      </c>
      <c r="J86" s="25"/>
      <c r="K86" s="29"/>
      <c r="L86" s="29"/>
      <c r="M86" s="17">
        <v>15.199070000000001</v>
      </c>
      <c r="N86" s="25"/>
      <c r="O86" s="25"/>
      <c r="P86" s="29"/>
    </row>
    <row r="87" spans="1:16" x14ac:dyDescent="0.2">
      <c r="A87" s="26"/>
      <c r="B87" s="17">
        <v>16.49344</v>
      </c>
      <c r="C87" s="25"/>
      <c r="D87" s="25"/>
      <c r="E87" s="17" t="s">
        <v>19</v>
      </c>
      <c r="F87" s="25"/>
      <c r="G87" s="25"/>
      <c r="H87" s="29"/>
      <c r="I87" s="17">
        <v>16.435500000000001</v>
      </c>
      <c r="J87" s="25"/>
      <c r="K87" s="29"/>
      <c r="L87" s="29"/>
      <c r="M87" s="17">
        <v>15.24103</v>
      </c>
      <c r="N87" s="25"/>
      <c r="O87" s="25"/>
      <c r="P87" s="29"/>
    </row>
    <row r="88" spans="1:16" x14ac:dyDescent="0.2">
      <c r="A88" s="26"/>
      <c r="B88" s="17">
        <v>16.37745</v>
      </c>
      <c r="C88" s="25"/>
      <c r="D88" s="25"/>
      <c r="E88" s="17" t="s">
        <v>19</v>
      </c>
      <c r="F88" s="25"/>
      <c r="G88" s="25"/>
      <c r="H88" s="29"/>
      <c r="I88" s="17">
        <v>15.753030000000001</v>
      </c>
      <c r="J88" s="25"/>
      <c r="K88" s="29"/>
      <c r="L88" s="29"/>
      <c r="M88" s="17">
        <v>15.19454</v>
      </c>
      <c r="N88" s="25"/>
      <c r="O88" s="25"/>
      <c r="P88" s="29"/>
    </row>
    <row r="89" spans="1:16" x14ac:dyDescent="0.2">
      <c r="A89" s="26"/>
      <c r="B89" s="17">
        <v>16.27946</v>
      </c>
      <c r="C89" s="25"/>
      <c r="D89" s="25"/>
      <c r="E89" s="17" t="s">
        <v>19</v>
      </c>
      <c r="F89" s="25"/>
      <c r="G89" s="25"/>
      <c r="H89" s="29"/>
      <c r="I89" s="17">
        <v>17.09056</v>
      </c>
      <c r="J89" s="25"/>
      <c r="K89" s="29"/>
      <c r="L89" s="29"/>
      <c r="M89" s="17">
        <v>15.694979999999999</v>
      </c>
      <c r="N89" s="25"/>
      <c r="O89" s="25"/>
      <c r="P89" s="29"/>
    </row>
    <row r="90" spans="1:16" x14ac:dyDescent="0.2">
      <c r="A90" s="26"/>
      <c r="B90" s="17">
        <v>16.35051</v>
      </c>
      <c r="C90" s="25"/>
      <c r="D90" s="25"/>
      <c r="E90" s="17" t="s">
        <v>19</v>
      </c>
      <c r="F90" s="25"/>
      <c r="G90" s="25"/>
      <c r="H90" s="29"/>
      <c r="I90" s="17">
        <v>16.265989999999999</v>
      </c>
      <c r="J90" s="25"/>
      <c r="K90" s="29"/>
      <c r="L90" s="29"/>
      <c r="M90" s="17">
        <v>14.95659</v>
      </c>
      <c r="N90" s="25"/>
      <c r="O90" s="25"/>
      <c r="P90" s="29"/>
    </row>
    <row r="91" spans="1:16" x14ac:dyDescent="0.2">
      <c r="A91" s="26"/>
      <c r="B91" s="17">
        <v>16.255500000000001</v>
      </c>
      <c r="C91" s="25"/>
      <c r="D91" s="25"/>
      <c r="E91" s="17" t="s">
        <v>19</v>
      </c>
      <c r="F91" s="25"/>
      <c r="G91" s="25"/>
      <c r="H91" s="29"/>
      <c r="I91" s="17">
        <v>16.327020000000001</v>
      </c>
      <c r="J91" s="25"/>
      <c r="K91" s="29"/>
      <c r="L91" s="29"/>
      <c r="M91" s="17">
        <v>15.26952</v>
      </c>
      <c r="N91" s="25"/>
      <c r="O91" s="25"/>
      <c r="P91" s="29"/>
    </row>
    <row r="92" spans="1:16" x14ac:dyDescent="0.2">
      <c r="A92" s="26"/>
      <c r="B92" s="17">
        <v>16.626000000000001</v>
      </c>
      <c r="C92" s="25"/>
      <c r="D92" s="25"/>
      <c r="E92" s="17" t="s">
        <v>19</v>
      </c>
      <c r="F92" s="25"/>
      <c r="G92" s="25"/>
      <c r="H92" s="30"/>
      <c r="I92" s="17">
        <v>15.78152</v>
      </c>
      <c r="J92" s="25"/>
      <c r="K92" s="30"/>
      <c r="L92" s="30"/>
      <c r="M92" s="17">
        <v>15.03861</v>
      </c>
      <c r="N92" s="25"/>
      <c r="O92" s="25"/>
      <c r="P92" s="30"/>
    </row>
    <row r="93" spans="1:16" x14ac:dyDescent="0.2">
      <c r="A93" s="26" t="s">
        <v>22</v>
      </c>
      <c r="B93" s="17">
        <v>17.62199</v>
      </c>
      <c r="C93" s="25">
        <f>AVERAGE(B93:B102)</f>
        <v>17.209052</v>
      </c>
      <c r="D93" s="25">
        <f>_xlfn.STDEV.S(B93:B102)</f>
        <v>0.31221684273024819</v>
      </c>
      <c r="E93" s="17" t="s">
        <v>19</v>
      </c>
      <c r="F93" s="25" t="e">
        <f>AVERAGE(E93:E102)</f>
        <v>#DIV/0!</v>
      </c>
      <c r="G93" s="25" t="e">
        <f>_xlfn.STDEV.S(E93:E102)</f>
        <v>#DIV/0!</v>
      </c>
      <c r="H93" s="28" t="e">
        <f t="shared" ref="H93" si="24">(C93-F93)/C93</f>
        <v>#DIV/0!</v>
      </c>
      <c r="I93" s="17">
        <v>16.26146</v>
      </c>
      <c r="J93" s="25">
        <f>AVERAGE(I93:I102)</f>
        <v>16.571118000000002</v>
      </c>
      <c r="K93" s="28">
        <f>_xlfn.STDEV.S(I93:I102)</f>
        <v>0.44794915246661166</v>
      </c>
      <c r="L93" s="28">
        <f t="shared" ref="L93" si="25">(C93-J93)/C93</f>
        <v>3.7069677051356331E-2</v>
      </c>
      <c r="M93" s="17">
        <v>15.898110000000001</v>
      </c>
      <c r="N93" s="25">
        <f>AVERAGE(M93:M102)</f>
        <v>15.937925000000002</v>
      </c>
      <c r="O93" s="25">
        <f>_xlfn.STDEV.S(M93:M102)</f>
        <v>0.18593261271821671</v>
      </c>
      <c r="P93" s="28">
        <f t="shared" ref="P93" si="26">(C93-N93)/C93</f>
        <v>7.3863859554843467E-2</v>
      </c>
    </row>
    <row r="94" spans="1:16" x14ac:dyDescent="0.2">
      <c r="A94" s="26"/>
      <c r="B94" s="17">
        <v>16.853449999999999</v>
      </c>
      <c r="C94" s="25"/>
      <c r="D94" s="25"/>
      <c r="E94" s="17" t="s">
        <v>19</v>
      </c>
      <c r="F94" s="25"/>
      <c r="G94" s="25"/>
      <c r="H94" s="29"/>
      <c r="I94" s="17">
        <v>17.270569999999999</v>
      </c>
      <c r="J94" s="25"/>
      <c r="K94" s="29"/>
      <c r="L94" s="29"/>
      <c r="M94" s="17">
        <v>15.82456</v>
      </c>
      <c r="N94" s="25"/>
      <c r="O94" s="25"/>
      <c r="P94" s="29"/>
    </row>
    <row r="95" spans="1:16" x14ac:dyDescent="0.2">
      <c r="A95" s="26"/>
      <c r="B95" s="17">
        <v>17.102599999999999</v>
      </c>
      <c r="C95" s="25"/>
      <c r="D95" s="25"/>
      <c r="E95" s="17" t="s">
        <v>19</v>
      </c>
      <c r="F95" s="25"/>
      <c r="G95" s="25"/>
      <c r="H95" s="29"/>
      <c r="I95" s="17">
        <v>16.153099999999998</v>
      </c>
      <c r="J95" s="25"/>
      <c r="K95" s="29"/>
      <c r="L95" s="29"/>
      <c r="M95" s="17">
        <v>16.026499999999999</v>
      </c>
      <c r="N95" s="25"/>
      <c r="O95" s="25"/>
      <c r="P95" s="29"/>
    </row>
    <row r="96" spans="1:16" x14ac:dyDescent="0.2">
      <c r="A96" s="26"/>
      <c r="B96" s="17">
        <v>16.902090000000001</v>
      </c>
      <c r="C96" s="25"/>
      <c r="D96" s="25"/>
      <c r="E96" s="17" t="s">
        <v>19</v>
      </c>
      <c r="F96" s="25"/>
      <c r="G96" s="25"/>
      <c r="H96" s="29"/>
      <c r="I96" s="17">
        <v>16.958480000000002</v>
      </c>
      <c r="J96" s="25"/>
      <c r="K96" s="29"/>
      <c r="L96" s="29"/>
      <c r="M96" s="17">
        <v>15.8025</v>
      </c>
      <c r="N96" s="25"/>
      <c r="O96" s="25"/>
      <c r="P96" s="29"/>
    </row>
    <row r="97" spans="1:16" x14ac:dyDescent="0.2">
      <c r="A97" s="26"/>
      <c r="B97" s="17">
        <v>17.02356</v>
      </c>
      <c r="C97" s="25"/>
      <c r="D97" s="25"/>
      <c r="E97" s="17" t="s">
        <v>19</v>
      </c>
      <c r="F97" s="25"/>
      <c r="G97" s="25"/>
      <c r="H97" s="29"/>
      <c r="I97" s="17">
        <v>16.9251</v>
      </c>
      <c r="J97" s="25"/>
      <c r="K97" s="29"/>
      <c r="L97" s="29"/>
      <c r="M97" s="17">
        <v>16.112570000000002</v>
      </c>
      <c r="N97" s="25"/>
      <c r="O97" s="25"/>
      <c r="P97" s="29"/>
    </row>
    <row r="98" spans="1:16" x14ac:dyDescent="0.2">
      <c r="A98" s="26"/>
      <c r="B98" s="17">
        <v>17.501950000000001</v>
      </c>
      <c r="C98" s="25"/>
      <c r="D98" s="25"/>
      <c r="E98" s="17" t="s">
        <v>19</v>
      </c>
      <c r="F98" s="25"/>
      <c r="G98" s="25"/>
      <c r="H98" s="29"/>
      <c r="I98" s="17">
        <v>17.058969999999999</v>
      </c>
      <c r="J98" s="25"/>
      <c r="K98" s="29"/>
      <c r="L98" s="29"/>
      <c r="M98" s="17">
        <v>16.120550000000001</v>
      </c>
      <c r="N98" s="25"/>
      <c r="O98" s="25"/>
      <c r="P98" s="29"/>
    </row>
    <row r="99" spans="1:16" x14ac:dyDescent="0.2">
      <c r="A99" s="26"/>
      <c r="B99" s="17">
        <v>17.141940000000002</v>
      </c>
      <c r="C99" s="25"/>
      <c r="D99" s="25"/>
      <c r="E99" s="17" t="s">
        <v>19</v>
      </c>
      <c r="F99" s="25"/>
      <c r="G99" s="25"/>
      <c r="H99" s="29"/>
      <c r="I99" s="17">
        <v>16.204000000000001</v>
      </c>
      <c r="J99" s="25"/>
      <c r="K99" s="29"/>
      <c r="L99" s="29"/>
      <c r="M99" s="17">
        <v>16.084430000000001</v>
      </c>
      <c r="N99" s="25"/>
      <c r="O99" s="25"/>
      <c r="P99" s="29"/>
    </row>
    <row r="100" spans="1:16" x14ac:dyDescent="0.2">
      <c r="A100" s="26"/>
      <c r="B100" s="17">
        <v>16.85941</v>
      </c>
      <c r="C100" s="25"/>
      <c r="D100" s="25"/>
      <c r="E100" s="17" t="s">
        <v>19</v>
      </c>
      <c r="F100" s="25"/>
      <c r="G100" s="25"/>
      <c r="H100" s="29"/>
      <c r="I100" s="17">
        <v>16.126989999999999</v>
      </c>
      <c r="J100" s="25"/>
      <c r="K100" s="29"/>
      <c r="L100" s="29"/>
      <c r="M100" s="17">
        <v>15.51807</v>
      </c>
      <c r="N100" s="25"/>
      <c r="O100" s="25"/>
      <c r="P100" s="29"/>
    </row>
    <row r="101" spans="1:16" x14ac:dyDescent="0.2">
      <c r="A101" s="26"/>
      <c r="B101" s="17">
        <v>17.598510000000001</v>
      </c>
      <c r="C101" s="25"/>
      <c r="D101" s="25"/>
      <c r="E101" s="17" t="s">
        <v>19</v>
      </c>
      <c r="F101" s="25"/>
      <c r="G101" s="25"/>
      <c r="H101" s="29"/>
      <c r="I101" s="17">
        <v>16.12651</v>
      </c>
      <c r="J101" s="25"/>
      <c r="K101" s="29"/>
      <c r="L101" s="29"/>
      <c r="M101" s="17">
        <v>16.029</v>
      </c>
      <c r="N101" s="25"/>
      <c r="O101" s="25"/>
      <c r="P101" s="29"/>
    </row>
    <row r="102" spans="1:16" x14ac:dyDescent="0.2">
      <c r="A102" s="26"/>
      <c r="B102" s="17">
        <v>17.485019999999999</v>
      </c>
      <c r="C102" s="25"/>
      <c r="D102" s="25"/>
      <c r="E102" s="17" t="s">
        <v>19</v>
      </c>
      <c r="F102" s="25"/>
      <c r="G102" s="25"/>
      <c r="H102" s="30"/>
      <c r="I102" s="17">
        <v>16.626000000000001</v>
      </c>
      <c r="J102" s="25"/>
      <c r="K102" s="30"/>
      <c r="L102" s="30"/>
      <c r="M102" s="17">
        <v>15.962960000000001</v>
      </c>
      <c r="N102" s="25"/>
      <c r="O102" s="25"/>
      <c r="P102" s="30"/>
    </row>
    <row r="103" spans="1:16" x14ac:dyDescent="0.2">
      <c r="A103" s="26" t="s">
        <v>23</v>
      </c>
      <c r="B103" s="17">
        <v>19.021989999999999</v>
      </c>
      <c r="C103" s="25">
        <f>AVERAGE(B103:B112)</f>
        <v>18.749464000000003</v>
      </c>
      <c r="D103" s="25">
        <f>_xlfn.STDEV.S(B103:B112)</f>
        <v>0.20399906781922034</v>
      </c>
      <c r="E103" s="17" t="s">
        <v>19</v>
      </c>
      <c r="F103" s="25" t="e">
        <f>AVERAGE(E103:E112)</f>
        <v>#DIV/0!</v>
      </c>
      <c r="G103" s="25" t="e">
        <f>_xlfn.STDEV.S(E103:E112)</f>
        <v>#DIV/0!</v>
      </c>
      <c r="H103" s="28" t="e">
        <f t="shared" ref="H103" si="27">(C103-F103)/C103</f>
        <v>#DIV/0!</v>
      </c>
      <c r="I103" s="17">
        <v>17.783999999999999</v>
      </c>
      <c r="J103" s="25">
        <f>AVERAGE(I103:I112)</f>
        <v>17.407893000000001</v>
      </c>
      <c r="K103" s="28">
        <f>_xlfn.STDEV.S(I103:I112)</f>
        <v>0.32945774195554217</v>
      </c>
      <c r="L103" s="28">
        <f t="shared" ref="L103" si="28">(C103-J103)/C103</f>
        <v>7.1552498780765236E-2</v>
      </c>
      <c r="M103" s="17">
        <v>17.067910000000001</v>
      </c>
      <c r="N103" s="25">
        <f>AVERAGE(M103:M112)</f>
        <v>17.071558</v>
      </c>
      <c r="O103" s="25">
        <f>_xlfn.STDEV.S(M103:M112)</f>
        <v>0.20472221058465204</v>
      </c>
      <c r="P103" s="28">
        <f t="shared" ref="P103" si="29">(C103-N103)/C103</f>
        <v>8.9490878245906305E-2</v>
      </c>
    </row>
    <row r="104" spans="1:16" x14ac:dyDescent="0.2">
      <c r="A104" s="26"/>
      <c r="B104" s="17">
        <v>18.77844</v>
      </c>
      <c r="C104" s="25"/>
      <c r="D104" s="25"/>
      <c r="E104" s="17" t="s">
        <v>19</v>
      </c>
      <c r="F104" s="25"/>
      <c r="G104" s="25"/>
      <c r="H104" s="29"/>
      <c r="I104" s="17">
        <v>17.24851</v>
      </c>
      <c r="J104" s="25"/>
      <c r="K104" s="29"/>
      <c r="L104" s="29"/>
      <c r="M104" s="17">
        <v>17.029520000000002</v>
      </c>
      <c r="N104" s="25"/>
      <c r="O104" s="25"/>
      <c r="P104" s="29"/>
    </row>
    <row r="105" spans="1:16" x14ac:dyDescent="0.2">
      <c r="A105" s="26"/>
      <c r="B105" s="17">
        <v>18.409970000000001</v>
      </c>
      <c r="C105" s="25"/>
      <c r="D105" s="25"/>
      <c r="E105" s="17" t="s">
        <v>19</v>
      </c>
      <c r="F105" s="25"/>
      <c r="G105" s="25"/>
      <c r="H105" s="29"/>
      <c r="I105" s="17">
        <v>17.155049999999999</v>
      </c>
      <c r="J105" s="25"/>
      <c r="K105" s="29"/>
      <c r="L105" s="29"/>
      <c r="M105" s="17">
        <v>17.106059999999999</v>
      </c>
      <c r="N105" s="25"/>
      <c r="O105" s="25"/>
      <c r="P105" s="29"/>
    </row>
    <row r="106" spans="1:16" x14ac:dyDescent="0.2">
      <c r="A106" s="26"/>
      <c r="B106" s="17">
        <v>18.794060000000002</v>
      </c>
      <c r="C106" s="25"/>
      <c r="D106" s="25"/>
      <c r="E106" s="17" t="s">
        <v>19</v>
      </c>
      <c r="F106" s="25"/>
      <c r="G106" s="25"/>
      <c r="H106" s="29"/>
      <c r="I106" s="17">
        <v>17.696020000000001</v>
      </c>
      <c r="J106" s="25"/>
      <c r="K106" s="29"/>
      <c r="L106" s="29"/>
      <c r="M106" s="17">
        <v>17.130019999999998</v>
      </c>
      <c r="N106" s="25"/>
      <c r="O106" s="25"/>
      <c r="P106" s="29"/>
    </row>
    <row r="107" spans="1:16" x14ac:dyDescent="0.2">
      <c r="A107" s="26"/>
      <c r="B107" s="17">
        <v>18.815989999999999</v>
      </c>
      <c r="C107" s="25"/>
      <c r="D107" s="25"/>
      <c r="E107" s="17" t="s">
        <v>19</v>
      </c>
      <c r="F107" s="25"/>
      <c r="G107" s="25"/>
      <c r="H107" s="29"/>
      <c r="I107" s="17">
        <v>17.129539999999999</v>
      </c>
      <c r="J107" s="25"/>
      <c r="K107" s="29"/>
      <c r="L107" s="29"/>
      <c r="M107" s="17">
        <v>17.18056</v>
      </c>
      <c r="N107" s="25"/>
      <c r="O107" s="25"/>
      <c r="P107" s="29"/>
    </row>
    <row r="108" spans="1:16" x14ac:dyDescent="0.2">
      <c r="A108" s="26"/>
      <c r="B108" s="17">
        <v>18.918040000000001</v>
      </c>
      <c r="C108" s="25"/>
      <c r="D108" s="25"/>
      <c r="E108" s="17" t="s">
        <v>19</v>
      </c>
      <c r="F108" s="25"/>
      <c r="G108" s="25"/>
      <c r="H108" s="29"/>
      <c r="I108" s="17">
        <v>18.026949999999999</v>
      </c>
      <c r="J108" s="25"/>
      <c r="K108" s="29"/>
      <c r="L108" s="29"/>
      <c r="M108" s="17">
        <v>16.65044</v>
      </c>
      <c r="N108" s="25"/>
      <c r="O108" s="25"/>
      <c r="P108" s="29"/>
    </row>
    <row r="109" spans="1:16" x14ac:dyDescent="0.2">
      <c r="A109" s="26"/>
      <c r="B109" s="17">
        <v>18.446090000000002</v>
      </c>
      <c r="C109" s="25"/>
      <c r="D109" s="25"/>
      <c r="E109" s="17" t="s">
        <v>19</v>
      </c>
      <c r="F109" s="25"/>
      <c r="G109" s="25"/>
      <c r="H109" s="29"/>
      <c r="I109" s="17">
        <v>17.107959999999999</v>
      </c>
      <c r="J109" s="25"/>
      <c r="K109" s="29"/>
      <c r="L109" s="29"/>
      <c r="M109" s="17">
        <v>17.248989999999999</v>
      </c>
      <c r="N109" s="25"/>
      <c r="O109" s="25"/>
      <c r="P109" s="29"/>
    </row>
    <row r="110" spans="1:16" x14ac:dyDescent="0.2">
      <c r="A110" s="26"/>
      <c r="B110" s="17">
        <v>18.658519999999999</v>
      </c>
      <c r="C110" s="25"/>
      <c r="D110" s="25"/>
      <c r="E110" s="17" t="s">
        <v>19</v>
      </c>
      <c r="F110" s="25"/>
      <c r="G110" s="25"/>
      <c r="H110" s="29"/>
      <c r="I110" s="17">
        <v>17.208929999999999</v>
      </c>
      <c r="J110" s="25"/>
      <c r="K110" s="29"/>
      <c r="L110" s="29"/>
      <c r="M110" s="17">
        <v>17.19952</v>
      </c>
      <c r="N110" s="25"/>
      <c r="O110" s="25"/>
      <c r="P110" s="29"/>
    </row>
    <row r="111" spans="1:16" x14ac:dyDescent="0.2">
      <c r="A111" s="26"/>
      <c r="B111" s="17">
        <v>18.962499999999999</v>
      </c>
      <c r="C111" s="25"/>
      <c r="D111" s="25"/>
      <c r="E111" s="17" t="s">
        <v>19</v>
      </c>
      <c r="F111" s="25"/>
      <c r="G111" s="25"/>
      <c r="H111" s="29"/>
      <c r="I111" s="17">
        <v>17.176030000000001</v>
      </c>
      <c r="J111" s="25"/>
      <c r="K111" s="29"/>
      <c r="L111" s="29"/>
      <c r="M111" s="17">
        <v>17.309069999999998</v>
      </c>
      <c r="N111" s="25"/>
      <c r="O111" s="25"/>
      <c r="P111" s="29"/>
    </row>
    <row r="112" spans="1:16" x14ac:dyDescent="0.2">
      <c r="A112" s="26"/>
      <c r="B112" s="17">
        <v>18.689039999999999</v>
      </c>
      <c r="C112" s="25"/>
      <c r="D112" s="25"/>
      <c r="E112" s="17" t="s">
        <v>19</v>
      </c>
      <c r="F112" s="25"/>
      <c r="G112" s="25"/>
      <c r="H112" s="30"/>
      <c r="I112" s="17">
        <v>17.545940000000002</v>
      </c>
      <c r="J112" s="25"/>
      <c r="K112" s="30"/>
      <c r="L112" s="30"/>
      <c r="M112" s="17">
        <v>16.793489999999998</v>
      </c>
      <c r="N112" s="25"/>
      <c r="O112" s="25"/>
      <c r="P112" s="30"/>
    </row>
    <row r="113" spans="1:16" x14ac:dyDescent="0.2">
      <c r="A113" s="26" t="s">
        <v>24</v>
      </c>
      <c r="B113" s="17">
        <v>22.67492</v>
      </c>
      <c r="C113" s="25">
        <f>AVERAGE(B113:B122)</f>
        <v>22.760629999999999</v>
      </c>
      <c r="D113" s="25">
        <f>_xlfn.STDEV.S(B113:B122)</f>
        <v>0.31997991183475494</v>
      </c>
      <c r="E113" s="17" t="s">
        <v>19</v>
      </c>
      <c r="F113" s="25" t="e">
        <f>AVERAGE(E113:E122)</f>
        <v>#DIV/0!</v>
      </c>
      <c r="G113" s="25" t="e">
        <f>_xlfn.STDEV.S(E113:E122)</f>
        <v>#DIV/0!</v>
      </c>
      <c r="H113" s="28" t="e">
        <f t="shared" ref="H113" si="30">(C113-F113)/C113</f>
        <v>#DIV/0!</v>
      </c>
      <c r="I113" s="17">
        <v>20.694019999999998</v>
      </c>
      <c r="J113" s="25">
        <f>AVERAGE(I113:I122)</f>
        <v>20.477844999999999</v>
      </c>
      <c r="K113" s="28">
        <f>_xlfn.STDEV.S(I113:I122)</f>
        <v>0.62521689237949007</v>
      </c>
      <c r="L113" s="28">
        <f t="shared" ref="L113" si="31">(C113-J113)/C113</f>
        <v>0.1002953345316013</v>
      </c>
      <c r="M113" s="17">
        <v>19.521470000000001</v>
      </c>
      <c r="N113" s="25">
        <f>AVERAGE(M113:M122)</f>
        <v>19.885074999999993</v>
      </c>
      <c r="O113" s="25">
        <f>_xlfn.STDEV.S(M113:M122)</f>
        <v>0.21654508000003675</v>
      </c>
      <c r="P113" s="28">
        <f t="shared" ref="P113" si="32">(C113-N113)/C113</f>
        <v>0.12633898973798202</v>
      </c>
    </row>
    <row r="114" spans="1:16" x14ac:dyDescent="0.2">
      <c r="A114" s="26"/>
      <c r="B114" s="17">
        <v>22.623899999999999</v>
      </c>
      <c r="C114" s="25"/>
      <c r="D114" s="25"/>
      <c r="E114" s="17" t="s">
        <v>19</v>
      </c>
      <c r="F114" s="25"/>
      <c r="G114" s="25"/>
      <c r="H114" s="29"/>
      <c r="I114" s="17">
        <v>20.177959999999999</v>
      </c>
      <c r="J114" s="25"/>
      <c r="K114" s="29"/>
      <c r="L114" s="29"/>
      <c r="M114" s="17">
        <v>19.868970000000001</v>
      </c>
      <c r="N114" s="25"/>
      <c r="O114" s="25"/>
      <c r="P114" s="29"/>
    </row>
    <row r="115" spans="1:16" x14ac:dyDescent="0.2">
      <c r="A115" s="26"/>
      <c r="B115" s="17">
        <v>23.295999999999999</v>
      </c>
      <c r="C115" s="25"/>
      <c r="D115" s="25"/>
      <c r="E115" s="17" t="s">
        <v>19</v>
      </c>
      <c r="F115" s="25"/>
      <c r="G115" s="25"/>
      <c r="H115" s="29"/>
      <c r="I115" s="17">
        <v>20.560980000000001</v>
      </c>
      <c r="J115" s="25"/>
      <c r="K115" s="29"/>
      <c r="L115" s="29"/>
      <c r="M115" s="17">
        <v>20.153400000000001</v>
      </c>
      <c r="N115" s="25"/>
      <c r="O115" s="25"/>
      <c r="P115" s="29"/>
    </row>
    <row r="116" spans="1:16" x14ac:dyDescent="0.2">
      <c r="A116" s="26"/>
      <c r="B116" s="17">
        <v>22.306560000000001</v>
      </c>
      <c r="C116" s="25"/>
      <c r="D116" s="25"/>
      <c r="E116" s="17" t="s">
        <v>19</v>
      </c>
      <c r="F116" s="25"/>
      <c r="G116" s="25"/>
      <c r="H116" s="29"/>
      <c r="I116" s="17">
        <v>20.192979999999999</v>
      </c>
      <c r="J116" s="25"/>
      <c r="K116" s="29"/>
      <c r="L116" s="29"/>
      <c r="M116" s="17">
        <v>20.186900000000001</v>
      </c>
      <c r="N116" s="25"/>
      <c r="O116" s="25"/>
      <c r="P116" s="29"/>
    </row>
    <row r="117" spans="1:16" x14ac:dyDescent="0.2">
      <c r="A117" s="26"/>
      <c r="B117" s="17">
        <v>23.07498</v>
      </c>
      <c r="C117" s="25"/>
      <c r="D117" s="25"/>
      <c r="E117" s="17" t="s">
        <v>19</v>
      </c>
      <c r="F117" s="25"/>
      <c r="G117" s="25"/>
      <c r="H117" s="29"/>
      <c r="I117" s="17">
        <v>22.12453</v>
      </c>
      <c r="J117" s="25"/>
      <c r="K117" s="29"/>
      <c r="L117" s="29"/>
      <c r="M117" s="17">
        <v>19.631509999999999</v>
      </c>
      <c r="N117" s="25"/>
      <c r="O117" s="25"/>
      <c r="P117" s="29"/>
    </row>
    <row r="118" spans="1:16" x14ac:dyDescent="0.2">
      <c r="A118" s="26"/>
      <c r="B118" s="17">
        <v>22.52495</v>
      </c>
      <c r="C118" s="25"/>
      <c r="D118" s="25"/>
      <c r="E118" s="17" t="s">
        <v>19</v>
      </c>
      <c r="F118" s="25"/>
      <c r="G118" s="25"/>
      <c r="H118" s="29"/>
      <c r="I118" s="17">
        <v>19.851569999999999</v>
      </c>
      <c r="J118" s="25"/>
      <c r="K118" s="29"/>
      <c r="L118" s="29"/>
      <c r="M118" s="17">
        <v>19.729500000000002</v>
      </c>
      <c r="N118" s="25"/>
      <c r="O118" s="25"/>
      <c r="P118" s="29"/>
    </row>
    <row r="119" spans="1:16" x14ac:dyDescent="0.2">
      <c r="A119" s="26"/>
      <c r="B119" s="17">
        <v>22.447939999999999</v>
      </c>
      <c r="C119" s="25"/>
      <c r="D119" s="25"/>
      <c r="E119" s="17" t="s">
        <v>19</v>
      </c>
      <c r="F119" s="25"/>
      <c r="G119" s="25"/>
      <c r="H119" s="29"/>
      <c r="I119" s="17">
        <v>20.11645</v>
      </c>
      <c r="J119" s="25"/>
      <c r="K119" s="29"/>
      <c r="L119" s="29"/>
      <c r="M119" s="17">
        <v>20.075559999999999</v>
      </c>
      <c r="N119" s="25"/>
      <c r="O119" s="25"/>
      <c r="P119" s="29"/>
    </row>
    <row r="120" spans="1:16" x14ac:dyDescent="0.2">
      <c r="A120" s="26"/>
      <c r="B120" s="17">
        <v>22.646070000000002</v>
      </c>
      <c r="C120" s="25"/>
      <c r="D120" s="25"/>
      <c r="E120" s="17" t="s">
        <v>19</v>
      </c>
      <c r="F120" s="25"/>
      <c r="G120" s="25"/>
      <c r="H120" s="29"/>
      <c r="I120" s="17">
        <v>20.370010000000001</v>
      </c>
      <c r="J120" s="25"/>
      <c r="K120" s="29"/>
      <c r="L120" s="29"/>
      <c r="M120" s="17">
        <v>19.917490000000001</v>
      </c>
      <c r="N120" s="25"/>
      <c r="O120" s="25"/>
      <c r="P120" s="29"/>
    </row>
    <row r="121" spans="1:16" x14ac:dyDescent="0.2">
      <c r="A121" s="26"/>
      <c r="B121" s="17">
        <v>23.098949999999999</v>
      </c>
      <c r="C121" s="25"/>
      <c r="D121" s="25"/>
      <c r="E121" s="17" t="s">
        <v>19</v>
      </c>
      <c r="F121" s="25"/>
      <c r="G121" s="25"/>
      <c r="H121" s="29"/>
      <c r="I121" s="17">
        <v>20.267489999999999</v>
      </c>
      <c r="J121" s="25"/>
      <c r="K121" s="29"/>
      <c r="L121" s="29"/>
      <c r="M121" s="17">
        <v>19.900559999999999</v>
      </c>
      <c r="N121" s="25"/>
      <c r="O121" s="25"/>
      <c r="P121" s="29"/>
    </row>
    <row r="122" spans="1:16" x14ac:dyDescent="0.2">
      <c r="A122" s="26"/>
      <c r="B122" s="17">
        <v>22.912030000000001</v>
      </c>
      <c r="C122" s="25"/>
      <c r="D122" s="25"/>
      <c r="E122" s="17" t="s">
        <v>19</v>
      </c>
      <c r="F122" s="25"/>
      <c r="G122" s="25"/>
      <c r="H122" s="30"/>
      <c r="I122" s="17">
        <v>20.422460000000001</v>
      </c>
      <c r="J122" s="25"/>
      <c r="K122" s="30"/>
      <c r="L122" s="30"/>
      <c r="M122" s="17">
        <v>19.865390000000001</v>
      </c>
      <c r="N122" s="25"/>
      <c r="O122" s="25"/>
      <c r="P122" s="30"/>
    </row>
    <row r="123" spans="1:16" x14ac:dyDescent="0.2">
      <c r="A123" s="26" t="s">
        <v>25</v>
      </c>
      <c r="B123" s="17">
        <v>38.399459999999998</v>
      </c>
      <c r="C123" s="25">
        <f>AVERAGE(B123:B132)</f>
        <v>38.326274999999995</v>
      </c>
      <c r="D123" s="25">
        <f>_xlfn.STDEV.S(B123:B132)</f>
        <v>0.18336838218006252</v>
      </c>
      <c r="E123" s="17" t="s">
        <v>19</v>
      </c>
      <c r="F123" s="25" t="e">
        <f>AVERAGE(E123:E132)</f>
        <v>#DIV/0!</v>
      </c>
      <c r="G123" s="25" t="e">
        <f>_xlfn.STDEV.S(E123:E132)</f>
        <v>#DIV/0!</v>
      </c>
      <c r="H123" s="28" t="e">
        <f t="shared" ref="H123" si="33">(C123-F123)/C123</f>
        <v>#DIV/0!</v>
      </c>
      <c r="I123" s="17">
        <v>27.04608</v>
      </c>
      <c r="J123" s="25">
        <f>AVERAGE(I123:I132)</f>
        <v>27.443695999999999</v>
      </c>
      <c r="K123" s="28">
        <f>_xlfn.STDEV.S(I123:I132)</f>
        <v>0.46621499332866212</v>
      </c>
      <c r="L123" s="28">
        <f t="shared" ref="L123" si="34">(C123-J123)/C123</f>
        <v>0.28394564825305868</v>
      </c>
      <c r="M123" s="17">
        <v>29.39808</v>
      </c>
      <c r="N123" s="25">
        <f>AVERAGE(M123:M132)</f>
        <v>28.572760999999996</v>
      </c>
      <c r="O123" s="25">
        <f>_xlfn.STDEV.S(M123:M132)</f>
        <v>0.32991290134922957</v>
      </c>
      <c r="P123" s="28">
        <f t="shared" ref="P123" si="35">(C123-N123)/C123</f>
        <v>0.25448635433524391</v>
      </c>
    </row>
    <row r="124" spans="1:16" x14ac:dyDescent="0.2">
      <c r="A124" s="26"/>
      <c r="B124" s="17">
        <v>38.491010000000003</v>
      </c>
      <c r="C124" s="25"/>
      <c r="D124" s="25"/>
      <c r="E124" s="17" t="s">
        <v>19</v>
      </c>
      <c r="F124" s="25"/>
      <c r="G124" s="25"/>
      <c r="H124" s="29"/>
      <c r="I124" s="17">
        <v>28.33343</v>
      </c>
      <c r="J124" s="25"/>
      <c r="K124" s="29"/>
      <c r="L124" s="29"/>
      <c r="M124" s="17">
        <v>28.494</v>
      </c>
      <c r="N124" s="25"/>
      <c r="O124" s="25"/>
      <c r="P124" s="29"/>
    </row>
    <row r="125" spans="1:16" x14ac:dyDescent="0.2">
      <c r="A125" s="26"/>
      <c r="B125" s="17">
        <v>38.424019999999999</v>
      </c>
      <c r="C125" s="25"/>
      <c r="D125" s="25"/>
      <c r="E125" s="17" t="s">
        <v>19</v>
      </c>
      <c r="F125" s="25"/>
      <c r="G125" s="25"/>
      <c r="H125" s="29"/>
      <c r="I125" s="17">
        <v>27.054069999999999</v>
      </c>
      <c r="J125" s="25"/>
      <c r="K125" s="29"/>
      <c r="L125" s="29"/>
      <c r="M125" s="17">
        <v>28.663039999999999</v>
      </c>
      <c r="N125" s="25"/>
      <c r="O125" s="25"/>
      <c r="P125" s="29"/>
    </row>
    <row r="126" spans="1:16" x14ac:dyDescent="0.2">
      <c r="A126" s="26"/>
      <c r="B126" s="17">
        <v>38.627980000000001</v>
      </c>
      <c r="C126" s="25"/>
      <c r="D126" s="25"/>
      <c r="E126" s="17" t="s">
        <v>19</v>
      </c>
      <c r="F126" s="25"/>
      <c r="G126" s="25"/>
      <c r="H126" s="29"/>
      <c r="I126" s="17">
        <v>27.882459999999998</v>
      </c>
      <c r="J126" s="25"/>
      <c r="K126" s="29"/>
      <c r="L126" s="29"/>
      <c r="M126" s="17">
        <v>28.787019999999998</v>
      </c>
      <c r="N126" s="25"/>
      <c r="O126" s="25"/>
      <c r="P126" s="29"/>
    </row>
    <row r="127" spans="1:16" x14ac:dyDescent="0.2">
      <c r="A127" s="26"/>
      <c r="B127" s="17">
        <v>38.252470000000002</v>
      </c>
      <c r="C127" s="25"/>
      <c r="D127" s="25"/>
      <c r="E127" s="17" t="s">
        <v>19</v>
      </c>
      <c r="F127" s="25"/>
      <c r="G127" s="25"/>
      <c r="H127" s="29"/>
      <c r="I127" s="17">
        <v>26.954529999999998</v>
      </c>
      <c r="J127" s="25"/>
      <c r="K127" s="29"/>
      <c r="L127" s="29"/>
      <c r="M127" s="17">
        <v>28.37753</v>
      </c>
      <c r="N127" s="25"/>
      <c r="O127" s="25"/>
      <c r="P127" s="29"/>
    </row>
    <row r="128" spans="1:16" x14ac:dyDescent="0.2">
      <c r="A128" s="26"/>
      <c r="B128" s="17">
        <v>38.192030000000003</v>
      </c>
      <c r="C128" s="25"/>
      <c r="D128" s="25"/>
      <c r="E128" s="17" t="s">
        <v>19</v>
      </c>
      <c r="F128" s="25"/>
      <c r="G128" s="25"/>
      <c r="H128" s="29"/>
      <c r="I128" s="17">
        <v>27.475480000000001</v>
      </c>
      <c r="J128" s="25"/>
      <c r="K128" s="29"/>
      <c r="L128" s="29"/>
      <c r="M128" s="17">
        <v>28.316020000000002</v>
      </c>
      <c r="N128" s="25"/>
      <c r="O128" s="25"/>
      <c r="P128" s="29"/>
    </row>
    <row r="129" spans="1:16" x14ac:dyDescent="0.2">
      <c r="A129" s="26"/>
      <c r="B129" s="17">
        <v>38.201450000000001</v>
      </c>
      <c r="C129" s="25"/>
      <c r="D129" s="25"/>
      <c r="E129" s="17" t="s">
        <v>19</v>
      </c>
      <c r="F129" s="25"/>
      <c r="G129" s="25"/>
      <c r="H129" s="29"/>
      <c r="I129" s="17">
        <v>27.00245</v>
      </c>
      <c r="J129" s="25"/>
      <c r="K129" s="29"/>
      <c r="L129" s="29"/>
      <c r="M129" s="17">
        <v>28.50497</v>
      </c>
      <c r="N129" s="25"/>
      <c r="O129" s="25"/>
      <c r="P129" s="29"/>
    </row>
    <row r="130" spans="1:16" x14ac:dyDescent="0.2">
      <c r="A130" s="26"/>
      <c r="B130" s="17">
        <v>38.09798</v>
      </c>
      <c r="C130" s="25"/>
      <c r="D130" s="25"/>
      <c r="E130" s="17" t="s">
        <v>19</v>
      </c>
      <c r="F130" s="25"/>
      <c r="G130" s="25"/>
      <c r="H130" s="29"/>
      <c r="I130" s="17">
        <v>27.866009999999999</v>
      </c>
      <c r="J130" s="25"/>
      <c r="K130" s="29"/>
      <c r="L130" s="29"/>
      <c r="M130" s="17">
        <v>28.502459999999999</v>
      </c>
      <c r="N130" s="25"/>
      <c r="O130" s="25"/>
      <c r="P130" s="29"/>
    </row>
    <row r="131" spans="1:16" x14ac:dyDescent="0.2">
      <c r="A131" s="26"/>
      <c r="B131" s="17">
        <v>38.093919999999997</v>
      </c>
      <c r="C131" s="25"/>
      <c r="D131" s="25"/>
      <c r="E131" s="17" t="s">
        <v>19</v>
      </c>
      <c r="F131" s="25"/>
      <c r="G131" s="25"/>
      <c r="H131" s="29"/>
      <c r="I131" s="17">
        <v>27.258400000000002</v>
      </c>
      <c r="J131" s="25"/>
      <c r="K131" s="29"/>
      <c r="L131" s="29"/>
      <c r="M131" s="17">
        <v>28.43797</v>
      </c>
      <c r="N131" s="25"/>
      <c r="O131" s="25"/>
      <c r="P131" s="29"/>
    </row>
    <row r="132" spans="1:16" x14ac:dyDescent="0.2">
      <c r="A132" s="26"/>
      <c r="B132" s="17">
        <v>38.482430000000001</v>
      </c>
      <c r="C132" s="25"/>
      <c r="D132" s="25"/>
      <c r="E132" s="17" t="s">
        <v>19</v>
      </c>
      <c r="F132" s="25"/>
      <c r="G132" s="25"/>
      <c r="H132" s="30"/>
      <c r="I132" s="17">
        <v>27.564050000000002</v>
      </c>
      <c r="J132" s="25"/>
      <c r="K132" s="30"/>
      <c r="L132" s="30"/>
      <c r="M132" s="17">
        <v>28.24652</v>
      </c>
      <c r="N132" s="25"/>
      <c r="O132" s="25"/>
      <c r="P132" s="30"/>
    </row>
    <row r="133" spans="1:16" x14ac:dyDescent="0.2">
      <c r="A133" s="26" t="s">
        <v>26</v>
      </c>
      <c r="B133" s="17">
        <v>54.671050000000001</v>
      </c>
      <c r="C133" s="25">
        <f>AVERAGE(B133:B142)</f>
        <v>54.48243699999999</v>
      </c>
      <c r="D133" s="25">
        <f>_xlfn.STDEV.S(B133:B142)</f>
        <v>0.2471298831271613</v>
      </c>
      <c r="E133" s="17" t="s">
        <v>19</v>
      </c>
      <c r="F133" s="25" t="e">
        <f>AVERAGE(E133:E142)</f>
        <v>#DIV/0!</v>
      </c>
      <c r="G133" s="25" t="e">
        <f>_xlfn.STDEV.S(E133:E142)</f>
        <v>#DIV/0!</v>
      </c>
      <c r="H133" s="28" t="e">
        <f t="shared" ref="H133" si="36">(C133-F133)/C133</f>
        <v>#DIV/0!</v>
      </c>
      <c r="I133" s="17">
        <v>44.636009999999999</v>
      </c>
      <c r="J133" s="25">
        <f>AVERAGE(I133:I142)</f>
        <v>45.033587000000004</v>
      </c>
      <c r="K133" s="28">
        <f>_xlfn.STDEV.S(I133:I142)</f>
        <v>2.1530885528573958</v>
      </c>
      <c r="L133" s="28">
        <f t="shared" ref="L133" si="37">(C133-J133)/C133</f>
        <v>0.17342928327526883</v>
      </c>
      <c r="M133" s="17">
        <v>45.802</v>
      </c>
      <c r="N133" s="25">
        <f>AVERAGE(M133:M142)</f>
        <v>45.390844999999999</v>
      </c>
      <c r="O133" s="25">
        <f>_xlfn.STDEV.S(M133:M142)</f>
        <v>0.28070129070874483</v>
      </c>
      <c r="P133" s="28">
        <f t="shared" ref="P133" si="38">(C133-N133)/C133</f>
        <v>0.16687197747780616</v>
      </c>
    </row>
    <row r="134" spans="1:16" x14ac:dyDescent="0.2">
      <c r="A134" s="26"/>
      <c r="B134" s="17">
        <v>54.337020000000003</v>
      </c>
      <c r="C134" s="25"/>
      <c r="D134" s="25"/>
      <c r="E134" s="17" t="s">
        <v>19</v>
      </c>
      <c r="F134" s="25"/>
      <c r="G134" s="25"/>
      <c r="H134" s="29"/>
      <c r="I134" s="17">
        <v>43.908479999999997</v>
      </c>
      <c r="J134" s="25"/>
      <c r="K134" s="29"/>
      <c r="L134" s="29"/>
      <c r="M134" s="17">
        <v>45.374510000000001</v>
      </c>
      <c r="N134" s="25"/>
      <c r="O134" s="25"/>
      <c r="P134" s="29"/>
    </row>
    <row r="135" spans="1:16" x14ac:dyDescent="0.2">
      <c r="A135" s="26"/>
      <c r="B135" s="17">
        <v>54.262520000000002</v>
      </c>
      <c r="C135" s="25"/>
      <c r="D135" s="25"/>
      <c r="E135" s="17" t="s">
        <v>19</v>
      </c>
      <c r="F135" s="25"/>
      <c r="G135" s="25"/>
      <c r="H135" s="29"/>
      <c r="I135" s="17">
        <v>44.199469999999998</v>
      </c>
      <c r="J135" s="25"/>
      <c r="K135" s="29"/>
      <c r="L135" s="29"/>
      <c r="M135" s="17">
        <v>45.286059999999999</v>
      </c>
      <c r="N135" s="25"/>
      <c r="O135" s="25"/>
      <c r="P135" s="29"/>
    </row>
    <row r="136" spans="1:16" x14ac:dyDescent="0.2">
      <c r="A136" s="26"/>
      <c r="B136" s="17">
        <v>54.099080000000001</v>
      </c>
      <c r="C136" s="25"/>
      <c r="D136" s="25"/>
      <c r="E136" s="17" t="s">
        <v>19</v>
      </c>
      <c r="F136" s="25"/>
      <c r="G136" s="25"/>
      <c r="H136" s="29"/>
      <c r="I136" s="17">
        <v>44.535989999999998</v>
      </c>
      <c r="J136" s="25"/>
      <c r="K136" s="29"/>
      <c r="L136" s="29"/>
      <c r="M136" s="17">
        <v>45.242550000000001</v>
      </c>
      <c r="N136" s="25"/>
      <c r="O136" s="25"/>
      <c r="P136" s="29"/>
    </row>
    <row r="137" spans="1:16" x14ac:dyDescent="0.2">
      <c r="A137" s="26"/>
      <c r="B137" s="17">
        <v>54.490569999999998</v>
      </c>
      <c r="C137" s="25"/>
      <c r="D137" s="25"/>
      <c r="E137" s="17" t="s">
        <v>19</v>
      </c>
      <c r="F137" s="25"/>
      <c r="G137" s="25"/>
      <c r="H137" s="29"/>
      <c r="I137" s="17">
        <v>44.48903</v>
      </c>
      <c r="J137" s="25"/>
      <c r="K137" s="29"/>
      <c r="L137" s="29"/>
      <c r="M137" s="17">
        <v>45.234920000000002</v>
      </c>
      <c r="N137" s="25"/>
      <c r="O137" s="25"/>
      <c r="P137" s="29"/>
    </row>
    <row r="138" spans="1:16" x14ac:dyDescent="0.2">
      <c r="A138" s="26"/>
      <c r="B138" s="17">
        <v>54.853560000000002</v>
      </c>
      <c r="C138" s="25"/>
      <c r="D138" s="25"/>
      <c r="E138" s="17" t="s">
        <v>19</v>
      </c>
      <c r="F138" s="25"/>
      <c r="G138" s="25"/>
      <c r="H138" s="29"/>
      <c r="I138" s="17">
        <v>44.104579999999999</v>
      </c>
      <c r="J138" s="25"/>
      <c r="K138" s="29"/>
      <c r="L138" s="29"/>
      <c r="M138" s="17">
        <v>45.688510000000001</v>
      </c>
      <c r="N138" s="25"/>
      <c r="O138" s="25"/>
      <c r="P138" s="29"/>
    </row>
    <row r="139" spans="1:16" x14ac:dyDescent="0.2">
      <c r="A139" s="26"/>
      <c r="B139" s="17">
        <v>54.813980000000001</v>
      </c>
      <c r="C139" s="25"/>
      <c r="D139" s="25"/>
      <c r="E139" s="17" t="s">
        <v>19</v>
      </c>
      <c r="F139" s="25"/>
      <c r="G139" s="25"/>
      <c r="H139" s="29"/>
      <c r="I139" s="17">
        <v>44.451000000000001</v>
      </c>
      <c r="J139" s="25"/>
      <c r="K139" s="29"/>
      <c r="L139" s="29"/>
      <c r="M139" s="17">
        <v>45.822980000000001</v>
      </c>
      <c r="N139" s="25"/>
      <c r="O139" s="25"/>
      <c r="P139" s="29"/>
    </row>
    <row r="140" spans="1:16" x14ac:dyDescent="0.2">
      <c r="A140" s="26"/>
      <c r="B140" s="17">
        <v>54.525019999999998</v>
      </c>
      <c r="C140" s="25"/>
      <c r="D140" s="25"/>
      <c r="E140" s="17" t="s">
        <v>19</v>
      </c>
      <c r="F140" s="25"/>
      <c r="G140" s="25"/>
      <c r="H140" s="29"/>
      <c r="I140" s="17">
        <v>44.434910000000002</v>
      </c>
      <c r="J140" s="25"/>
      <c r="K140" s="29"/>
      <c r="L140" s="29"/>
      <c r="M140" s="17">
        <v>45.186520000000002</v>
      </c>
      <c r="N140" s="25"/>
      <c r="O140" s="25"/>
      <c r="P140" s="29"/>
    </row>
    <row r="141" spans="1:16" x14ac:dyDescent="0.2">
      <c r="A141" s="26"/>
      <c r="B141" s="17">
        <v>54.26455</v>
      </c>
      <c r="C141" s="25"/>
      <c r="D141" s="25"/>
      <c r="E141" s="17" t="s">
        <v>19</v>
      </c>
      <c r="F141" s="25"/>
      <c r="G141" s="25"/>
      <c r="H141" s="29"/>
      <c r="I141" s="17">
        <v>44.447420000000001</v>
      </c>
      <c r="J141" s="25"/>
      <c r="K141" s="29"/>
      <c r="L141" s="29"/>
      <c r="M141" s="17">
        <v>45.26699</v>
      </c>
      <c r="N141" s="25"/>
      <c r="O141" s="25"/>
      <c r="P141" s="29"/>
    </row>
    <row r="142" spans="1:16" x14ac:dyDescent="0.2">
      <c r="A142" s="26"/>
      <c r="B142" s="17">
        <v>54.507019999999997</v>
      </c>
      <c r="C142" s="25"/>
      <c r="D142" s="25"/>
      <c r="E142" s="17" t="s">
        <v>19</v>
      </c>
      <c r="F142" s="25"/>
      <c r="G142" s="25"/>
      <c r="H142" s="30"/>
      <c r="I142" s="17">
        <v>51.128979999999999</v>
      </c>
      <c r="J142" s="25"/>
      <c r="K142" s="30"/>
      <c r="L142" s="30"/>
      <c r="M142" s="17">
        <v>45.003410000000002</v>
      </c>
      <c r="N142" s="25"/>
      <c r="O142" s="25"/>
      <c r="P142" s="30"/>
    </row>
    <row r="143" spans="1:16" x14ac:dyDescent="0.2">
      <c r="A143" s="26" t="s">
        <v>27</v>
      </c>
      <c r="B143" s="17">
        <v>94.427109999999999</v>
      </c>
      <c r="C143" s="25">
        <f>AVERAGE(B143:B151)</f>
        <v>94.124767777777777</v>
      </c>
      <c r="D143" s="25">
        <f>_xlfn.STDEV.S(B143:B151)</f>
        <v>0.23711917313756625</v>
      </c>
      <c r="E143" s="17" t="s">
        <v>19</v>
      </c>
      <c r="F143" s="25" t="e">
        <f>AVERAGE(E143:E152)</f>
        <v>#DIV/0!</v>
      </c>
      <c r="G143" s="25" t="e">
        <f>_xlfn.STDEV.S(E143:E152)</f>
        <v>#DIV/0!</v>
      </c>
      <c r="H143" s="28" t="e">
        <f t="shared" ref="H143" si="39">(C143-F143)/C143</f>
        <v>#DIV/0!</v>
      </c>
      <c r="I143" s="17">
        <v>79.282049999999998</v>
      </c>
      <c r="J143" s="25">
        <f>AVERAGE(I143:I151)</f>
        <v>81.214891111111115</v>
      </c>
      <c r="K143" s="28">
        <f>_xlfn.STDEV.S(I143:I151)</f>
        <v>2.7602811546445998</v>
      </c>
      <c r="L143" s="28">
        <f t="shared" ref="L143" si="40">(C143-J143)/C143</f>
        <v>0.13715706260381974</v>
      </c>
      <c r="M143" s="17">
        <v>80.201980000000006</v>
      </c>
      <c r="N143" s="25">
        <f>AVERAGE(M143:M151)</f>
        <v>80.44583333333334</v>
      </c>
      <c r="O143" s="25">
        <f>_xlfn.STDEV.S(M143:M151)</f>
        <v>0.37755511607578757</v>
      </c>
      <c r="P143" s="28">
        <f t="shared" ref="P143" si="41">(C143-N143)/C143</f>
        <v>0.14532768332283674</v>
      </c>
    </row>
    <row r="144" spans="1:16" x14ac:dyDescent="0.2">
      <c r="A144" s="26"/>
      <c r="B144" s="17">
        <v>94.366429999999994</v>
      </c>
      <c r="C144" s="25"/>
      <c r="D144" s="25"/>
      <c r="E144" s="17" t="s">
        <v>19</v>
      </c>
      <c r="F144" s="25"/>
      <c r="G144" s="25"/>
      <c r="H144" s="29"/>
      <c r="I144" s="17">
        <v>79.974410000000006</v>
      </c>
      <c r="J144" s="25"/>
      <c r="K144" s="29"/>
      <c r="L144" s="29"/>
      <c r="M144" s="17">
        <v>80.610389999999995</v>
      </c>
      <c r="N144" s="25"/>
      <c r="O144" s="25"/>
      <c r="P144" s="29"/>
    </row>
    <row r="145" spans="1:16" x14ac:dyDescent="0.2">
      <c r="A145" s="26"/>
      <c r="B145" s="17">
        <v>94.077470000000005</v>
      </c>
      <c r="C145" s="25"/>
      <c r="D145" s="25"/>
      <c r="E145" s="17" t="s">
        <v>19</v>
      </c>
      <c r="F145" s="25"/>
      <c r="G145" s="25"/>
      <c r="H145" s="29"/>
      <c r="I145" s="17">
        <v>81.436509999999998</v>
      </c>
      <c r="J145" s="25"/>
      <c r="K145" s="29"/>
      <c r="L145" s="29"/>
      <c r="M145" s="17">
        <v>80.181479999999993</v>
      </c>
      <c r="N145" s="25"/>
      <c r="O145" s="25"/>
      <c r="P145" s="29"/>
    </row>
    <row r="146" spans="1:16" x14ac:dyDescent="0.2">
      <c r="A146" s="26"/>
      <c r="B146" s="17">
        <v>94.089029999999994</v>
      </c>
      <c r="C146" s="25"/>
      <c r="D146" s="25"/>
      <c r="E146" s="17" t="s">
        <v>19</v>
      </c>
      <c r="F146" s="25"/>
      <c r="G146" s="25"/>
      <c r="H146" s="29"/>
      <c r="I146" s="17">
        <v>88.402510000000007</v>
      </c>
      <c r="J146" s="25"/>
      <c r="K146" s="29"/>
      <c r="L146" s="29"/>
      <c r="M146" s="17">
        <v>79.824569999999994</v>
      </c>
      <c r="N146" s="25"/>
      <c r="O146" s="25"/>
      <c r="P146" s="29"/>
    </row>
    <row r="147" spans="1:16" x14ac:dyDescent="0.2">
      <c r="A147" s="26"/>
      <c r="B147" s="17">
        <v>93.700410000000005</v>
      </c>
      <c r="C147" s="25"/>
      <c r="D147" s="25"/>
      <c r="E147" s="17" t="s">
        <v>19</v>
      </c>
      <c r="F147" s="25"/>
      <c r="G147" s="25"/>
      <c r="H147" s="29"/>
      <c r="I147" s="17">
        <v>80.042479999999998</v>
      </c>
      <c r="J147" s="25"/>
      <c r="K147" s="29"/>
      <c r="L147" s="29"/>
      <c r="M147" s="17">
        <v>80.556510000000003</v>
      </c>
      <c r="N147" s="25"/>
      <c r="O147" s="25"/>
      <c r="P147" s="29"/>
    </row>
    <row r="148" spans="1:16" x14ac:dyDescent="0.2">
      <c r="A148" s="26"/>
      <c r="B148" s="17">
        <v>94.339489999999998</v>
      </c>
      <c r="C148" s="25"/>
      <c r="D148" s="25"/>
      <c r="E148" s="17" t="s">
        <v>19</v>
      </c>
      <c r="F148" s="25"/>
      <c r="G148" s="25"/>
      <c r="H148" s="29"/>
      <c r="I148" s="17">
        <v>80.610039999999998</v>
      </c>
      <c r="J148" s="25"/>
      <c r="K148" s="29"/>
      <c r="L148" s="29"/>
      <c r="M148" s="17">
        <v>80.677989999999994</v>
      </c>
      <c r="N148" s="25"/>
      <c r="O148" s="25"/>
      <c r="P148" s="29"/>
    </row>
    <row r="149" spans="1:16" x14ac:dyDescent="0.2">
      <c r="A149" s="26"/>
      <c r="B149" s="17">
        <v>94.154480000000007</v>
      </c>
      <c r="C149" s="25"/>
      <c r="D149" s="25"/>
      <c r="E149" s="17" t="s">
        <v>19</v>
      </c>
      <c r="F149" s="25"/>
      <c r="G149" s="25"/>
      <c r="H149" s="29"/>
      <c r="I149" s="17">
        <v>80.456019999999995</v>
      </c>
      <c r="J149" s="25"/>
      <c r="K149" s="29"/>
      <c r="L149" s="29"/>
      <c r="M149" s="17">
        <v>80.195549999999997</v>
      </c>
      <c r="N149" s="25"/>
      <c r="O149" s="25"/>
      <c r="P149" s="29"/>
    </row>
    <row r="150" spans="1:16" x14ac:dyDescent="0.2">
      <c r="A150" s="26"/>
      <c r="B150" s="17">
        <v>94.106549999999999</v>
      </c>
      <c r="C150" s="25"/>
      <c r="D150" s="25"/>
      <c r="E150" s="17" t="s">
        <v>19</v>
      </c>
      <c r="F150" s="25"/>
      <c r="G150" s="25"/>
      <c r="H150" s="29"/>
      <c r="I150" s="17">
        <v>80.686449999999994</v>
      </c>
      <c r="J150" s="25"/>
      <c r="K150" s="29"/>
      <c r="L150" s="29"/>
      <c r="M150" s="17">
        <v>80.671430000000001</v>
      </c>
      <c r="N150" s="25"/>
      <c r="O150" s="25"/>
      <c r="P150" s="29"/>
    </row>
    <row r="151" spans="1:16" x14ac:dyDescent="0.2">
      <c r="A151" s="26"/>
      <c r="B151" s="17">
        <v>93.861940000000004</v>
      </c>
      <c r="C151" s="25"/>
      <c r="D151" s="25"/>
      <c r="E151" s="17" t="s">
        <v>19</v>
      </c>
      <c r="F151" s="25"/>
      <c r="G151" s="25"/>
      <c r="H151" s="29"/>
      <c r="I151" s="17">
        <v>80.043549999999996</v>
      </c>
      <c r="J151" s="25"/>
      <c r="K151" s="29"/>
      <c r="L151" s="29"/>
      <c r="M151" s="17">
        <v>81.092600000000004</v>
      </c>
      <c r="N151" s="25"/>
      <c r="O151" s="25"/>
      <c r="P151" s="29"/>
    </row>
    <row r="152" spans="1:16" x14ac:dyDescent="0.2">
      <c r="A152" s="26"/>
      <c r="B152" s="17">
        <v>94.19</v>
      </c>
      <c r="C152" s="25"/>
      <c r="D152" s="25"/>
      <c r="E152" s="17" t="s">
        <v>19</v>
      </c>
      <c r="F152" s="25"/>
      <c r="G152" s="25"/>
      <c r="H152" s="30"/>
      <c r="I152" s="17">
        <v>79.791430000000005</v>
      </c>
      <c r="J152" s="25"/>
      <c r="K152" s="30"/>
      <c r="L152" s="30"/>
      <c r="M152" s="17">
        <v>80.157520000000005</v>
      </c>
      <c r="N152" s="25"/>
      <c r="O152" s="25"/>
      <c r="P152" s="30"/>
    </row>
    <row r="153" spans="1:16" x14ac:dyDescent="0.2">
      <c r="A153" s="26" t="s">
        <v>28</v>
      </c>
      <c r="B153" s="17">
        <v>171.06509</v>
      </c>
      <c r="C153" s="25">
        <f>AVERAGE(B153:B162)</f>
        <v>170.63528200000002</v>
      </c>
      <c r="D153" s="25">
        <f>_xlfn.STDEV.S(B153:B162)</f>
        <v>0.33159009648124738</v>
      </c>
      <c r="E153" s="17" t="s">
        <v>19</v>
      </c>
      <c r="F153" s="25" t="e">
        <f>AVERAGE(E153:E162)</f>
        <v>#DIV/0!</v>
      </c>
      <c r="G153" s="25" t="e">
        <f>_xlfn.STDEV.S(E153:E162)</f>
        <v>#DIV/0!</v>
      </c>
      <c r="H153" s="28" t="e">
        <f t="shared" ref="H153" si="42">(C153-F153)/C153</f>
        <v>#DIV/0!</v>
      </c>
      <c r="I153" s="17">
        <v>160.74109000000001</v>
      </c>
      <c r="J153" s="25">
        <f>AVERAGE(I153:I162)</f>
        <v>160.900462</v>
      </c>
      <c r="K153" s="28">
        <f>_xlfn.STDEV.S(I153:I162)</f>
        <v>2.1808741590869727</v>
      </c>
      <c r="L153" s="28">
        <f t="shared" ref="L153" si="43">(C153-J153)/C153</f>
        <v>5.7050452203665669E-2</v>
      </c>
      <c r="M153" s="17">
        <v>155.58553000000001</v>
      </c>
      <c r="N153" s="25">
        <f>AVERAGE(M153:M162)</f>
        <v>154.16687900000002</v>
      </c>
      <c r="O153" s="25">
        <f>_xlfn.STDEV.S(M153:M162)</f>
        <v>1.5033742751147046</v>
      </c>
      <c r="P153" s="28">
        <f t="shared" ref="P153" si="44">(C153-N153)/C153</f>
        <v>9.6512296911725401E-2</v>
      </c>
    </row>
    <row r="154" spans="1:16" x14ac:dyDescent="0.2">
      <c r="A154" s="26"/>
      <c r="B154" s="17">
        <v>170.86708999999999</v>
      </c>
      <c r="C154" s="25"/>
      <c r="D154" s="25"/>
      <c r="E154" s="17" t="s">
        <v>19</v>
      </c>
      <c r="F154" s="25"/>
      <c r="G154" s="25"/>
      <c r="H154" s="29"/>
      <c r="I154" s="17">
        <v>160.49146999999999</v>
      </c>
      <c r="J154" s="25"/>
      <c r="K154" s="29"/>
      <c r="L154" s="29"/>
      <c r="M154" s="17">
        <v>155.83706000000001</v>
      </c>
      <c r="N154" s="25"/>
      <c r="O154" s="25"/>
      <c r="P154" s="29"/>
    </row>
    <row r="155" spans="1:16" x14ac:dyDescent="0.2">
      <c r="A155" s="26"/>
      <c r="B155" s="17">
        <v>170.02904000000001</v>
      </c>
      <c r="C155" s="25"/>
      <c r="D155" s="25"/>
      <c r="E155" s="17" t="s">
        <v>19</v>
      </c>
      <c r="F155" s="25"/>
      <c r="G155" s="25"/>
      <c r="H155" s="29"/>
      <c r="I155" s="17">
        <v>158.82409000000001</v>
      </c>
      <c r="J155" s="25"/>
      <c r="K155" s="29"/>
      <c r="L155" s="29"/>
      <c r="M155" s="17">
        <v>154.99091000000001</v>
      </c>
      <c r="N155" s="25"/>
      <c r="O155" s="25"/>
      <c r="P155" s="29"/>
    </row>
    <row r="156" spans="1:16" x14ac:dyDescent="0.2">
      <c r="A156" s="26"/>
      <c r="B156" s="17">
        <v>171.01145</v>
      </c>
      <c r="C156" s="25"/>
      <c r="D156" s="25"/>
      <c r="E156" s="17" t="s">
        <v>19</v>
      </c>
      <c r="F156" s="25"/>
      <c r="G156" s="25"/>
      <c r="H156" s="29"/>
      <c r="I156" s="17">
        <v>160.46798000000001</v>
      </c>
      <c r="J156" s="25"/>
      <c r="K156" s="29"/>
      <c r="L156" s="29"/>
      <c r="M156" s="17">
        <v>154.84594999999999</v>
      </c>
      <c r="N156" s="25"/>
      <c r="O156" s="25"/>
      <c r="P156" s="29"/>
    </row>
    <row r="157" spans="1:16" x14ac:dyDescent="0.2">
      <c r="A157" s="26"/>
      <c r="B157" s="17">
        <v>170.69255999999999</v>
      </c>
      <c r="C157" s="25"/>
      <c r="D157" s="25"/>
      <c r="E157" s="17" t="s">
        <v>19</v>
      </c>
      <c r="F157" s="25"/>
      <c r="G157" s="25"/>
      <c r="H157" s="29"/>
      <c r="I157" s="17">
        <v>166.84245999999999</v>
      </c>
      <c r="J157" s="25"/>
      <c r="K157" s="29"/>
      <c r="L157" s="29"/>
      <c r="M157" s="17">
        <v>152.65</v>
      </c>
      <c r="N157" s="25"/>
      <c r="O157" s="25"/>
      <c r="P157" s="29"/>
    </row>
    <row r="158" spans="1:16" x14ac:dyDescent="0.2">
      <c r="A158" s="26"/>
      <c r="B158" s="17">
        <v>170.60946999999999</v>
      </c>
      <c r="C158" s="25"/>
      <c r="D158" s="25"/>
      <c r="E158" s="17" t="s">
        <v>19</v>
      </c>
      <c r="F158" s="25"/>
      <c r="G158" s="25"/>
      <c r="H158" s="29"/>
      <c r="I158" s="17">
        <v>160.59351000000001</v>
      </c>
      <c r="J158" s="25"/>
      <c r="K158" s="29"/>
      <c r="L158" s="29"/>
      <c r="M158" s="17">
        <v>151.31450000000001</v>
      </c>
      <c r="N158" s="25"/>
      <c r="O158" s="25"/>
      <c r="P158" s="29"/>
    </row>
    <row r="159" spans="1:16" x14ac:dyDescent="0.2">
      <c r="A159" s="26"/>
      <c r="B159" s="17">
        <v>170.23647</v>
      </c>
      <c r="C159" s="25"/>
      <c r="D159" s="25"/>
      <c r="E159" s="17" t="s">
        <v>19</v>
      </c>
      <c r="F159" s="25"/>
      <c r="G159" s="25"/>
      <c r="H159" s="29"/>
      <c r="I159" s="17">
        <v>159.47556</v>
      </c>
      <c r="J159" s="25"/>
      <c r="K159" s="29"/>
      <c r="L159" s="29"/>
      <c r="M159" s="17">
        <v>155.33841000000001</v>
      </c>
      <c r="N159" s="25"/>
      <c r="O159" s="25"/>
      <c r="P159" s="29"/>
    </row>
    <row r="160" spans="1:16" x14ac:dyDescent="0.2">
      <c r="A160" s="26"/>
      <c r="B160" s="17">
        <v>170.40156999999999</v>
      </c>
      <c r="C160" s="25"/>
      <c r="D160" s="25"/>
      <c r="E160" s="17" t="s">
        <v>19</v>
      </c>
      <c r="F160" s="25"/>
      <c r="G160" s="25"/>
      <c r="H160" s="29"/>
      <c r="I160" s="17">
        <v>160.46596</v>
      </c>
      <c r="J160" s="25"/>
      <c r="K160" s="29"/>
      <c r="L160" s="29"/>
      <c r="M160" s="17">
        <v>153.62895</v>
      </c>
      <c r="N160" s="25"/>
      <c r="O160" s="25"/>
      <c r="P160" s="29"/>
    </row>
    <row r="161" spans="1:16" x14ac:dyDescent="0.2">
      <c r="A161" s="26"/>
      <c r="B161" s="17">
        <v>170.79103000000001</v>
      </c>
      <c r="C161" s="25"/>
      <c r="D161" s="25"/>
      <c r="E161" s="17" t="s">
        <v>19</v>
      </c>
      <c r="F161" s="25"/>
      <c r="G161" s="25"/>
      <c r="H161" s="29"/>
      <c r="I161" s="17">
        <v>160.19749999999999</v>
      </c>
      <c r="J161" s="25"/>
      <c r="K161" s="29"/>
      <c r="L161" s="29"/>
      <c r="M161" s="17">
        <v>152.75550000000001</v>
      </c>
      <c r="N161" s="25"/>
      <c r="O161" s="25"/>
      <c r="P161" s="29"/>
    </row>
    <row r="162" spans="1:16" x14ac:dyDescent="0.2">
      <c r="A162" s="26"/>
      <c r="B162" s="17">
        <v>170.64904999999999</v>
      </c>
      <c r="C162" s="25"/>
      <c r="D162" s="25"/>
      <c r="E162" s="17" t="s">
        <v>19</v>
      </c>
      <c r="F162" s="25"/>
      <c r="G162" s="25"/>
      <c r="H162" s="30"/>
      <c r="I162" s="17">
        <v>160.905</v>
      </c>
      <c r="J162" s="25"/>
      <c r="K162" s="30"/>
      <c r="L162" s="30"/>
      <c r="M162" s="17">
        <v>154.72198</v>
      </c>
      <c r="N162" s="25"/>
      <c r="O162" s="25"/>
      <c r="P162" s="30"/>
    </row>
    <row r="163" spans="1:16" x14ac:dyDescent="0.2">
      <c r="A163" s="26" t="s">
        <v>29</v>
      </c>
      <c r="B163" s="17">
        <v>307.37459999999999</v>
      </c>
      <c r="C163" s="25">
        <f>AVERAGE(B163:B172)</f>
        <v>308.15895699999999</v>
      </c>
      <c r="D163" s="25">
        <f>_xlfn.STDEV.S(B163:B172)</f>
        <v>1.4117885220689177</v>
      </c>
      <c r="E163" s="17" t="s">
        <v>19</v>
      </c>
      <c r="F163" s="25" t="e">
        <f>AVERAGE(E163:E172)</f>
        <v>#DIV/0!</v>
      </c>
      <c r="G163" s="25" t="e">
        <f>_xlfn.STDEV.S(E163:E172)</f>
        <v>#DIV/0!</v>
      </c>
      <c r="H163" s="28" t="e">
        <f t="shared" ref="H163" si="45">(C163-F163)/C163</f>
        <v>#DIV/0!</v>
      </c>
      <c r="I163" s="17">
        <v>325.06204000000002</v>
      </c>
      <c r="J163" s="25">
        <f>AVERAGE(I163:I172)</f>
        <v>324.14234899999997</v>
      </c>
      <c r="K163" s="28">
        <f>_xlfn.STDEV.S(I163:I172)</f>
        <v>2.0283781272262789</v>
      </c>
      <c r="L163" s="28">
        <f t="shared" ref="L163" si="46">(C163-J163)/C163</f>
        <v>-5.1867361428017754E-2</v>
      </c>
      <c r="M163" s="17">
        <v>285.47251</v>
      </c>
      <c r="N163" s="25">
        <f>AVERAGE(M163:M172)</f>
        <v>294.00438100000008</v>
      </c>
      <c r="O163" s="25">
        <f>_xlfn.STDEV.S(M163:M172)</f>
        <v>4.2049941044124344</v>
      </c>
      <c r="P163" s="28">
        <f t="shared" ref="P163" si="47">(C163-N163)/C163</f>
        <v>4.5932709981231883E-2</v>
      </c>
    </row>
    <row r="164" spans="1:16" x14ac:dyDescent="0.2">
      <c r="A164" s="26"/>
      <c r="B164" s="17">
        <v>308.10451999999998</v>
      </c>
      <c r="C164" s="25"/>
      <c r="D164" s="25"/>
      <c r="E164" s="17" t="s">
        <v>19</v>
      </c>
      <c r="F164" s="25"/>
      <c r="G164" s="25"/>
      <c r="H164" s="29"/>
      <c r="I164" s="17">
        <v>323.63938999999999</v>
      </c>
      <c r="J164" s="25"/>
      <c r="K164" s="29"/>
      <c r="L164" s="29"/>
      <c r="M164" s="17">
        <v>297.97041000000002</v>
      </c>
      <c r="N164" s="25"/>
      <c r="O164" s="25"/>
      <c r="P164" s="29"/>
    </row>
    <row r="165" spans="1:16" x14ac:dyDescent="0.2">
      <c r="A165" s="26"/>
      <c r="B165" s="17">
        <v>309.41045000000003</v>
      </c>
      <c r="C165" s="25"/>
      <c r="D165" s="25"/>
      <c r="E165" s="17" t="s">
        <v>19</v>
      </c>
      <c r="F165" s="25"/>
      <c r="G165" s="25"/>
      <c r="H165" s="29"/>
      <c r="I165" s="17">
        <v>323.26353</v>
      </c>
      <c r="J165" s="25"/>
      <c r="K165" s="29"/>
      <c r="L165" s="29"/>
      <c r="M165" s="17">
        <v>294.37804</v>
      </c>
      <c r="N165" s="25"/>
      <c r="O165" s="25"/>
      <c r="P165" s="29"/>
    </row>
    <row r="166" spans="1:16" x14ac:dyDescent="0.2">
      <c r="A166" s="26"/>
      <c r="B166" s="17">
        <v>308.67444999999998</v>
      </c>
      <c r="C166" s="25"/>
      <c r="D166" s="25"/>
      <c r="E166" s="17" t="s">
        <v>19</v>
      </c>
      <c r="F166" s="25"/>
      <c r="G166" s="25"/>
      <c r="H166" s="29"/>
      <c r="I166" s="17">
        <v>329.08749999999998</v>
      </c>
      <c r="J166" s="25"/>
      <c r="K166" s="29"/>
      <c r="L166" s="29"/>
      <c r="M166" s="17">
        <v>298.82646</v>
      </c>
      <c r="N166" s="25"/>
      <c r="O166" s="25"/>
      <c r="P166" s="29"/>
    </row>
    <row r="167" spans="1:16" x14ac:dyDescent="0.2">
      <c r="A167" s="26"/>
      <c r="B167" s="17">
        <v>306.31256000000002</v>
      </c>
      <c r="C167" s="25"/>
      <c r="D167" s="25"/>
      <c r="E167" s="17" t="s">
        <v>19</v>
      </c>
      <c r="F167" s="25"/>
      <c r="G167" s="25"/>
      <c r="H167" s="29"/>
      <c r="I167" s="17">
        <v>323.12</v>
      </c>
      <c r="J167" s="25"/>
      <c r="K167" s="29"/>
      <c r="L167" s="29"/>
      <c r="M167" s="17">
        <v>294.79957000000002</v>
      </c>
      <c r="N167" s="25"/>
      <c r="O167" s="25"/>
      <c r="P167" s="29"/>
    </row>
    <row r="168" spans="1:16" x14ac:dyDescent="0.2">
      <c r="A168" s="26"/>
      <c r="B168" s="17">
        <v>310.86241999999999</v>
      </c>
      <c r="C168" s="25"/>
      <c r="D168" s="25"/>
      <c r="E168" s="17" t="s">
        <v>19</v>
      </c>
      <c r="F168" s="25"/>
      <c r="G168" s="25"/>
      <c r="H168" s="29"/>
      <c r="I168" s="17">
        <v>325.39654000000002</v>
      </c>
      <c r="J168" s="25"/>
      <c r="K168" s="29"/>
      <c r="L168" s="29"/>
      <c r="M168" s="17">
        <v>295.55047000000002</v>
      </c>
      <c r="N168" s="25"/>
      <c r="O168" s="25"/>
      <c r="P168" s="29"/>
    </row>
    <row r="169" spans="1:16" x14ac:dyDescent="0.2">
      <c r="A169" s="26"/>
      <c r="B169" s="17">
        <v>307.52850000000001</v>
      </c>
      <c r="C169" s="25"/>
      <c r="D169" s="25"/>
      <c r="E169" s="17" t="s">
        <v>19</v>
      </c>
      <c r="F169" s="25"/>
      <c r="G169" s="25"/>
      <c r="H169" s="29"/>
      <c r="I169" s="17">
        <v>323.87351999999998</v>
      </c>
      <c r="J169" s="25"/>
      <c r="K169" s="29"/>
      <c r="L169" s="29"/>
      <c r="M169" s="17">
        <v>287.68146000000002</v>
      </c>
      <c r="N169" s="25"/>
      <c r="O169" s="25"/>
      <c r="P169" s="29"/>
    </row>
    <row r="170" spans="1:16" x14ac:dyDescent="0.2">
      <c r="A170" s="26"/>
      <c r="B170" s="17">
        <v>307.74450000000002</v>
      </c>
      <c r="C170" s="25"/>
      <c r="D170" s="25"/>
      <c r="E170" s="17" t="s">
        <v>19</v>
      </c>
      <c r="F170" s="25"/>
      <c r="G170" s="25"/>
      <c r="H170" s="29"/>
      <c r="I170" s="17">
        <v>322.96550000000002</v>
      </c>
      <c r="J170" s="25"/>
      <c r="K170" s="29"/>
      <c r="L170" s="29"/>
      <c r="M170" s="17">
        <v>294.73244999999997</v>
      </c>
      <c r="N170" s="25"/>
      <c r="O170" s="25"/>
      <c r="P170" s="29"/>
    </row>
    <row r="171" spans="1:16" x14ac:dyDescent="0.2">
      <c r="A171" s="26"/>
      <c r="B171" s="17">
        <v>306.38754</v>
      </c>
      <c r="C171" s="25"/>
      <c r="D171" s="25"/>
      <c r="E171" s="17" t="s">
        <v>19</v>
      </c>
      <c r="F171" s="25"/>
      <c r="G171" s="25"/>
      <c r="H171" s="29"/>
      <c r="I171" s="17">
        <v>321.70652999999999</v>
      </c>
      <c r="J171" s="25"/>
      <c r="K171" s="29"/>
      <c r="L171" s="29"/>
      <c r="M171" s="17">
        <v>294.96300000000002</v>
      </c>
      <c r="N171" s="25"/>
      <c r="O171" s="25"/>
      <c r="P171" s="29"/>
    </row>
    <row r="172" spans="1:16" x14ac:dyDescent="0.2">
      <c r="A172" s="26"/>
      <c r="B172" s="17">
        <v>309.19002999999998</v>
      </c>
      <c r="C172" s="25"/>
      <c r="D172" s="25"/>
      <c r="E172" s="17" t="s">
        <v>19</v>
      </c>
      <c r="F172" s="25"/>
      <c r="G172" s="25"/>
      <c r="H172" s="30"/>
      <c r="I172" s="17">
        <v>323.30894000000001</v>
      </c>
      <c r="J172" s="25"/>
      <c r="K172" s="30"/>
      <c r="L172" s="30"/>
      <c r="M172" s="17">
        <v>295.66944000000001</v>
      </c>
      <c r="N172" s="25"/>
      <c r="O172" s="25"/>
      <c r="P172" s="30"/>
    </row>
    <row r="173" spans="1:16" x14ac:dyDescent="0.2">
      <c r="A173" s="26" t="s">
        <v>30</v>
      </c>
      <c r="B173" s="17">
        <v>604.68245000000002</v>
      </c>
      <c r="C173" s="25">
        <f>AVERAGE(B173:B182)</f>
        <v>597.43460300000004</v>
      </c>
      <c r="D173" s="25">
        <f>_xlfn.STDEV.S(B173:B182)</f>
        <v>7.1891859536189608</v>
      </c>
      <c r="E173" s="17" t="s">
        <v>19</v>
      </c>
      <c r="F173" s="25" t="e">
        <f>AVERAGE(E173:E182)</f>
        <v>#DIV/0!</v>
      </c>
      <c r="G173" s="25" t="e">
        <f>_xlfn.STDEV.S(E173:E182)</f>
        <v>#DIV/0!</v>
      </c>
      <c r="H173" s="28" t="e">
        <f t="shared" ref="H173" si="48">(C173-F173)/C173</f>
        <v>#DIV/0!</v>
      </c>
      <c r="I173" s="17">
        <v>657.22346000000005</v>
      </c>
      <c r="J173" s="25">
        <f>AVERAGE(I173:I182)</f>
        <v>654.63934999999992</v>
      </c>
      <c r="K173" s="28">
        <f>_xlfn.STDEV.S(I173:I182)</f>
        <v>2.1908318937335007</v>
      </c>
      <c r="L173" s="28">
        <f t="shared" ref="L173" si="49">(C173-J173)/C173</f>
        <v>-9.5750642351058929E-2</v>
      </c>
      <c r="M173" s="17">
        <v>568.13252</v>
      </c>
      <c r="N173" s="25">
        <f>AVERAGE(M173:M182)</f>
        <v>571.55261100000007</v>
      </c>
      <c r="O173" s="25">
        <f>_xlfn.STDEV.S(M173:M182)</f>
        <v>7.9176913140840037</v>
      </c>
      <c r="P173" s="28">
        <f t="shared" ref="P173" si="50">(C173-N173)/C173</f>
        <v>4.332188304800947E-2</v>
      </c>
    </row>
    <row r="174" spans="1:16" x14ac:dyDescent="0.2">
      <c r="A174" s="26"/>
      <c r="B174" s="17">
        <v>589.33198000000004</v>
      </c>
      <c r="C174" s="25"/>
      <c r="D174" s="25"/>
      <c r="E174" s="17" t="s">
        <v>19</v>
      </c>
      <c r="F174" s="25"/>
      <c r="G174" s="25"/>
      <c r="H174" s="29"/>
      <c r="I174" s="17">
        <v>656.76307999999995</v>
      </c>
      <c r="J174" s="25"/>
      <c r="K174" s="29"/>
      <c r="L174" s="29"/>
      <c r="M174" s="17">
        <v>576.15650000000005</v>
      </c>
      <c r="N174" s="25"/>
      <c r="O174" s="25"/>
      <c r="P174" s="29"/>
    </row>
    <row r="175" spans="1:16" x14ac:dyDescent="0.2">
      <c r="A175" s="26"/>
      <c r="B175" s="17">
        <v>596.49645999999996</v>
      </c>
      <c r="C175" s="25"/>
      <c r="D175" s="25"/>
      <c r="E175" s="17" t="s">
        <v>19</v>
      </c>
      <c r="F175" s="25"/>
      <c r="G175" s="25"/>
      <c r="H175" s="29"/>
      <c r="I175" s="17">
        <v>655.29894999999999</v>
      </c>
      <c r="J175" s="25"/>
      <c r="K175" s="29"/>
      <c r="L175" s="29"/>
      <c r="M175" s="17">
        <v>565.02008000000001</v>
      </c>
      <c r="N175" s="25"/>
      <c r="O175" s="25"/>
      <c r="P175" s="29"/>
    </row>
    <row r="176" spans="1:16" x14ac:dyDescent="0.2">
      <c r="A176" s="26"/>
      <c r="B176" s="17">
        <v>591.22348</v>
      </c>
      <c r="C176" s="25"/>
      <c r="D176" s="25"/>
      <c r="E176" s="17" t="s">
        <v>19</v>
      </c>
      <c r="F176" s="25"/>
      <c r="G176" s="25"/>
      <c r="H176" s="29"/>
      <c r="I176" s="17">
        <v>653.98442999999997</v>
      </c>
      <c r="J176" s="25"/>
      <c r="K176" s="29"/>
      <c r="L176" s="29"/>
      <c r="M176" s="17">
        <v>567.24500999999998</v>
      </c>
      <c r="N176" s="25"/>
      <c r="O176" s="25"/>
      <c r="P176" s="29"/>
    </row>
    <row r="177" spans="1:16" x14ac:dyDescent="0.2">
      <c r="A177" s="26"/>
      <c r="B177" s="17">
        <v>613.59357999999997</v>
      </c>
      <c r="C177" s="25"/>
      <c r="D177" s="25"/>
      <c r="E177" s="17" t="s">
        <v>19</v>
      </c>
      <c r="F177" s="25"/>
      <c r="G177" s="25"/>
      <c r="H177" s="29"/>
      <c r="I177" s="17">
        <v>655.39454999999998</v>
      </c>
      <c r="J177" s="25"/>
      <c r="K177" s="29"/>
      <c r="L177" s="29"/>
      <c r="M177" s="17">
        <v>566.84947</v>
      </c>
      <c r="N177" s="25"/>
      <c r="O177" s="25"/>
      <c r="P177" s="29"/>
    </row>
    <row r="178" spans="1:16" x14ac:dyDescent="0.2">
      <c r="A178" s="26"/>
      <c r="B178" s="17">
        <v>595.55601999999999</v>
      </c>
      <c r="C178" s="25"/>
      <c r="D178" s="25"/>
      <c r="E178" s="17" t="s">
        <v>19</v>
      </c>
      <c r="F178" s="25"/>
      <c r="G178" s="25"/>
      <c r="H178" s="29"/>
      <c r="I178" s="17">
        <v>652.65560000000005</v>
      </c>
      <c r="J178" s="25"/>
      <c r="K178" s="29"/>
      <c r="L178" s="29"/>
      <c r="M178" s="17">
        <v>565.18853000000001</v>
      </c>
      <c r="N178" s="25"/>
      <c r="O178" s="25"/>
      <c r="P178" s="29"/>
    </row>
    <row r="179" spans="1:16" x14ac:dyDescent="0.2">
      <c r="A179" s="26"/>
      <c r="B179" s="17">
        <v>595.46459000000004</v>
      </c>
      <c r="C179" s="25"/>
      <c r="D179" s="25"/>
      <c r="E179" s="17" t="s">
        <v>19</v>
      </c>
      <c r="F179" s="25"/>
      <c r="G179" s="25"/>
      <c r="H179" s="29"/>
      <c r="I179" s="17">
        <v>649.75750000000005</v>
      </c>
      <c r="J179" s="25"/>
      <c r="K179" s="29"/>
      <c r="L179" s="29"/>
      <c r="M179" s="17">
        <v>581.95150000000001</v>
      </c>
      <c r="N179" s="25"/>
      <c r="O179" s="25"/>
      <c r="P179" s="29"/>
    </row>
    <row r="180" spans="1:16" x14ac:dyDescent="0.2">
      <c r="A180" s="26"/>
      <c r="B180" s="17">
        <v>596.05895999999996</v>
      </c>
      <c r="C180" s="25"/>
      <c r="D180" s="25"/>
      <c r="E180" s="17" t="s">
        <v>19</v>
      </c>
      <c r="F180" s="25"/>
      <c r="G180" s="25"/>
      <c r="H180" s="29"/>
      <c r="I180" s="17">
        <v>655.39801</v>
      </c>
      <c r="J180" s="25"/>
      <c r="K180" s="29"/>
      <c r="L180" s="29"/>
      <c r="M180" s="17">
        <v>580.24251000000004</v>
      </c>
      <c r="N180" s="25"/>
      <c r="O180" s="25"/>
      <c r="P180" s="29"/>
    </row>
    <row r="181" spans="1:16" x14ac:dyDescent="0.2">
      <c r="A181" s="26"/>
      <c r="B181" s="17">
        <v>600.01945000000001</v>
      </c>
      <c r="C181" s="25"/>
      <c r="D181" s="25"/>
      <c r="E181" s="17" t="s">
        <v>19</v>
      </c>
      <c r="F181" s="25"/>
      <c r="G181" s="25"/>
      <c r="H181" s="29"/>
      <c r="I181" s="17">
        <v>653.952</v>
      </c>
      <c r="J181" s="25"/>
      <c r="K181" s="29"/>
      <c r="L181" s="29"/>
      <c r="M181" s="17">
        <v>582.91697999999997</v>
      </c>
      <c r="N181" s="25"/>
      <c r="O181" s="25"/>
      <c r="P181" s="29"/>
    </row>
    <row r="182" spans="1:16" x14ac:dyDescent="0.2">
      <c r="A182" s="26"/>
      <c r="B182" s="17">
        <v>591.91905999999994</v>
      </c>
      <c r="C182" s="25"/>
      <c r="D182" s="25"/>
      <c r="E182" s="17" t="s">
        <v>19</v>
      </c>
      <c r="F182" s="25"/>
      <c r="G182" s="25"/>
      <c r="H182" s="30"/>
      <c r="I182" s="17">
        <v>655.96591999999998</v>
      </c>
      <c r="J182" s="25"/>
      <c r="K182" s="30"/>
      <c r="L182" s="30"/>
      <c r="M182" s="17">
        <v>561.82300999999995</v>
      </c>
      <c r="N182" s="25"/>
      <c r="O182" s="25"/>
      <c r="P182" s="30"/>
    </row>
    <row r="183" spans="1:16" x14ac:dyDescent="0.2">
      <c r="A183" s="26" t="s">
        <v>31</v>
      </c>
      <c r="B183" s="17">
        <v>1227.28503</v>
      </c>
      <c r="C183" s="25">
        <f>AVERAGE(B183:B192)</f>
        <v>1227.459312</v>
      </c>
      <c r="D183" s="25">
        <f>_xlfn.STDEV.S(B183:B192)</f>
        <v>9.1034449974571885</v>
      </c>
      <c r="E183" s="17" t="s">
        <v>19</v>
      </c>
      <c r="F183" s="25" t="e">
        <f>AVERAGE(E183:E192)</f>
        <v>#DIV/0!</v>
      </c>
      <c r="G183" s="25" t="e">
        <f>_xlfn.STDEV.S(E183:E192)</f>
        <v>#DIV/0!</v>
      </c>
      <c r="H183" s="28" t="e">
        <f t="shared" ref="H183" si="51">(C183-F183)/C183</f>
        <v>#DIV/0!</v>
      </c>
      <c r="I183" s="17">
        <v>1274.7254399999999</v>
      </c>
      <c r="J183" s="25">
        <f>AVERAGE(I183:I192)</f>
        <v>1288.2886780000001</v>
      </c>
      <c r="K183" s="28">
        <f>_xlfn.STDEV.S(I183:I192)</f>
        <v>9.8192859373137953</v>
      </c>
      <c r="L183" s="28">
        <f t="shared" ref="L183" si="52">(C183-J183)/C183</f>
        <v>-4.9557134322347436E-2</v>
      </c>
      <c r="M183" s="17">
        <v>1073.0195000000001</v>
      </c>
      <c r="N183" s="25">
        <f>AVERAGE(M183:M192)</f>
        <v>1072.720002</v>
      </c>
      <c r="O183" s="25">
        <f>_xlfn.STDEV.S(M183:M192)</f>
        <v>7.6579114098380989</v>
      </c>
      <c r="P183" s="28">
        <f t="shared" ref="P183" si="53">(C183-N183)/C183</f>
        <v>0.12606471635126584</v>
      </c>
    </row>
    <row r="184" spans="1:16" x14ac:dyDescent="0.2">
      <c r="A184" s="26"/>
      <c r="B184" s="17">
        <v>1234.5199600000001</v>
      </c>
      <c r="C184" s="25"/>
      <c r="D184" s="25"/>
      <c r="E184" s="17" t="s">
        <v>19</v>
      </c>
      <c r="F184" s="25"/>
      <c r="G184" s="25"/>
      <c r="H184" s="29"/>
      <c r="I184" s="17">
        <v>1289.53791</v>
      </c>
      <c r="J184" s="25"/>
      <c r="K184" s="29"/>
      <c r="L184" s="29"/>
      <c r="M184" s="17">
        <v>1072.89994</v>
      </c>
      <c r="N184" s="25"/>
      <c r="O184" s="25"/>
      <c r="P184" s="29"/>
    </row>
    <row r="185" spans="1:16" x14ac:dyDescent="0.2">
      <c r="A185" s="26"/>
      <c r="B185" s="17">
        <v>1222.94056</v>
      </c>
      <c r="C185" s="25"/>
      <c r="D185" s="25"/>
      <c r="E185" s="17" t="s">
        <v>19</v>
      </c>
      <c r="F185" s="25"/>
      <c r="G185" s="25"/>
      <c r="H185" s="29"/>
      <c r="I185" s="17">
        <v>1291.1629700000001</v>
      </c>
      <c r="J185" s="25"/>
      <c r="K185" s="29"/>
      <c r="L185" s="29"/>
      <c r="M185" s="17">
        <v>1074.47946</v>
      </c>
      <c r="N185" s="25"/>
      <c r="O185" s="25"/>
      <c r="P185" s="29"/>
    </row>
    <row r="186" spans="1:16" x14ac:dyDescent="0.2">
      <c r="A186" s="26"/>
      <c r="B186" s="17">
        <v>1247.8995299999999</v>
      </c>
      <c r="C186" s="25"/>
      <c r="D186" s="25"/>
      <c r="E186" s="17" t="s">
        <v>19</v>
      </c>
      <c r="F186" s="25"/>
      <c r="G186" s="25"/>
      <c r="H186" s="29"/>
      <c r="I186" s="17">
        <v>1288.36393</v>
      </c>
      <c r="J186" s="25"/>
      <c r="K186" s="29"/>
      <c r="L186" s="29"/>
      <c r="M186" s="17">
        <v>1082.8084899999999</v>
      </c>
      <c r="N186" s="25"/>
      <c r="O186" s="25"/>
      <c r="P186" s="29"/>
    </row>
    <row r="187" spans="1:16" x14ac:dyDescent="0.2">
      <c r="A187" s="26"/>
      <c r="B187" s="17">
        <v>1219.44559</v>
      </c>
      <c r="C187" s="25"/>
      <c r="D187" s="25"/>
      <c r="E187" s="17" t="s">
        <v>19</v>
      </c>
      <c r="F187" s="25"/>
      <c r="G187" s="25"/>
      <c r="H187" s="29"/>
      <c r="I187" s="17">
        <v>1283.46801</v>
      </c>
      <c r="J187" s="25"/>
      <c r="K187" s="29"/>
      <c r="L187" s="29"/>
      <c r="M187" s="17">
        <v>1085.0800300000001</v>
      </c>
      <c r="N187" s="25"/>
      <c r="O187" s="25"/>
      <c r="P187" s="29"/>
    </row>
    <row r="188" spans="1:16" x14ac:dyDescent="0.2">
      <c r="A188" s="26"/>
      <c r="B188" s="17">
        <v>1224.3604700000001</v>
      </c>
      <c r="C188" s="25"/>
      <c r="D188" s="25"/>
      <c r="E188" s="17" t="s">
        <v>19</v>
      </c>
      <c r="F188" s="25"/>
      <c r="G188" s="25"/>
      <c r="H188" s="29"/>
      <c r="I188" s="17">
        <v>1290.43651</v>
      </c>
      <c r="J188" s="25"/>
      <c r="K188" s="29"/>
      <c r="L188" s="29"/>
      <c r="M188" s="17">
        <v>1060.06908</v>
      </c>
      <c r="N188" s="25"/>
      <c r="O188" s="25"/>
      <c r="P188" s="29"/>
    </row>
    <row r="189" spans="1:16" x14ac:dyDescent="0.2">
      <c r="A189" s="26"/>
      <c r="B189" s="17">
        <v>1230.4824599999999</v>
      </c>
      <c r="C189" s="25"/>
      <c r="D189" s="25"/>
      <c r="E189" s="17" t="s">
        <v>19</v>
      </c>
      <c r="F189" s="25"/>
      <c r="G189" s="25"/>
      <c r="H189" s="29"/>
      <c r="I189" s="17">
        <v>1286.56149</v>
      </c>
      <c r="J189" s="25"/>
      <c r="K189" s="29"/>
      <c r="L189" s="29"/>
      <c r="M189" s="17">
        <v>1077.14057</v>
      </c>
      <c r="N189" s="25"/>
      <c r="O189" s="25"/>
      <c r="P189" s="29"/>
    </row>
    <row r="190" spans="1:16" x14ac:dyDescent="0.2">
      <c r="A190" s="26"/>
      <c r="B190" s="17">
        <v>1219.12003</v>
      </c>
      <c r="C190" s="25"/>
      <c r="D190" s="25"/>
      <c r="E190" s="17" t="s">
        <v>19</v>
      </c>
      <c r="F190" s="25"/>
      <c r="G190" s="25"/>
      <c r="H190" s="29"/>
      <c r="I190" s="17">
        <v>1283.6804400000001</v>
      </c>
      <c r="J190" s="25"/>
      <c r="K190" s="29"/>
      <c r="L190" s="29"/>
      <c r="M190" s="17">
        <v>1067.4434900000001</v>
      </c>
      <c r="N190" s="25"/>
      <c r="O190" s="25"/>
      <c r="P190" s="29"/>
    </row>
    <row r="191" spans="1:16" x14ac:dyDescent="0.2">
      <c r="A191" s="26"/>
      <c r="B191" s="17">
        <v>1230.7850100000001</v>
      </c>
      <c r="C191" s="25"/>
      <c r="D191" s="25"/>
      <c r="E191" s="17" t="s">
        <v>19</v>
      </c>
      <c r="F191" s="25"/>
      <c r="G191" s="25"/>
      <c r="H191" s="29"/>
      <c r="I191" s="17">
        <v>1312.5270599999999</v>
      </c>
      <c r="J191" s="25"/>
      <c r="K191" s="29"/>
      <c r="L191" s="29"/>
      <c r="M191" s="17">
        <v>1066.9109800000001</v>
      </c>
      <c r="N191" s="25"/>
      <c r="O191" s="25"/>
      <c r="P191" s="29"/>
    </row>
    <row r="192" spans="1:16" x14ac:dyDescent="0.2">
      <c r="A192" s="26"/>
      <c r="B192" s="17">
        <v>1217.7544800000001</v>
      </c>
      <c r="C192" s="25"/>
      <c r="D192" s="25"/>
      <c r="E192" s="17" t="s">
        <v>19</v>
      </c>
      <c r="F192" s="25"/>
      <c r="G192" s="25"/>
      <c r="H192" s="30"/>
      <c r="I192" s="17">
        <v>1282.42302</v>
      </c>
      <c r="J192" s="25"/>
      <c r="K192" s="30"/>
      <c r="L192" s="30"/>
      <c r="M192" s="17">
        <v>1067.3484800000001</v>
      </c>
      <c r="N192" s="25"/>
      <c r="O192" s="25"/>
      <c r="P192" s="30"/>
    </row>
    <row r="193" spans="1:16" x14ac:dyDescent="0.2">
      <c r="A193" s="26" t="s">
        <v>32</v>
      </c>
      <c r="B193" s="17">
        <v>2685.5244600000001</v>
      </c>
      <c r="C193" s="25">
        <f>AVERAGE(B193:B202)</f>
        <v>2687.3059750000002</v>
      </c>
      <c r="D193" s="25">
        <f>_xlfn.STDEV.S(B193:B202)</f>
        <v>44.711088808711565</v>
      </c>
      <c r="E193" s="17" t="s">
        <v>19</v>
      </c>
      <c r="F193" s="25" t="e">
        <f>AVERAGE(E193:E202)</f>
        <v>#DIV/0!</v>
      </c>
      <c r="G193" s="25" t="e">
        <f>_xlfn.STDEV.S(E193:E202)</f>
        <v>#DIV/0!</v>
      </c>
      <c r="H193" s="28" t="e">
        <f t="shared" ref="H193" si="54">(C193-F193)/C193</f>
        <v>#DIV/0!</v>
      </c>
      <c r="I193" s="17">
        <v>2560.77945</v>
      </c>
      <c r="J193" s="25">
        <f>AVERAGE(I193:I202)</f>
        <v>2560.0754849999998</v>
      </c>
      <c r="K193" s="28">
        <f>_xlfn.STDEV.S(I193:I202)</f>
        <v>9.8037401458040367</v>
      </c>
      <c r="L193" s="28">
        <f t="shared" ref="L193" si="55">(C193-J193)/C193</f>
        <v>4.734499576290354E-2</v>
      </c>
      <c r="M193" s="17">
        <v>2093.0349799999999</v>
      </c>
      <c r="N193" s="25">
        <f>AVERAGE(M193:M202)</f>
        <v>2083.2211499999999</v>
      </c>
      <c r="O193" s="25">
        <f>_xlfn.STDEV.S(M193:M202)</f>
        <v>20.04721601545652</v>
      </c>
      <c r="P193" s="28">
        <f t="shared" ref="P193" si="56">(C193-N193)/C193</f>
        <v>0.22479197777246052</v>
      </c>
    </row>
    <row r="194" spans="1:16" x14ac:dyDescent="0.2">
      <c r="A194" s="26"/>
      <c r="B194" s="17">
        <v>2677.1835099999998</v>
      </c>
      <c r="C194" s="25"/>
      <c r="D194" s="25"/>
      <c r="E194" s="17" t="s">
        <v>19</v>
      </c>
      <c r="F194" s="25"/>
      <c r="G194" s="25"/>
      <c r="H194" s="29"/>
      <c r="I194" s="17">
        <v>2564.0270700000001</v>
      </c>
      <c r="J194" s="25"/>
      <c r="K194" s="29"/>
      <c r="L194" s="29"/>
      <c r="M194" s="17">
        <v>2084.8119299999998</v>
      </c>
      <c r="N194" s="25"/>
      <c r="O194" s="25"/>
      <c r="P194" s="29"/>
    </row>
    <row r="195" spans="1:16" x14ac:dyDescent="0.2">
      <c r="A195" s="26"/>
      <c r="B195" s="17">
        <v>2687.1579900000002</v>
      </c>
      <c r="C195" s="25"/>
      <c r="D195" s="25"/>
      <c r="E195" s="17" t="s">
        <v>19</v>
      </c>
      <c r="F195" s="25"/>
      <c r="G195" s="25"/>
      <c r="H195" s="29"/>
      <c r="I195" s="17">
        <v>2564.1480700000002</v>
      </c>
      <c r="J195" s="25"/>
      <c r="K195" s="29"/>
      <c r="L195" s="29"/>
      <c r="M195" s="17">
        <v>2116.0175800000002</v>
      </c>
      <c r="N195" s="25"/>
      <c r="O195" s="25"/>
      <c r="P195" s="29"/>
    </row>
    <row r="196" spans="1:16" x14ac:dyDescent="0.2">
      <c r="A196" s="26"/>
      <c r="B196" s="17">
        <v>2811.2750099999998</v>
      </c>
      <c r="C196" s="25"/>
      <c r="D196" s="25"/>
      <c r="E196" s="17" t="s">
        <v>19</v>
      </c>
      <c r="F196" s="25"/>
      <c r="G196" s="25"/>
      <c r="H196" s="29"/>
      <c r="I196" s="17">
        <v>2563.7130699999998</v>
      </c>
      <c r="J196" s="25"/>
      <c r="K196" s="29"/>
      <c r="L196" s="29"/>
      <c r="M196" s="17">
        <v>2071.8554300000001</v>
      </c>
      <c r="N196" s="25"/>
      <c r="O196" s="25"/>
      <c r="P196" s="29"/>
    </row>
    <row r="197" spans="1:16" x14ac:dyDescent="0.2">
      <c r="A197" s="26"/>
      <c r="B197" s="17">
        <v>2685.80258</v>
      </c>
      <c r="C197" s="25"/>
      <c r="D197" s="25"/>
      <c r="E197" s="17" t="s">
        <v>19</v>
      </c>
      <c r="F197" s="25"/>
      <c r="G197" s="25"/>
      <c r="H197" s="29"/>
      <c r="I197" s="17">
        <v>2568.51494</v>
      </c>
      <c r="J197" s="25"/>
      <c r="K197" s="29"/>
      <c r="L197" s="29"/>
      <c r="M197" s="17">
        <v>2075.8841000000002</v>
      </c>
      <c r="N197" s="25"/>
      <c r="O197" s="25"/>
      <c r="P197" s="29"/>
    </row>
    <row r="198" spans="1:16" x14ac:dyDescent="0.2">
      <c r="A198" s="26"/>
      <c r="B198" s="17">
        <v>2669.53647</v>
      </c>
      <c r="C198" s="25"/>
      <c r="D198" s="25"/>
      <c r="E198" s="17" t="s">
        <v>19</v>
      </c>
      <c r="F198" s="25"/>
      <c r="G198" s="25"/>
      <c r="H198" s="29"/>
      <c r="I198" s="17">
        <v>2560.4665300000001</v>
      </c>
      <c r="J198" s="25"/>
      <c r="K198" s="29"/>
      <c r="L198" s="29"/>
      <c r="M198" s="17">
        <v>2102.8415</v>
      </c>
      <c r="N198" s="25"/>
      <c r="O198" s="25"/>
      <c r="P198" s="29"/>
    </row>
    <row r="199" spans="1:16" x14ac:dyDescent="0.2">
      <c r="A199" s="26"/>
      <c r="B199" s="17">
        <v>2663.1199099999999</v>
      </c>
      <c r="C199" s="25"/>
      <c r="D199" s="25"/>
      <c r="E199" s="17" t="s">
        <v>19</v>
      </c>
      <c r="F199" s="25"/>
      <c r="G199" s="25"/>
      <c r="H199" s="29"/>
      <c r="I199" s="17">
        <v>2567.1485699999998</v>
      </c>
      <c r="J199" s="25"/>
      <c r="K199" s="29"/>
      <c r="L199" s="29"/>
      <c r="M199" s="17">
        <v>2068.8020000000001</v>
      </c>
      <c r="N199" s="25"/>
      <c r="O199" s="25"/>
      <c r="P199" s="29"/>
    </row>
    <row r="200" spans="1:16" x14ac:dyDescent="0.2">
      <c r="A200" s="26"/>
      <c r="B200" s="17">
        <v>2669.4409799999999</v>
      </c>
      <c r="C200" s="25"/>
      <c r="D200" s="25"/>
      <c r="E200" s="17" t="s">
        <v>19</v>
      </c>
      <c r="F200" s="25"/>
      <c r="G200" s="25"/>
      <c r="H200" s="29"/>
      <c r="I200" s="17">
        <v>2559.3515600000001</v>
      </c>
      <c r="J200" s="25"/>
      <c r="K200" s="29"/>
      <c r="L200" s="29"/>
      <c r="M200" s="17">
        <v>2061.2465099999999</v>
      </c>
      <c r="N200" s="25"/>
      <c r="O200" s="25"/>
      <c r="P200" s="29"/>
    </row>
    <row r="201" spans="1:16" x14ac:dyDescent="0.2">
      <c r="A201" s="26"/>
      <c r="B201" s="17">
        <v>2659.2004299999999</v>
      </c>
      <c r="C201" s="25"/>
      <c r="D201" s="25"/>
      <c r="E201" s="17" t="s">
        <v>19</v>
      </c>
      <c r="F201" s="25"/>
      <c r="G201" s="25"/>
      <c r="H201" s="29"/>
      <c r="I201" s="17">
        <v>2558.9081000000001</v>
      </c>
      <c r="J201" s="25"/>
      <c r="K201" s="29"/>
      <c r="L201" s="29"/>
      <c r="M201" s="17">
        <v>2054.9240100000002</v>
      </c>
      <c r="N201" s="25"/>
      <c r="O201" s="25"/>
      <c r="P201" s="29"/>
    </row>
    <row r="202" spans="1:16" x14ac:dyDescent="0.2">
      <c r="A202" s="26"/>
      <c r="B202" s="17">
        <v>2664.8184099999999</v>
      </c>
      <c r="C202" s="25"/>
      <c r="D202" s="25"/>
      <c r="E202" s="17" t="s">
        <v>19</v>
      </c>
      <c r="F202" s="25"/>
      <c r="G202" s="25"/>
      <c r="H202" s="30"/>
      <c r="I202" s="17">
        <v>2533.69749</v>
      </c>
      <c r="J202" s="25"/>
      <c r="K202" s="30"/>
      <c r="L202" s="30"/>
      <c r="M202" s="17">
        <v>2102.7934599999999</v>
      </c>
      <c r="N202" s="25"/>
      <c r="O202" s="25"/>
      <c r="P202" s="30"/>
    </row>
    <row r="203" spans="1:16" x14ac:dyDescent="0.2">
      <c r="A203" s="26" t="s">
        <v>33</v>
      </c>
      <c r="B203" s="17">
        <v>5542.1305899999998</v>
      </c>
      <c r="C203" s="25">
        <f>AVERAGE(B203:B212)</f>
        <v>5560.4165210000001</v>
      </c>
      <c r="D203" s="25">
        <f>_xlfn.STDEV.S(B203:B212)</f>
        <v>20.892405406101606</v>
      </c>
      <c r="E203" s="17" t="s">
        <v>19</v>
      </c>
      <c r="F203" s="25" t="e">
        <f>AVERAGE(E203:E212)</f>
        <v>#DIV/0!</v>
      </c>
      <c r="G203" s="25" t="e">
        <f>_xlfn.STDEV.S(E203:E212)</f>
        <v>#DIV/0!</v>
      </c>
      <c r="H203" s="28" t="e">
        <f t="shared" ref="H203" si="57">(C203-F203)/C203</f>
        <v>#DIV/0!</v>
      </c>
      <c r="I203" s="17">
        <v>5117.2615299999998</v>
      </c>
      <c r="J203" s="25">
        <f>AVERAGE(I203:I212)</f>
        <v>5109.9353199999996</v>
      </c>
      <c r="K203" s="28">
        <f>_xlfn.STDEV.S(I203:I212)</f>
        <v>20.075539438266556</v>
      </c>
      <c r="L203" s="28">
        <f t="shared" ref="L203" si="58">(C203-J203)/C203</f>
        <v>8.1015729540884249E-2</v>
      </c>
      <c r="M203" s="17">
        <v>4208.2904600000002</v>
      </c>
      <c r="N203" s="25">
        <f>AVERAGE(M203:M212)</f>
        <v>4179.252136000001</v>
      </c>
      <c r="O203" s="25">
        <f>_xlfn.STDEV.S(M203:M212)</f>
        <v>28.165409567707741</v>
      </c>
      <c r="P203" s="28">
        <f t="shared" ref="P203" si="59">(C203-N203)/C203</f>
        <v>0.24839225259182685</v>
      </c>
    </row>
    <row r="204" spans="1:16" x14ac:dyDescent="0.2">
      <c r="A204" s="26"/>
      <c r="B204" s="17">
        <v>5539.6210000000001</v>
      </c>
      <c r="C204" s="25"/>
      <c r="D204" s="25"/>
      <c r="E204" s="17" t="s">
        <v>19</v>
      </c>
      <c r="F204" s="25"/>
      <c r="G204" s="25"/>
      <c r="H204" s="29"/>
      <c r="I204" s="17">
        <v>5148.1165899999996</v>
      </c>
      <c r="J204" s="25"/>
      <c r="K204" s="29"/>
      <c r="L204" s="29"/>
      <c r="M204" s="17">
        <v>4165.2774799999997</v>
      </c>
      <c r="N204" s="25"/>
      <c r="O204" s="25"/>
      <c r="P204" s="29"/>
    </row>
    <row r="205" spans="1:16" x14ac:dyDescent="0.2">
      <c r="A205" s="26"/>
      <c r="B205" s="17">
        <v>5571.73657</v>
      </c>
      <c r="C205" s="25"/>
      <c r="D205" s="25"/>
      <c r="E205" s="17" t="s">
        <v>19</v>
      </c>
      <c r="F205" s="25"/>
      <c r="G205" s="25"/>
      <c r="H205" s="29"/>
      <c r="I205" s="17">
        <v>5107.0995300000004</v>
      </c>
      <c r="J205" s="25"/>
      <c r="K205" s="29"/>
      <c r="L205" s="29"/>
      <c r="M205" s="17">
        <v>4169.2105499999998</v>
      </c>
      <c r="N205" s="25"/>
      <c r="O205" s="25"/>
      <c r="P205" s="29"/>
    </row>
    <row r="206" spans="1:16" x14ac:dyDescent="0.2">
      <c r="A206" s="26"/>
      <c r="B206" s="17">
        <v>5571.7890299999999</v>
      </c>
      <c r="C206" s="25"/>
      <c r="D206" s="25"/>
      <c r="E206" s="17" t="s">
        <v>19</v>
      </c>
      <c r="F206" s="25"/>
      <c r="G206" s="25"/>
      <c r="H206" s="29"/>
      <c r="I206" s="17">
        <v>5094.5930500000004</v>
      </c>
      <c r="J206" s="25"/>
      <c r="K206" s="29"/>
      <c r="L206" s="29"/>
      <c r="M206" s="17">
        <v>4171.4279699999997</v>
      </c>
      <c r="N206" s="25"/>
      <c r="O206" s="25"/>
      <c r="P206" s="29"/>
    </row>
    <row r="207" spans="1:16" x14ac:dyDescent="0.2">
      <c r="A207" s="26"/>
      <c r="B207" s="17">
        <v>5551.7120400000003</v>
      </c>
      <c r="C207" s="25"/>
      <c r="D207" s="25"/>
      <c r="E207" s="17" t="s">
        <v>19</v>
      </c>
      <c r="F207" s="25"/>
      <c r="G207" s="25"/>
      <c r="H207" s="29"/>
      <c r="I207" s="17">
        <v>5086.4889599999997</v>
      </c>
      <c r="J207" s="25"/>
      <c r="K207" s="29"/>
      <c r="L207" s="29"/>
      <c r="M207" s="17">
        <v>4168.7734099999998</v>
      </c>
      <c r="N207" s="25"/>
      <c r="O207" s="25"/>
      <c r="P207" s="29"/>
    </row>
    <row r="208" spans="1:16" x14ac:dyDescent="0.2">
      <c r="A208" s="26"/>
      <c r="B208" s="17">
        <v>5556.95093</v>
      </c>
      <c r="C208" s="25"/>
      <c r="D208" s="25"/>
      <c r="E208" s="17" t="s">
        <v>19</v>
      </c>
      <c r="F208" s="25"/>
      <c r="G208" s="25"/>
      <c r="H208" s="29"/>
      <c r="I208" s="17">
        <v>5097.64552</v>
      </c>
      <c r="J208" s="25"/>
      <c r="K208" s="29"/>
      <c r="L208" s="29"/>
      <c r="M208" s="17">
        <v>4174.1590500000002</v>
      </c>
      <c r="N208" s="25"/>
      <c r="O208" s="25"/>
      <c r="P208" s="29"/>
    </row>
    <row r="209" spans="1:16" x14ac:dyDescent="0.2">
      <c r="A209" s="26"/>
      <c r="B209" s="17">
        <v>5526.7450799999997</v>
      </c>
      <c r="C209" s="25"/>
      <c r="D209" s="25"/>
      <c r="E209" s="17" t="s">
        <v>19</v>
      </c>
      <c r="F209" s="25"/>
      <c r="G209" s="25"/>
      <c r="H209" s="29"/>
      <c r="I209" s="17">
        <v>5138.7060899999997</v>
      </c>
      <c r="J209" s="25"/>
      <c r="K209" s="29"/>
      <c r="L209" s="29"/>
      <c r="M209" s="17">
        <v>4219.8923800000002</v>
      </c>
      <c r="N209" s="25"/>
      <c r="O209" s="25"/>
      <c r="P209" s="29"/>
    </row>
    <row r="210" spans="1:16" x14ac:dyDescent="0.2">
      <c r="A210" s="26"/>
      <c r="B210" s="17">
        <v>5596.0425100000002</v>
      </c>
      <c r="C210" s="25"/>
      <c r="D210" s="25"/>
      <c r="E210" s="17" t="s">
        <v>19</v>
      </c>
      <c r="F210" s="25"/>
      <c r="G210" s="25"/>
      <c r="H210" s="29"/>
      <c r="I210" s="17">
        <v>5091.7935399999997</v>
      </c>
      <c r="J210" s="25"/>
      <c r="K210" s="29"/>
      <c r="L210" s="29"/>
      <c r="M210" s="17">
        <v>4122.5595499999999</v>
      </c>
      <c r="N210" s="25"/>
      <c r="O210" s="25"/>
      <c r="P210" s="29"/>
    </row>
    <row r="211" spans="1:16" x14ac:dyDescent="0.2">
      <c r="A211" s="26"/>
      <c r="B211" s="17">
        <v>5568.2655599999998</v>
      </c>
      <c r="C211" s="25"/>
      <c r="D211" s="25"/>
      <c r="E211" s="17" t="s">
        <v>19</v>
      </c>
      <c r="F211" s="25"/>
      <c r="G211" s="25"/>
      <c r="H211" s="29"/>
      <c r="I211" s="17">
        <v>5111.2954600000003</v>
      </c>
      <c r="J211" s="25"/>
      <c r="K211" s="29"/>
      <c r="L211" s="29"/>
      <c r="M211" s="17">
        <v>4183.3305399999999</v>
      </c>
      <c r="N211" s="25"/>
      <c r="O211" s="25"/>
      <c r="P211" s="29"/>
    </row>
    <row r="212" spans="1:16" x14ac:dyDescent="0.2">
      <c r="A212" s="26"/>
      <c r="B212" s="17">
        <v>5579.1719000000003</v>
      </c>
      <c r="C212" s="25"/>
      <c r="D212" s="25"/>
      <c r="E212" s="17" t="s">
        <v>19</v>
      </c>
      <c r="F212" s="25"/>
      <c r="G212" s="25"/>
      <c r="H212" s="30"/>
      <c r="I212" s="17">
        <v>5106.35293</v>
      </c>
      <c r="J212" s="25"/>
      <c r="K212" s="30"/>
      <c r="L212" s="30"/>
      <c r="M212" s="17">
        <v>4209.5999700000002</v>
      </c>
      <c r="N212" s="25"/>
      <c r="O212" s="25"/>
      <c r="P212" s="30"/>
    </row>
    <row r="213" spans="1:16" x14ac:dyDescent="0.2">
      <c r="A213" s="26" t="s">
        <v>34</v>
      </c>
      <c r="B213" s="17">
        <v>11167.23645</v>
      </c>
      <c r="C213" s="25">
        <f>AVERAGE(B213:B222)</f>
        <v>11178.656554999998</v>
      </c>
      <c r="D213" s="25">
        <f>_xlfn.STDEV.S(B213:B222)</f>
        <v>23.318200784606638</v>
      </c>
      <c r="E213" s="17" t="s">
        <v>19</v>
      </c>
      <c r="F213" s="25" t="e">
        <f>AVERAGE(E213:E222)</f>
        <v>#DIV/0!</v>
      </c>
      <c r="G213" s="25" t="e">
        <f>_xlfn.STDEV.S(E213:E222)</f>
        <v>#DIV/0!</v>
      </c>
      <c r="H213" s="28" t="e">
        <f t="shared" ref="H213" si="60">(C213-F213)/C213</f>
        <v>#DIV/0!</v>
      </c>
      <c r="I213" s="17">
        <v>10157.408949999999</v>
      </c>
      <c r="J213" s="25">
        <f>AVERAGE(I213:I222)</f>
        <v>10205.380999000003</v>
      </c>
      <c r="K213" s="28">
        <f>_xlfn.STDEV.S(I213:I222)</f>
        <v>28.373612595739207</v>
      </c>
      <c r="L213" s="28">
        <f t="shared" ref="L213" si="61">(C213-J213)/C213</f>
        <v>8.7065520906863147E-2</v>
      </c>
      <c r="M213" s="17">
        <v>8397.0464499999998</v>
      </c>
      <c r="N213" s="25">
        <f>AVERAGE(M213:M222)</f>
        <v>8457.6895479999985</v>
      </c>
      <c r="O213" s="25">
        <f>_xlfn.STDEV.S(M213:M222)</f>
        <v>113.30535595406718</v>
      </c>
      <c r="P213" s="28">
        <f t="shared" ref="P213" si="62">(C213-N213)/C213</f>
        <v>0.2434073355427458</v>
      </c>
    </row>
    <row r="214" spans="1:16" x14ac:dyDescent="0.2">
      <c r="A214" s="26"/>
      <c r="B214" s="17">
        <v>11159.474969999999</v>
      </c>
      <c r="C214" s="25"/>
      <c r="D214" s="25"/>
      <c r="E214" s="17" t="s">
        <v>19</v>
      </c>
      <c r="F214" s="25"/>
      <c r="G214" s="25"/>
      <c r="H214" s="29"/>
      <c r="I214" s="17">
        <v>10212.579970000001</v>
      </c>
      <c r="J214" s="25"/>
      <c r="K214" s="29"/>
      <c r="L214" s="29"/>
      <c r="M214" s="17">
        <v>8756.9054400000005</v>
      </c>
      <c r="N214" s="25"/>
      <c r="O214" s="25"/>
      <c r="P214" s="29"/>
    </row>
    <row r="215" spans="1:16" x14ac:dyDescent="0.2">
      <c r="A215" s="26"/>
      <c r="B215" s="17">
        <v>11200.658439999999</v>
      </c>
      <c r="C215" s="25"/>
      <c r="D215" s="25"/>
      <c r="E215" s="17" t="s">
        <v>19</v>
      </c>
      <c r="F215" s="25"/>
      <c r="G215" s="25"/>
      <c r="H215" s="29"/>
      <c r="I215" s="17">
        <v>10169.266460000001</v>
      </c>
      <c r="J215" s="25"/>
      <c r="K215" s="29"/>
      <c r="L215" s="29"/>
      <c r="M215" s="17">
        <v>8453.6165000000001</v>
      </c>
      <c r="N215" s="25"/>
      <c r="O215" s="25"/>
      <c r="P215" s="29"/>
    </row>
    <row r="216" spans="1:16" x14ac:dyDescent="0.2">
      <c r="A216" s="26"/>
      <c r="B216" s="17">
        <v>11165.71999</v>
      </c>
      <c r="C216" s="25"/>
      <c r="D216" s="25"/>
      <c r="E216" s="17" t="s">
        <v>19</v>
      </c>
      <c r="F216" s="25"/>
      <c r="G216" s="25"/>
      <c r="H216" s="29"/>
      <c r="I216" s="17">
        <v>10234.19058</v>
      </c>
      <c r="J216" s="25"/>
      <c r="K216" s="29"/>
      <c r="L216" s="29"/>
      <c r="M216" s="17">
        <v>8380.4894700000004</v>
      </c>
      <c r="N216" s="25"/>
      <c r="O216" s="25"/>
      <c r="P216" s="29"/>
    </row>
    <row r="217" spans="1:16" x14ac:dyDescent="0.2">
      <c r="A217" s="26"/>
      <c r="B217" s="17">
        <v>11184.798479999999</v>
      </c>
      <c r="C217" s="25"/>
      <c r="D217" s="25"/>
      <c r="E217" s="17" t="s">
        <v>19</v>
      </c>
      <c r="F217" s="25"/>
      <c r="G217" s="25"/>
      <c r="H217" s="29"/>
      <c r="I217" s="17">
        <v>10211.9956</v>
      </c>
      <c r="J217" s="25"/>
      <c r="K217" s="29"/>
      <c r="L217" s="29"/>
      <c r="M217" s="17">
        <v>8371.8664599999993</v>
      </c>
      <c r="N217" s="25"/>
      <c r="O217" s="25"/>
      <c r="P217" s="29"/>
    </row>
    <row r="218" spans="1:16" x14ac:dyDescent="0.2">
      <c r="A218" s="26"/>
      <c r="B218" s="17">
        <v>11170.85457</v>
      </c>
      <c r="C218" s="25"/>
      <c r="D218" s="25"/>
      <c r="E218" s="17" t="s">
        <v>19</v>
      </c>
      <c r="F218" s="25"/>
      <c r="G218" s="25"/>
      <c r="H218" s="29"/>
      <c r="I218" s="17">
        <v>10174.01397</v>
      </c>
      <c r="J218" s="25"/>
      <c r="K218" s="29"/>
      <c r="L218" s="29"/>
      <c r="M218" s="17">
        <v>8476.9160699999993</v>
      </c>
      <c r="N218" s="25"/>
      <c r="O218" s="25"/>
      <c r="P218" s="29"/>
    </row>
    <row r="219" spans="1:16" x14ac:dyDescent="0.2">
      <c r="A219" s="26"/>
      <c r="B219" s="17">
        <v>11176.72157</v>
      </c>
      <c r="C219" s="25"/>
      <c r="D219" s="25"/>
      <c r="E219" s="17" t="s">
        <v>19</v>
      </c>
      <c r="F219" s="25"/>
      <c r="G219" s="25"/>
      <c r="H219" s="29"/>
      <c r="I219" s="17">
        <v>10214.252469999999</v>
      </c>
      <c r="J219" s="25"/>
      <c r="K219" s="29"/>
      <c r="L219" s="29"/>
      <c r="M219" s="17">
        <v>8463.6319899999999</v>
      </c>
      <c r="N219" s="25"/>
      <c r="O219" s="25"/>
      <c r="P219" s="29"/>
    </row>
    <row r="220" spans="1:16" x14ac:dyDescent="0.2">
      <c r="A220" s="26"/>
      <c r="B220" s="17">
        <v>11145.44606</v>
      </c>
      <c r="C220" s="25"/>
      <c r="D220" s="25"/>
      <c r="E220" s="17" t="s">
        <v>19</v>
      </c>
      <c r="F220" s="25"/>
      <c r="G220" s="25"/>
      <c r="H220" s="29"/>
      <c r="I220" s="17">
        <v>10232.92553</v>
      </c>
      <c r="J220" s="25"/>
      <c r="K220" s="29"/>
      <c r="L220" s="29"/>
      <c r="M220" s="17">
        <v>8465.6250500000006</v>
      </c>
      <c r="N220" s="25"/>
      <c r="O220" s="25"/>
      <c r="P220" s="29"/>
    </row>
    <row r="221" spans="1:16" x14ac:dyDescent="0.2">
      <c r="A221" s="26"/>
      <c r="B221" s="17">
        <v>11187.374</v>
      </c>
      <c r="C221" s="25"/>
      <c r="D221" s="25"/>
      <c r="E221" s="17" t="s">
        <v>19</v>
      </c>
      <c r="F221" s="25"/>
      <c r="G221" s="25"/>
      <c r="H221" s="29"/>
      <c r="I221" s="17">
        <v>10234.314560000001</v>
      </c>
      <c r="J221" s="25"/>
      <c r="K221" s="29"/>
      <c r="L221" s="29"/>
      <c r="M221" s="17">
        <v>8366.3054699999993</v>
      </c>
      <c r="N221" s="25"/>
      <c r="O221" s="25"/>
      <c r="P221" s="29"/>
    </row>
    <row r="222" spans="1:16" x14ac:dyDescent="0.2">
      <c r="A222" s="26"/>
      <c r="B222" s="17">
        <v>11228.28102</v>
      </c>
      <c r="C222" s="25"/>
      <c r="D222" s="25"/>
      <c r="E222" s="17" t="s">
        <v>19</v>
      </c>
      <c r="F222" s="25"/>
      <c r="G222" s="25"/>
      <c r="H222" s="30"/>
      <c r="I222" s="17">
        <v>10212.8619</v>
      </c>
      <c r="J222" s="25"/>
      <c r="K222" s="30"/>
      <c r="L222" s="30"/>
      <c r="M222" s="17">
        <v>8444.4925800000001</v>
      </c>
      <c r="N222" s="25"/>
      <c r="O222" s="25"/>
      <c r="P222" s="30"/>
    </row>
    <row r="223" spans="1:16" x14ac:dyDescent="0.2">
      <c r="A223" s="26" t="s">
        <v>35</v>
      </c>
      <c r="B223" s="17">
        <v>22630.930069999999</v>
      </c>
      <c r="C223" s="25">
        <f>AVERAGE(B223:B232)</f>
        <v>22699.139536999999</v>
      </c>
      <c r="D223" s="25">
        <f>_xlfn.STDEV.S(B223:B232)</f>
        <v>96.375350562548235</v>
      </c>
      <c r="E223" s="17" t="s">
        <v>19</v>
      </c>
      <c r="F223" s="25" t="e">
        <f>AVERAGE(E223:E232)</f>
        <v>#DIV/0!</v>
      </c>
      <c r="G223" s="25" t="e">
        <f>_xlfn.STDEV.S(E223:E232)</f>
        <v>#DIV/0!</v>
      </c>
      <c r="H223" s="28" t="e">
        <f t="shared" ref="H223" si="63">(C223-F223)/C223</f>
        <v>#DIV/0!</v>
      </c>
      <c r="I223" s="17">
        <v>20328.211429999999</v>
      </c>
      <c r="J223" s="25">
        <f>AVERAGE(I223:I232)</f>
        <v>20334.908472999996</v>
      </c>
      <c r="K223" s="28">
        <f>_xlfn.STDEV.S(I223:I232)</f>
        <v>63.194908825223905</v>
      </c>
      <c r="L223" s="28">
        <f t="shared" ref="L223" si="64">(C223-J223)/C223</f>
        <v>0.10415509628222977</v>
      </c>
      <c r="M223" s="17">
        <v>16631.20246</v>
      </c>
      <c r="N223" s="25">
        <f>AVERAGE(M223:M232)</f>
        <v>16868.703484000005</v>
      </c>
      <c r="O223" s="25">
        <f>_xlfn.STDEV.S(M223:M232)</f>
        <v>166.3596163286002</v>
      </c>
      <c r="P223" s="28">
        <f t="shared" ref="P223" si="65">(C223-N223)/C223</f>
        <v>0.25685713960638373</v>
      </c>
    </row>
    <row r="224" spans="1:16" x14ac:dyDescent="0.2">
      <c r="A224" s="26"/>
      <c r="B224" s="17">
        <v>22656.426909999998</v>
      </c>
      <c r="C224" s="25"/>
      <c r="D224" s="25"/>
      <c r="E224" s="17" t="s">
        <v>19</v>
      </c>
      <c r="F224" s="25"/>
      <c r="G224" s="25"/>
      <c r="H224" s="29"/>
      <c r="I224" s="17">
        <v>20435.376520000002</v>
      </c>
      <c r="J224" s="25"/>
      <c r="K224" s="29"/>
      <c r="L224" s="29"/>
      <c r="M224" s="17">
        <v>17112.316490000001</v>
      </c>
      <c r="N224" s="25"/>
      <c r="O224" s="25"/>
      <c r="P224" s="29"/>
    </row>
    <row r="225" spans="1:16" x14ac:dyDescent="0.2">
      <c r="A225" s="26"/>
      <c r="B225" s="17">
        <v>22678.58052</v>
      </c>
      <c r="C225" s="25"/>
      <c r="D225" s="25"/>
      <c r="E225" s="17" t="s">
        <v>19</v>
      </c>
      <c r="F225" s="25"/>
      <c r="G225" s="25"/>
      <c r="H225" s="29"/>
      <c r="I225" s="17">
        <v>20358.820080000001</v>
      </c>
      <c r="J225" s="25"/>
      <c r="K225" s="29"/>
      <c r="L225" s="29"/>
      <c r="M225" s="17">
        <v>16826.68591</v>
      </c>
      <c r="N225" s="25"/>
      <c r="O225" s="25"/>
      <c r="P225" s="29"/>
    </row>
    <row r="226" spans="1:16" x14ac:dyDescent="0.2">
      <c r="A226" s="26"/>
      <c r="B226" s="17">
        <v>22943.049429999999</v>
      </c>
      <c r="C226" s="25"/>
      <c r="D226" s="25"/>
      <c r="E226" s="17" t="s">
        <v>19</v>
      </c>
      <c r="F226" s="25"/>
      <c r="G226" s="25"/>
      <c r="H226" s="29"/>
      <c r="I226" s="17">
        <v>20378.54147</v>
      </c>
      <c r="J226" s="25"/>
      <c r="K226" s="29"/>
      <c r="L226" s="29"/>
      <c r="M226" s="17">
        <v>17053.629519999999</v>
      </c>
      <c r="N226" s="25"/>
      <c r="O226" s="25"/>
      <c r="P226" s="29"/>
    </row>
    <row r="227" spans="1:16" x14ac:dyDescent="0.2">
      <c r="A227" s="26"/>
      <c r="B227" s="17">
        <v>22626.103999999999</v>
      </c>
      <c r="C227" s="25"/>
      <c r="D227" s="25"/>
      <c r="E227" s="17" t="s">
        <v>19</v>
      </c>
      <c r="F227" s="25"/>
      <c r="G227" s="25"/>
      <c r="H227" s="29"/>
      <c r="I227" s="17">
        <v>20226.735000000001</v>
      </c>
      <c r="J227" s="25"/>
      <c r="K227" s="29"/>
      <c r="L227" s="29"/>
      <c r="M227" s="17">
        <v>16855.459449999998</v>
      </c>
      <c r="N227" s="25"/>
      <c r="O227" s="25"/>
      <c r="P227" s="29"/>
    </row>
    <row r="228" spans="1:16" x14ac:dyDescent="0.2">
      <c r="A228" s="26"/>
      <c r="B228" s="17">
        <v>22608.747480000002</v>
      </c>
      <c r="C228" s="25"/>
      <c r="D228" s="25"/>
      <c r="E228" s="17" t="s">
        <v>19</v>
      </c>
      <c r="F228" s="25"/>
      <c r="G228" s="25"/>
      <c r="H228" s="29"/>
      <c r="I228" s="17">
        <v>20370.065569999999</v>
      </c>
      <c r="J228" s="25"/>
      <c r="K228" s="29"/>
      <c r="L228" s="29"/>
      <c r="M228" s="17">
        <v>16674.871920000001</v>
      </c>
      <c r="N228" s="25"/>
      <c r="O228" s="25"/>
      <c r="P228" s="29"/>
    </row>
    <row r="229" spans="1:16" x14ac:dyDescent="0.2">
      <c r="A229" s="26"/>
      <c r="B229" s="17">
        <v>22665.151000000002</v>
      </c>
      <c r="C229" s="25"/>
      <c r="D229" s="25"/>
      <c r="E229" s="17" t="s">
        <v>19</v>
      </c>
      <c r="F229" s="25"/>
      <c r="G229" s="25"/>
      <c r="H229" s="29"/>
      <c r="I229" s="17">
        <v>20362.854599999999</v>
      </c>
      <c r="J229" s="25"/>
      <c r="K229" s="29"/>
      <c r="L229" s="29"/>
      <c r="M229" s="17">
        <v>16809.509989999999</v>
      </c>
      <c r="N229" s="25"/>
      <c r="O229" s="25"/>
      <c r="P229" s="29"/>
    </row>
    <row r="230" spans="1:16" x14ac:dyDescent="0.2">
      <c r="A230" s="26"/>
      <c r="B230" s="17">
        <v>22720.00504</v>
      </c>
      <c r="C230" s="25"/>
      <c r="D230" s="25"/>
      <c r="E230" s="17" t="s">
        <v>19</v>
      </c>
      <c r="F230" s="25"/>
      <c r="G230" s="25"/>
      <c r="H230" s="29"/>
      <c r="I230" s="17">
        <v>20239.55357</v>
      </c>
      <c r="J230" s="25"/>
      <c r="K230" s="29"/>
      <c r="L230" s="29"/>
      <c r="M230" s="17">
        <v>16853.075499999999</v>
      </c>
      <c r="N230" s="25"/>
      <c r="O230" s="25"/>
      <c r="P230" s="29"/>
    </row>
    <row r="231" spans="1:16" x14ac:dyDescent="0.2">
      <c r="A231" s="26"/>
      <c r="B231" s="17">
        <v>22736.248019999999</v>
      </c>
      <c r="C231" s="25"/>
      <c r="D231" s="25"/>
      <c r="E231" s="17" t="s">
        <v>19</v>
      </c>
      <c r="F231" s="25"/>
      <c r="G231" s="25"/>
      <c r="H231" s="29"/>
      <c r="I231" s="17">
        <v>20312.240000000002</v>
      </c>
      <c r="J231" s="25"/>
      <c r="K231" s="29"/>
      <c r="L231" s="29"/>
      <c r="M231" s="17">
        <v>17088.504550000001</v>
      </c>
      <c r="N231" s="25"/>
      <c r="O231" s="25"/>
      <c r="P231" s="29"/>
    </row>
    <row r="232" spans="1:16" x14ac:dyDescent="0.2">
      <c r="A232" s="26"/>
      <c r="B232" s="17">
        <v>22726.152900000001</v>
      </c>
      <c r="C232" s="25"/>
      <c r="D232" s="25"/>
      <c r="E232" s="17" t="s">
        <v>19</v>
      </c>
      <c r="F232" s="25"/>
      <c r="G232" s="25"/>
      <c r="H232" s="30"/>
      <c r="I232" s="17">
        <v>20336.68649</v>
      </c>
      <c r="J232" s="25"/>
      <c r="K232" s="30"/>
      <c r="L232" s="30"/>
      <c r="M232" s="17">
        <v>16781.779050000001</v>
      </c>
      <c r="N232" s="25"/>
      <c r="O232" s="25"/>
      <c r="P232" s="30"/>
    </row>
    <row r="233" spans="1:16" x14ac:dyDescent="0.2">
      <c r="A233" s="26" t="s">
        <v>36</v>
      </c>
      <c r="B233" s="17">
        <v>45878.752950000002</v>
      </c>
      <c r="C233" s="25">
        <f>AVERAGE(B233:B242)</f>
        <v>45712.129545999996</v>
      </c>
      <c r="D233" s="25">
        <f>_xlfn.STDEV.S(B233:B242)</f>
        <v>251.89283468495267</v>
      </c>
      <c r="E233" s="17" t="s">
        <v>19</v>
      </c>
      <c r="F233" s="25" t="e">
        <f>AVERAGE(E233:E242)</f>
        <v>#DIV/0!</v>
      </c>
      <c r="G233" s="25" t="e">
        <f>_xlfn.STDEV.S(E233:E242)</f>
        <v>#DIV/0!</v>
      </c>
      <c r="H233" s="28" t="e">
        <f t="shared" ref="H233" si="66">(C233-F233)/C233</f>
        <v>#DIV/0!</v>
      </c>
      <c r="I233" s="17">
        <v>40762.43806</v>
      </c>
      <c r="J233" s="25">
        <f>AVERAGE(I233:I242)</f>
        <v>40442.135812</v>
      </c>
      <c r="K233" s="28">
        <f>_xlfn.STDEV.S(I233:I242)</f>
        <v>261.36270641239389</v>
      </c>
      <c r="L233" s="28">
        <f t="shared" ref="L233" si="67">(C233-J233)/C233</f>
        <v>0.11528655055758921</v>
      </c>
      <c r="M233" s="17">
        <v>34536.227579999999</v>
      </c>
      <c r="N233" s="25">
        <f>AVERAGE(M233:M242)</f>
        <v>34105.768857999996</v>
      </c>
      <c r="O233" s="25">
        <f>_xlfn.STDEV.S(M233:M242)</f>
        <v>326.46710328561306</v>
      </c>
      <c r="P233" s="28">
        <f t="shared" ref="P233" si="68">(C233-N233)/C233</f>
        <v>0.25390111559603784</v>
      </c>
    </row>
    <row r="234" spans="1:16" x14ac:dyDescent="0.2">
      <c r="A234" s="26"/>
      <c r="B234" s="17">
        <v>46026.167990000002</v>
      </c>
      <c r="C234" s="25"/>
      <c r="D234" s="25"/>
      <c r="E234" s="17" t="s">
        <v>19</v>
      </c>
      <c r="F234" s="25"/>
      <c r="G234" s="25"/>
      <c r="H234" s="29"/>
      <c r="I234" s="17">
        <v>40158.982989999997</v>
      </c>
      <c r="J234" s="25"/>
      <c r="K234" s="29"/>
      <c r="L234" s="29"/>
      <c r="M234" s="17">
        <v>33845.39604</v>
      </c>
      <c r="N234" s="25"/>
      <c r="O234" s="25"/>
      <c r="P234" s="29"/>
    </row>
    <row r="235" spans="1:16" x14ac:dyDescent="0.2">
      <c r="A235" s="26"/>
      <c r="B235" s="17">
        <v>46019.968509999999</v>
      </c>
      <c r="C235" s="25"/>
      <c r="D235" s="25"/>
      <c r="E235" s="17" t="s">
        <v>19</v>
      </c>
      <c r="F235" s="25"/>
      <c r="G235" s="25"/>
      <c r="H235" s="29"/>
      <c r="I235" s="17">
        <v>40391.088009999999</v>
      </c>
      <c r="J235" s="25"/>
      <c r="K235" s="29"/>
      <c r="L235" s="29"/>
      <c r="M235" s="17">
        <v>33894.177909999999</v>
      </c>
      <c r="N235" s="25"/>
      <c r="O235" s="25"/>
      <c r="P235" s="29"/>
    </row>
    <row r="236" spans="1:16" x14ac:dyDescent="0.2">
      <c r="A236" s="26"/>
      <c r="B236" s="17">
        <v>45594.595909999996</v>
      </c>
      <c r="C236" s="25"/>
      <c r="D236" s="25"/>
      <c r="E236" s="17" t="s">
        <v>19</v>
      </c>
      <c r="F236" s="25"/>
      <c r="G236" s="25"/>
      <c r="H236" s="29"/>
      <c r="I236" s="17">
        <v>40504.357100000001</v>
      </c>
      <c r="J236" s="25"/>
      <c r="K236" s="29"/>
      <c r="L236" s="29"/>
      <c r="M236" s="17">
        <v>33725.082990000003</v>
      </c>
      <c r="N236" s="25"/>
      <c r="O236" s="25"/>
      <c r="P236" s="29"/>
    </row>
    <row r="237" spans="1:16" x14ac:dyDescent="0.2">
      <c r="A237" s="26"/>
      <c r="B237" s="17">
        <v>45766.497020000003</v>
      </c>
      <c r="C237" s="25"/>
      <c r="D237" s="25"/>
      <c r="E237" s="17" t="s">
        <v>19</v>
      </c>
      <c r="F237" s="25"/>
      <c r="G237" s="25"/>
      <c r="H237" s="29"/>
      <c r="I237" s="17">
        <v>40090.826509999999</v>
      </c>
      <c r="J237" s="25"/>
      <c r="K237" s="29"/>
      <c r="L237" s="29"/>
      <c r="M237" s="17">
        <v>34229.462500000001</v>
      </c>
      <c r="N237" s="25"/>
      <c r="O237" s="25"/>
      <c r="P237" s="29"/>
    </row>
    <row r="238" spans="1:16" x14ac:dyDescent="0.2">
      <c r="A238" s="26"/>
      <c r="B238" s="17">
        <v>45600.562570000002</v>
      </c>
      <c r="C238" s="25"/>
      <c r="D238" s="25"/>
      <c r="E238" s="17" t="s">
        <v>19</v>
      </c>
      <c r="F238" s="25"/>
      <c r="G238" s="25"/>
      <c r="H238" s="29"/>
      <c r="I238" s="17">
        <v>40169.713499999998</v>
      </c>
      <c r="J238" s="25"/>
      <c r="K238" s="29"/>
      <c r="L238" s="29"/>
      <c r="M238" s="17">
        <v>34118.85297</v>
      </c>
      <c r="N238" s="25"/>
      <c r="O238" s="25"/>
      <c r="P238" s="29"/>
    </row>
    <row r="239" spans="1:16" x14ac:dyDescent="0.2">
      <c r="A239" s="26"/>
      <c r="B239" s="17">
        <v>45910.138489999998</v>
      </c>
      <c r="C239" s="25"/>
      <c r="D239" s="25"/>
      <c r="E239" s="17" t="s">
        <v>19</v>
      </c>
      <c r="F239" s="25"/>
      <c r="G239" s="25"/>
      <c r="H239" s="29"/>
      <c r="I239" s="17">
        <v>40618.511440000002</v>
      </c>
      <c r="J239" s="25"/>
      <c r="K239" s="29"/>
      <c r="L239" s="29"/>
      <c r="M239" s="17">
        <v>33715.829969999999</v>
      </c>
      <c r="N239" s="25"/>
      <c r="O239" s="25"/>
      <c r="P239" s="29"/>
    </row>
    <row r="240" spans="1:16" x14ac:dyDescent="0.2">
      <c r="A240" s="26"/>
      <c r="B240" s="17">
        <v>45318.582419999999</v>
      </c>
      <c r="C240" s="25"/>
      <c r="D240" s="25"/>
      <c r="E240" s="17" t="s">
        <v>19</v>
      </c>
      <c r="F240" s="25"/>
      <c r="G240" s="25"/>
      <c r="H240" s="29"/>
      <c r="I240" s="17">
        <v>40873.468999999997</v>
      </c>
      <c r="J240" s="25"/>
      <c r="K240" s="29"/>
      <c r="L240" s="29"/>
      <c r="M240" s="17">
        <v>34599.449520000002</v>
      </c>
      <c r="N240" s="25"/>
      <c r="O240" s="25"/>
      <c r="P240" s="29"/>
    </row>
    <row r="241" spans="1:16" x14ac:dyDescent="0.2">
      <c r="A241" s="26"/>
      <c r="B241" s="17">
        <v>45642.907019999999</v>
      </c>
      <c r="C241" s="25"/>
      <c r="D241" s="25"/>
      <c r="E241" s="17" t="s">
        <v>19</v>
      </c>
      <c r="F241" s="25"/>
      <c r="G241" s="25"/>
      <c r="H241" s="29"/>
      <c r="I241" s="17">
        <v>40354.441050000001</v>
      </c>
      <c r="J241" s="25"/>
      <c r="K241" s="29"/>
      <c r="L241" s="29"/>
      <c r="M241" s="17">
        <v>33986.011030000001</v>
      </c>
      <c r="N241" s="25"/>
      <c r="O241" s="25"/>
      <c r="P241" s="29"/>
    </row>
    <row r="242" spans="1:16" x14ac:dyDescent="0.2">
      <c r="A242" s="26"/>
      <c r="B242" s="17">
        <v>45363.122580000003</v>
      </c>
      <c r="C242" s="25"/>
      <c r="D242" s="25"/>
      <c r="E242" s="17" t="s">
        <v>19</v>
      </c>
      <c r="F242" s="25"/>
      <c r="G242" s="25"/>
      <c r="H242" s="30"/>
      <c r="I242" s="17">
        <v>40497.530460000002</v>
      </c>
      <c r="J242" s="25"/>
      <c r="K242" s="30"/>
      <c r="L242" s="30"/>
      <c r="M242" s="17">
        <v>34407.198069999999</v>
      </c>
      <c r="N242" s="25"/>
      <c r="O242" s="25"/>
      <c r="P242" s="30"/>
    </row>
    <row r="243" spans="1:16" x14ac:dyDescent="0.2">
      <c r="A243" s="26" t="s">
        <v>37</v>
      </c>
      <c r="B243" s="17">
        <v>92676.561000000002</v>
      </c>
      <c r="C243" s="25">
        <f>AVERAGE(B243:B252)</f>
        <v>91894.987559000001</v>
      </c>
      <c r="D243" s="25">
        <f>_xlfn.STDEV.S(B243:B252)</f>
        <v>512.80914482782214</v>
      </c>
      <c r="E243" s="17" t="s">
        <v>19</v>
      </c>
      <c r="F243" s="25" t="e">
        <f>AVERAGE(E243:E252)</f>
        <v>#DIV/0!</v>
      </c>
      <c r="G243" s="25" t="e">
        <f>_xlfn.STDEV.S(E243:E252)</f>
        <v>#DIV/0!</v>
      </c>
      <c r="H243" s="28" t="e">
        <f t="shared" ref="H243" si="69">(C243-F243)/C243</f>
        <v>#DIV/0!</v>
      </c>
      <c r="I243" s="17">
        <v>81221.382500000007</v>
      </c>
      <c r="J243" s="25">
        <f>AVERAGE(I243:I252)</f>
        <v>80894.818401000011</v>
      </c>
      <c r="K243" s="28">
        <f>_xlfn.STDEV.S(I243:I252)</f>
        <v>204.63114144348765</v>
      </c>
      <c r="L243" s="28">
        <f t="shared" ref="L243" si="70">(C243-J243)/C243</f>
        <v>0.11970369059506615</v>
      </c>
      <c r="M243" s="17">
        <v>75889.148000000001</v>
      </c>
      <c r="N243" s="25">
        <f>AVERAGE(M243:M252)</f>
        <v>73758.151639000003</v>
      </c>
      <c r="O243" s="25">
        <f>_xlfn.STDEV.S(M243:M252)</f>
        <v>2067.3980907103455</v>
      </c>
      <c r="P243" s="28">
        <f t="shared" ref="P243" si="71">(C243-N243)/C243</f>
        <v>0.19736480086419811</v>
      </c>
    </row>
    <row r="244" spans="1:16" x14ac:dyDescent="0.2">
      <c r="A244" s="26"/>
      <c r="B244" s="17">
        <v>91869.109509999995</v>
      </c>
      <c r="C244" s="25"/>
      <c r="D244" s="25"/>
      <c r="E244" s="17" t="s">
        <v>19</v>
      </c>
      <c r="F244" s="25"/>
      <c r="G244" s="25"/>
      <c r="H244" s="29"/>
      <c r="I244" s="17">
        <v>80645.187969999999</v>
      </c>
      <c r="J244" s="25"/>
      <c r="K244" s="29"/>
      <c r="L244" s="29"/>
      <c r="M244" s="17">
        <v>74468.244430000006</v>
      </c>
      <c r="N244" s="25"/>
      <c r="O244" s="25"/>
      <c r="P244" s="29"/>
    </row>
    <row r="245" spans="1:16" x14ac:dyDescent="0.2">
      <c r="A245" s="26"/>
      <c r="B245" s="17">
        <v>91650.087</v>
      </c>
      <c r="C245" s="25"/>
      <c r="D245" s="25"/>
      <c r="E245" s="17" t="s">
        <v>19</v>
      </c>
      <c r="F245" s="25"/>
      <c r="G245" s="25"/>
      <c r="H245" s="29"/>
      <c r="I245" s="17">
        <v>80674.305080000006</v>
      </c>
      <c r="J245" s="25"/>
      <c r="K245" s="29"/>
      <c r="L245" s="29"/>
      <c r="M245" s="17">
        <v>70295.143490000002</v>
      </c>
      <c r="N245" s="25"/>
      <c r="O245" s="25"/>
      <c r="P245" s="29"/>
    </row>
    <row r="246" spans="1:16" x14ac:dyDescent="0.2">
      <c r="A246" s="26"/>
      <c r="B246" s="17">
        <v>91045.549509999997</v>
      </c>
      <c r="C246" s="25"/>
      <c r="D246" s="25"/>
      <c r="E246" s="17" t="s">
        <v>19</v>
      </c>
      <c r="F246" s="25"/>
      <c r="G246" s="25"/>
      <c r="H246" s="29"/>
      <c r="I246" s="17">
        <v>80770.821450000003</v>
      </c>
      <c r="J246" s="25"/>
      <c r="K246" s="29"/>
      <c r="L246" s="29"/>
      <c r="M246" s="17">
        <v>74870.279909999997</v>
      </c>
      <c r="N246" s="25"/>
      <c r="O246" s="25"/>
      <c r="P246" s="29"/>
    </row>
    <row r="247" spans="1:16" x14ac:dyDescent="0.2">
      <c r="A247" s="26"/>
      <c r="B247" s="17">
        <v>92020.388009999995</v>
      </c>
      <c r="C247" s="25"/>
      <c r="D247" s="25"/>
      <c r="E247" s="17" t="s">
        <v>19</v>
      </c>
      <c r="F247" s="25"/>
      <c r="G247" s="25"/>
      <c r="H247" s="29"/>
      <c r="I247" s="17">
        <v>80680.475470000005</v>
      </c>
      <c r="J247" s="25"/>
      <c r="K247" s="29"/>
      <c r="L247" s="29"/>
      <c r="M247" s="17">
        <v>73323.306079999995</v>
      </c>
      <c r="N247" s="25"/>
      <c r="O247" s="25"/>
      <c r="P247" s="29"/>
    </row>
    <row r="248" spans="1:16" x14ac:dyDescent="0.2">
      <c r="A248" s="26"/>
      <c r="B248" s="17">
        <v>92082.323550000001</v>
      </c>
      <c r="C248" s="25"/>
      <c r="D248" s="25"/>
      <c r="E248" s="17" t="s">
        <v>19</v>
      </c>
      <c r="F248" s="25"/>
      <c r="G248" s="25"/>
      <c r="H248" s="29"/>
      <c r="I248" s="17">
        <v>80982.309940000006</v>
      </c>
      <c r="J248" s="25"/>
      <c r="K248" s="29"/>
      <c r="L248" s="29"/>
      <c r="M248" s="17">
        <v>75557.577489999996</v>
      </c>
      <c r="N248" s="25"/>
      <c r="O248" s="25"/>
      <c r="P248" s="29"/>
    </row>
    <row r="249" spans="1:16" x14ac:dyDescent="0.2">
      <c r="A249" s="26"/>
      <c r="B249" s="17">
        <v>91255.626080000002</v>
      </c>
      <c r="C249" s="25"/>
      <c r="D249" s="25"/>
      <c r="E249" s="17" t="s">
        <v>19</v>
      </c>
      <c r="F249" s="25"/>
      <c r="G249" s="25"/>
      <c r="H249" s="29"/>
      <c r="I249" s="17">
        <v>81011.30545</v>
      </c>
      <c r="J249" s="25"/>
      <c r="K249" s="29"/>
      <c r="L249" s="29"/>
      <c r="M249" s="17">
        <v>71497.910499999998</v>
      </c>
      <c r="N249" s="25"/>
      <c r="O249" s="25"/>
      <c r="P249" s="29"/>
    </row>
    <row r="250" spans="1:16" x14ac:dyDescent="0.2">
      <c r="A250" s="26"/>
      <c r="B250" s="17">
        <v>92171.590920000002</v>
      </c>
      <c r="C250" s="25"/>
      <c r="D250" s="25"/>
      <c r="E250" s="17" t="s">
        <v>19</v>
      </c>
      <c r="F250" s="25"/>
      <c r="G250" s="25"/>
      <c r="H250" s="29"/>
      <c r="I250" s="17">
        <v>81160.120609999998</v>
      </c>
      <c r="J250" s="25"/>
      <c r="K250" s="29"/>
      <c r="L250" s="29"/>
      <c r="M250" s="17">
        <v>71401.872520000004</v>
      </c>
      <c r="N250" s="25"/>
      <c r="O250" s="25"/>
      <c r="P250" s="29"/>
    </row>
    <row r="251" spans="1:16" x14ac:dyDescent="0.2">
      <c r="A251" s="26"/>
      <c r="B251" s="17">
        <v>91663.83898</v>
      </c>
      <c r="C251" s="25"/>
      <c r="D251" s="25"/>
      <c r="E251" s="17" t="s">
        <v>19</v>
      </c>
      <c r="F251" s="25"/>
      <c r="G251" s="25"/>
      <c r="H251" s="29"/>
      <c r="I251" s="17">
        <v>80845.13652</v>
      </c>
      <c r="J251" s="25"/>
      <c r="K251" s="29"/>
      <c r="L251" s="29"/>
      <c r="M251" s="17">
        <v>74068.680999999997</v>
      </c>
      <c r="N251" s="25"/>
      <c r="O251" s="25"/>
      <c r="P251" s="29"/>
    </row>
    <row r="252" spans="1:16" x14ac:dyDescent="0.2">
      <c r="A252" s="26"/>
      <c r="B252" s="17">
        <v>92514.801030000002</v>
      </c>
      <c r="C252" s="25"/>
      <c r="D252" s="25"/>
      <c r="E252" s="17" t="s">
        <v>19</v>
      </c>
      <c r="F252" s="25"/>
      <c r="G252" s="25"/>
      <c r="H252" s="30"/>
      <c r="I252" s="17">
        <v>80957.139020000002</v>
      </c>
      <c r="J252" s="25"/>
      <c r="K252" s="30"/>
      <c r="L252" s="30"/>
      <c r="M252" s="17">
        <v>76209.352970000007</v>
      </c>
      <c r="N252" s="25"/>
      <c r="O252" s="25"/>
      <c r="P252" s="30"/>
    </row>
  </sheetData>
  <mergeCells count="305">
    <mergeCell ref="P193:P202"/>
    <mergeCell ref="P203:P212"/>
    <mergeCell ref="P213:P222"/>
    <mergeCell ref="P223:P232"/>
    <mergeCell ref="P233:P242"/>
    <mergeCell ref="P243:P252"/>
    <mergeCell ref="L3:L12"/>
    <mergeCell ref="L13:L22"/>
    <mergeCell ref="L23:L32"/>
    <mergeCell ref="L33:L42"/>
    <mergeCell ref="L43:L52"/>
    <mergeCell ref="L53:L62"/>
    <mergeCell ref="L63:L72"/>
    <mergeCell ref="L73:L82"/>
    <mergeCell ref="L83:L92"/>
    <mergeCell ref="L93:L102"/>
    <mergeCell ref="L103:L112"/>
    <mergeCell ref="L113:L122"/>
    <mergeCell ref="L123:L132"/>
    <mergeCell ref="L133:L142"/>
    <mergeCell ref="L143:L152"/>
    <mergeCell ref="L153:L162"/>
    <mergeCell ref="L163:L172"/>
    <mergeCell ref="P13:P22"/>
    <mergeCell ref="P23:P32"/>
    <mergeCell ref="P33:P42"/>
    <mergeCell ref="P43:P52"/>
    <mergeCell ref="P53:P62"/>
    <mergeCell ref="P63:P72"/>
    <mergeCell ref="P73:P82"/>
    <mergeCell ref="P83:P92"/>
    <mergeCell ref="P183:P192"/>
    <mergeCell ref="P93:P102"/>
    <mergeCell ref="P103:P112"/>
    <mergeCell ref="P113:P122"/>
    <mergeCell ref="P123:P132"/>
    <mergeCell ref="P133:P142"/>
    <mergeCell ref="P143:P152"/>
    <mergeCell ref="P153:P162"/>
    <mergeCell ref="P163:P172"/>
    <mergeCell ref="P173:P182"/>
    <mergeCell ref="J243:J252"/>
    <mergeCell ref="K243:K252"/>
    <mergeCell ref="N243:N252"/>
    <mergeCell ref="O243:O252"/>
    <mergeCell ref="A243:A252"/>
    <mergeCell ref="C243:C252"/>
    <mergeCell ref="D243:D252"/>
    <mergeCell ref="F243:F252"/>
    <mergeCell ref="G243:G252"/>
    <mergeCell ref="H243:H252"/>
    <mergeCell ref="L243:L252"/>
    <mergeCell ref="N233:N242"/>
    <mergeCell ref="O233:O242"/>
    <mergeCell ref="A223:A232"/>
    <mergeCell ref="C223:C232"/>
    <mergeCell ref="D223:D232"/>
    <mergeCell ref="F223:F232"/>
    <mergeCell ref="G223:G232"/>
    <mergeCell ref="H223:H232"/>
    <mergeCell ref="H233:H242"/>
    <mergeCell ref="L233:L242"/>
    <mergeCell ref="J223:J232"/>
    <mergeCell ref="K223:K232"/>
    <mergeCell ref="N223:N232"/>
    <mergeCell ref="O223:O232"/>
    <mergeCell ref="A233:A242"/>
    <mergeCell ref="C233:C242"/>
    <mergeCell ref="D233:D242"/>
    <mergeCell ref="F233:F242"/>
    <mergeCell ref="G233:G242"/>
    <mergeCell ref="J233:J242"/>
    <mergeCell ref="K233:K242"/>
    <mergeCell ref="L213:L222"/>
    <mergeCell ref="L223:L232"/>
    <mergeCell ref="J203:J212"/>
    <mergeCell ref="K203:K212"/>
    <mergeCell ref="N203:N212"/>
    <mergeCell ref="O203:O212"/>
    <mergeCell ref="A213:A222"/>
    <mergeCell ref="C213:C222"/>
    <mergeCell ref="D213:D222"/>
    <mergeCell ref="F213:F222"/>
    <mergeCell ref="G213:G222"/>
    <mergeCell ref="J213:J222"/>
    <mergeCell ref="K213:K222"/>
    <mergeCell ref="N213:N222"/>
    <mergeCell ref="O213:O222"/>
    <mergeCell ref="A203:A212"/>
    <mergeCell ref="C203:C212"/>
    <mergeCell ref="D203:D212"/>
    <mergeCell ref="F203:F212"/>
    <mergeCell ref="G203:G212"/>
    <mergeCell ref="H203:H212"/>
    <mergeCell ref="H213:H222"/>
    <mergeCell ref="L193:L202"/>
    <mergeCell ref="L203:L212"/>
    <mergeCell ref="J183:J192"/>
    <mergeCell ref="K183:K192"/>
    <mergeCell ref="N183:N192"/>
    <mergeCell ref="O183:O192"/>
    <mergeCell ref="A193:A202"/>
    <mergeCell ref="C193:C202"/>
    <mergeCell ref="D193:D202"/>
    <mergeCell ref="F193:F202"/>
    <mergeCell ref="G193:G202"/>
    <mergeCell ref="J193:J202"/>
    <mergeCell ref="K193:K202"/>
    <mergeCell ref="N193:N202"/>
    <mergeCell ref="O193:O202"/>
    <mergeCell ref="A183:A192"/>
    <mergeCell ref="C183:C192"/>
    <mergeCell ref="D183:D192"/>
    <mergeCell ref="F183:F192"/>
    <mergeCell ref="G183:G192"/>
    <mergeCell ref="H183:H192"/>
    <mergeCell ref="H193:H202"/>
    <mergeCell ref="L173:L182"/>
    <mergeCell ref="L183:L192"/>
    <mergeCell ref="J163:J172"/>
    <mergeCell ref="K163:K172"/>
    <mergeCell ref="N163:N172"/>
    <mergeCell ref="O163:O172"/>
    <mergeCell ref="A173:A182"/>
    <mergeCell ref="C173:C182"/>
    <mergeCell ref="D173:D182"/>
    <mergeCell ref="F173:F182"/>
    <mergeCell ref="G173:G182"/>
    <mergeCell ref="J173:J182"/>
    <mergeCell ref="K173:K182"/>
    <mergeCell ref="N173:N182"/>
    <mergeCell ref="O173:O182"/>
    <mergeCell ref="A163:A172"/>
    <mergeCell ref="C163:C172"/>
    <mergeCell ref="D163:D172"/>
    <mergeCell ref="F163:F172"/>
    <mergeCell ref="G163:G172"/>
    <mergeCell ref="H163:H172"/>
    <mergeCell ref="H173:H182"/>
    <mergeCell ref="J143:J152"/>
    <mergeCell ref="K143:K152"/>
    <mergeCell ref="N143:N152"/>
    <mergeCell ref="O143:O152"/>
    <mergeCell ref="A153:A162"/>
    <mergeCell ref="C153:C162"/>
    <mergeCell ref="D153:D162"/>
    <mergeCell ref="F153:F162"/>
    <mergeCell ref="G153:G162"/>
    <mergeCell ref="J153:J162"/>
    <mergeCell ref="K153:K162"/>
    <mergeCell ref="N153:N162"/>
    <mergeCell ref="O153:O162"/>
    <mergeCell ref="A143:A152"/>
    <mergeCell ref="C143:C152"/>
    <mergeCell ref="D143:D152"/>
    <mergeCell ref="F143:F152"/>
    <mergeCell ref="G143:G152"/>
    <mergeCell ref="H143:H152"/>
    <mergeCell ref="H153:H162"/>
    <mergeCell ref="J123:J132"/>
    <mergeCell ref="K123:K132"/>
    <mergeCell ref="N123:N132"/>
    <mergeCell ref="O123:O132"/>
    <mergeCell ref="A133:A142"/>
    <mergeCell ref="C133:C142"/>
    <mergeCell ref="D133:D142"/>
    <mergeCell ref="F133:F142"/>
    <mergeCell ref="G133:G142"/>
    <mergeCell ref="J133:J142"/>
    <mergeCell ref="K133:K142"/>
    <mergeCell ref="N133:N142"/>
    <mergeCell ref="O133:O142"/>
    <mergeCell ref="A123:A132"/>
    <mergeCell ref="C123:C132"/>
    <mergeCell ref="D123:D132"/>
    <mergeCell ref="F123:F132"/>
    <mergeCell ref="G123:G132"/>
    <mergeCell ref="H123:H132"/>
    <mergeCell ref="H133:H142"/>
    <mergeCell ref="J103:J112"/>
    <mergeCell ref="K103:K112"/>
    <mergeCell ref="N103:N112"/>
    <mergeCell ref="O103:O112"/>
    <mergeCell ref="A113:A122"/>
    <mergeCell ref="C113:C122"/>
    <mergeCell ref="D113:D122"/>
    <mergeCell ref="F113:F122"/>
    <mergeCell ref="G113:G122"/>
    <mergeCell ref="J113:J122"/>
    <mergeCell ref="K113:K122"/>
    <mergeCell ref="N113:N122"/>
    <mergeCell ref="O113:O122"/>
    <mergeCell ref="A103:A112"/>
    <mergeCell ref="C103:C112"/>
    <mergeCell ref="D103:D112"/>
    <mergeCell ref="F103:F112"/>
    <mergeCell ref="G103:G112"/>
    <mergeCell ref="H103:H112"/>
    <mergeCell ref="H113:H122"/>
    <mergeCell ref="J83:J92"/>
    <mergeCell ref="K83:K92"/>
    <mergeCell ref="N83:N92"/>
    <mergeCell ref="O83:O92"/>
    <mergeCell ref="A93:A102"/>
    <mergeCell ref="C93:C102"/>
    <mergeCell ref="D93:D102"/>
    <mergeCell ref="F93:F102"/>
    <mergeCell ref="G93:G102"/>
    <mergeCell ref="J93:J102"/>
    <mergeCell ref="K93:K102"/>
    <mergeCell ref="N93:N102"/>
    <mergeCell ref="O93:O102"/>
    <mergeCell ref="A83:A92"/>
    <mergeCell ref="C83:C92"/>
    <mergeCell ref="D83:D92"/>
    <mergeCell ref="F83:F92"/>
    <mergeCell ref="G83:G92"/>
    <mergeCell ref="H83:H92"/>
    <mergeCell ref="H93:H102"/>
    <mergeCell ref="J63:J72"/>
    <mergeCell ref="K63:K72"/>
    <mergeCell ref="N63:N72"/>
    <mergeCell ref="O63:O72"/>
    <mergeCell ref="A73:A82"/>
    <mergeCell ref="C73:C82"/>
    <mergeCell ref="D73:D82"/>
    <mergeCell ref="F73:F82"/>
    <mergeCell ref="G73:G82"/>
    <mergeCell ref="J73:J82"/>
    <mergeCell ref="K73:K82"/>
    <mergeCell ref="N73:N82"/>
    <mergeCell ref="O73:O82"/>
    <mergeCell ref="A63:A72"/>
    <mergeCell ref="C63:C72"/>
    <mergeCell ref="D63:D72"/>
    <mergeCell ref="F63:F72"/>
    <mergeCell ref="G63:G72"/>
    <mergeCell ref="H63:H72"/>
    <mergeCell ref="H73:H82"/>
    <mergeCell ref="J43:J52"/>
    <mergeCell ref="K43:K52"/>
    <mergeCell ref="N43:N52"/>
    <mergeCell ref="O43:O52"/>
    <mergeCell ref="A53:A62"/>
    <mergeCell ref="C53:C62"/>
    <mergeCell ref="D53:D62"/>
    <mergeCell ref="F53:F62"/>
    <mergeCell ref="G53:G62"/>
    <mergeCell ref="J53:J62"/>
    <mergeCell ref="K53:K62"/>
    <mergeCell ref="N53:N62"/>
    <mergeCell ref="O53:O62"/>
    <mergeCell ref="A43:A52"/>
    <mergeCell ref="C43:C52"/>
    <mergeCell ref="D43:D52"/>
    <mergeCell ref="F43:F52"/>
    <mergeCell ref="G43:G52"/>
    <mergeCell ref="H43:H52"/>
    <mergeCell ref="H53:H62"/>
    <mergeCell ref="O23:O32"/>
    <mergeCell ref="A33:A42"/>
    <mergeCell ref="C33:C42"/>
    <mergeCell ref="D33:D42"/>
    <mergeCell ref="F33:F42"/>
    <mergeCell ref="G33:G42"/>
    <mergeCell ref="J33:J42"/>
    <mergeCell ref="K33:K42"/>
    <mergeCell ref="N33:N42"/>
    <mergeCell ref="O33:O42"/>
    <mergeCell ref="F23:F32"/>
    <mergeCell ref="G23:G32"/>
    <mergeCell ref="J23:J32"/>
    <mergeCell ref="K23:K32"/>
    <mergeCell ref="N23:N32"/>
    <mergeCell ref="A23:A32"/>
    <mergeCell ref="C23:C32"/>
    <mergeCell ref="D23:D32"/>
    <mergeCell ref="H23:H32"/>
    <mergeCell ref="H33:H42"/>
    <mergeCell ref="A13:A22"/>
    <mergeCell ref="C13:C22"/>
    <mergeCell ref="D13:D22"/>
    <mergeCell ref="F13:F22"/>
    <mergeCell ref="G13:G22"/>
    <mergeCell ref="J13:J22"/>
    <mergeCell ref="K13:K22"/>
    <mergeCell ref="N13:N22"/>
    <mergeCell ref="O13:O22"/>
    <mergeCell ref="H13:H22"/>
    <mergeCell ref="O3:O12"/>
    <mergeCell ref="J3:J12"/>
    <mergeCell ref="N3:N12"/>
    <mergeCell ref="A3:A12"/>
    <mergeCell ref="F3:F12"/>
    <mergeCell ref="B1:D1"/>
    <mergeCell ref="C3:C12"/>
    <mergeCell ref="D3:D12"/>
    <mergeCell ref="A1:A2"/>
    <mergeCell ref="G3:G12"/>
    <mergeCell ref="K3:K12"/>
    <mergeCell ref="E1:H1"/>
    <mergeCell ref="H3:H12"/>
    <mergeCell ref="I1:L1"/>
    <mergeCell ref="M1:P1"/>
    <mergeCell ref="P3:P12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73294E2-733F-414F-8329-0AF9F65659E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数据对比!A3:A3</xm:f>
              <xm:sqref>C3</xm:sqref>
            </x14:sparkline>
            <x14:sparkline>
              <xm:f>数据对比!A4:A4</xm:f>
              <xm:sqref>C4</xm:sqref>
            </x14:sparkline>
            <x14:sparkline>
              <xm:f>数据对比!A5:A5</xm:f>
              <xm:sqref>C5</xm:sqref>
            </x14:sparkline>
            <x14:sparkline>
              <xm:f>数据对比!A6:A6</xm:f>
              <xm:sqref>C6</xm:sqref>
            </x14:sparkline>
            <x14:sparkline>
              <xm:f>数据对比!A7:A7</xm:f>
              <xm:sqref>C7</xm:sqref>
            </x14:sparkline>
            <x14:sparkline>
              <xm:f>数据对比!A8:A8</xm:f>
              <xm:sqref>C8</xm:sqref>
            </x14:sparkline>
            <x14:sparkline>
              <xm:f>数据对比!A9:A9</xm:f>
              <xm:sqref>C9</xm:sqref>
            </x14:sparkline>
            <x14:sparkline>
              <xm:f>数据对比!A10:A10</xm:f>
              <xm:sqref>C10</xm:sqref>
            </x14:sparkline>
            <x14:sparkline>
              <xm:f>数据对比!A11:A11</xm:f>
              <xm:sqref>C11</xm:sqref>
            </x14:sparkline>
            <x14:sparkline>
              <xm:f>数据对比!A12:A12</xm:f>
              <xm:sqref>C12</xm:sqref>
            </x14:sparkline>
            <x14:sparkline>
              <xm:f>数据对比!A13:A13</xm:f>
              <xm:sqref>C13</xm:sqref>
            </x14:sparkline>
            <x14:sparkline>
              <xm:f>数据对比!A14:A14</xm:f>
              <xm:sqref>C14</xm:sqref>
            </x14:sparkline>
            <x14:sparkline>
              <xm:f>数据对比!A15:A15</xm:f>
              <xm:sqref>C15</xm:sqref>
            </x14:sparkline>
            <x14:sparkline>
              <xm:f>数据对比!A16:A16</xm:f>
              <xm:sqref>C16</xm:sqref>
            </x14:sparkline>
            <x14:sparkline>
              <xm:f>数据对比!A17:A17</xm:f>
              <xm:sqref>C17</xm:sqref>
            </x14:sparkline>
            <x14:sparkline>
              <xm:f>数据对比!A18:A18</xm:f>
              <xm:sqref>C18</xm:sqref>
            </x14:sparkline>
            <x14:sparkline>
              <xm:f>数据对比!A19:A19</xm:f>
              <xm:sqref>C19</xm:sqref>
            </x14:sparkline>
            <x14:sparkline>
              <xm:f>数据对比!A20:A20</xm:f>
              <xm:sqref>C20</xm:sqref>
            </x14:sparkline>
            <x14:sparkline>
              <xm:f>数据对比!A21:A21</xm:f>
              <xm:sqref>C21</xm:sqref>
            </x14:sparkline>
            <x14:sparkline>
              <xm:f>数据对比!A22:A22</xm:f>
              <xm:sqref>C22</xm:sqref>
            </x14:sparkline>
            <x14:sparkline>
              <xm:f>数据对比!A23:A23</xm:f>
              <xm:sqref>C23</xm:sqref>
            </x14:sparkline>
            <x14:sparkline>
              <xm:f>数据对比!A24:A24</xm:f>
              <xm:sqref>C24</xm:sqref>
            </x14:sparkline>
            <x14:sparkline>
              <xm:f>数据对比!A25:A25</xm:f>
              <xm:sqref>C25</xm:sqref>
            </x14:sparkline>
            <x14:sparkline>
              <xm:f>数据对比!A26:A26</xm:f>
              <xm:sqref>C26</xm:sqref>
            </x14:sparkline>
            <x14:sparkline>
              <xm:f>数据对比!A27:A27</xm:f>
              <xm:sqref>C27</xm:sqref>
            </x14:sparkline>
            <x14:sparkline>
              <xm:f>数据对比!A28:A28</xm:f>
              <xm:sqref>C28</xm:sqref>
            </x14:sparkline>
            <x14:sparkline>
              <xm:f>数据对比!A29:A29</xm:f>
              <xm:sqref>C29</xm:sqref>
            </x14:sparkline>
            <x14:sparkline>
              <xm:f>数据对比!A30:A30</xm:f>
              <xm:sqref>C30</xm:sqref>
            </x14:sparkline>
            <x14:sparkline>
              <xm:f>数据对比!A31:A31</xm:f>
              <xm:sqref>C31</xm:sqref>
            </x14:sparkline>
            <x14:sparkline>
              <xm:f>数据对比!A32:A32</xm:f>
              <xm:sqref>C32</xm:sqref>
            </x14:sparkline>
            <x14:sparkline>
              <xm:f>数据对比!A33:A33</xm:f>
              <xm:sqref>C33</xm:sqref>
            </x14:sparkline>
            <x14:sparkline>
              <xm:f>数据对比!A34:A34</xm:f>
              <xm:sqref>C34</xm:sqref>
            </x14:sparkline>
            <x14:sparkline>
              <xm:f>数据对比!A35:A35</xm:f>
              <xm:sqref>C35</xm:sqref>
            </x14:sparkline>
            <x14:sparkline>
              <xm:f>数据对比!A36:A36</xm:f>
              <xm:sqref>C36</xm:sqref>
            </x14:sparkline>
            <x14:sparkline>
              <xm:f>数据对比!A37:A37</xm:f>
              <xm:sqref>C37</xm:sqref>
            </x14:sparkline>
            <x14:sparkline>
              <xm:f>数据对比!A38:A38</xm:f>
              <xm:sqref>C38</xm:sqref>
            </x14:sparkline>
            <x14:sparkline>
              <xm:f>数据对比!A39:A39</xm:f>
              <xm:sqref>C39</xm:sqref>
            </x14:sparkline>
            <x14:sparkline>
              <xm:f>数据对比!A40:A40</xm:f>
              <xm:sqref>C40</xm:sqref>
            </x14:sparkline>
            <x14:sparkline>
              <xm:f>数据对比!A41:A41</xm:f>
              <xm:sqref>C41</xm:sqref>
            </x14:sparkline>
            <x14:sparkline>
              <xm:f>数据对比!A42:A42</xm:f>
              <xm:sqref>C42</xm:sqref>
            </x14:sparkline>
            <x14:sparkline>
              <xm:f>数据对比!A43:A43</xm:f>
              <xm:sqref>C43</xm:sqref>
            </x14:sparkline>
            <x14:sparkline>
              <xm:f>数据对比!A44:A44</xm:f>
              <xm:sqref>C44</xm:sqref>
            </x14:sparkline>
            <x14:sparkline>
              <xm:f>数据对比!A45:A45</xm:f>
              <xm:sqref>C45</xm:sqref>
            </x14:sparkline>
            <x14:sparkline>
              <xm:f>数据对比!A46:A46</xm:f>
              <xm:sqref>C46</xm:sqref>
            </x14:sparkline>
            <x14:sparkline>
              <xm:f>数据对比!A47:A47</xm:f>
              <xm:sqref>C47</xm:sqref>
            </x14:sparkline>
            <x14:sparkline>
              <xm:f>数据对比!A48:A48</xm:f>
              <xm:sqref>C48</xm:sqref>
            </x14:sparkline>
            <x14:sparkline>
              <xm:f>数据对比!A49:A49</xm:f>
              <xm:sqref>C49</xm:sqref>
            </x14:sparkline>
            <x14:sparkline>
              <xm:f>数据对比!A50:A50</xm:f>
              <xm:sqref>C50</xm:sqref>
            </x14:sparkline>
            <x14:sparkline>
              <xm:f>数据对比!A51:A51</xm:f>
              <xm:sqref>C51</xm:sqref>
            </x14:sparkline>
            <x14:sparkline>
              <xm:f>数据对比!A52:A52</xm:f>
              <xm:sqref>C52</xm:sqref>
            </x14:sparkline>
            <x14:sparkline>
              <xm:f>数据对比!A53:A53</xm:f>
              <xm:sqref>C53</xm:sqref>
            </x14:sparkline>
            <x14:sparkline>
              <xm:f>数据对比!A54:A54</xm:f>
              <xm:sqref>C54</xm:sqref>
            </x14:sparkline>
            <x14:sparkline>
              <xm:f>数据对比!A55:A55</xm:f>
              <xm:sqref>C55</xm:sqref>
            </x14:sparkline>
            <x14:sparkline>
              <xm:f>数据对比!A56:A56</xm:f>
              <xm:sqref>C56</xm:sqref>
            </x14:sparkline>
            <x14:sparkline>
              <xm:f>数据对比!A57:A57</xm:f>
              <xm:sqref>C57</xm:sqref>
            </x14:sparkline>
            <x14:sparkline>
              <xm:f>数据对比!A58:A58</xm:f>
              <xm:sqref>C58</xm:sqref>
            </x14:sparkline>
            <x14:sparkline>
              <xm:f>数据对比!A59:A59</xm:f>
              <xm:sqref>C59</xm:sqref>
            </x14:sparkline>
            <x14:sparkline>
              <xm:f>数据对比!A60:A60</xm:f>
              <xm:sqref>C60</xm:sqref>
            </x14:sparkline>
            <x14:sparkline>
              <xm:f>数据对比!A61:A61</xm:f>
              <xm:sqref>C61</xm:sqref>
            </x14:sparkline>
            <x14:sparkline>
              <xm:f>数据对比!A62:A62</xm:f>
              <xm:sqref>C62</xm:sqref>
            </x14:sparkline>
            <x14:sparkline>
              <xm:f>数据对比!A63:A63</xm:f>
              <xm:sqref>C63</xm:sqref>
            </x14:sparkline>
            <x14:sparkline>
              <xm:f>数据对比!A64:A64</xm:f>
              <xm:sqref>C64</xm:sqref>
            </x14:sparkline>
            <x14:sparkline>
              <xm:f>数据对比!A65:A65</xm:f>
              <xm:sqref>C65</xm:sqref>
            </x14:sparkline>
            <x14:sparkline>
              <xm:f>数据对比!A66:A66</xm:f>
              <xm:sqref>C66</xm:sqref>
            </x14:sparkline>
            <x14:sparkline>
              <xm:f>数据对比!A67:A67</xm:f>
              <xm:sqref>C67</xm:sqref>
            </x14:sparkline>
            <x14:sparkline>
              <xm:f>数据对比!A68:A68</xm:f>
              <xm:sqref>C68</xm:sqref>
            </x14:sparkline>
            <x14:sparkline>
              <xm:f>数据对比!A69:A69</xm:f>
              <xm:sqref>C69</xm:sqref>
            </x14:sparkline>
            <x14:sparkline>
              <xm:f>数据对比!A70:A70</xm:f>
              <xm:sqref>C70</xm:sqref>
            </x14:sparkline>
            <x14:sparkline>
              <xm:f>数据对比!A71:A71</xm:f>
              <xm:sqref>C71</xm:sqref>
            </x14:sparkline>
            <x14:sparkline>
              <xm:f>数据对比!A72:A72</xm:f>
              <xm:sqref>C72</xm:sqref>
            </x14:sparkline>
            <x14:sparkline>
              <xm:f>数据对比!A73:A73</xm:f>
              <xm:sqref>C73</xm:sqref>
            </x14:sparkline>
            <x14:sparkline>
              <xm:f>数据对比!A74:A74</xm:f>
              <xm:sqref>C74</xm:sqref>
            </x14:sparkline>
            <x14:sparkline>
              <xm:f>数据对比!A75:A75</xm:f>
              <xm:sqref>C75</xm:sqref>
            </x14:sparkline>
            <x14:sparkline>
              <xm:f>数据对比!A76:A76</xm:f>
              <xm:sqref>C76</xm:sqref>
            </x14:sparkline>
            <x14:sparkline>
              <xm:f>数据对比!A77:A77</xm:f>
              <xm:sqref>C77</xm:sqref>
            </x14:sparkline>
            <x14:sparkline>
              <xm:f>数据对比!A78:A78</xm:f>
              <xm:sqref>C78</xm:sqref>
            </x14:sparkline>
            <x14:sparkline>
              <xm:f>数据对比!A79:A79</xm:f>
              <xm:sqref>C79</xm:sqref>
            </x14:sparkline>
            <x14:sparkline>
              <xm:f>数据对比!A80:A80</xm:f>
              <xm:sqref>C80</xm:sqref>
            </x14:sparkline>
            <x14:sparkline>
              <xm:f>数据对比!A81:A81</xm:f>
              <xm:sqref>C81</xm:sqref>
            </x14:sparkline>
            <x14:sparkline>
              <xm:f>数据对比!A82:A82</xm:f>
              <xm:sqref>C82</xm:sqref>
            </x14:sparkline>
            <x14:sparkline>
              <xm:f>数据对比!A83:A83</xm:f>
              <xm:sqref>C83</xm:sqref>
            </x14:sparkline>
            <x14:sparkline>
              <xm:f>数据对比!A84:A84</xm:f>
              <xm:sqref>C84</xm:sqref>
            </x14:sparkline>
            <x14:sparkline>
              <xm:f>数据对比!A85:A85</xm:f>
              <xm:sqref>C85</xm:sqref>
            </x14:sparkline>
            <x14:sparkline>
              <xm:f>数据对比!A86:A86</xm:f>
              <xm:sqref>C86</xm:sqref>
            </x14:sparkline>
            <x14:sparkline>
              <xm:f>数据对比!A87:A87</xm:f>
              <xm:sqref>C87</xm:sqref>
            </x14:sparkline>
            <x14:sparkline>
              <xm:f>数据对比!A88:A88</xm:f>
              <xm:sqref>C88</xm:sqref>
            </x14:sparkline>
            <x14:sparkline>
              <xm:f>数据对比!A89:A89</xm:f>
              <xm:sqref>C89</xm:sqref>
            </x14:sparkline>
            <x14:sparkline>
              <xm:f>数据对比!A90:A90</xm:f>
              <xm:sqref>C90</xm:sqref>
            </x14:sparkline>
            <x14:sparkline>
              <xm:f>数据对比!A91:A91</xm:f>
              <xm:sqref>C91</xm:sqref>
            </x14:sparkline>
            <x14:sparkline>
              <xm:f>数据对比!A92:A92</xm:f>
              <xm:sqref>C92</xm:sqref>
            </x14:sparkline>
            <x14:sparkline>
              <xm:f>数据对比!A93:A93</xm:f>
              <xm:sqref>C93</xm:sqref>
            </x14:sparkline>
            <x14:sparkline>
              <xm:f>数据对比!A94:A94</xm:f>
              <xm:sqref>C94</xm:sqref>
            </x14:sparkline>
            <x14:sparkline>
              <xm:f>数据对比!A95:A95</xm:f>
              <xm:sqref>C95</xm:sqref>
            </x14:sparkline>
            <x14:sparkline>
              <xm:f>数据对比!A96:A96</xm:f>
              <xm:sqref>C96</xm:sqref>
            </x14:sparkline>
            <x14:sparkline>
              <xm:f>数据对比!A97:A97</xm:f>
              <xm:sqref>C97</xm:sqref>
            </x14:sparkline>
            <x14:sparkline>
              <xm:f>数据对比!A98:A98</xm:f>
              <xm:sqref>C98</xm:sqref>
            </x14:sparkline>
            <x14:sparkline>
              <xm:f>数据对比!A99:A99</xm:f>
              <xm:sqref>C99</xm:sqref>
            </x14:sparkline>
            <x14:sparkline>
              <xm:f>数据对比!A100:A100</xm:f>
              <xm:sqref>C100</xm:sqref>
            </x14:sparkline>
            <x14:sparkline>
              <xm:f>数据对比!A101:A101</xm:f>
              <xm:sqref>C101</xm:sqref>
            </x14:sparkline>
            <x14:sparkline>
              <xm:f>数据对比!A102:A102</xm:f>
              <xm:sqref>C102</xm:sqref>
            </x14:sparkline>
            <x14:sparkline>
              <xm:f>数据对比!A103:A103</xm:f>
              <xm:sqref>C103</xm:sqref>
            </x14:sparkline>
            <x14:sparkline>
              <xm:f>数据对比!A104:A104</xm:f>
              <xm:sqref>C104</xm:sqref>
            </x14:sparkline>
            <x14:sparkline>
              <xm:f>数据对比!A105:A105</xm:f>
              <xm:sqref>C105</xm:sqref>
            </x14:sparkline>
            <x14:sparkline>
              <xm:f>数据对比!A106:A106</xm:f>
              <xm:sqref>C106</xm:sqref>
            </x14:sparkline>
            <x14:sparkline>
              <xm:f>数据对比!A107:A107</xm:f>
              <xm:sqref>C107</xm:sqref>
            </x14:sparkline>
            <x14:sparkline>
              <xm:f>数据对比!A108:A108</xm:f>
              <xm:sqref>C108</xm:sqref>
            </x14:sparkline>
            <x14:sparkline>
              <xm:f>数据对比!A109:A109</xm:f>
              <xm:sqref>C109</xm:sqref>
            </x14:sparkline>
            <x14:sparkline>
              <xm:f>数据对比!A110:A110</xm:f>
              <xm:sqref>C110</xm:sqref>
            </x14:sparkline>
            <x14:sparkline>
              <xm:f>数据对比!A111:A111</xm:f>
              <xm:sqref>C111</xm:sqref>
            </x14:sparkline>
            <x14:sparkline>
              <xm:f>数据对比!A112:A112</xm:f>
              <xm:sqref>C112</xm:sqref>
            </x14:sparkline>
            <x14:sparkline>
              <xm:f>数据对比!A113:A113</xm:f>
              <xm:sqref>C113</xm:sqref>
            </x14:sparkline>
            <x14:sparkline>
              <xm:f>数据对比!A114:A114</xm:f>
              <xm:sqref>C114</xm:sqref>
            </x14:sparkline>
            <x14:sparkline>
              <xm:f>数据对比!A115:A115</xm:f>
              <xm:sqref>C115</xm:sqref>
            </x14:sparkline>
            <x14:sparkline>
              <xm:f>数据对比!A116:A116</xm:f>
              <xm:sqref>C116</xm:sqref>
            </x14:sparkline>
            <x14:sparkline>
              <xm:f>数据对比!A117:A117</xm:f>
              <xm:sqref>C117</xm:sqref>
            </x14:sparkline>
            <x14:sparkline>
              <xm:f>数据对比!A118:A118</xm:f>
              <xm:sqref>C118</xm:sqref>
            </x14:sparkline>
            <x14:sparkline>
              <xm:f>数据对比!A119:A119</xm:f>
              <xm:sqref>C119</xm:sqref>
            </x14:sparkline>
            <x14:sparkline>
              <xm:f>数据对比!A120:A120</xm:f>
              <xm:sqref>C120</xm:sqref>
            </x14:sparkline>
            <x14:sparkline>
              <xm:f>数据对比!A121:A121</xm:f>
              <xm:sqref>C121</xm:sqref>
            </x14:sparkline>
            <x14:sparkline>
              <xm:f>数据对比!A122:A122</xm:f>
              <xm:sqref>C122</xm:sqref>
            </x14:sparkline>
            <x14:sparkline>
              <xm:f>数据对比!A123:A123</xm:f>
              <xm:sqref>C123</xm:sqref>
            </x14:sparkline>
            <x14:sparkline>
              <xm:f>数据对比!A124:A124</xm:f>
              <xm:sqref>C124</xm:sqref>
            </x14:sparkline>
            <x14:sparkline>
              <xm:f>数据对比!A125:A125</xm:f>
              <xm:sqref>C125</xm:sqref>
            </x14:sparkline>
            <x14:sparkline>
              <xm:f>数据对比!A126:A126</xm:f>
              <xm:sqref>C126</xm:sqref>
            </x14:sparkline>
            <x14:sparkline>
              <xm:f>数据对比!A127:A127</xm:f>
              <xm:sqref>C127</xm:sqref>
            </x14:sparkline>
            <x14:sparkline>
              <xm:f>数据对比!A128:A128</xm:f>
              <xm:sqref>C128</xm:sqref>
            </x14:sparkline>
            <x14:sparkline>
              <xm:f>数据对比!A129:A129</xm:f>
              <xm:sqref>C129</xm:sqref>
            </x14:sparkline>
            <x14:sparkline>
              <xm:f>数据对比!A130:A130</xm:f>
              <xm:sqref>C130</xm:sqref>
            </x14:sparkline>
            <x14:sparkline>
              <xm:f>数据对比!A131:A131</xm:f>
              <xm:sqref>C131</xm:sqref>
            </x14:sparkline>
            <x14:sparkline>
              <xm:f>数据对比!A132:A132</xm:f>
              <xm:sqref>C132</xm:sqref>
            </x14:sparkline>
            <x14:sparkline>
              <xm:f>数据对比!A133:A133</xm:f>
              <xm:sqref>C133</xm:sqref>
            </x14:sparkline>
            <x14:sparkline>
              <xm:f>数据对比!A134:A134</xm:f>
              <xm:sqref>C134</xm:sqref>
            </x14:sparkline>
            <x14:sparkline>
              <xm:f>数据对比!A135:A135</xm:f>
              <xm:sqref>C135</xm:sqref>
            </x14:sparkline>
            <x14:sparkline>
              <xm:f>数据对比!A136:A136</xm:f>
              <xm:sqref>C136</xm:sqref>
            </x14:sparkline>
            <x14:sparkline>
              <xm:f>数据对比!A137:A137</xm:f>
              <xm:sqref>C137</xm:sqref>
            </x14:sparkline>
            <x14:sparkline>
              <xm:f>数据对比!A138:A138</xm:f>
              <xm:sqref>C138</xm:sqref>
            </x14:sparkline>
            <x14:sparkline>
              <xm:f>数据对比!A139:A139</xm:f>
              <xm:sqref>C139</xm:sqref>
            </x14:sparkline>
            <x14:sparkline>
              <xm:f>数据对比!A140:A140</xm:f>
              <xm:sqref>C140</xm:sqref>
            </x14:sparkline>
            <x14:sparkline>
              <xm:f>数据对比!A141:A141</xm:f>
              <xm:sqref>C141</xm:sqref>
            </x14:sparkline>
            <x14:sparkline>
              <xm:f>数据对比!A142:A142</xm:f>
              <xm:sqref>C142</xm:sqref>
            </x14:sparkline>
            <x14:sparkline>
              <xm:f>数据对比!A143:A143</xm:f>
              <xm:sqref>C143</xm:sqref>
            </x14:sparkline>
            <x14:sparkline>
              <xm:f>数据对比!A144:A144</xm:f>
              <xm:sqref>C144</xm:sqref>
            </x14:sparkline>
            <x14:sparkline>
              <xm:f>数据对比!A145:A145</xm:f>
              <xm:sqref>C145</xm:sqref>
            </x14:sparkline>
            <x14:sparkline>
              <xm:f>数据对比!A146:A146</xm:f>
              <xm:sqref>C146</xm:sqref>
            </x14:sparkline>
            <x14:sparkline>
              <xm:f>数据对比!A147:A147</xm:f>
              <xm:sqref>C147</xm:sqref>
            </x14:sparkline>
            <x14:sparkline>
              <xm:f>数据对比!A148:A148</xm:f>
              <xm:sqref>C148</xm:sqref>
            </x14:sparkline>
            <x14:sparkline>
              <xm:f>数据对比!A149:A149</xm:f>
              <xm:sqref>C149</xm:sqref>
            </x14:sparkline>
            <x14:sparkline>
              <xm:f>数据对比!A150:A150</xm:f>
              <xm:sqref>C150</xm:sqref>
            </x14:sparkline>
            <x14:sparkline>
              <xm:f>数据对比!A151:A151</xm:f>
              <xm:sqref>C151</xm:sqref>
            </x14:sparkline>
            <x14:sparkline>
              <xm:f>数据对比!A152:A152</xm:f>
              <xm:sqref>C152</xm:sqref>
            </x14:sparkline>
            <x14:sparkline>
              <xm:f>数据对比!A153:A153</xm:f>
              <xm:sqref>C153</xm:sqref>
            </x14:sparkline>
            <x14:sparkline>
              <xm:f>数据对比!A154:A154</xm:f>
              <xm:sqref>C154</xm:sqref>
            </x14:sparkline>
            <x14:sparkline>
              <xm:f>数据对比!A155:A155</xm:f>
              <xm:sqref>C155</xm:sqref>
            </x14:sparkline>
            <x14:sparkline>
              <xm:f>数据对比!A156:A156</xm:f>
              <xm:sqref>C156</xm:sqref>
            </x14:sparkline>
            <x14:sparkline>
              <xm:f>数据对比!A157:A157</xm:f>
              <xm:sqref>C157</xm:sqref>
            </x14:sparkline>
            <x14:sparkline>
              <xm:f>数据对比!A158:A158</xm:f>
              <xm:sqref>C158</xm:sqref>
            </x14:sparkline>
            <x14:sparkline>
              <xm:f>数据对比!A159:A159</xm:f>
              <xm:sqref>C159</xm:sqref>
            </x14:sparkline>
            <x14:sparkline>
              <xm:f>数据对比!A160:A160</xm:f>
              <xm:sqref>C160</xm:sqref>
            </x14:sparkline>
            <x14:sparkline>
              <xm:f>数据对比!A161:A161</xm:f>
              <xm:sqref>C161</xm:sqref>
            </x14:sparkline>
            <x14:sparkline>
              <xm:f>数据对比!A162:A162</xm:f>
              <xm:sqref>C162</xm:sqref>
            </x14:sparkline>
            <x14:sparkline>
              <xm:f>数据对比!A163:A163</xm:f>
              <xm:sqref>C163</xm:sqref>
            </x14:sparkline>
            <x14:sparkline>
              <xm:f>数据对比!A164:A164</xm:f>
              <xm:sqref>C164</xm:sqref>
            </x14:sparkline>
            <x14:sparkline>
              <xm:f>数据对比!A165:A165</xm:f>
              <xm:sqref>C165</xm:sqref>
            </x14:sparkline>
            <x14:sparkline>
              <xm:f>数据对比!A166:A166</xm:f>
              <xm:sqref>C166</xm:sqref>
            </x14:sparkline>
            <x14:sparkline>
              <xm:f>数据对比!A167:A167</xm:f>
              <xm:sqref>C167</xm:sqref>
            </x14:sparkline>
            <x14:sparkline>
              <xm:f>数据对比!A168:A168</xm:f>
              <xm:sqref>C168</xm:sqref>
            </x14:sparkline>
            <x14:sparkline>
              <xm:f>数据对比!A169:A169</xm:f>
              <xm:sqref>C169</xm:sqref>
            </x14:sparkline>
            <x14:sparkline>
              <xm:f>数据对比!A170:A170</xm:f>
              <xm:sqref>C170</xm:sqref>
            </x14:sparkline>
            <x14:sparkline>
              <xm:f>数据对比!A171:A171</xm:f>
              <xm:sqref>C171</xm:sqref>
            </x14:sparkline>
            <x14:sparkline>
              <xm:f>数据对比!A172:A172</xm:f>
              <xm:sqref>C172</xm:sqref>
            </x14:sparkline>
            <x14:sparkline>
              <xm:f>数据对比!A173:A173</xm:f>
              <xm:sqref>C173</xm:sqref>
            </x14:sparkline>
            <x14:sparkline>
              <xm:f>数据对比!A174:A174</xm:f>
              <xm:sqref>C174</xm:sqref>
            </x14:sparkline>
            <x14:sparkline>
              <xm:f>数据对比!A175:A175</xm:f>
              <xm:sqref>C175</xm:sqref>
            </x14:sparkline>
            <x14:sparkline>
              <xm:f>数据对比!A176:A176</xm:f>
              <xm:sqref>C176</xm:sqref>
            </x14:sparkline>
            <x14:sparkline>
              <xm:f>数据对比!A177:A177</xm:f>
              <xm:sqref>C177</xm:sqref>
            </x14:sparkline>
            <x14:sparkline>
              <xm:f>数据对比!A178:A178</xm:f>
              <xm:sqref>C178</xm:sqref>
            </x14:sparkline>
            <x14:sparkline>
              <xm:f>数据对比!A179:A179</xm:f>
              <xm:sqref>C179</xm:sqref>
            </x14:sparkline>
            <x14:sparkline>
              <xm:f>数据对比!A180:A180</xm:f>
              <xm:sqref>C180</xm:sqref>
            </x14:sparkline>
            <x14:sparkline>
              <xm:f>数据对比!A181:A181</xm:f>
              <xm:sqref>C181</xm:sqref>
            </x14:sparkline>
            <x14:sparkline>
              <xm:f>数据对比!A182:A182</xm:f>
              <xm:sqref>C182</xm:sqref>
            </x14:sparkline>
            <x14:sparkline>
              <xm:f>数据对比!A183:A183</xm:f>
              <xm:sqref>C183</xm:sqref>
            </x14:sparkline>
            <x14:sparkline>
              <xm:f>数据对比!A184:A184</xm:f>
              <xm:sqref>C184</xm:sqref>
            </x14:sparkline>
            <x14:sparkline>
              <xm:f>数据对比!A185:A185</xm:f>
              <xm:sqref>C185</xm:sqref>
            </x14:sparkline>
            <x14:sparkline>
              <xm:f>数据对比!A186:A186</xm:f>
              <xm:sqref>C186</xm:sqref>
            </x14:sparkline>
            <x14:sparkline>
              <xm:f>数据对比!A187:A187</xm:f>
              <xm:sqref>C187</xm:sqref>
            </x14:sparkline>
            <x14:sparkline>
              <xm:f>数据对比!A188:A188</xm:f>
              <xm:sqref>C188</xm:sqref>
            </x14:sparkline>
            <x14:sparkline>
              <xm:f>数据对比!A189:A189</xm:f>
              <xm:sqref>C189</xm:sqref>
            </x14:sparkline>
            <x14:sparkline>
              <xm:f>数据对比!A190:A190</xm:f>
              <xm:sqref>C190</xm:sqref>
            </x14:sparkline>
            <x14:sparkline>
              <xm:f>数据对比!A191:A191</xm:f>
              <xm:sqref>C191</xm:sqref>
            </x14:sparkline>
            <x14:sparkline>
              <xm:f>数据对比!A192:A192</xm:f>
              <xm:sqref>C192</xm:sqref>
            </x14:sparkline>
            <x14:sparkline>
              <xm:f>数据对比!A193:A193</xm:f>
              <xm:sqref>C193</xm:sqref>
            </x14:sparkline>
            <x14:sparkline>
              <xm:f>数据对比!A194:A194</xm:f>
              <xm:sqref>C194</xm:sqref>
            </x14:sparkline>
            <x14:sparkline>
              <xm:f>数据对比!A195:A195</xm:f>
              <xm:sqref>C195</xm:sqref>
            </x14:sparkline>
            <x14:sparkline>
              <xm:f>数据对比!A196:A196</xm:f>
              <xm:sqref>C196</xm:sqref>
            </x14:sparkline>
            <x14:sparkline>
              <xm:f>数据对比!A197:A197</xm:f>
              <xm:sqref>C197</xm:sqref>
            </x14:sparkline>
            <x14:sparkline>
              <xm:f>数据对比!A198:A198</xm:f>
              <xm:sqref>C198</xm:sqref>
            </x14:sparkline>
            <x14:sparkline>
              <xm:f>数据对比!A199:A199</xm:f>
              <xm:sqref>C199</xm:sqref>
            </x14:sparkline>
            <x14:sparkline>
              <xm:f>数据对比!A200:A200</xm:f>
              <xm:sqref>C200</xm:sqref>
            </x14:sparkline>
            <x14:sparkline>
              <xm:f>数据对比!A201:A201</xm:f>
              <xm:sqref>C201</xm:sqref>
            </x14:sparkline>
            <x14:sparkline>
              <xm:f>数据对比!A202:A202</xm:f>
              <xm:sqref>C202</xm:sqref>
            </x14:sparkline>
            <x14:sparkline>
              <xm:f>数据对比!A203:A203</xm:f>
              <xm:sqref>C203</xm:sqref>
            </x14:sparkline>
            <x14:sparkline>
              <xm:f>数据对比!A204:A204</xm:f>
              <xm:sqref>C204</xm:sqref>
            </x14:sparkline>
            <x14:sparkline>
              <xm:f>数据对比!A205:A205</xm:f>
              <xm:sqref>C205</xm:sqref>
            </x14:sparkline>
            <x14:sparkline>
              <xm:f>数据对比!A206:A206</xm:f>
              <xm:sqref>C206</xm:sqref>
            </x14:sparkline>
            <x14:sparkline>
              <xm:f>数据对比!A207:A207</xm:f>
              <xm:sqref>C207</xm:sqref>
            </x14:sparkline>
            <x14:sparkline>
              <xm:f>数据对比!A208:A208</xm:f>
              <xm:sqref>C208</xm:sqref>
            </x14:sparkline>
            <x14:sparkline>
              <xm:f>数据对比!A209:A209</xm:f>
              <xm:sqref>C209</xm:sqref>
            </x14:sparkline>
            <x14:sparkline>
              <xm:f>数据对比!A210:A210</xm:f>
              <xm:sqref>C210</xm:sqref>
            </x14:sparkline>
            <x14:sparkline>
              <xm:f>数据对比!A211:A211</xm:f>
              <xm:sqref>C211</xm:sqref>
            </x14:sparkline>
            <x14:sparkline>
              <xm:f>数据对比!A212:A212</xm:f>
              <xm:sqref>C212</xm:sqref>
            </x14:sparkline>
            <x14:sparkline>
              <xm:f>数据对比!A213:A213</xm:f>
              <xm:sqref>C213</xm:sqref>
            </x14:sparkline>
            <x14:sparkline>
              <xm:f>数据对比!A214:A214</xm:f>
              <xm:sqref>C214</xm:sqref>
            </x14:sparkline>
            <x14:sparkline>
              <xm:f>数据对比!A215:A215</xm:f>
              <xm:sqref>C215</xm:sqref>
            </x14:sparkline>
            <x14:sparkline>
              <xm:f>数据对比!A216:A216</xm:f>
              <xm:sqref>C216</xm:sqref>
            </x14:sparkline>
            <x14:sparkline>
              <xm:f>数据对比!A217:A217</xm:f>
              <xm:sqref>C217</xm:sqref>
            </x14:sparkline>
            <x14:sparkline>
              <xm:f>数据对比!A218:A218</xm:f>
              <xm:sqref>C218</xm:sqref>
            </x14:sparkline>
            <x14:sparkline>
              <xm:f>数据对比!A219:A219</xm:f>
              <xm:sqref>C219</xm:sqref>
            </x14:sparkline>
            <x14:sparkline>
              <xm:f>数据对比!A220:A220</xm:f>
              <xm:sqref>C220</xm:sqref>
            </x14:sparkline>
            <x14:sparkline>
              <xm:f>数据对比!A221:A221</xm:f>
              <xm:sqref>C221</xm:sqref>
            </x14:sparkline>
            <x14:sparkline>
              <xm:f>数据对比!A222:A222</xm:f>
              <xm:sqref>C222</xm:sqref>
            </x14:sparkline>
            <x14:sparkline>
              <xm:f>数据对比!A223:A223</xm:f>
              <xm:sqref>C223</xm:sqref>
            </x14:sparkline>
            <x14:sparkline>
              <xm:f>数据对比!A224:A224</xm:f>
              <xm:sqref>C224</xm:sqref>
            </x14:sparkline>
            <x14:sparkline>
              <xm:f>数据对比!A225:A225</xm:f>
              <xm:sqref>C225</xm:sqref>
            </x14:sparkline>
            <x14:sparkline>
              <xm:f>数据对比!A226:A226</xm:f>
              <xm:sqref>C226</xm:sqref>
            </x14:sparkline>
            <x14:sparkline>
              <xm:f>数据对比!A227:A227</xm:f>
              <xm:sqref>C227</xm:sqref>
            </x14:sparkline>
            <x14:sparkline>
              <xm:f>数据对比!A228:A228</xm:f>
              <xm:sqref>C228</xm:sqref>
            </x14:sparkline>
            <x14:sparkline>
              <xm:f>数据对比!A229:A229</xm:f>
              <xm:sqref>C229</xm:sqref>
            </x14:sparkline>
            <x14:sparkline>
              <xm:f>数据对比!A230:A230</xm:f>
              <xm:sqref>C230</xm:sqref>
            </x14:sparkline>
            <x14:sparkline>
              <xm:f>数据对比!A231:A231</xm:f>
              <xm:sqref>C231</xm:sqref>
            </x14:sparkline>
            <x14:sparkline>
              <xm:f>数据对比!A232:A232</xm:f>
              <xm:sqref>C232</xm:sqref>
            </x14:sparkline>
            <x14:sparkline>
              <xm:f>数据对比!A233:A233</xm:f>
              <xm:sqref>C233</xm:sqref>
            </x14:sparkline>
            <x14:sparkline>
              <xm:f>数据对比!A234:A234</xm:f>
              <xm:sqref>C234</xm:sqref>
            </x14:sparkline>
            <x14:sparkline>
              <xm:f>数据对比!A235:A235</xm:f>
              <xm:sqref>C235</xm:sqref>
            </x14:sparkline>
            <x14:sparkline>
              <xm:f>数据对比!A236:A236</xm:f>
              <xm:sqref>C236</xm:sqref>
            </x14:sparkline>
            <x14:sparkline>
              <xm:f>数据对比!A237:A237</xm:f>
              <xm:sqref>C237</xm:sqref>
            </x14:sparkline>
            <x14:sparkline>
              <xm:f>数据对比!A238:A238</xm:f>
              <xm:sqref>C238</xm:sqref>
            </x14:sparkline>
            <x14:sparkline>
              <xm:f>数据对比!A239:A239</xm:f>
              <xm:sqref>C239</xm:sqref>
            </x14:sparkline>
            <x14:sparkline>
              <xm:f>数据对比!A240:A240</xm:f>
              <xm:sqref>C240</xm:sqref>
            </x14:sparkline>
            <x14:sparkline>
              <xm:f>数据对比!A241:A241</xm:f>
              <xm:sqref>C241</xm:sqref>
            </x14:sparkline>
            <x14:sparkline>
              <xm:f>数据对比!A242:A242</xm:f>
              <xm:sqref>C242</xm:sqref>
            </x14:sparkline>
            <x14:sparkline>
              <xm:f>数据对比!A243:A243</xm:f>
              <xm:sqref>C243</xm:sqref>
            </x14:sparkline>
            <x14:sparkline>
              <xm:f>数据对比!A244:A244</xm:f>
              <xm:sqref>C244</xm:sqref>
            </x14:sparkline>
            <x14:sparkline>
              <xm:f>数据对比!A245:A245</xm:f>
              <xm:sqref>C245</xm:sqref>
            </x14:sparkline>
            <x14:sparkline>
              <xm:f>数据对比!A246:A246</xm:f>
              <xm:sqref>C246</xm:sqref>
            </x14:sparkline>
            <x14:sparkline>
              <xm:f>数据对比!A247:A247</xm:f>
              <xm:sqref>C247</xm:sqref>
            </x14:sparkline>
            <x14:sparkline>
              <xm:f>数据对比!A248:A248</xm:f>
              <xm:sqref>C248</xm:sqref>
            </x14:sparkline>
            <x14:sparkline>
              <xm:f>数据对比!A249:A249</xm:f>
              <xm:sqref>C249</xm:sqref>
            </x14:sparkline>
            <x14:sparkline>
              <xm:f>数据对比!A250:A250</xm:f>
              <xm:sqref>C250</xm:sqref>
            </x14:sparkline>
            <x14:sparkline>
              <xm:f>数据对比!A251:A251</xm:f>
              <xm:sqref>C251</xm:sqref>
            </x14:sparkline>
            <x14:sparkline>
              <xm:f>数据对比!A252:A252</xm:f>
              <xm:sqref>C252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61A3-35A6-41EC-B0DD-BF676011D10A}">
  <dimension ref="A1:M27"/>
  <sheetViews>
    <sheetView zoomScale="115" zoomScaleNormal="115" workbookViewId="0">
      <selection activeCell="I19" sqref="I19"/>
    </sheetView>
  </sheetViews>
  <sheetFormatPr defaultColWidth="17.625" defaultRowHeight="14.25" x14ac:dyDescent="0.2"/>
  <cols>
    <col min="1" max="2" width="17.625" style="18"/>
    <col min="3" max="4" width="17.625" style="20"/>
    <col min="5" max="16384" width="17.625" style="18"/>
  </cols>
  <sheetData>
    <row r="1" spans="1:13" x14ac:dyDescent="0.2">
      <c r="A1" s="18" t="s">
        <v>56</v>
      </c>
      <c r="B1" s="22" t="s">
        <v>5</v>
      </c>
      <c r="C1" s="22"/>
      <c r="D1" s="20" t="s">
        <v>70</v>
      </c>
      <c r="E1" s="18" t="s">
        <v>57</v>
      </c>
      <c r="F1" s="18" t="s">
        <v>58</v>
      </c>
      <c r="G1" s="22" t="s">
        <v>71</v>
      </c>
      <c r="H1" s="22"/>
    </row>
    <row r="2" spans="1:13" s="20" customFormat="1" x14ac:dyDescent="0.2">
      <c r="B2" s="20" t="s">
        <v>68</v>
      </c>
      <c r="C2" s="20" t="s">
        <v>69</v>
      </c>
      <c r="D2" s="20" t="s">
        <v>68</v>
      </c>
      <c r="E2" s="20" t="s">
        <v>68</v>
      </c>
      <c r="F2" s="20" t="s">
        <v>68</v>
      </c>
      <c r="G2" s="20" t="s">
        <v>68</v>
      </c>
      <c r="H2" s="20" t="s">
        <v>69</v>
      </c>
    </row>
    <row r="3" spans="1:13" ht="14.25" customHeight="1" x14ac:dyDescent="0.2">
      <c r="A3" s="18" t="s">
        <v>61</v>
      </c>
      <c r="B3" s="18">
        <v>14.003741</v>
      </c>
      <c r="C3" s="18">
        <v>0.19600602776728876</v>
      </c>
      <c r="D3" s="20">
        <v>9.9333439999999982</v>
      </c>
      <c r="E3" s="18">
        <v>13.481640000000002</v>
      </c>
      <c r="F3" s="18">
        <v>13.112353000000002</v>
      </c>
      <c r="G3" s="18">
        <f>MIN(D3:F3)</f>
        <v>9.9333439999999982</v>
      </c>
      <c r="H3" s="18">
        <v>1.7641756022448432E-3</v>
      </c>
      <c r="K3" s="18">
        <v>9.758551144736817E-2</v>
      </c>
      <c r="M3" s="18">
        <v>0.18687256489977941</v>
      </c>
    </row>
    <row r="4" spans="1:13" ht="14.25" customHeight="1" x14ac:dyDescent="0.2">
      <c r="A4" s="18" t="s">
        <v>62</v>
      </c>
      <c r="B4" s="18">
        <v>13.928341999999997</v>
      </c>
      <c r="C4" s="18">
        <v>0.16553369692536257</v>
      </c>
      <c r="D4" s="20">
        <v>9.9329470000000022</v>
      </c>
      <c r="E4" s="18">
        <v>13.787771000000001</v>
      </c>
      <c r="F4" s="18">
        <v>13.043105000000001</v>
      </c>
      <c r="G4" s="20">
        <f t="shared" ref="G4:G27" si="0">MIN(D4:F4)</f>
        <v>9.9329470000000022</v>
      </c>
      <c r="H4" s="18">
        <v>2.0003613562441748E-3</v>
      </c>
      <c r="K4" s="18">
        <v>1.0380732326922906</v>
      </c>
      <c r="M4" s="18">
        <v>5.7893943887844808E-2</v>
      </c>
    </row>
    <row r="5" spans="1:13" ht="14.25" customHeight="1" x14ac:dyDescent="0.2">
      <c r="A5" s="18" t="s">
        <v>63</v>
      </c>
      <c r="B5" s="18">
        <v>14.513456999999999</v>
      </c>
      <c r="C5" s="18">
        <v>0.53401743182222083</v>
      </c>
      <c r="D5" s="20">
        <v>9.9322559999999989</v>
      </c>
      <c r="E5" s="18">
        <v>13.588274999999999</v>
      </c>
      <c r="F5" s="18">
        <v>13.139939000000002</v>
      </c>
      <c r="G5" s="20">
        <f t="shared" si="0"/>
        <v>9.9322559999999989</v>
      </c>
      <c r="H5" s="18">
        <v>2.5741371801483066E-3</v>
      </c>
      <c r="K5" s="18">
        <v>0.49007871588257262</v>
      </c>
      <c r="M5" s="18">
        <v>0.11984976720414971</v>
      </c>
    </row>
    <row r="6" spans="1:13" ht="14.25" customHeight="1" x14ac:dyDescent="0.2">
      <c r="A6" s="18" t="s">
        <v>64</v>
      </c>
      <c r="B6" s="18">
        <v>14.286302000000001</v>
      </c>
      <c r="C6" s="18">
        <v>0.13153900281749992</v>
      </c>
      <c r="D6" s="20">
        <v>9.9326159999999994</v>
      </c>
      <c r="E6" s="18">
        <v>13.430392999999999</v>
      </c>
      <c r="F6" s="18">
        <v>13.106847000000002</v>
      </c>
      <c r="G6" s="20">
        <f t="shared" si="0"/>
        <v>9.9326159999999994</v>
      </c>
      <c r="H6" s="18">
        <v>1.6896166560629582E-3</v>
      </c>
      <c r="K6" s="18">
        <v>0.1261664688725882</v>
      </c>
      <c r="M6" s="18">
        <v>5.7243196597208806E-2</v>
      </c>
    </row>
    <row r="7" spans="1:13" ht="14.25" customHeight="1" x14ac:dyDescent="0.2">
      <c r="A7" s="18" t="s">
        <v>65</v>
      </c>
      <c r="B7" s="18">
        <v>15.662611000000002</v>
      </c>
      <c r="C7" s="18">
        <v>0.29366528238228395</v>
      </c>
      <c r="E7" s="18">
        <v>16.028309</v>
      </c>
      <c r="F7" s="18">
        <v>14.897216</v>
      </c>
      <c r="G7" s="20">
        <f>MIN(D7:F7)</f>
        <v>14.897216</v>
      </c>
      <c r="H7" s="18">
        <v>0.20914290596516932</v>
      </c>
      <c r="K7" s="18">
        <v>0.31726924133752538</v>
      </c>
      <c r="M7" s="18">
        <v>0.20914290596516932</v>
      </c>
    </row>
    <row r="8" spans="1:13" ht="14.25" customHeight="1" x14ac:dyDescent="0.2">
      <c r="A8" s="18" t="s">
        <v>66</v>
      </c>
      <c r="B8" s="18">
        <v>15.667402999999998</v>
      </c>
      <c r="C8" s="18">
        <v>0.19642457076728254</v>
      </c>
      <c r="E8" s="18">
        <v>16.026340999999999</v>
      </c>
      <c r="F8" s="18">
        <v>14.884841999999997</v>
      </c>
      <c r="G8" s="20">
        <f t="shared" ref="G8" si="1">MIN(D8:F8)</f>
        <v>14.884841999999997</v>
      </c>
      <c r="H8" s="18">
        <v>0.17721610672973395</v>
      </c>
      <c r="K8" s="18">
        <v>0.30239365011888453</v>
      </c>
      <c r="M8" s="18">
        <v>0.17721610672973395</v>
      </c>
    </row>
    <row r="9" spans="1:13" ht="14.25" customHeight="1" x14ac:dyDescent="0.2">
      <c r="A9" s="18" t="s">
        <v>67</v>
      </c>
      <c r="B9" s="18">
        <v>15.894998000000001</v>
      </c>
      <c r="C9" s="18">
        <v>0.19348672517198168</v>
      </c>
      <c r="E9" s="18">
        <v>16.089402</v>
      </c>
      <c r="F9" s="18">
        <v>14.961909999999998</v>
      </c>
      <c r="G9" s="20">
        <f t="shared" si="0"/>
        <v>14.961909999999998</v>
      </c>
      <c r="H9" s="18">
        <v>0.13871130283193686</v>
      </c>
      <c r="K9" s="18">
        <v>0.35575121284403222</v>
      </c>
      <c r="M9" s="18">
        <v>0.13871130283193686</v>
      </c>
    </row>
    <row r="10" spans="1:13" ht="14.25" customHeight="1" x14ac:dyDescent="0.2">
      <c r="A10" s="18" t="s">
        <v>38</v>
      </c>
      <c r="B10" s="18">
        <v>16.092334999999999</v>
      </c>
      <c r="C10" s="18">
        <v>0.2053766066008712</v>
      </c>
      <c r="E10" s="18">
        <v>16.042482</v>
      </c>
      <c r="F10" s="18">
        <v>15.214754000000003</v>
      </c>
      <c r="G10" s="20">
        <f t="shared" si="0"/>
        <v>15.214754000000003</v>
      </c>
      <c r="H10" s="18">
        <v>0.12961931356433301</v>
      </c>
      <c r="K10" s="18">
        <v>0.37080764374837549</v>
      </c>
      <c r="M10" s="18">
        <v>0.12961931356433301</v>
      </c>
    </row>
    <row r="11" spans="1:13" ht="14.25" customHeight="1" x14ac:dyDescent="0.2">
      <c r="A11" s="18" t="s">
        <v>39</v>
      </c>
      <c r="B11" s="18">
        <v>16.452182000000001</v>
      </c>
      <c r="C11" s="18">
        <v>0.13590120069782727</v>
      </c>
      <c r="E11" s="18">
        <v>16.174958999999998</v>
      </c>
      <c r="F11" s="18">
        <v>15.203632000000002</v>
      </c>
      <c r="G11" s="20">
        <f t="shared" si="0"/>
        <v>15.203632000000002</v>
      </c>
      <c r="H11" s="18">
        <v>0.19626133783526697</v>
      </c>
      <c r="K11" s="18">
        <v>0.40442405581408125</v>
      </c>
      <c r="M11" s="18">
        <v>0.19626133783526697</v>
      </c>
    </row>
    <row r="12" spans="1:13" ht="14.25" customHeight="1" x14ac:dyDescent="0.2">
      <c r="A12" s="18" t="s">
        <v>40</v>
      </c>
      <c r="B12" s="18">
        <v>17.209052</v>
      </c>
      <c r="C12" s="18">
        <v>0.31221684273024819</v>
      </c>
      <c r="E12" s="18">
        <v>16.571118000000002</v>
      </c>
      <c r="F12" s="18">
        <v>15.937925000000002</v>
      </c>
      <c r="G12" s="20">
        <f t="shared" si="0"/>
        <v>15.937925000000002</v>
      </c>
      <c r="H12" s="18">
        <v>0.18593261271821671</v>
      </c>
      <c r="K12" s="18">
        <v>0.44794915246661166</v>
      </c>
      <c r="M12" s="18">
        <v>0.18593261271821671</v>
      </c>
    </row>
    <row r="13" spans="1:13" ht="14.25" customHeight="1" x14ac:dyDescent="0.2">
      <c r="A13" s="18" t="s">
        <v>41</v>
      </c>
      <c r="B13" s="18">
        <v>18.749464000000003</v>
      </c>
      <c r="C13" s="18">
        <v>0.20399906781922034</v>
      </c>
      <c r="E13" s="18">
        <v>17.407893000000001</v>
      </c>
      <c r="F13" s="18">
        <v>17.071558</v>
      </c>
      <c r="G13" s="20">
        <f t="shared" si="0"/>
        <v>17.071558</v>
      </c>
      <c r="H13" s="18">
        <v>0.20472221058465204</v>
      </c>
      <c r="K13" s="18">
        <v>0.32945774195554217</v>
      </c>
      <c r="M13" s="18">
        <v>0.20472221058465204</v>
      </c>
    </row>
    <row r="14" spans="1:13" ht="14.25" customHeight="1" x14ac:dyDescent="0.2">
      <c r="A14" s="18" t="s">
        <v>42</v>
      </c>
      <c r="B14" s="18">
        <v>22.760629999999999</v>
      </c>
      <c r="C14" s="18">
        <v>0.31997991183475494</v>
      </c>
      <c r="E14" s="18">
        <v>20.477844999999999</v>
      </c>
      <c r="F14" s="18">
        <v>19.885074999999993</v>
      </c>
      <c r="G14" s="20">
        <f t="shared" si="0"/>
        <v>19.885074999999993</v>
      </c>
      <c r="H14" s="18">
        <v>0.21654508000003675</v>
      </c>
      <c r="K14" s="18">
        <v>0.62521689237949007</v>
      </c>
      <c r="M14" s="18">
        <v>0.21654508000003675</v>
      </c>
    </row>
    <row r="15" spans="1:13" ht="14.25" customHeight="1" x14ac:dyDescent="0.2">
      <c r="A15" s="18" t="s">
        <v>43</v>
      </c>
      <c r="B15" s="18">
        <v>38.326274999999995</v>
      </c>
      <c r="C15" s="18">
        <v>0.18336838218006252</v>
      </c>
      <c r="E15" s="18">
        <v>27.443695999999999</v>
      </c>
      <c r="F15" s="18">
        <v>28.572760999999996</v>
      </c>
      <c r="G15" s="20">
        <f t="shared" si="0"/>
        <v>27.443695999999999</v>
      </c>
      <c r="H15" s="18">
        <v>0.32991290134922957</v>
      </c>
      <c r="K15" s="18">
        <v>0.46621499332866212</v>
      </c>
      <c r="M15" s="18">
        <v>0.32991290134922957</v>
      </c>
    </row>
    <row r="16" spans="1:13" ht="14.25" customHeight="1" x14ac:dyDescent="0.2">
      <c r="A16" s="18" t="s">
        <v>44</v>
      </c>
      <c r="B16" s="18">
        <v>54.48243699999999</v>
      </c>
      <c r="C16" s="18">
        <v>0.2471298831271613</v>
      </c>
      <c r="E16" s="18">
        <v>45.033587000000004</v>
      </c>
      <c r="F16" s="18">
        <v>45.390844999999999</v>
      </c>
      <c r="G16" s="20">
        <f t="shared" si="0"/>
        <v>45.033587000000004</v>
      </c>
      <c r="H16" s="18">
        <v>0.28070129070874483</v>
      </c>
      <c r="K16" s="18">
        <v>2.1530885528573958</v>
      </c>
      <c r="M16" s="18">
        <v>0.28070129070874483</v>
      </c>
    </row>
    <row r="17" spans="1:13" ht="14.25" customHeight="1" x14ac:dyDescent="0.2">
      <c r="A17" s="18" t="s">
        <v>45</v>
      </c>
      <c r="B17" s="18">
        <v>94.124767777777777</v>
      </c>
      <c r="C17" s="18">
        <v>0.23711917313756625</v>
      </c>
      <c r="E17" s="18">
        <v>81.214891111111115</v>
      </c>
      <c r="F17" s="18">
        <v>80.44583333333334</v>
      </c>
      <c r="G17" s="20">
        <f t="shared" si="0"/>
        <v>80.44583333333334</v>
      </c>
      <c r="H17" s="18">
        <v>0.37755511607578757</v>
      </c>
      <c r="K17" s="18">
        <v>2.7602811546445998</v>
      </c>
      <c r="M17" s="18">
        <v>0.37755511607578757</v>
      </c>
    </row>
    <row r="18" spans="1:13" ht="14.25" customHeight="1" x14ac:dyDescent="0.2">
      <c r="A18" s="18" t="s">
        <v>46</v>
      </c>
      <c r="B18" s="18">
        <v>170.63528200000002</v>
      </c>
      <c r="C18" s="18">
        <v>0.33159009648124738</v>
      </c>
      <c r="E18" s="18">
        <v>160.900462</v>
      </c>
      <c r="F18" s="18">
        <v>154.16687900000002</v>
      </c>
      <c r="G18" s="20">
        <f t="shared" si="0"/>
        <v>154.16687900000002</v>
      </c>
      <c r="H18" s="18">
        <v>1.5033742751147046</v>
      </c>
      <c r="K18" s="18">
        <v>2.1808741590869727</v>
      </c>
      <c r="M18" s="18">
        <v>1.5033742751147046</v>
      </c>
    </row>
    <row r="19" spans="1:13" ht="14.25" customHeight="1" x14ac:dyDescent="0.2">
      <c r="A19" s="18" t="s">
        <v>47</v>
      </c>
      <c r="B19" s="18">
        <v>308.15895699999999</v>
      </c>
      <c r="C19" s="18">
        <v>1.4117885220689177</v>
      </c>
      <c r="E19" s="18">
        <v>324.14234899999997</v>
      </c>
      <c r="F19" s="18">
        <v>294.00438100000008</v>
      </c>
      <c r="G19" s="20">
        <f t="shared" si="0"/>
        <v>294.00438100000008</v>
      </c>
      <c r="H19" s="18">
        <v>4.2049941044124344</v>
      </c>
      <c r="K19" s="18">
        <v>2.0283781272262789</v>
      </c>
      <c r="M19" s="18">
        <v>4.2049941044124344</v>
      </c>
    </row>
    <row r="20" spans="1:13" ht="14.25" customHeight="1" x14ac:dyDescent="0.2">
      <c r="A20" s="18" t="s">
        <v>48</v>
      </c>
      <c r="B20" s="18">
        <v>597.43460300000004</v>
      </c>
      <c r="C20" s="18">
        <v>7.1891859536189608</v>
      </c>
      <c r="E20" s="18">
        <v>654.63934999999992</v>
      </c>
      <c r="F20" s="18">
        <v>571.55261100000007</v>
      </c>
      <c r="G20" s="20">
        <f t="shared" si="0"/>
        <v>571.55261100000007</v>
      </c>
      <c r="H20" s="18">
        <v>7.9176913140840037</v>
      </c>
      <c r="K20" s="18">
        <v>2.1908318937335007</v>
      </c>
      <c r="M20" s="18">
        <v>7.9176913140840037</v>
      </c>
    </row>
    <row r="21" spans="1:13" ht="14.25" customHeight="1" x14ac:dyDescent="0.2">
      <c r="A21" s="18" t="s">
        <v>49</v>
      </c>
      <c r="B21" s="18">
        <v>1227.459312</v>
      </c>
      <c r="C21" s="18">
        <v>9.1034449974571885</v>
      </c>
      <c r="E21" s="18">
        <v>1288.2886780000001</v>
      </c>
      <c r="F21" s="18">
        <v>1072.720002</v>
      </c>
      <c r="G21" s="20">
        <f t="shared" si="0"/>
        <v>1072.720002</v>
      </c>
      <c r="H21" s="18">
        <v>7.6579114098380989</v>
      </c>
      <c r="K21" s="18">
        <v>9.8192859373137953</v>
      </c>
      <c r="M21" s="18">
        <v>7.6579114098380989</v>
      </c>
    </row>
    <row r="22" spans="1:13" ht="14.25" customHeight="1" x14ac:dyDescent="0.2">
      <c r="A22" s="18" t="s">
        <v>50</v>
      </c>
      <c r="B22" s="18">
        <v>2687.3059750000002</v>
      </c>
      <c r="C22" s="18">
        <v>44.711088808711565</v>
      </c>
      <c r="E22" s="18">
        <v>2560.0754849999998</v>
      </c>
      <c r="F22" s="18">
        <v>2083.2211499999999</v>
      </c>
      <c r="G22" s="20">
        <f t="shared" si="0"/>
        <v>2083.2211499999999</v>
      </c>
      <c r="H22" s="18">
        <v>20.04721601545652</v>
      </c>
      <c r="K22" s="18">
        <v>9.8037401458040367</v>
      </c>
      <c r="M22" s="18">
        <v>20.04721601545652</v>
      </c>
    </row>
    <row r="23" spans="1:13" ht="14.25" customHeight="1" x14ac:dyDescent="0.2">
      <c r="A23" s="18" t="s">
        <v>51</v>
      </c>
      <c r="B23" s="18">
        <v>5560.4165210000001</v>
      </c>
      <c r="C23" s="18">
        <v>20.892405406101606</v>
      </c>
      <c r="E23" s="18">
        <v>5109.9353199999996</v>
      </c>
      <c r="F23" s="18">
        <v>4179.252136000001</v>
      </c>
      <c r="G23" s="20">
        <f t="shared" si="0"/>
        <v>4179.252136000001</v>
      </c>
      <c r="H23" s="18">
        <v>28.165409567707741</v>
      </c>
      <c r="K23" s="18">
        <v>20.075539438266556</v>
      </c>
      <c r="M23" s="18">
        <v>28.165409567707741</v>
      </c>
    </row>
    <row r="24" spans="1:13" ht="14.25" customHeight="1" x14ac:dyDescent="0.2">
      <c r="A24" s="18" t="s">
        <v>52</v>
      </c>
      <c r="B24" s="18">
        <v>11178.656554999998</v>
      </c>
      <c r="C24" s="18">
        <v>23.318200784606638</v>
      </c>
      <c r="E24" s="18">
        <v>10205.380999000003</v>
      </c>
      <c r="F24" s="18">
        <v>8457.6895479999985</v>
      </c>
      <c r="G24" s="20">
        <f t="shared" si="0"/>
        <v>8457.6895479999985</v>
      </c>
      <c r="H24" s="18">
        <v>113.30535595406718</v>
      </c>
      <c r="K24" s="18">
        <v>28.373612595739207</v>
      </c>
      <c r="M24" s="18">
        <v>113.30535595406718</v>
      </c>
    </row>
    <row r="25" spans="1:13" ht="14.25" customHeight="1" x14ac:dyDescent="0.2">
      <c r="A25" s="18" t="s">
        <v>53</v>
      </c>
      <c r="B25" s="18">
        <v>22699.139536999999</v>
      </c>
      <c r="C25" s="18">
        <v>96.375350562548235</v>
      </c>
      <c r="E25" s="18">
        <v>20334.908472999996</v>
      </c>
      <c r="F25" s="18">
        <v>16868.703484000005</v>
      </c>
      <c r="G25" s="20">
        <f t="shared" si="0"/>
        <v>16868.703484000005</v>
      </c>
      <c r="H25" s="18">
        <v>166.3596163286002</v>
      </c>
      <c r="K25" s="18">
        <v>63.194908825223905</v>
      </c>
      <c r="M25" s="18">
        <v>166.3596163286002</v>
      </c>
    </row>
    <row r="26" spans="1:13" ht="14.25" customHeight="1" x14ac:dyDescent="0.2">
      <c r="A26" s="18" t="s">
        <v>54</v>
      </c>
      <c r="B26" s="18">
        <v>45712.129545999996</v>
      </c>
      <c r="C26" s="18">
        <v>251.89283468495267</v>
      </c>
      <c r="E26" s="18">
        <v>40442.135812</v>
      </c>
      <c r="F26" s="18">
        <v>34105.768857999996</v>
      </c>
      <c r="G26" s="20">
        <f t="shared" si="0"/>
        <v>34105.768857999996</v>
      </c>
      <c r="H26" s="18">
        <v>326.46710328561306</v>
      </c>
      <c r="K26" s="18">
        <v>261.36270641239389</v>
      </c>
      <c r="M26" s="18">
        <v>326.46710328561306</v>
      </c>
    </row>
    <row r="27" spans="1:13" ht="14.25" customHeight="1" x14ac:dyDescent="0.2">
      <c r="A27" s="18" t="s">
        <v>55</v>
      </c>
      <c r="B27" s="18">
        <v>91894.987559000001</v>
      </c>
      <c r="C27" s="18">
        <v>512.80914482782214</v>
      </c>
      <c r="E27" s="18">
        <v>80894.818401000011</v>
      </c>
      <c r="F27" s="18">
        <v>73758.151639000003</v>
      </c>
      <c r="G27" s="20">
        <f t="shared" si="0"/>
        <v>73758.151639000003</v>
      </c>
      <c r="H27" s="18">
        <v>2067.3980907103501</v>
      </c>
      <c r="K27" s="18">
        <v>204.63114144348765</v>
      </c>
      <c r="M27" s="18">
        <v>2067.3980907103455</v>
      </c>
    </row>
  </sheetData>
  <mergeCells count="2">
    <mergeCell ref="B1:C1"/>
    <mergeCell ref="G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影像区交换</vt:lpstr>
      <vt:lpstr>数据对比</vt:lpstr>
      <vt:lpstr>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2018-11-28T21:25:22Z</dcterms:modified>
</cp:coreProperties>
</file>