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525" firstSheet="8" activeTab="13"/>
  </bookViews>
  <sheets>
    <sheet name="Fig.1" sheetId="1" r:id="rId1"/>
    <sheet name="Supplementary Fig. 1" sheetId="2" r:id="rId2"/>
    <sheet name="Fig.2" sheetId="3" r:id="rId3"/>
    <sheet name="Supplementary Fig. 2" sheetId="4" r:id="rId4"/>
    <sheet name="Supplementary Fig. 3" sheetId="5" r:id="rId5"/>
    <sheet name="Fig.3" sheetId="6" r:id="rId6"/>
    <sheet name="Supplementary Fig. 5" sheetId="8" r:id="rId7"/>
    <sheet name="Supplementary Fig. 4" sheetId="7" r:id="rId8"/>
    <sheet name="Fig.4" sheetId="10" r:id="rId9"/>
    <sheet name="Supplementary Fig. 7" sheetId="9" r:id="rId10"/>
    <sheet name="Fig.5" sheetId="11" r:id="rId11"/>
    <sheet name="Supplementary Fig. 10" sheetId="12" r:id="rId12"/>
    <sheet name="Supplementary Fig. 11" sheetId="13" r:id="rId13"/>
    <sheet name="Fig.6" sheetId="14" r:id="rId14"/>
    <sheet name="patents specimen information" sheetId="15" r:id="rId15"/>
    <sheet name="Supplementary Fig. 12" sheetId="16" r:id="rId16"/>
    <sheet name="Supplementary Fig. 9" sheetId="17" r:id="rId17"/>
  </sheets>
  <definedNames>
    <definedName name="_xlnm._FilterDatabase" localSheetId="14" hidden="1">'patents specimen information'!$A$1:$P$121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<sst xmlns="http://schemas.openxmlformats.org/spreadsheetml/2006/main" count="529" uniqueCount="151">
  <si>
    <t>Fig.1C</t>
  </si>
  <si>
    <t>Fig.1G</t>
  </si>
  <si>
    <t>CON</t>
  </si>
  <si>
    <t>LDRT</t>
  </si>
  <si>
    <t>DPVB</t>
  </si>
  <si>
    <t>LR-DPVB</t>
  </si>
  <si>
    <t>Fig.1M</t>
  </si>
  <si>
    <t>Fig.1N</t>
  </si>
  <si>
    <t>Fig.1J left</t>
  </si>
  <si>
    <t>Fig.1J right</t>
  </si>
  <si>
    <t>Days</t>
  </si>
  <si>
    <t>Fig.1P left</t>
  </si>
  <si>
    <t>Fig.1P right</t>
  </si>
  <si>
    <t>Fig.1D</t>
  </si>
  <si>
    <t>Status</t>
  </si>
  <si>
    <t>Fig.1H</t>
  </si>
  <si>
    <t>Fig.S1A</t>
  </si>
  <si>
    <t>自己加的</t>
  </si>
  <si>
    <t>Fig.S1C</t>
  </si>
  <si>
    <t>Fig.S1D</t>
  </si>
  <si>
    <t>Fig.S1E</t>
  </si>
  <si>
    <t>Fig.S1F</t>
  </si>
  <si>
    <t>Fig.S1G</t>
  </si>
  <si>
    <t>Fig.S1H</t>
  </si>
  <si>
    <t>Fig.S1I</t>
  </si>
  <si>
    <t>Fig.S1J</t>
  </si>
  <si>
    <t>Fig.2E left</t>
  </si>
  <si>
    <t xml:space="preserve">% in live CD45+ </t>
  </si>
  <si>
    <t>CD4</t>
  </si>
  <si>
    <t>CD8</t>
  </si>
  <si>
    <t>Fig.2E right</t>
  </si>
  <si>
    <t>counts/mass (X10^4)</t>
  </si>
  <si>
    <t>Fig.2G up</t>
  </si>
  <si>
    <t>Fig.2G down</t>
  </si>
  <si>
    <t>Fig.2K left</t>
  </si>
  <si>
    <t>Fig.2K right</t>
  </si>
  <si>
    <t>counts/liver</t>
  </si>
  <si>
    <t>Fig.2M left</t>
  </si>
  <si>
    <t>Fig.2M right</t>
  </si>
  <si>
    <t>Fig.S2F left</t>
  </si>
  <si>
    <t>Fig.S2H</t>
  </si>
  <si>
    <t>LR-DPVB+antiCD4</t>
  </si>
  <si>
    <t>LR-DPVB+antiCD8</t>
  </si>
  <si>
    <t>LR-DPVB+antiCD4+antiCD8</t>
  </si>
  <si>
    <t>Fig.S3C left</t>
  </si>
  <si>
    <t>Isotype</t>
  </si>
  <si>
    <t>Fig.S3C right</t>
  </si>
  <si>
    <t>Fig.S3E left</t>
  </si>
  <si>
    <t>Fig.S3E right</t>
  </si>
  <si>
    <t>Fig.3I</t>
  </si>
  <si>
    <r>
      <rPr>
        <sz val="11"/>
        <color theme="1"/>
        <rFont val="Times New Roman"/>
        <charset val="134"/>
      </rPr>
      <t>IFN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Symbol"/>
        <charset val="134"/>
      </rPr>
      <t>g</t>
    </r>
  </si>
  <si>
    <t>Gzmb</t>
  </si>
  <si>
    <t>Prf1</t>
  </si>
  <si>
    <r>
      <rPr>
        <sz val="11"/>
        <color theme="1"/>
        <rFont val="Times New Roman"/>
        <charset val="134"/>
      </rPr>
      <t>Tnf-</t>
    </r>
    <r>
      <rPr>
        <sz val="11"/>
        <color theme="1"/>
        <rFont val="Symbol"/>
        <charset val="134"/>
      </rPr>
      <t>a</t>
    </r>
  </si>
  <si>
    <t>Fig.S5D</t>
  </si>
  <si>
    <t>Fig.S5F</t>
  </si>
  <si>
    <t>Fig.S5E</t>
  </si>
  <si>
    <t>Fig.S5G</t>
  </si>
  <si>
    <t>Fig.S4F</t>
  </si>
  <si>
    <t>Fig.4B</t>
  </si>
  <si>
    <t>Fig.4G left</t>
  </si>
  <si>
    <t>PBS</t>
  </si>
  <si>
    <t>SLAMF6+ PD-1+ CD8+ cells</t>
  </si>
  <si>
    <t>SLAMF6- PD-1+ CD8+ cells</t>
  </si>
  <si>
    <t>Fig.4G right</t>
  </si>
  <si>
    <t>Fig.4H</t>
  </si>
  <si>
    <t>Fig.4K left</t>
  </si>
  <si>
    <t>Fig.4K right</t>
  </si>
  <si>
    <t>CD8+ Tpex-high</t>
  </si>
  <si>
    <t>CD8+ Tpex-low</t>
  </si>
  <si>
    <t>Fig.S7B</t>
  </si>
  <si>
    <t>Fig.S7C</t>
  </si>
  <si>
    <t>Fig.5C up</t>
  </si>
  <si>
    <t>Fig.5C down</t>
  </si>
  <si>
    <t>Fig.5E</t>
  </si>
  <si>
    <t>untreat</t>
  </si>
  <si>
    <t>FTY720</t>
  </si>
  <si>
    <t>Fig.5H up</t>
  </si>
  <si>
    <t>Fig.5H down</t>
  </si>
  <si>
    <t>Cxcr3+CD8+</t>
  </si>
  <si>
    <t>Cxcr3-CD8+</t>
  </si>
  <si>
    <t>Fig.S10B</t>
  </si>
  <si>
    <t>Fig.S10G left</t>
  </si>
  <si>
    <t>Fig.S10K</t>
  </si>
  <si>
    <t>DCs</t>
  </si>
  <si>
    <t>TAMs</t>
  </si>
  <si>
    <t>Fig.S10L left</t>
  </si>
  <si>
    <t>Fig.S10L right</t>
  </si>
  <si>
    <t>Fig.S10C</t>
  </si>
  <si>
    <t>Fig.S10G right</t>
  </si>
  <si>
    <t>Cxcr3+ CD8+</t>
  </si>
  <si>
    <t>Cxcr3- CD8+</t>
  </si>
  <si>
    <t>Fig.S10D left</t>
  </si>
  <si>
    <t>Fig.S10I</t>
  </si>
  <si>
    <t>Fig.S10P</t>
  </si>
  <si>
    <t>anti-CXCR3</t>
  </si>
  <si>
    <t>Fig.S10D right</t>
  </si>
  <si>
    <t>Fig.S10J</t>
  </si>
  <si>
    <t>cxcl9</t>
  </si>
  <si>
    <t>cxcl10</t>
  </si>
  <si>
    <t>Fig.S11D</t>
  </si>
  <si>
    <t>Fig.S11H</t>
  </si>
  <si>
    <t>Fig.S11F</t>
  </si>
  <si>
    <t>Fig.S11G up</t>
  </si>
  <si>
    <t>Fig.S11I</t>
  </si>
  <si>
    <t>BMDMs</t>
  </si>
  <si>
    <t>BMDCs</t>
  </si>
  <si>
    <t>primary cells</t>
  </si>
  <si>
    <t>primary cells + 0gy Hepa 1-6</t>
  </si>
  <si>
    <t>primary cells + 2gy Hepa 1-6</t>
  </si>
  <si>
    <t>Fig.S11G down</t>
  </si>
  <si>
    <t>Fig.S11J</t>
  </si>
  <si>
    <t>Fig.6B</t>
  </si>
  <si>
    <t>Fig.6D left</t>
  </si>
  <si>
    <t>Fig.6D right</t>
  </si>
  <si>
    <t>TA Non-resposed</t>
  </si>
  <si>
    <t>TA responsed</t>
  </si>
  <si>
    <t>relapse</t>
  </si>
  <si>
    <t>non-relapse</t>
  </si>
  <si>
    <t>Fig.6C</t>
  </si>
  <si>
    <t>tumor change</t>
  </si>
  <si>
    <t>Treg/Tef ratio</t>
  </si>
  <si>
    <t>sex(male=1)</t>
  </si>
  <si>
    <t>age(&gt;45=1;&lt;=45=0)</t>
  </si>
  <si>
    <t>tumor size ( &gt;5cm=1)</t>
  </si>
  <si>
    <t>tumor number(multple=1)</t>
  </si>
  <si>
    <t>vascular invasion (yes=1)</t>
  </si>
  <si>
    <t>AFP(&gt;=400=1)</t>
  </si>
  <si>
    <r>
      <rPr>
        <b/>
        <sz val="11"/>
        <color theme="1"/>
        <rFont val="Times New Roman"/>
        <charset val="134"/>
      </rPr>
      <t>differentiation lecel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Times New Roman"/>
        <charset val="134"/>
      </rPr>
      <t>middel and high=1</t>
    </r>
    <r>
      <rPr>
        <b/>
        <sz val="11"/>
        <color theme="1"/>
        <rFont val="宋体"/>
        <charset val="134"/>
      </rPr>
      <t>）</t>
    </r>
  </si>
  <si>
    <t>relapse status(relapse=1)</t>
  </si>
  <si>
    <r>
      <rPr>
        <b/>
        <sz val="11"/>
        <color theme="1"/>
        <rFont val="Times New Roman"/>
        <charset val="134"/>
      </rPr>
      <t>survival status(dead=1</t>
    </r>
    <r>
      <rPr>
        <b/>
        <sz val="11"/>
        <color theme="1"/>
        <rFont val="宋体"/>
        <charset val="134"/>
      </rPr>
      <t>）</t>
    </r>
  </si>
  <si>
    <t>5-year OS</t>
  </si>
  <si>
    <t>5-year RFS</t>
  </si>
  <si>
    <t>Treg(%)</t>
  </si>
  <si>
    <t>Tef(%)</t>
  </si>
  <si>
    <t>Treg/Tef</t>
  </si>
  <si>
    <t>Treg/Tef(high=1;low=0)</t>
  </si>
  <si>
    <t>Median</t>
  </si>
  <si>
    <t>Fig.S12B left</t>
  </si>
  <si>
    <t>Fig.S12B right</t>
  </si>
  <si>
    <t>Treg</t>
  </si>
  <si>
    <t>Tef</t>
  </si>
  <si>
    <t xml:space="preserve">Fig.S12C top left </t>
  </si>
  <si>
    <t xml:space="preserve">Fig.S12C top right </t>
  </si>
  <si>
    <t xml:space="preserve">Fig.S12C bottom left </t>
  </si>
  <si>
    <t xml:space="preserve">Fig.S12C bottom right </t>
  </si>
  <si>
    <t xml:space="preserve">Fig.S9C bottom </t>
  </si>
  <si>
    <t>Fig.S9H bottom left</t>
  </si>
  <si>
    <t>Fig.S9H bottom right</t>
  </si>
  <si>
    <t>Fig.S9N bottom left</t>
  </si>
  <si>
    <t>Fig.S9N bottom right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</si>
</sst>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_ "/>
  </numFmts>
  <fonts count="3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0"/>
      <name val="Times New Roman"/>
      <charset val="0"/>
    </font>
    <font>
      <sz val="11"/>
      <color theme="1"/>
      <name val="Times New Roman"/>
      <charset val="134"/>
    </font>
    <font>
      <b/>
      <sz val="10"/>
      <name val="Times New Roman"/>
      <charset val="0"/>
    </font>
    <font>
      <sz val="10"/>
      <name val="Arial"/>
      <charset val="0"/>
    </font>
    <font>
      <sz val="12"/>
      <color rgb="FF000000"/>
      <name val="Times New Roman"/>
      <charset val="134"/>
    </font>
    <font>
      <b/>
      <i/>
      <sz val="10"/>
      <name val="Times New Roman"/>
      <charset val="0"/>
    </font>
    <font>
      <b/>
      <sz val="10"/>
      <name val="Arial"/>
      <charset val="0"/>
    </font>
    <font>
      <b/>
      <sz val="10"/>
      <color rgb="FFFF000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sz val="11"/>
      <color theme="1"/>
      <name val="Symbo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/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6" fillId="0" borderId="0" xfId="0" applyFont="1" applyAlignment="1"/>
    <xf numFmtId="0" fontId="1" fillId="0" borderId="0" xfId="0" applyFont="1" applyFill="1" applyAlignment="1">
      <alignment wrapText="1"/>
    </xf>
    <xf numFmtId="0" fontId="4" fillId="0" borderId="0" xfId="0" applyFont="1" applyFill="1" applyAlignment="1"/>
    <xf numFmtId="0" fontId="0" fillId="0" borderId="0" xfId="0" applyFill="1" applyAlignment="1">
      <alignment wrapText="1"/>
    </xf>
    <xf numFmtId="0" fontId="0" fillId="0" borderId="0" xfId="0" applyFill="1" applyAlignment="1"/>
    <xf numFmtId="0" fontId="7" fillId="0" borderId="0" xfId="0" applyFont="1" applyAlignment="1">
      <alignment horizontal="center"/>
    </xf>
    <xf numFmtId="176" fontId="0" fillId="0" borderId="0" xfId="0" applyNumberForma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/>
    </xf>
    <xf numFmtId="0" fontId="1" fillId="0" borderId="1" xfId="0" applyFont="1" applyBorder="1">
      <alignment vertic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/>
    <xf numFmtId="0" fontId="4" fillId="0" borderId="0" xfId="0" applyFont="1" applyAlignment="1">
      <alignment vertical="center"/>
    </xf>
    <xf numFmtId="0" fontId="4" fillId="2" borderId="0" xfId="0" applyFont="1" applyFill="1">
      <alignment vertical="center"/>
    </xf>
    <xf numFmtId="0" fontId="10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48570"/>
  <sheetViews>
    <sheetView zoomScale="80" zoomScaleNormal="80" workbookViewId="0">
      <selection activeCell="I66" sqref="I66"/>
    </sheetView>
  </sheetViews>
  <sheetFormatPr defaultColWidth="8.61666666666667" defaultRowHeight="15"/>
  <cols>
    <col min="1" max="2" width="10.8666666666667" style="13"/>
    <col min="3" max="4" width="11.8666666666667" style="13"/>
    <col min="5" max="7" width="9.93333333333333" style="13"/>
    <col min="8" max="8" width="10.8666666666667" style="13"/>
    <col min="9" max="9" width="9.93333333333333" style="13"/>
    <col min="10" max="11" width="10.8666666666667" style="13"/>
    <col min="12" max="12" width="14.8833333333333" style="13" customWidth="1"/>
    <col min="13" max="13" width="10.8666666666667" style="13"/>
    <col min="14" max="14" width="12.7833333333333" style="13"/>
    <col min="15" max="15" width="9.93333333333333" style="13"/>
    <col min="16" max="16" width="10.8666666666667" style="13"/>
    <col min="17" max="17" width="12.7833333333333" style="13"/>
    <col min="18" max="18" width="10.8666666666667" style="13"/>
    <col min="19" max="19" width="9.93333333333333" style="13"/>
    <col min="20" max="20" width="10.8666666666667" style="13"/>
    <col min="21" max="21" width="9.93333333333333" style="13"/>
    <col min="22" max="22" width="14.0166666666667" style="13"/>
    <col min="23" max="24" width="9.93333333333333" style="13"/>
    <col min="25" max="26" width="10.8666666666667" style="13"/>
    <col min="27" max="27" width="9.93333333333333" style="13"/>
    <col min="28" max="28" width="10.8666666666667" style="13"/>
    <col min="29" max="37" width="9.93333333333333" style="13"/>
    <col min="38" max="39" width="9.09166666666667" style="13"/>
    <col min="40" max="40" width="9.93333333333333" style="13"/>
    <col min="41" max="44" width="9.09166666666667" style="13"/>
    <col min="45" max="47" width="9.93333333333333" style="13"/>
    <col min="48" max="49" width="9.09166666666667" style="13"/>
    <col min="50" max="55" width="9.93333333333333" style="13"/>
    <col min="56" max="57" width="9.09166666666667" style="13"/>
    <col min="58" max="16384" width="8.61666666666667" style="13"/>
  </cols>
  <sheetData>
    <row r="1" ht="14.25" spans="1:7">
      <c r="A1" s="6" t="s">
        <v>0</v>
      </c>
      <c r="B1" s="6"/>
      <c r="C1" s="6"/>
      <c r="D1" s="6"/>
      <c r="G1" s="6" t="s">
        <v>1</v>
      </c>
    </row>
    <row r="2" ht="13.5" spans="1:26">
      <c r="A2" s="21" t="s">
        <v>2</v>
      </c>
      <c r="B2" s="21" t="s">
        <v>3</v>
      </c>
      <c r="C2" s="21" t="s">
        <v>4</v>
      </c>
      <c r="D2" s="21" t="s">
        <v>5</v>
      </c>
      <c r="G2" s="21" t="s">
        <v>2</v>
      </c>
      <c r="H2" s="21"/>
      <c r="I2" s="21"/>
      <c r="J2" s="21"/>
      <c r="K2" s="21"/>
      <c r="L2" s="21" t="s">
        <v>3</v>
      </c>
      <c r="M2" s="21"/>
      <c r="N2" s="21"/>
      <c r="O2" s="21"/>
      <c r="P2" s="21"/>
      <c r="Q2" s="21" t="s">
        <v>4</v>
      </c>
      <c r="R2" s="21"/>
      <c r="S2" s="21"/>
      <c r="T2" s="21"/>
      <c r="U2" s="21"/>
      <c r="V2" s="21" t="s">
        <v>5</v>
      </c>
      <c r="W2" s="21"/>
      <c r="X2" s="21"/>
      <c r="Y2" s="21"/>
      <c r="Z2" s="21"/>
    </row>
    <row r="3" ht="13.5" spans="1:26">
      <c r="A3" s="8">
        <v>25.1291583</v>
      </c>
      <c r="B3" s="8">
        <v>14.81599137</v>
      </c>
      <c r="C3" s="8">
        <v>1.5327605</v>
      </c>
      <c r="D3" s="8">
        <v>-0.194888683</v>
      </c>
      <c r="G3" s="8">
        <v>1.75</v>
      </c>
      <c r="H3" s="8">
        <v>1.8</v>
      </c>
      <c r="I3" s="8">
        <v>2.01</v>
      </c>
      <c r="J3" s="8">
        <v>1.52</v>
      </c>
      <c r="K3" s="8">
        <v>1.63</v>
      </c>
      <c r="L3" s="8">
        <v>1.73</v>
      </c>
      <c r="M3" s="8">
        <v>2.05</v>
      </c>
      <c r="N3" s="8">
        <v>1.48</v>
      </c>
      <c r="O3" s="8">
        <v>1.66</v>
      </c>
      <c r="P3" s="8">
        <v>1.68</v>
      </c>
      <c r="Q3" s="8">
        <v>1.2</v>
      </c>
      <c r="R3" s="8">
        <v>1.38</v>
      </c>
      <c r="S3" s="8">
        <v>1.52</v>
      </c>
      <c r="T3" s="8">
        <v>1.62</v>
      </c>
      <c r="U3" s="8">
        <v>1.39</v>
      </c>
      <c r="V3" s="8">
        <v>1.2</v>
      </c>
      <c r="W3" s="8">
        <v>1.23</v>
      </c>
      <c r="X3" s="8">
        <v>1.13</v>
      </c>
      <c r="Y3" s="8">
        <v>1.03</v>
      </c>
      <c r="Z3" s="8">
        <v>0.89</v>
      </c>
    </row>
    <row r="4" ht="13.5" spans="1:4">
      <c r="A4" s="8">
        <v>8.158483434</v>
      </c>
      <c r="B4" s="8">
        <v>7.348816067</v>
      </c>
      <c r="C4" s="8">
        <v>1.302714849</v>
      </c>
      <c r="D4" s="8">
        <v>-0.273138647</v>
      </c>
    </row>
    <row r="5" ht="14.25" spans="1:7">
      <c r="A5" s="8">
        <v>5.693786536</v>
      </c>
      <c r="B5" s="8">
        <v>8.124988983</v>
      </c>
      <c r="C5" s="8">
        <v>0.722547288</v>
      </c>
      <c r="D5" s="8">
        <v>-0.333197943</v>
      </c>
      <c r="G5" s="6" t="s">
        <v>6</v>
      </c>
    </row>
    <row r="6" ht="13.5" spans="1:26">
      <c r="A6" s="8">
        <v>9.805873909</v>
      </c>
      <c r="B6" s="8">
        <v>7.044369611</v>
      </c>
      <c r="C6" s="8">
        <v>0.419584575</v>
      </c>
      <c r="D6" s="8">
        <v>-0.433658932</v>
      </c>
      <c r="G6" s="21" t="s">
        <v>2</v>
      </c>
      <c r="H6" s="21"/>
      <c r="I6" s="21"/>
      <c r="J6" s="21"/>
      <c r="K6" s="21"/>
      <c r="L6" s="21" t="s">
        <v>3</v>
      </c>
      <c r="M6" s="21"/>
      <c r="N6" s="21"/>
      <c r="O6" s="21"/>
      <c r="P6" s="21"/>
      <c r="Q6" s="21" t="s">
        <v>4</v>
      </c>
      <c r="R6" s="21"/>
      <c r="S6" s="21"/>
      <c r="T6" s="21"/>
      <c r="U6" s="21"/>
      <c r="V6" s="21" t="s">
        <v>5</v>
      </c>
      <c r="W6" s="21"/>
      <c r="X6" s="21"/>
      <c r="Y6" s="21"/>
      <c r="Z6" s="21"/>
    </row>
    <row r="7" ht="13.5" spans="1:26">
      <c r="A7" s="8">
        <v>17.38055978</v>
      </c>
      <c r="B7" s="8">
        <v>6.060745069</v>
      </c>
      <c r="C7" s="8">
        <v>0.225473441</v>
      </c>
      <c r="D7" s="8">
        <v>-0.796231991</v>
      </c>
      <c r="G7" s="8">
        <v>5.23</v>
      </c>
      <c r="H7" s="8">
        <v>4.88</v>
      </c>
      <c r="I7" s="8">
        <v>4.31</v>
      </c>
      <c r="J7" s="8">
        <v>3.07</v>
      </c>
      <c r="K7" s="8">
        <v>3.65</v>
      </c>
      <c r="L7" s="8">
        <v>4.81</v>
      </c>
      <c r="M7" s="8">
        <v>4.01</v>
      </c>
      <c r="N7" s="8">
        <v>4.51</v>
      </c>
      <c r="O7" s="8">
        <v>3.94</v>
      </c>
      <c r="P7" s="8">
        <v>3.26</v>
      </c>
      <c r="Q7" s="8">
        <v>3.95</v>
      </c>
      <c r="R7" s="8">
        <v>2.91</v>
      </c>
      <c r="S7" s="8">
        <v>2.47</v>
      </c>
      <c r="T7" s="8">
        <v>2.68</v>
      </c>
      <c r="U7" s="8">
        <v>1.72</v>
      </c>
      <c r="V7" s="8">
        <v>1.02</v>
      </c>
      <c r="W7" s="8">
        <v>0.87</v>
      </c>
      <c r="X7" s="8">
        <v>1.08</v>
      </c>
      <c r="Y7" s="8">
        <v>0.79</v>
      </c>
      <c r="Z7" s="8">
        <v>1.38</v>
      </c>
    </row>
    <row r="8" spans="1:12">
      <c r="A8" s="8">
        <v>10.02256102</v>
      </c>
      <c r="B8" s="8">
        <v>10.38140094</v>
      </c>
      <c r="C8" s="8">
        <v>0.131175185</v>
      </c>
      <c r="D8" s="8">
        <v>-0.976004305</v>
      </c>
      <c r="L8" s="38">
        <f>TTEST(Q7:U7,V7:Z7,2,2)</f>
        <v>0.0018094385591968</v>
      </c>
    </row>
    <row r="9" ht="14.25" spans="1:18">
      <c r="A9" s="8">
        <v>16.46798995</v>
      </c>
      <c r="B9" s="8">
        <v>8.466318172</v>
      </c>
      <c r="C9" s="8">
        <v>0.075974124</v>
      </c>
      <c r="D9" s="8">
        <v>-0.999976599</v>
      </c>
      <c r="G9" s="6" t="s">
        <v>7</v>
      </c>
      <c r="M9" s="6" t="s">
        <v>8</v>
      </c>
      <c r="R9" s="6" t="s">
        <v>9</v>
      </c>
    </row>
    <row r="10" ht="13.5" spans="1:21">
      <c r="A10" s="8">
        <v>12.99673233</v>
      </c>
      <c r="B10" s="8">
        <v>12.64946334</v>
      </c>
      <c r="C10" s="8">
        <v>-0.029223419</v>
      </c>
      <c r="D10" s="8">
        <v>-0.999997067</v>
      </c>
      <c r="G10" s="21" t="s">
        <v>10</v>
      </c>
      <c r="H10" s="21" t="s">
        <v>2</v>
      </c>
      <c r="I10" s="21" t="s">
        <v>3</v>
      </c>
      <c r="J10" s="21" t="s">
        <v>4</v>
      </c>
      <c r="K10" s="21" t="s">
        <v>5</v>
      </c>
      <c r="M10" s="21" t="s">
        <v>2</v>
      </c>
      <c r="N10" s="21" t="s">
        <v>3</v>
      </c>
      <c r="O10" s="21" t="s">
        <v>4</v>
      </c>
      <c r="P10" s="21" t="s">
        <v>5</v>
      </c>
      <c r="R10" s="21" t="s">
        <v>2</v>
      </c>
      <c r="S10" s="21" t="s">
        <v>3</v>
      </c>
      <c r="T10" s="21" t="s">
        <v>4</v>
      </c>
      <c r="U10" s="21" t="s">
        <v>5</v>
      </c>
    </row>
    <row r="11" spans="1:21">
      <c r="A11" s="8">
        <v>11.87818534</v>
      </c>
      <c r="B11" s="8">
        <v>10.89203171</v>
      </c>
      <c r="C11" s="8">
        <v>-0.130250916</v>
      </c>
      <c r="D11" s="8">
        <v>-0.999992004</v>
      </c>
      <c r="G11" s="22">
        <v>19</v>
      </c>
      <c r="H11" s="8">
        <v>1</v>
      </c>
      <c r="I11" s="8"/>
      <c r="J11" s="8"/>
      <c r="K11" s="8"/>
      <c r="M11" s="23">
        <v>3.01406564</v>
      </c>
      <c r="N11" s="23">
        <v>2.723214286</v>
      </c>
      <c r="O11" s="23">
        <v>1.341463415</v>
      </c>
      <c r="P11" s="23">
        <v>0.390625</v>
      </c>
      <c r="R11" s="23">
        <v>0.157401206</v>
      </c>
      <c r="S11" s="23">
        <v>0.321428571</v>
      </c>
      <c r="T11" s="23">
        <v>0.548780488</v>
      </c>
      <c r="U11" s="23">
        <v>0.833333333</v>
      </c>
    </row>
    <row r="12" spans="1:22">
      <c r="A12" s="8">
        <v>10.81341669</v>
      </c>
      <c r="B12" s="8">
        <v>17.30921786</v>
      </c>
      <c r="C12" s="8">
        <v>-0.154624681</v>
      </c>
      <c r="D12" s="8">
        <v>-0.999996785</v>
      </c>
      <c r="G12" s="22">
        <v>24</v>
      </c>
      <c r="H12" s="8">
        <v>1</v>
      </c>
      <c r="I12" s="8"/>
      <c r="J12" s="8"/>
      <c r="K12" s="8"/>
      <c r="M12" s="23">
        <v>3.392041748</v>
      </c>
      <c r="N12" s="23">
        <v>1.728971963</v>
      </c>
      <c r="O12" s="23">
        <v>0.346405229</v>
      </c>
      <c r="P12" s="23">
        <v>0.258064516</v>
      </c>
      <c r="R12" s="23">
        <v>0.216568819</v>
      </c>
      <c r="S12" s="23">
        <v>0.374299065</v>
      </c>
      <c r="T12" s="23">
        <v>0.680392157</v>
      </c>
      <c r="U12" s="23">
        <v>1.008064516</v>
      </c>
      <c r="V12" s="38"/>
    </row>
    <row r="13" spans="1:21">
      <c r="A13" s="8">
        <v>10.36323996</v>
      </c>
      <c r="B13" s="8">
        <v>14.13873501</v>
      </c>
      <c r="C13" s="8">
        <v>-0.467383733</v>
      </c>
      <c r="D13" s="8">
        <v>-1</v>
      </c>
      <c r="G13" s="22">
        <v>24</v>
      </c>
      <c r="H13" s="8">
        <v>1</v>
      </c>
      <c r="I13" s="8"/>
      <c r="J13" s="8"/>
      <c r="K13" s="8"/>
      <c r="M13" s="23">
        <v>2.087912088</v>
      </c>
      <c r="N13" s="23">
        <v>1.25</v>
      </c>
      <c r="O13" s="23">
        <v>1.812865497</v>
      </c>
      <c r="P13" s="23">
        <v>0.093464052</v>
      </c>
      <c r="R13" s="23">
        <v>0.106043956</v>
      </c>
      <c r="S13" s="23">
        <v>0.614130435</v>
      </c>
      <c r="T13" s="23">
        <v>0.374269006</v>
      </c>
      <c r="U13" s="23">
        <v>1.196732026</v>
      </c>
    </row>
    <row r="14" spans="1:21">
      <c r="A14" s="8">
        <v>7.057620466</v>
      </c>
      <c r="B14" s="8">
        <v>11.66514853</v>
      </c>
      <c r="C14" s="8">
        <v>-0.651516703</v>
      </c>
      <c r="D14" s="8">
        <v>-1</v>
      </c>
      <c r="G14" s="22">
        <v>35</v>
      </c>
      <c r="H14" s="8">
        <v>1</v>
      </c>
      <c r="I14" s="8"/>
      <c r="J14" s="8"/>
      <c r="K14" s="8"/>
      <c r="M14" s="23">
        <v>0.985915493</v>
      </c>
      <c r="N14" s="23">
        <v>0.784313725</v>
      </c>
      <c r="O14" s="23">
        <v>1.434108527</v>
      </c>
      <c r="P14" s="23">
        <v>0.050837666</v>
      </c>
      <c r="R14" s="23">
        <v>0.188732394</v>
      </c>
      <c r="S14" s="23">
        <v>0.48627451</v>
      </c>
      <c r="T14" s="23">
        <v>0.790697674</v>
      </c>
      <c r="U14" s="23">
        <v>0.954939341</v>
      </c>
    </row>
    <row r="15" spans="1:21">
      <c r="A15" s="8"/>
      <c r="B15" s="8"/>
      <c r="C15" s="8">
        <v>-0.687235667</v>
      </c>
      <c r="D15" s="8">
        <v>-1</v>
      </c>
      <c r="G15" s="22">
        <v>38</v>
      </c>
      <c r="H15" s="8">
        <v>1</v>
      </c>
      <c r="I15" s="8"/>
      <c r="J15" s="8"/>
      <c r="K15" s="8"/>
      <c r="M15" s="23">
        <v>2.769953052</v>
      </c>
      <c r="N15" s="23">
        <v>2.435233161</v>
      </c>
      <c r="O15" s="23">
        <v>0.60591133</v>
      </c>
      <c r="P15" s="23">
        <v>0.405825243</v>
      </c>
      <c r="R15" s="23">
        <v>0.291549296</v>
      </c>
      <c r="S15" s="23">
        <v>0.274611399</v>
      </c>
      <c r="T15" s="23">
        <v>0.256157635</v>
      </c>
      <c r="U15" s="23">
        <v>1.388349515</v>
      </c>
    </row>
    <row r="16" ht="13.5" spans="1:11">
      <c r="A16" s="8"/>
      <c r="B16" s="8"/>
      <c r="C16" s="8">
        <v>-0.929361268</v>
      </c>
      <c r="D16" s="8">
        <v>-1</v>
      </c>
      <c r="G16" s="22">
        <v>42</v>
      </c>
      <c r="H16" s="8">
        <v>1</v>
      </c>
      <c r="I16" s="8"/>
      <c r="J16" s="8"/>
      <c r="K16" s="8"/>
    </row>
    <row r="17" spans="7:18">
      <c r="G17" s="22">
        <v>44</v>
      </c>
      <c r="H17" s="8">
        <v>1</v>
      </c>
      <c r="I17" s="8"/>
      <c r="J17" s="8"/>
      <c r="K17" s="8"/>
      <c r="M17" s="6" t="s">
        <v>11</v>
      </c>
      <c r="R17" s="6" t="s">
        <v>12</v>
      </c>
    </row>
    <row r="18" ht="14.25" spans="1:21">
      <c r="A18" s="6" t="s">
        <v>13</v>
      </c>
      <c r="B18" s="37" t="s">
        <v>14</v>
      </c>
      <c r="C18" s="37"/>
      <c r="D18" s="37"/>
      <c r="E18" s="37"/>
      <c r="G18" s="22">
        <v>50</v>
      </c>
      <c r="H18" s="8">
        <v>1</v>
      </c>
      <c r="I18" s="8"/>
      <c r="J18" s="8"/>
      <c r="K18" s="8"/>
      <c r="M18" s="21" t="s">
        <v>2</v>
      </c>
      <c r="N18" s="21" t="s">
        <v>3</v>
      </c>
      <c r="O18" s="21" t="s">
        <v>4</v>
      </c>
      <c r="P18" s="21" t="s">
        <v>5</v>
      </c>
      <c r="R18" s="21" t="s">
        <v>2</v>
      </c>
      <c r="S18" s="21" t="s">
        <v>3</v>
      </c>
      <c r="T18" s="21" t="s">
        <v>4</v>
      </c>
      <c r="U18" s="21" t="s">
        <v>5</v>
      </c>
    </row>
    <row r="19" spans="1:21">
      <c r="A19" s="21" t="s">
        <v>10</v>
      </c>
      <c r="B19" s="21" t="s">
        <v>2</v>
      </c>
      <c r="C19" s="21" t="s">
        <v>3</v>
      </c>
      <c r="D19" s="21" t="s">
        <v>4</v>
      </c>
      <c r="E19" s="21" t="s">
        <v>5</v>
      </c>
      <c r="G19" s="22">
        <v>52</v>
      </c>
      <c r="H19" s="8">
        <v>1</v>
      </c>
      <c r="I19" s="8"/>
      <c r="J19" s="8"/>
      <c r="K19" s="8"/>
      <c r="M19" s="23">
        <v>5.165048544</v>
      </c>
      <c r="N19" s="23">
        <v>4.487804878</v>
      </c>
      <c r="O19" s="23">
        <v>0.462637363</v>
      </c>
      <c r="P19" s="23">
        <v>0.514563107</v>
      </c>
      <c r="R19" s="23">
        <v>0.127184466</v>
      </c>
      <c r="S19" s="23">
        <v>0.199186992</v>
      </c>
      <c r="T19" s="23">
        <v>0.134615385</v>
      </c>
      <c r="U19" s="23">
        <v>0.895145631</v>
      </c>
    </row>
    <row r="20" spans="1:21">
      <c r="A20" s="22">
        <v>11</v>
      </c>
      <c r="B20" s="8">
        <v>1</v>
      </c>
      <c r="C20" s="8"/>
      <c r="D20" s="8"/>
      <c r="E20" s="8"/>
      <c r="G20" s="22">
        <v>58</v>
      </c>
      <c r="H20" s="8">
        <v>1</v>
      </c>
      <c r="I20" s="8"/>
      <c r="J20" s="8"/>
      <c r="K20" s="8"/>
      <c r="M20" s="23">
        <v>3.713286713</v>
      </c>
      <c r="N20" s="23">
        <v>2.307189542</v>
      </c>
      <c r="O20" s="23">
        <v>1.159090909</v>
      </c>
      <c r="P20" s="23">
        <v>0.663157895</v>
      </c>
      <c r="R20" s="23">
        <v>0.029370629</v>
      </c>
      <c r="S20" s="23">
        <v>0.230718954</v>
      </c>
      <c r="T20" s="23">
        <v>0.387878788</v>
      </c>
      <c r="U20" s="23">
        <v>1.095789474</v>
      </c>
    </row>
    <row r="21" spans="1:21">
      <c r="A21" s="22">
        <v>13</v>
      </c>
      <c r="B21" s="8">
        <v>1</v>
      </c>
      <c r="C21" s="8"/>
      <c r="D21" s="8"/>
      <c r="E21" s="8"/>
      <c r="G21" s="22">
        <v>20</v>
      </c>
      <c r="H21" s="8"/>
      <c r="I21" s="8">
        <v>1</v>
      </c>
      <c r="J21" s="8"/>
      <c r="K21" s="8"/>
      <c r="M21" s="23">
        <v>2.943</v>
      </c>
      <c r="N21" s="23">
        <v>2.459302326</v>
      </c>
      <c r="O21" s="23">
        <v>1.391397849</v>
      </c>
      <c r="P21" s="23">
        <v>0.185483871</v>
      </c>
      <c r="R21" s="23">
        <v>0.091855204</v>
      </c>
      <c r="S21" s="23">
        <v>0.239534884</v>
      </c>
      <c r="T21" s="23">
        <v>0.375268817</v>
      </c>
      <c r="U21" s="23">
        <v>1.147580645</v>
      </c>
    </row>
    <row r="22" spans="1:21">
      <c r="A22" s="22">
        <v>14</v>
      </c>
      <c r="B22" s="8">
        <v>1</v>
      </c>
      <c r="C22" s="8"/>
      <c r="D22" s="8"/>
      <c r="E22" s="8"/>
      <c r="G22" s="22">
        <v>23</v>
      </c>
      <c r="H22" s="8"/>
      <c r="I22" s="8">
        <v>1</v>
      </c>
      <c r="J22" s="8"/>
      <c r="K22" s="8"/>
      <c r="M22" s="23">
        <v>1.70661157</v>
      </c>
      <c r="N22" s="23">
        <v>2.205607477</v>
      </c>
      <c r="O22" s="23">
        <v>0.591935484</v>
      </c>
      <c r="P22" s="23">
        <v>0.098648649</v>
      </c>
      <c r="R22" s="23">
        <v>0.062809917</v>
      </c>
      <c r="S22" s="23">
        <v>0.225233645</v>
      </c>
      <c r="T22" s="23">
        <v>0.545967742</v>
      </c>
      <c r="U22" s="23">
        <v>0.413513514</v>
      </c>
    </row>
    <row r="23" spans="1:21">
      <c r="A23" s="22">
        <v>14</v>
      </c>
      <c r="B23" s="8">
        <v>1</v>
      </c>
      <c r="C23" s="8"/>
      <c r="D23" s="8"/>
      <c r="E23" s="8"/>
      <c r="G23" s="22">
        <v>30</v>
      </c>
      <c r="H23" s="8"/>
      <c r="I23" s="8">
        <v>1</v>
      </c>
      <c r="J23" s="8"/>
      <c r="K23" s="8"/>
      <c r="M23" s="23">
        <v>1.421875</v>
      </c>
      <c r="N23" s="23">
        <v>1.34375</v>
      </c>
      <c r="O23" s="23">
        <v>1.010784314</v>
      </c>
      <c r="P23" s="23">
        <v>0.033333333</v>
      </c>
      <c r="R23" s="23">
        <v>0.046354167</v>
      </c>
      <c r="S23" s="23">
        <v>0.057589286</v>
      </c>
      <c r="T23" s="23">
        <v>0.409803922</v>
      </c>
      <c r="U23" s="23">
        <v>0.401481481</v>
      </c>
    </row>
    <row r="24" ht="13.5" spans="1:11">
      <c r="A24" s="22">
        <v>15</v>
      </c>
      <c r="B24" s="8">
        <v>1</v>
      </c>
      <c r="C24" s="8"/>
      <c r="D24" s="8"/>
      <c r="E24" s="8"/>
      <c r="G24" s="22">
        <v>30</v>
      </c>
      <c r="H24" s="8"/>
      <c r="I24" s="8">
        <v>1</v>
      </c>
      <c r="J24" s="8"/>
      <c r="K24" s="8"/>
    </row>
    <row r="25" ht="14.25" spans="1:13">
      <c r="A25" s="22">
        <v>17</v>
      </c>
      <c r="B25" s="8">
        <v>1</v>
      </c>
      <c r="C25" s="8"/>
      <c r="D25" s="8"/>
      <c r="E25" s="8"/>
      <c r="G25" s="22">
        <v>37</v>
      </c>
      <c r="H25" s="8"/>
      <c r="I25" s="8">
        <v>1</v>
      </c>
      <c r="J25" s="8"/>
      <c r="K25" s="8"/>
      <c r="M25" s="6" t="s">
        <v>15</v>
      </c>
    </row>
    <row r="26" ht="13.5" spans="1:32">
      <c r="A26" s="22">
        <v>17</v>
      </c>
      <c r="B26" s="8">
        <v>1</v>
      </c>
      <c r="C26" s="8"/>
      <c r="D26" s="8"/>
      <c r="E26" s="8"/>
      <c r="G26" s="22">
        <v>40</v>
      </c>
      <c r="H26" s="8"/>
      <c r="I26" s="8">
        <v>1</v>
      </c>
      <c r="J26" s="8"/>
      <c r="K26" s="8"/>
      <c r="M26" s="21" t="s">
        <v>2</v>
      </c>
      <c r="N26" s="21"/>
      <c r="O26" s="21"/>
      <c r="P26" s="21"/>
      <c r="Q26" s="21"/>
      <c r="R26" s="21" t="s">
        <v>3</v>
      </c>
      <c r="S26" s="21"/>
      <c r="T26" s="21"/>
      <c r="U26" s="21"/>
      <c r="V26" s="21"/>
      <c r="W26" s="21" t="s">
        <v>4</v>
      </c>
      <c r="X26" s="21"/>
      <c r="Y26" s="21"/>
      <c r="Z26" s="21"/>
      <c r="AA26" s="21"/>
      <c r="AB26" s="21" t="s">
        <v>5</v>
      </c>
      <c r="AC26" s="21"/>
      <c r="AD26" s="21"/>
      <c r="AE26" s="21"/>
      <c r="AF26" s="21"/>
    </row>
    <row r="27" ht="13.5" spans="1:32">
      <c r="A27" s="22">
        <v>17</v>
      </c>
      <c r="B27" s="8">
        <v>1</v>
      </c>
      <c r="C27" s="8"/>
      <c r="D27" s="8"/>
      <c r="E27" s="8"/>
      <c r="G27" s="22">
        <v>45</v>
      </c>
      <c r="H27" s="8"/>
      <c r="I27" s="8">
        <v>1</v>
      </c>
      <c r="J27" s="8"/>
      <c r="K27" s="8"/>
      <c r="M27" s="8">
        <v>9</v>
      </c>
      <c r="N27" s="8">
        <v>10</v>
      </c>
      <c r="O27" s="8">
        <v>6</v>
      </c>
      <c r="P27" s="8">
        <v>12</v>
      </c>
      <c r="Q27" s="8">
        <v>16</v>
      </c>
      <c r="R27" s="8">
        <v>7</v>
      </c>
      <c r="S27" s="8">
        <v>8</v>
      </c>
      <c r="T27" s="8">
        <v>10</v>
      </c>
      <c r="U27" s="8">
        <v>11</v>
      </c>
      <c r="V27" s="8">
        <v>14</v>
      </c>
      <c r="W27" s="8">
        <v>3</v>
      </c>
      <c r="X27" s="8">
        <v>5</v>
      </c>
      <c r="Y27" s="8">
        <v>5</v>
      </c>
      <c r="Z27" s="8">
        <v>4</v>
      </c>
      <c r="AA27" s="8">
        <v>6</v>
      </c>
      <c r="AB27" s="8">
        <v>2</v>
      </c>
      <c r="AC27" s="8">
        <v>3</v>
      </c>
      <c r="AD27" s="8">
        <v>1</v>
      </c>
      <c r="AE27" s="8">
        <v>0</v>
      </c>
      <c r="AF27" s="8">
        <v>0</v>
      </c>
    </row>
    <row r="28" ht="13.5" spans="1:11">
      <c r="A28" s="22">
        <v>20</v>
      </c>
      <c r="B28" s="8">
        <v>1</v>
      </c>
      <c r="C28" s="8"/>
      <c r="D28" s="8"/>
      <c r="E28" s="8"/>
      <c r="G28" s="22">
        <v>48</v>
      </c>
      <c r="H28" s="8"/>
      <c r="I28" s="8">
        <v>1</v>
      </c>
      <c r="J28" s="8"/>
      <c r="K28" s="8"/>
    </row>
    <row r="29" ht="13.5" spans="1:11">
      <c r="A29" s="22">
        <v>20</v>
      </c>
      <c r="B29" s="8">
        <v>1</v>
      </c>
      <c r="C29" s="8"/>
      <c r="D29" s="8"/>
      <c r="E29" s="8"/>
      <c r="G29" s="22">
        <v>54</v>
      </c>
      <c r="H29" s="8"/>
      <c r="I29" s="8">
        <v>1</v>
      </c>
      <c r="J29" s="8"/>
      <c r="K29" s="8"/>
    </row>
    <row r="30" ht="13.5" spans="1:11">
      <c r="A30" s="22">
        <v>21</v>
      </c>
      <c r="B30" s="8">
        <v>1</v>
      </c>
      <c r="C30" s="8"/>
      <c r="D30" s="8"/>
      <c r="E30" s="8"/>
      <c r="G30" s="22">
        <v>62</v>
      </c>
      <c r="H30" s="8"/>
      <c r="I30" s="8">
        <v>1</v>
      </c>
      <c r="J30" s="8"/>
      <c r="K30" s="8"/>
    </row>
    <row r="31" ht="13.5" spans="1:11">
      <c r="A31" s="22">
        <v>21</v>
      </c>
      <c r="B31" s="8">
        <v>1</v>
      </c>
      <c r="C31" s="8"/>
      <c r="D31" s="8"/>
      <c r="E31" s="8"/>
      <c r="G31" s="22">
        <v>32</v>
      </c>
      <c r="H31" s="8"/>
      <c r="I31" s="8"/>
      <c r="J31" s="8">
        <v>1</v>
      </c>
      <c r="K31" s="8"/>
    </row>
    <row r="32" ht="13.5" spans="1:11">
      <c r="A32" s="22">
        <v>25</v>
      </c>
      <c r="B32" s="8">
        <v>1</v>
      </c>
      <c r="C32" s="8"/>
      <c r="D32" s="8"/>
      <c r="E32" s="8"/>
      <c r="G32" s="22">
        <v>34</v>
      </c>
      <c r="H32" s="8"/>
      <c r="I32" s="8"/>
      <c r="J32" s="8">
        <v>1</v>
      </c>
      <c r="K32" s="8"/>
    </row>
    <row r="33" ht="13.5" spans="1:11">
      <c r="A33" s="22">
        <v>27</v>
      </c>
      <c r="B33" s="8">
        <v>1</v>
      </c>
      <c r="C33" s="8"/>
      <c r="D33" s="8"/>
      <c r="E33" s="8"/>
      <c r="G33" s="22">
        <v>40</v>
      </c>
      <c r="H33" s="8"/>
      <c r="I33" s="8"/>
      <c r="J33" s="8">
        <v>1</v>
      </c>
      <c r="K33" s="8"/>
    </row>
    <row r="34" ht="13.5" spans="1:11">
      <c r="A34" s="22">
        <v>13</v>
      </c>
      <c r="B34" s="8"/>
      <c r="C34" s="8">
        <v>1</v>
      </c>
      <c r="D34" s="8"/>
      <c r="E34" s="8"/>
      <c r="G34" s="22">
        <v>45</v>
      </c>
      <c r="H34" s="8"/>
      <c r="I34" s="8"/>
      <c r="J34" s="8">
        <v>1</v>
      </c>
      <c r="K34" s="8"/>
    </row>
    <row r="35" ht="13.5" spans="1:11">
      <c r="A35" s="22">
        <v>13</v>
      </c>
      <c r="B35" s="8"/>
      <c r="C35" s="8">
        <v>1</v>
      </c>
      <c r="D35" s="8"/>
      <c r="E35" s="8"/>
      <c r="G35" s="22">
        <v>49</v>
      </c>
      <c r="H35" s="8"/>
      <c r="I35" s="8"/>
      <c r="J35" s="8">
        <v>1</v>
      </c>
      <c r="K35" s="8"/>
    </row>
    <row r="36" ht="13.5" spans="1:11">
      <c r="A36" s="22">
        <v>15</v>
      </c>
      <c r="B36" s="8"/>
      <c r="C36" s="8">
        <v>1</v>
      </c>
      <c r="D36" s="8"/>
      <c r="E36" s="8"/>
      <c r="G36" s="22">
        <v>57</v>
      </c>
      <c r="H36" s="8"/>
      <c r="I36" s="8"/>
      <c r="J36" s="8">
        <v>1</v>
      </c>
      <c r="K36" s="8"/>
    </row>
    <row r="37" ht="13.5" spans="1:11">
      <c r="A37" s="22">
        <v>16</v>
      </c>
      <c r="B37" s="8"/>
      <c r="C37" s="8">
        <v>1</v>
      </c>
      <c r="D37" s="8"/>
      <c r="E37" s="8"/>
      <c r="G37" s="22">
        <v>60</v>
      </c>
      <c r="H37" s="8"/>
      <c r="I37" s="8"/>
      <c r="J37" s="8">
        <v>1</v>
      </c>
      <c r="K37" s="8"/>
    </row>
    <row r="38" ht="13.5" spans="1:11">
      <c r="A38" s="22">
        <v>18</v>
      </c>
      <c r="B38" s="8"/>
      <c r="C38" s="8">
        <v>1</v>
      </c>
      <c r="D38" s="8"/>
      <c r="E38" s="8"/>
      <c r="G38" s="22">
        <v>65</v>
      </c>
      <c r="H38" s="8"/>
      <c r="I38" s="8"/>
      <c r="J38" s="8">
        <v>1</v>
      </c>
      <c r="K38" s="8"/>
    </row>
    <row r="39" ht="13.5" spans="1:11">
      <c r="A39" s="22">
        <v>19</v>
      </c>
      <c r="B39" s="8"/>
      <c r="C39" s="8">
        <v>1</v>
      </c>
      <c r="D39" s="8"/>
      <c r="E39" s="8"/>
      <c r="G39" s="22">
        <v>70</v>
      </c>
      <c r="H39" s="8"/>
      <c r="I39" s="8"/>
      <c r="J39" s="8">
        <v>0</v>
      </c>
      <c r="K39" s="8"/>
    </row>
    <row r="40" ht="13.5" spans="1:11">
      <c r="A40" s="22">
        <v>19</v>
      </c>
      <c r="B40" s="8"/>
      <c r="C40" s="8">
        <v>1</v>
      </c>
      <c r="D40" s="8"/>
      <c r="E40" s="8"/>
      <c r="G40" s="22">
        <v>70</v>
      </c>
      <c r="H40" s="8"/>
      <c r="I40" s="8"/>
      <c r="J40" s="8">
        <v>0</v>
      </c>
      <c r="K40" s="8"/>
    </row>
    <row r="41" ht="13.5" spans="1:11">
      <c r="A41" s="22">
        <v>20</v>
      </c>
      <c r="B41" s="8"/>
      <c r="C41" s="8">
        <v>1</v>
      </c>
      <c r="D41" s="8"/>
      <c r="E41" s="8"/>
      <c r="G41" s="22">
        <v>36</v>
      </c>
      <c r="H41" s="8"/>
      <c r="I41" s="8"/>
      <c r="J41" s="8"/>
      <c r="K41" s="8">
        <v>1</v>
      </c>
    </row>
    <row r="42" ht="13.5" spans="1:11">
      <c r="A42" s="22">
        <v>20</v>
      </c>
      <c r="B42" s="8"/>
      <c r="C42" s="8">
        <v>1</v>
      </c>
      <c r="D42" s="8"/>
      <c r="E42" s="8"/>
      <c r="G42" s="22">
        <v>48</v>
      </c>
      <c r="H42" s="8"/>
      <c r="I42" s="8"/>
      <c r="J42" s="8"/>
      <c r="K42" s="8">
        <v>1</v>
      </c>
    </row>
    <row r="43" ht="13.5" spans="1:11">
      <c r="A43" s="22">
        <v>20</v>
      </c>
      <c r="B43" s="8"/>
      <c r="C43" s="8">
        <v>1</v>
      </c>
      <c r="D43" s="8"/>
      <c r="E43" s="8"/>
      <c r="G43" s="22">
        <v>56</v>
      </c>
      <c r="H43" s="8"/>
      <c r="I43" s="8"/>
      <c r="J43" s="8"/>
      <c r="K43" s="8">
        <v>1</v>
      </c>
    </row>
    <row r="44" ht="13.5" spans="1:11">
      <c r="A44" s="22">
        <v>24</v>
      </c>
      <c r="B44" s="8"/>
      <c r="C44" s="8">
        <v>1</v>
      </c>
      <c r="D44" s="8"/>
      <c r="E44" s="8"/>
      <c r="G44" s="22">
        <v>70</v>
      </c>
      <c r="H44" s="8"/>
      <c r="I44" s="8"/>
      <c r="J44" s="8"/>
      <c r="K44" s="8">
        <v>0</v>
      </c>
    </row>
    <row r="45" ht="13.5" spans="1:11">
      <c r="A45" s="22">
        <v>25</v>
      </c>
      <c r="B45" s="8"/>
      <c r="C45" s="8">
        <v>1</v>
      </c>
      <c r="D45" s="8"/>
      <c r="E45" s="8"/>
      <c r="G45" s="22">
        <v>70</v>
      </c>
      <c r="H45" s="8"/>
      <c r="I45" s="8"/>
      <c r="J45" s="8"/>
      <c r="K45" s="8">
        <v>0</v>
      </c>
    </row>
    <row r="46" ht="13.5" spans="1:11">
      <c r="A46" s="22">
        <v>27</v>
      </c>
      <c r="B46" s="8"/>
      <c r="C46" s="8">
        <v>1</v>
      </c>
      <c r="D46" s="8"/>
      <c r="E46" s="8"/>
      <c r="G46" s="22">
        <v>70</v>
      </c>
      <c r="H46" s="8"/>
      <c r="I46" s="8"/>
      <c r="J46" s="8"/>
      <c r="K46" s="8">
        <v>0</v>
      </c>
    </row>
    <row r="47" ht="13.5" spans="1:11">
      <c r="A47" s="22">
        <v>30</v>
      </c>
      <c r="B47" s="8"/>
      <c r="C47" s="8">
        <v>1</v>
      </c>
      <c r="D47" s="8"/>
      <c r="E47" s="8"/>
      <c r="G47" s="22">
        <v>70</v>
      </c>
      <c r="H47" s="8"/>
      <c r="I47" s="8"/>
      <c r="J47" s="8"/>
      <c r="K47" s="8">
        <v>0</v>
      </c>
    </row>
    <row r="48" ht="13.5" spans="1:11">
      <c r="A48" s="22">
        <v>20</v>
      </c>
      <c r="B48" s="8"/>
      <c r="C48" s="8"/>
      <c r="D48" s="8">
        <v>1</v>
      </c>
      <c r="E48" s="8"/>
      <c r="G48" s="22">
        <v>70</v>
      </c>
      <c r="H48" s="8"/>
      <c r="I48" s="8"/>
      <c r="J48" s="8"/>
      <c r="K48" s="8">
        <v>0</v>
      </c>
    </row>
    <row r="49" ht="13.5" spans="1:11">
      <c r="A49" s="22">
        <v>23</v>
      </c>
      <c r="B49" s="8"/>
      <c r="C49" s="8"/>
      <c r="D49" s="8">
        <v>1</v>
      </c>
      <c r="E49" s="8"/>
      <c r="G49" s="22">
        <v>70</v>
      </c>
      <c r="H49" s="8"/>
      <c r="I49" s="8"/>
      <c r="J49" s="8"/>
      <c r="K49" s="8">
        <v>0</v>
      </c>
    </row>
    <row r="50" ht="13.5" spans="1:11">
      <c r="A50" s="22">
        <v>27</v>
      </c>
      <c r="B50" s="8"/>
      <c r="C50" s="8"/>
      <c r="D50" s="8">
        <v>1</v>
      </c>
      <c r="E50" s="8"/>
      <c r="G50" s="22">
        <v>70</v>
      </c>
      <c r="H50" s="8"/>
      <c r="I50" s="8"/>
      <c r="J50" s="8"/>
      <c r="K50" s="8">
        <v>0</v>
      </c>
    </row>
    <row r="51" ht="13.5" spans="1:5">
      <c r="A51" s="22">
        <v>28</v>
      </c>
      <c r="B51" s="8"/>
      <c r="C51" s="8"/>
      <c r="D51" s="8">
        <v>1</v>
      </c>
      <c r="E51" s="8"/>
    </row>
    <row r="52" ht="13.5" spans="1:5">
      <c r="A52" s="22">
        <v>30</v>
      </c>
      <c r="B52" s="8"/>
      <c r="C52" s="8"/>
      <c r="D52" s="8">
        <v>1</v>
      </c>
      <c r="E52" s="8"/>
    </row>
    <row r="53" ht="13.5" spans="1:5">
      <c r="A53" s="22">
        <v>32</v>
      </c>
      <c r="B53" s="8"/>
      <c r="C53" s="8"/>
      <c r="D53" s="8">
        <v>1</v>
      </c>
      <c r="E53" s="8"/>
    </row>
    <row r="54" ht="13.5" spans="1:5">
      <c r="A54" s="22">
        <v>38</v>
      </c>
      <c r="B54" s="8"/>
      <c r="C54" s="8"/>
      <c r="D54" s="8">
        <v>1</v>
      </c>
      <c r="E54" s="8"/>
    </row>
    <row r="55" ht="13.5" spans="1:5">
      <c r="A55" s="22">
        <v>39</v>
      </c>
      <c r="B55" s="8"/>
      <c r="C55" s="8"/>
      <c r="D55" s="8">
        <v>1</v>
      </c>
      <c r="E55" s="8"/>
    </row>
    <row r="56" ht="13.5" spans="1:5">
      <c r="A56" s="22">
        <v>45</v>
      </c>
      <c r="B56" s="8"/>
      <c r="C56" s="8"/>
      <c r="D56" s="8">
        <v>1</v>
      </c>
      <c r="E56" s="8"/>
    </row>
    <row r="57" ht="13.5" spans="1:5">
      <c r="A57" s="22">
        <v>50</v>
      </c>
      <c r="B57" s="8"/>
      <c r="C57" s="8"/>
      <c r="D57" s="8">
        <v>0</v>
      </c>
      <c r="E57" s="8"/>
    </row>
    <row r="58" ht="13.5" spans="1:5">
      <c r="A58" s="22">
        <v>50</v>
      </c>
      <c r="B58" s="8"/>
      <c r="C58" s="8"/>
      <c r="D58" s="8">
        <v>0</v>
      </c>
      <c r="E58" s="8"/>
    </row>
    <row r="59" ht="13.5" spans="1:5">
      <c r="A59" s="22">
        <v>50</v>
      </c>
      <c r="B59" s="8"/>
      <c r="C59" s="8"/>
      <c r="D59" s="8">
        <v>0</v>
      </c>
      <c r="E59" s="8"/>
    </row>
    <row r="60" ht="13.5" spans="1:5">
      <c r="A60" s="22">
        <v>50</v>
      </c>
      <c r="B60" s="8"/>
      <c r="C60" s="8"/>
      <c r="D60" s="8">
        <v>0</v>
      </c>
      <c r="E60" s="8"/>
    </row>
    <row r="61" ht="13.5" spans="1:5">
      <c r="A61" s="22">
        <v>50</v>
      </c>
      <c r="B61" s="8"/>
      <c r="C61" s="8"/>
      <c r="D61" s="8">
        <v>0</v>
      </c>
      <c r="E61" s="8"/>
    </row>
    <row r="62" ht="13.5" spans="1:5">
      <c r="A62" s="22">
        <v>30</v>
      </c>
      <c r="B62" s="8"/>
      <c r="C62" s="8"/>
      <c r="D62" s="8"/>
      <c r="E62" s="8">
        <v>1</v>
      </c>
    </row>
    <row r="63" ht="13.5" spans="1:5">
      <c r="A63" s="22">
        <v>40</v>
      </c>
      <c r="B63" s="8"/>
      <c r="C63" s="8"/>
      <c r="D63" s="8"/>
      <c r="E63" s="8">
        <v>1</v>
      </c>
    </row>
    <row r="64" ht="13.5" spans="1:5">
      <c r="A64" s="22">
        <v>50</v>
      </c>
      <c r="B64" s="8"/>
      <c r="C64" s="8"/>
      <c r="D64" s="8"/>
      <c r="E64" s="8">
        <v>0</v>
      </c>
    </row>
    <row r="65" ht="13.5" spans="1:5">
      <c r="A65" s="22">
        <v>50</v>
      </c>
      <c r="B65" s="8"/>
      <c r="C65" s="8"/>
      <c r="D65" s="8"/>
      <c r="E65" s="8">
        <v>0</v>
      </c>
    </row>
    <row r="66" ht="13.5" spans="1:5">
      <c r="A66" s="22">
        <v>50</v>
      </c>
      <c r="B66" s="8"/>
      <c r="C66" s="8"/>
      <c r="D66" s="8"/>
      <c r="E66" s="8">
        <v>0</v>
      </c>
    </row>
    <row r="67" ht="13.5" spans="1:5">
      <c r="A67" s="22">
        <v>50</v>
      </c>
      <c r="B67" s="8"/>
      <c r="C67" s="8"/>
      <c r="D67" s="8"/>
      <c r="E67" s="8">
        <v>0</v>
      </c>
    </row>
    <row r="68" ht="13.5" spans="1:5">
      <c r="A68" s="22">
        <v>50</v>
      </c>
      <c r="B68" s="8"/>
      <c r="C68" s="8"/>
      <c r="D68" s="8"/>
      <c r="E68" s="8">
        <v>0</v>
      </c>
    </row>
    <row r="69" ht="13.5" spans="1:5">
      <c r="A69" s="22">
        <v>50</v>
      </c>
      <c r="B69" s="8"/>
      <c r="C69" s="8"/>
      <c r="D69" s="8"/>
      <c r="E69" s="8">
        <v>0</v>
      </c>
    </row>
    <row r="70" ht="13.5" spans="1:5">
      <c r="A70" s="22">
        <v>50</v>
      </c>
      <c r="B70" s="8"/>
      <c r="C70" s="8"/>
      <c r="D70" s="8"/>
      <c r="E70" s="8">
        <v>0</v>
      </c>
    </row>
    <row r="71" ht="13.5" spans="1:5">
      <c r="A71" s="22">
        <v>50</v>
      </c>
      <c r="B71" s="8"/>
      <c r="C71" s="8"/>
      <c r="D71" s="8"/>
      <c r="E71" s="8">
        <v>0</v>
      </c>
    </row>
    <row r="72" ht="13.5" spans="1:5">
      <c r="A72" s="22">
        <v>50</v>
      </c>
      <c r="B72" s="8"/>
      <c r="C72" s="8"/>
      <c r="D72" s="8"/>
      <c r="E72" s="8">
        <v>0</v>
      </c>
    </row>
    <row r="73" ht="13.5" spans="1:5">
      <c r="A73" s="22">
        <v>50</v>
      </c>
      <c r="B73" s="8"/>
      <c r="C73" s="8"/>
      <c r="D73" s="8"/>
      <c r="E73" s="8">
        <v>0</v>
      </c>
    </row>
    <row r="74" ht="13.5" spans="1:5">
      <c r="A74" s="22">
        <v>50</v>
      </c>
      <c r="B74" s="8"/>
      <c r="C74" s="8"/>
      <c r="D74" s="8"/>
      <c r="E74" s="8">
        <v>0</v>
      </c>
    </row>
    <row r="75" ht="13.5" spans="1:5">
      <c r="A75" s="22">
        <v>50</v>
      </c>
      <c r="B75" s="8"/>
      <c r="C75" s="8"/>
      <c r="D75" s="8"/>
      <c r="E75" s="8">
        <v>0</v>
      </c>
    </row>
    <row r="1048570" ht="13.5" spans="1:1">
      <c r="A1048570" s="22"/>
    </row>
  </sheetData>
  <mergeCells count="13">
    <mergeCell ref="G2:K2"/>
    <mergeCell ref="L2:P2"/>
    <mergeCell ref="Q2:U2"/>
    <mergeCell ref="V2:Z2"/>
    <mergeCell ref="G6:K6"/>
    <mergeCell ref="L6:P6"/>
    <mergeCell ref="Q6:U6"/>
    <mergeCell ref="V6:Z6"/>
    <mergeCell ref="B18:E18"/>
    <mergeCell ref="M26:Q26"/>
    <mergeCell ref="R26:V26"/>
    <mergeCell ref="W26:AA26"/>
    <mergeCell ref="AB26:AF2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E6" sqref="E6"/>
    </sheetView>
  </sheetViews>
  <sheetFormatPr defaultColWidth="8.61666666666667" defaultRowHeight="13.5"/>
  <cols>
    <col min="5" max="5" width="12.7833333333333"/>
  </cols>
  <sheetData>
    <row r="1" ht="14.25" spans="1:6">
      <c r="A1" s="6" t="s">
        <v>70</v>
      </c>
      <c r="F1" s="6" t="s">
        <v>71</v>
      </c>
    </row>
    <row r="2" ht="15" spans="1:6">
      <c r="A2" s="13" t="s">
        <v>50</v>
      </c>
      <c r="F2" s="13" t="s">
        <v>50</v>
      </c>
    </row>
    <row r="3" spans="1:9">
      <c r="A3" s="21" t="s">
        <v>2</v>
      </c>
      <c r="B3" s="21" t="s">
        <v>3</v>
      </c>
      <c r="C3" s="21" t="s">
        <v>4</v>
      </c>
      <c r="D3" s="21" t="s">
        <v>5</v>
      </c>
      <c r="F3" s="21" t="s">
        <v>2</v>
      </c>
      <c r="G3" s="21" t="s">
        <v>3</v>
      </c>
      <c r="H3" s="21" t="s">
        <v>4</v>
      </c>
      <c r="I3" s="21" t="s">
        <v>5</v>
      </c>
    </row>
    <row r="4" spans="1:9">
      <c r="A4" s="8">
        <v>0.98</v>
      </c>
      <c r="B4" s="8">
        <v>2.93</v>
      </c>
      <c r="C4" s="8">
        <v>3.9</v>
      </c>
      <c r="D4" s="8">
        <v>13</v>
      </c>
      <c r="F4" s="8">
        <v>11.7</v>
      </c>
      <c r="G4" s="8">
        <v>21.7</v>
      </c>
      <c r="H4" s="8">
        <v>24.8</v>
      </c>
      <c r="I4" s="8">
        <v>39</v>
      </c>
    </row>
    <row r="5" spans="1:9">
      <c r="A5" s="8">
        <v>2.19</v>
      </c>
      <c r="B5" s="8">
        <v>2.33</v>
      </c>
      <c r="C5" s="8">
        <v>3.23</v>
      </c>
      <c r="D5" s="8">
        <v>12.2</v>
      </c>
      <c r="F5" s="8">
        <v>13.2</v>
      </c>
      <c r="G5" s="8">
        <v>29</v>
      </c>
      <c r="H5" s="8">
        <v>23.6</v>
      </c>
      <c r="I5" s="8">
        <v>34.1</v>
      </c>
    </row>
    <row r="6" spans="1:9">
      <c r="A6" s="8">
        <v>2.37</v>
      </c>
      <c r="B6" s="8">
        <v>2.98</v>
      </c>
      <c r="C6" s="8">
        <v>2.72</v>
      </c>
      <c r="D6" s="8">
        <v>11.2</v>
      </c>
      <c r="F6" s="8">
        <v>12.7</v>
      </c>
      <c r="G6" s="8">
        <v>15.7</v>
      </c>
      <c r="H6" s="8">
        <v>19.8</v>
      </c>
      <c r="I6" s="8">
        <v>54.7</v>
      </c>
    </row>
    <row r="8" ht="15" spans="1:6">
      <c r="A8" s="13" t="s">
        <v>51</v>
      </c>
      <c r="F8" s="13" t="s">
        <v>51</v>
      </c>
    </row>
    <row r="9" spans="1:9">
      <c r="A9" s="21" t="s">
        <v>2</v>
      </c>
      <c r="B9" s="21" t="s">
        <v>3</v>
      </c>
      <c r="C9" s="21" t="s">
        <v>4</v>
      </c>
      <c r="D9" s="21" t="s">
        <v>5</v>
      </c>
      <c r="F9" s="21" t="s">
        <v>2</v>
      </c>
      <c r="G9" s="21" t="s">
        <v>3</v>
      </c>
      <c r="H9" s="21" t="s">
        <v>4</v>
      </c>
      <c r="I9" s="21" t="s">
        <v>5</v>
      </c>
    </row>
    <row r="10" spans="1:9">
      <c r="A10" s="8">
        <v>5.78</v>
      </c>
      <c r="B10" s="8">
        <v>9.93</v>
      </c>
      <c r="C10" s="8">
        <v>14.5</v>
      </c>
      <c r="D10" s="8">
        <v>24.9</v>
      </c>
      <c r="F10" s="8">
        <v>18.1</v>
      </c>
      <c r="G10" s="8">
        <v>49.2</v>
      </c>
      <c r="H10" s="8">
        <v>51.1</v>
      </c>
      <c r="I10" s="8">
        <v>68.7</v>
      </c>
    </row>
    <row r="11" spans="1:9">
      <c r="A11" s="8">
        <v>8.35</v>
      </c>
      <c r="B11" s="8">
        <v>11.4</v>
      </c>
      <c r="C11" s="8">
        <v>15.9</v>
      </c>
      <c r="D11" s="8">
        <v>21.6</v>
      </c>
      <c r="F11" s="8">
        <v>20</v>
      </c>
      <c r="G11" s="8">
        <v>51.2</v>
      </c>
      <c r="H11" s="8">
        <v>52.4</v>
      </c>
      <c r="I11" s="8">
        <v>84</v>
      </c>
    </row>
    <row r="12" spans="1:9">
      <c r="A12" s="8">
        <v>9.2</v>
      </c>
      <c r="B12" s="8">
        <v>10.4</v>
      </c>
      <c r="C12" s="8">
        <v>11.8</v>
      </c>
      <c r="D12" s="8">
        <v>19.2</v>
      </c>
      <c r="F12" s="8">
        <v>24.1</v>
      </c>
      <c r="G12" s="8">
        <v>41.2</v>
      </c>
      <c r="H12" s="8">
        <v>61.8</v>
      </c>
      <c r="I12" s="8">
        <v>81.3</v>
      </c>
    </row>
    <row r="13" ht="15" spans="1:6">
      <c r="A13" s="13"/>
      <c r="F13" s="13"/>
    </row>
    <row r="14" ht="15" spans="1:6">
      <c r="A14" s="13" t="s">
        <v>52</v>
      </c>
      <c r="F14" s="13" t="s">
        <v>52</v>
      </c>
    </row>
    <row r="15" spans="1:9">
      <c r="A15" s="21" t="s">
        <v>2</v>
      </c>
      <c r="B15" s="21" t="s">
        <v>3</v>
      </c>
      <c r="C15" s="21" t="s">
        <v>4</v>
      </c>
      <c r="D15" s="21" t="s">
        <v>5</v>
      </c>
      <c r="F15" s="21" t="s">
        <v>2</v>
      </c>
      <c r="G15" s="21" t="s">
        <v>3</v>
      </c>
      <c r="H15" s="21" t="s">
        <v>4</v>
      </c>
      <c r="I15" s="21" t="s">
        <v>5</v>
      </c>
    </row>
    <row r="16" spans="1:9">
      <c r="A16" s="8">
        <v>0.11</v>
      </c>
      <c r="B16" s="8">
        <v>0.14</v>
      </c>
      <c r="C16" s="8">
        <v>0.17</v>
      </c>
      <c r="D16" s="8">
        <v>0.92</v>
      </c>
      <c r="F16" s="8">
        <v>13.2</v>
      </c>
      <c r="G16" s="8">
        <v>28.2</v>
      </c>
      <c r="H16" s="8">
        <v>30.4</v>
      </c>
      <c r="I16" s="8">
        <v>52.3</v>
      </c>
    </row>
    <row r="17" spans="1:9">
      <c r="A17" s="8">
        <v>0.12</v>
      </c>
      <c r="B17" s="8">
        <v>0.15</v>
      </c>
      <c r="C17" s="8">
        <v>0.36</v>
      </c>
      <c r="D17" s="8">
        <v>1.55</v>
      </c>
      <c r="F17" s="8">
        <v>13.7</v>
      </c>
      <c r="G17" s="8">
        <v>35.1</v>
      </c>
      <c r="H17" s="8">
        <v>28</v>
      </c>
      <c r="I17" s="8">
        <v>57.4</v>
      </c>
    </row>
    <row r="18" spans="1:9">
      <c r="A18" s="8">
        <v>0.14</v>
      </c>
      <c r="B18" s="8">
        <v>0.19</v>
      </c>
      <c r="C18" s="8">
        <v>0.26</v>
      </c>
      <c r="D18" s="8">
        <v>0.9</v>
      </c>
      <c r="F18" s="8">
        <v>15.1</v>
      </c>
      <c r="G18" s="8">
        <v>18.4</v>
      </c>
      <c r="H18" s="8">
        <v>22.6</v>
      </c>
      <c r="I18" s="8">
        <v>76.4</v>
      </c>
    </row>
    <row r="19" ht="15" spans="1:6">
      <c r="A19" s="13"/>
      <c r="F19" s="13"/>
    </row>
    <row r="20" ht="15" spans="1:6">
      <c r="A20" s="13" t="s">
        <v>53</v>
      </c>
      <c r="F20" s="13" t="s">
        <v>53</v>
      </c>
    </row>
    <row r="21" spans="1:9">
      <c r="A21" s="21" t="s">
        <v>2</v>
      </c>
      <c r="B21" s="21" t="s">
        <v>3</v>
      </c>
      <c r="C21" s="21" t="s">
        <v>4</v>
      </c>
      <c r="D21" s="21" t="s">
        <v>5</v>
      </c>
      <c r="F21" s="21" t="s">
        <v>2</v>
      </c>
      <c r="G21" s="21" t="s">
        <v>3</v>
      </c>
      <c r="H21" s="21" t="s">
        <v>4</v>
      </c>
      <c r="I21" s="21" t="s">
        <v>5</v>
      </c>
    </row>
    <row r="22" spans="1:9">
      <c r="A22" s="8">
        <v>1.53</v>
      </c>
      <c r="B22" s="8">
        <v>1.79</v>
      </c>
      <c r="C22" s="8">
        <v>2.25</v>
      </c>
      <c r="D22" s="8">
        <v>3.76</v>
      </c>
      <c r="F22" s="8">
        <v>27.2</v>
      </c>
      <c r="G22" s="8">
        <v>41.9</v>
      </c>
      <c r="H22" s="8">
        <v>53.6</v>
      </c>
      <c r="I22" s="8">
        <v>86.3</v>
      </c>
    </row>
    <row r="23" spans="1:9">
      <c r="A23" s="8">
        <v>0.8</v>
      </c>
      <c r="B23" s="8">
        <v>1.58</v>
      </c>
      <c r="C23" s="8">
        <v>2.57</v>
      </c>
      <c r="D23" s="8">
        <v>3.74</v>
      </c>
      <c r="F23" s="8">
        <v>28.8</v>
      </c>
      <c r="G23" s="8">
        <v>52.7</v>
      </c>
      <c r="H23" s="8">
        <v>53.3</v>
      </c>
      <c r="I23" s="8">
        <v>72.9</v>
      </c>
    </row>
    <row r="24" spans="1:9">
      <c r="A24" s="8">
        <v>1.68</v>
      </c>
      <c r="B24" s="8">
        <v>1.54</v>
      </c>
      <c r="C24" s="8">
        <v>2.74</v>
      </c>
      <c r="D24" s="8">
        <v>2.99</v>
      </c>
      <c r="F24" s="8">
        <v>37.4</v>
      </c>
      <c r="G24" s="8">
        <v>31</v>
      </c>
      <c r="H24" s="8">
        <v>68.4</v>
      </c>
      <c r="I24" s="8">
        <v>82.9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J17" sqref="J17"/>
    </sheetView>
  </sheetViews>
  <sheetFormatPr defaultColWidth="8.61666666666667" defaultRowHeight="13.5" outlineLevelCol="6"/>
  <cols>
    <col min="1" max="1" width="12.2" customWidth="1"/>
    <col min="3" max="3" width="12.7833333333333"/>
    <col min="8" max="9" width="12.7833333333333"/>
    <col min="11" max="12" width="12.7833333333333"/>
  </cols>
  <sheetData>
    <row r="1" ht="14.1" customHeight="1" spans="1:1">
      <c r="A1" s="6" t="s">
        <v>72</v>
      </c>
    </row>
    <row r="2" spans="1:2">
      <c r="A2" s="21" t="s">
        <v>2</v>
      </c>
      <c r="B2" s="21" t="s">
        <v>3</v>
      </c>
    </row>
    <row r="3" spans="1:2">
      <c r="A3" s="8">
        <v>1.72</v>
      </c>
      <c r="B3" s="8">
        <v>7.29</v>
      </c>
    </row>
    <row r="4" spans="1:2">
      <c r="A4" s="8">
        <v>2.39</v>
      </c>
      <c r="B4" s="8">
        <v>7.98</v>
      </c>
    </row>
    <row r="5" spans="1:2">
      <c r="A5" s="8">
        <v>2.13</v>
      </c>
      <c r="B5" s="8">
        <v>6.81</v>
      </c>
    </row>
    <row r="7" ht="14.25" spans="1:1">
      <c r="A7" s="6" t="s">
        <v>73</v>
      </c>
    </row>
    <row r="8" spans="1:2">
      <c r="A8" s="21" t="s">
        <v>2</v>
      </c>
      <c r="B8" s="21" t="s">
        <v>3</v>
      </c>
    </row>
    <row r="9" spans="1:2">
      <c r="A9" s="8">
        <v>23.5</v>
      </c>
      <c r="B9" s="8">
        <v>68.8</v>
      </c>
    </row>
    <row r="10" spans="1:2">
      <c r="A10" s="8">
        <v>21.1</v>
      </c>
      <c r="B10" s="8">
        <v>74.6</v>
      </c>
    </row>
    <row r="11" spans="1:2">
      <c r="A11" s="8">
        <v>30.9</v>
      </c>
      <c r="B11" s="8">
        <v>73.7</v>
      </c>
    </row>
    <row r="13" ht="14.25" spans="1:1">
      <c r="A13" s="6" t="s">
        <v>74</v>
      </c>
    </row>
    <row r="14" ht="14.25" spans="1:7">
      <c r="A14" s="25"/>
      <c r="B14" s="21" t="s">
        <v>2</v>
      </c>
      <c r="C14" s="21"/>
      <c r="D14" s="21"/>
      <c r="E14" s="21" t="s">
        <v>3</v>
      </c>
      <c r="F14" s="21"/>
      <c r="G14" s="21"/>
    </row>
    <row r="15" spans="1:7">
      <c r="A15" s="24" t="s">
        <v>75</v>
      </c>
      <c r="B15" s="8">
        <v>2.78</v>
      </c>
      <c r="C15" s="8">
        <v>2.27</v>
      </c>
      <c r="D15" s="8">
        <v>2.89</v>
      </c>
      <c r="E15" s="8">
        <v>5.22</v>
      </c>
      <c r="F15" s="8">
        <v>6.18</v>
      </c>
      <c r="G15" s="8">
        <v>6.94</v>
      </c>
    </row>
    <row r="16" spans="1:7">
      <c r="A16" s="24" t="s">
        <v>76</v>
      </c>
      <c r="B16" s="8">
        <v>1.8</v>
      </c>
      <c r="C16" s="8">
        <v>2.2</v>
      </c>
      <c r="D16" s="8">
        <v>1.58</v>
      </c>
      <c r="E16" s="8">
        <v>2.13</v>
      </c>
      <c r="F16" s="8">
        <v>1.74</v>
      </c>
      <c r="G16" s="8">
        <v>1.55</v>
      </c>
    </row>
    <row r="18" ht="14.25" spans="1:1">
      <c r="A18" s="6" t="s">
        <v>77</v>
      </c>
    </row>
    <row r="19" spans="1:2">
      <c r="A19" s="21" t="s">
        <v>2</v>
      </c>
      <c r="B19" s="21" t="s">
        <v>3</v>
      </c>
    </row>
    <row r="20" spans="1:2">
      <c r="A20" s="8">
        <v>16.9</v>
      </c>
      <c r="B20" s="8">
        <v>42.1</v>
      </c>
    </row>
    <row r="21" spans="1:2">
      <c r="A21" s="8">
        <v>11.9</v>
      </c>
      <c r="B21" s="8">
        <v>42.6</v>
      </c>
    </row>
    <row r="22" spans="1:2">
      <c r="A22" s="8">
        <v>18.3</v>
      </c>
      <c r="B22" s="8">
        <v>31.8</v>
      </c>
    </row>
    <row r="24" ht="14.25" spans="1:1">
      <c r="A24" s="6" t="s">
        <v>78</v>
      </c>
    </row>
    <row r="25" ht="15" spans="1:7">
      <c r="A25" s="23"/>
      <c r="B25" s="21" t="s">
        <v>2</v>
      </c>
      <c r="C25" s="21"/>
      <c r="D25" s="21"/>
      <c r="E25" s="21" t="s">
        <v>3</v>
      </c>
      <c r="F25" s="21"/>
      <c r="G25" s="21"/>
    </row>
    <row r="26" spans="1:7">
      <c r="A26" s="24" t="s">
        <v>79</v>
      </c>
      <c r="B26" s="8">
        <v>1.42</v>
      </c>
      <c r="C26" s="8">
        <v>3.91</v>
      </c>
      <c r="D26" s="8">
        <v>1.6</v>
      </c>
      <c r="E26" s="8">
        <v>11.6</v>
      </c>
      <c r="F26" s="8">
        <v>12.1</v>
      </c>
      <c r="G26" s="8">
        <v>10.3</v>
      </c>
    </row>
    <row r="27" spans="1:7">
      <c r="A27" s="24" t="s">
        <v>80</v>
      </c>
      <c r="B27" s="8">
        <v>2.67</v>
      </c>
      <c r="C27" s="8">
        <v>1.71</v>
      </c>
      <c r="D27" s="8">
        <v>2.87</v>
      </c>
      <c r="E27" s="8">
        <v>3.28</v>
      </c>
      <c r="F27" s="8">
        <v>2.68</v>
      </c>
      <c r="G27" s="8">
        <v>1.81</v>
      </c>
    </row>
  </sheetData>
  <mergeCells count="4">
    <mergeCell ref="B14:D14"/>
    <mergeCell ref="E14:G14"/>
    <mergeCell ref="B25:D25"/>
    <mergeCell ref="E25:G2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opLeftCell="F1" workbookViewId="0">
      <selection activeCell="P21" sqref="P21"/>
    </sheetView>
  </sheetViews>
  <sheetFormatPr defaultColWidth="8.61666666666667" defaultRowHeight="13.5"/>
  <cols>
    <col min="3" max="3" width="11.6333333333333"/>
    <col min="5" max="6" width="11.9083333333333"/>
    <col min="7" max="8" width="12.7833333333333"/>
    <col min="9" max="9" width="11.9083333333333"/>
    <col min="10" max="10" width="10.8666666666667"/>
    <col min="11" max="11" width="12.7833333333333"/>
    <col min="12" max="12" width="10.8666666666667"/>
    <col min="13" max="13" width="12.7833333333333"/>
    <col min="15" max="15" width="12.7833333333333"/>
  </cols>
  <sheetData>
    <row r="1" ht="14.1" customHeight="1" spans="1:7">
      <c r="A1" s="6" t="s">
        <v>81</v>
      </c>
      <c r="D1" s="6" t="s">
        <v>82</v>
      </c>
      <c r="G1" s="6" t="s">
        <v>83</v>
      </c>
    </row>
    <row r="2" ht="14.25" spans="1:13">
      <c r="A2" s="21" t="s">
        <v>2</v>
      </c>
      <c r="B2" s="21" t="s">
        <v>3</v>
      </c>
      <c r="D2" s="21" t="s">
        <v>2</v>
      </c>
      <c r="E2" s="21" t="s">
        <v>3</v>
      </c>
      <c r="G2" s="25"/>
      <c r="H2" s="21" t="s">
        <v>84</v>
      </c>
      <c r="I2" s="21"/>
      <c r="J2" s="21"/>
      <c r="K2" s="21" t="s">
        <v>85</v>
      </c>
      <c r="L2" s="21"/>
      <c r="M2" s="21"/>
    </row>
    <row r="3" spans="1:13">
      <c r="A3" s="8">
        <v>1.96</v>
      </c>
      <c r="B3" s="8">
        <v>4.53</v>
      </c>
      <c r="D3" s="8">
        <v>4.89</v>
      </c>
      <c r="E3" s="8">
        <v>12.09</v>
      </c>
      <c r="G3" s="24" t="s">
        <v>2</v>
      </c>
      <c r="H3" s="8">
        <v>0.824683271</v>
      </c>
      <c r="I3" s="8">
        <v>0.647033381</v>
      </c>
      <c r="J3" s="8">
        <v>1.528283348</v>
      </c>
      <c r="K3" s="8">
        <v>0.824729255</v>
      </c>
      <c r="L3" s="8">
        <v>1.285199646</v>
      </c>
      <c r="M3" s="8">
        <v>0.890071099</v>
      </c>
    </row>
    <row r="4" spans="1:13">
      <c r="A4" s="8">
        <v>1.75</v>
      </c>
      <c r="B4" s="8">
        <v>4.91</v>
      </c>
      <c r="D4" s="8">
        <v>7.88</v>
      </c>
      <c r="E4" s="8">
        <v>17.29</v>
      </c>
      <c r="G4" s="24" t="s">
        <v>3</v>
      </c>
      <c r="H4" s="8">
        <v>1.907802791</v>
      </c>
      <c r="I4" s="8">
        <v>2.414813963</v>
      </c>
      <c r="J4" s="8">
        <v>2.316444389</v>
      </c>
      <c r="K4" s="8">
        <v>1.975191439</v>
      </c>
      <c r="L4" s="8">
        <v>4.475325104</v>
      </c>
      <c r="M4" s="8">
        <v>4.763402597</v>
      </c>
    </row>
    <row r="5" spans="1:5">
      <c r="A5" s="8">
        <v>1.23</v>
      </c>
      <c r="B5" s="8">
        <v>5.48</v>
      </c>
      <c r="D5" s="8">
        <v>3.19</v>
      </c>
      <c r="E5" s="8">
        <v>10.88</v>
      </c>
    </row>
    <row r="6" ht="14.25" spans="7:10">
      <c r="G6" s="6" t="s">
        <v>86</v>
      </c>
      <c r="J6" s="6" t="s">
        <v>87</v>
      </c>
    </row>
    <row r="7" ht="14.25" spans="1:16">
      <c r="A7" s="6" t="s">
        <v>88</v>
      </c>
      <c r="D7" s="6" t="s">
        <v>89</v>
      </c>
      <c r="G7" s="21" t="s">
        <v>2</v>
      </c>
      <c r="H7" s="21" t="s">
        <v>3</v>
      </c>
      <c r="J7" s="21"/>
      <c r="K7" s="21" t="s">
        <v>2</v>
      </c>
      <c r="L7" s="21"/>
      <c r="M7" s="21"/>
      <c r="N7" s="21" t="s">
        <v>3</v>
      </c>
      <c r="O7" s="21"/>
      <c r="P7" s="21"/>
    </row>
    <row r="8" spans="1:16">
      <c r="A8" s="21" t="s">
        <v>2</v>
      </c>
      <c r="B8" s="21" t="s">
        <v>3</v>
      </c>
      <c r="D8" s="21" t="s">
        <v>2</v>
      </c>
      <c r="E8" s="21" t="s">
        <v>3</v>
      </c>
      <c r="G8" s="8">
        <v>6.89</v>
      </c>
      <c r="H8" s="8">
        <v>21.04</v>
      </c>
      <c r="J8" s="24" t="s">
        <v>90</v>
      </c>
      <c r="K8" s="8">
        <v>1.08</v>
      </c>
      <c r="L8" s="8">
        <v>4.22</v>
      </c>
      <c r="M8" s="8">
        <v>5.38</v>
      </c>
      <c r="N8" s="8">
        <v>11.04</v>
      </c>
      <c r="O8" s="8">
        <v>14.98</v>
      </c>
      <c r="P8" s="8">
        <v>16.02</v>
      </c>
    </row>
    <row r="9" spans="1:16">
      <c r="A9" s="8">
        <v>26.2</v>
      </c>
      <c r="B9" s="8">
        <v>25.1</v>
      </c>
      <c r="D9" s="8">
        <v>20.38</v>
      </c>
      <c r="E9" s="8">
        <v>41.9</v>
      </c>
      <c r="G9" s="8">
        <v>10.34</v>
      </c>
      <c r="H9" s="8">
        <v>15.22</v>
      </c>
      <c r="J9" s="24" t="s">
        <v>91</v>
      </c>
      <c r="K9" s="8">
        <v>1.56</v>
      </c>
      <c r="L9" s="8">
        <v>1.72</v>
      </c>
      <c r="M9" s="8">
        <v>2.28</v>
      </c>
      <c r="N9" s="8">
        <v>2.19</v>
      </c>
      <c r="O9" s="8">
        <v>3.03</v>
      </c>
      <c r="P9" s="8">
        <v>4.02</v>
      </c>
    </row>
    <row r="10" spans="1:8">
      <c r="A10" s="8">
        <v>32.8</v>
      </c>
      <c r="B10" s="8">
        <v>33.1</v>
      </c>
      <c r="D10" s="8">
        <v>25.13</v>
      </c>
      <c r="E10" s="8">
        <v>49.23</v>
      </c>
      <c r="G10" s="8">
        <v>5.61</v>
      </c>
      <c r="H10" s="8">
        <v>14.02</v>
      </c>
    </row>
    <row r="11" spans="1:5">
      <c r="A11" s="8">
        <v>23.7</v>
      </c>
      <c r="B11" s="8">
        <v>28.5</v>
      </c>
      <c r="D11" s="8">
        <v>18.23</v>
      </c>
      <c r="E11" s="8">
        <v>28.08</v>
      </c>
    </row>
    <row r="13" ht="14.25" spans="1:12">
      <c r="A13" s="6" t="s">
        <v>92</v>
      </c>
      <c r="D13" s="6" t="s">
        <v>93</v>
      </c>
      <c r="L13" s="6" t="s">
        <v>94</v>
      </c>
    </row>
    <row r="14" ht="15" spans="1:18">
      <c r="A14" s="21" t="s">
        <v>2</v>
      </c>
      <c r="B14" s="21" t="s">
        <v>3</v>
      </c>
      <c r="D14" s="25"/>
      <c r="E14" s="21" t="s">
        <v>2</v>
      </c>
      <c r="F14" s="21"/>
      <c r="G14" s="21"/>
      <c r="H14" s="21" t="s">
        <v>3</v>
      </c>
      <c r="I14" s="21"/>
      <c r="J14" s="21"/>
      <c r="L14" s="23"/>
      <c r="M14" s="21" t="s">
        <v>2</v>
      </c>
      <c r="N14" s="21"/>
      <c r="O14" s="21"/>
      <c r="P14" s="21" t="s">
        <v>3</v>
      </c>
      <c r="Q14" s="21"/>
      <c r="R14" s="21"/>
    </row>
    <row r="15" spans="1:18">
      <c r="A15" s="8">
        <v>1.39</v>
      </c>
      <c r="B15" s="8">
        <v>5.19</v>
      </c>
      <c r="D15" s="24" t="s">
        <v>75</v>
      </c>
      <c r="E15" s="8">
        <v>1.78</v>
      </c>
      <c r="F15" s="8">
        <v>1.57</v>
      </c>
      <c r="G15" s="8">
        <v>1.98</v>
      </c>
      <c r="H15" s="8">
        <v>4.59</v>
      </c>
      <c r="I15" s="8">
        <v>5.01</v>
      </c>
      <c r="J15" s="8">
        <v>5.53</v>
      </c>
      <c r="L15" s="24" t="s">
        <v>75</v>
      </c>
      <c r="M15" s="8">
        <v>2.04</v>
      </c>
      <c r="N15" s="8">
        <v>1.88</v>
      </c>
      <c r="O15" s="8">
        <v>1.76</v>
      </c>
      <c r="P15" s="8">
        <v>4.49</v>
      </c>
      <c r="Q15" s="8">
        <v>5.02</v>
      </c>
      <c r="R15" s="8">
        <v>5.19</v>
      </c>
    </row>
    <row r="16" spans="1:18">
      <c r="A16" s="8">
        <v>2.01</v>
      </c>
      <c r="B16" s="8">
        <v>3.13</v>
      </c>
      <c r="D16" s="24" t="s">
        <v>76</v>
      </c>
      <c r="E16" s="8">
        <v>1.02</v>
      </c>
      <c r="F16" s="8">
        <v>1.22</v>
      </c>
      <c r="G16" s="8">
        <v>1.12</v>
      </c>
      <c r="H16" s="8">
        <v>1.34</v>
      </c>
      <c r="I16" s="8">
        <v>1.22</v>
      </c>
      <c r="J16" s="8">
        <v>0.89</v>
      </c>
      <c r="L16" s="24" t="s">
        <v>95</v>
      </c>
      <c r="M16" s="8">
        <v>1.33</v>
      </c>
      <c r="N16" s="8">
        <v>0.81</v>
      </c>
      <c r="O16" s="8">
        <v>1.24</v>
      </c>
      <c r="P16" s="8">
        <v>1.2</v>
      </c>
      <c r="Q16" s="8">
        <v>0.91</v>
      </c>
      <c r="R16" s="8">
        <v>1.07</v>
      </c>
    </row>
    <row r="17" spans="1:2">
      <c r="A17" s="8">
        <v>0.48</v>
      </c>
      <c r="B17" s="8">
        <v>2.89</v>
      </c>
    </row>
    <row r="19" ht="14.25" spans="1:4">
      <c r="A19" s="6" t="s">
        <v>96</v>
      </c>
      <c r="D19" s="6" t="s">
        <v>97</v>
      </c>
    </row>
    <row r="20" ht="14.25" spans="1:10">
      <c r="A20" s="21" t="s">
        <v>2</v>
      </c>
      <c r="B20" s="21" t="s">
        <v>3</v>
      </c>
      <c r="D20" s="25"/>
      <c r="E20" s="26" t="s">
        <v>98</v>
      </c>
      <c r="F20" s="26"/>
      <c r="G20" s="26"/>
      <c r="H20" s="26" t="s">
        <v>99</v>
      </c>
      <c r="I20" s="26"/>
      <c r="J20" s="26"/>
    </row>
    <row r="21" spans="1:10">
      <c r="A21" s="8">
        <v>28.98</v>
      </c>
      <c r="B21" s="8">
        <v>25.13</v>
      </c>
      <c r="D21" s="24" t="s">
        <v>2</v>
      </c>
      <c r="E21" s="8">
        <v>0.793691239</v>
      </c>
      <c r="F21" s="8">
        <v>1.011607604</v>
      </c>
      <c r="G21" s="8">
        <v>1.194701157</v>
      </c>
      <c r="H21" s="8">
        <v>0.470774417</v>
      </c>
      <c r="I21" s="8">
        <v>1.111962263</v>
      </c>
      <c r="J21" s="8">
        <v>1.41726332</v>
      </c>
    </row>
    <row r="22" spans="1:10">
      <c r="A22" s="8">
        <v>30.15</v>
      </c>
      <c r="B22" s="8">
        <v>35.15</v>
      </c>
      <c r="D22" s="24" t="s">
        <v>3</v>
      </c>
      <c r="E22" s="8">
        <v>2.229391188</v>
      </c>
      <c r="F22" s="8">
        <v>1.154005249</v>
      </c>
      <c r="G22" s="8">
        <v>1.749144874</v>
      </c>
      <c r="H22" s="8">
        <v>10.57882748</v>
      </c>
      <c r="I22" s="8">
        <v>6.422379105</v>
      </c>
      <c r="J22" s="8">
        <v>5.82843206</v>
      </c>
    </row>
    <row r="23" spans="1:2">
      <c r="A23" s="8">
        <v>32.88</v>
      </c>
      <c r="B23" s="8">
        <v>38.29</v>
      </c>
    </row>
  </sheetData>
  <mergeCells count="10">
    <mergeCell ref="H2:J2"/>
    <mergeCell ref="K2:M2"/>
    <mergeCell ref="K7:M7"/>
    <mergeCell ref="N7:P7"/>
    <mergeCell ref="E14:G14"/>
    <mergeCell ref="H14:J14"/>
    <mergeCell ref="M14:O14"/>
    <mergeCell ref="P14:R14"/>
    <mergeCell ref="E20:G20"/>
    <mergeCell ref="H20:J20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G22" sqref="G22"/>
    </sheetView>
  </sheetViews>
  <sheetFormatPr defaultColWidth="8.61666666666667" defaultRowHeight="13.5"/>
  <cols>
    <col min="1" max="1" width="11.9083333333333"/>
    <col min="2" max="8" width="12.7833333333333"/>
    <col min="9" max="10" width="10.8666666666667"/>
    <col min="11" max="11" width="12.7833333333333"/>
  </cols>
  <sheetData>
    <row r="1" ht="14.1" customHeight="1" spans="1:4">
      <c r="A1" s="6" t="s">
        <v>100</v>
      </c>
      <c r="D1" s="6" t="s">
        <v>101</v>
      </c>
    </row>
    <row r="2" ht="15" spans="1:10">
      <c r="A2" s="21" t="s">
        <v>2</v>
      </c>
      <c r="B2" s="21" t="s">
        <v>3</v>
      </c>
      <c r="D2" s="23"/>
      <c r="E2" s="21" t="s">
        <v>85</v>
      </c>
      <c r="F2" s="21"/>
      <c r="G2" s="21"/>
      <c r="H2" s="21" t="s">
        <v>84</v>
      </c>
      <c r="I2" s="21"/>
      <c r="J2" s="21"/>
    </row>
    <row r="3" spans="1:10">
      <c r="A3" s="8">
        <v>33.5</v>
      </c>
      <c r="B3" s="8">
        <v>32.3</v>
      </c>
      <c r="D3" s="24" t="s">
        <v>2</v>
      </c>
      <c r="E3" s="8">
        <v>0.887185426</v>
      </c>
      <c r="F3" s="8">
        <v>1.610275537</v>
      </c>
      <c r="G3" s="8">
        <v>0.502539036</v>
      </c>
      <c r="H3" s="8">
        <v>1.070972324</v>
      </c>
      <c r="I3" s="8">
        <v>0.773204103</v>
      </c>
      <c r="J3" s="8">
        <v>1.155823573</v>
      </c>
    </row>
    <row r="4" spans="1:10">
      <c r="A4" s="8">
        <v>25.8</v>
      </c>
      <c r="B4" s="8">
        <v>29.1</v>
      </c>
      <c r="D4" s="24" t="s">
        <v>3</v>
      </c>
      <c r="E4" s="8">
        <v>4.460815786</v>
      </c>
      <c r="F4" s="8">
        <v>5.568572619</v>
      </c>
      <c r="G4" s="8">
        <v>3.883365695</v>
      </c>
      <c r="H4" s="8">
        <v>2.749027233</v>
      </c>
      <c r="I4" s="8">
        <v>3.071452769</v>
      </c>
      <c r="J4" s="8">
        <v>2.360219766</v>
      </c>
    </row>
    <row r="5" spans="1:2">
      <c r="A5" s="8">
        <v>35.4</v>
      </c>
      <c r="B5" s="8">
        <v>34.2</v>
      </c>
    </row>
    <row r="7" ht="14.25" spans="1:1">
      <c r="A7" s="6" t="s">
        <v>102</v>
      </c>
    </row>
    <row r="8" ht="14.25" spans="1:7">
      <c r="A8" s="25"/>
      <c r="B8" s="26" t="s">
        <v>98</v>
      </c>
      <c r="C8" s="26"/>
      <c r="D8" s="26"/>
      <c r="E8" s="26" t="s">
        <v>99</v>
      </c>
      <c r="F8" s="26"/>
      <c r="G8" s="26"/>
    </row>
    <row r="9" spans="1:7">
      <c r="A9" s="24" t="s">
        <v>2</v>
      </c>
      <c r="B9" s="8">
        <v>1.111559912</v>
      </c>
      <c r="C9" s="8">
        <v>1.487186635</v>
      </c>
      <c r="D9" s="8">
        <v>0.401253452</v>
      </c>
      <c r="E9" s="8">
        <v>0.886234265</v>
      </c>
      <c r="F9" s="8">
        <v>1.227531471</v>
      </c>
      <c r="G9" s="8">
        <v>0.886234265</v>
      </c>
    </row>
    <row r="10" spans="1:7">
      <c r="A10" s="24" t="s">
        <v>3</v>
      </c>
      <c r="B10" s="8">
        <v>1.627418968</v>
      </c>
      <c r="C10" s="8">
        <v>2.501139821</v>
      </c>
      <c r="D10" s="8">
        <v>1.487186635</v>
      </c>
      <c r="E10" s="8">
        <v>2.859494265</v>
      </c>
      <c r="F10" s="8">
        <v>2.404538477</v>
      </c>
      <c r="G10" s="8">
        <v>3.172807542</v>
      </c>
    </row>
    <row r="12" ht="14.25" spans="1:4">
      <c r="A12" s="6" t="s">
        <v>103</v>
      </c>
      <c r="D12" s="6" t="s">
        <v>104</v>
      </c>
    </row>
    <row r="13" ht="14.25" spans="1:10">
      <c r="A13" s="21" t="s">
        <v>2</v>
      </c>
      <c r="B13" s="21" t="s">
        <v>3</v>
      </c>
      <c r="D13" s="25"/>
      <c r="E13" s="21" t="s">
        <v>105</v>
      </c>
      <c r="F13" s="21"/>
      <c r="G13" s="21"/>
      <c r="H13" s="21" t="s">
        <v>106</v>
      </c>
      <c r="I13" s="21"/>
      <c r="J13" s="21"/>
    </row>
    <row r="14" spans="1:10">
      <c r="A14" s="8">
        <v>1.222750585</v>
      </c>
      <c r="B14" s="8">
        <v>1.140866637</v>
      </c>
      <c r="D14" s="27" t="s">
        <v>107</v>
      </c>
      <c r="E14" s="8">
        <v>151.2</v>
      </c>
      <c r="F14" s="8">
        <v>134.3</v>
      </c>
      <c r="G14" s="8">
        <v>139.2</v>
      </c>
      <c r="H14" s="8">
        <v>103.2</v>
      </c>
      <c r="I14" s="8">
        <v>112.3</v>
      </c>
      <c r="J14" s="8">
        <v>120.31</v>
      </c>
    </row>
    <row r="15" ht="25.5" spans="1:10">
      <c r="A15" s="8">
        <v>0.763198455</v>
      </c>
      <c r="B15" s="8">
        <v>1.424178675</v>
      </c>
      <c r="D15" s="27" t="s">
        <v>108</v>
      </c>
      <c r="E15" s="8">
        <v>211.3</v>
      </c>
      <c r="F15" s="8">
        <v>261.3</v>
      </c>
      <c r="G15" s="8">
        <v>238.1</v>
      </c>
      <c r="H15" s="8">
        <v>251.2</v>
      </c>
      <c r="I15" s="8">
        <v>203.21</v>
      </c>
      <c r="J15" s="8">
        <v>193.3</v>
      </c>
    </row>
    <row r="16" ht="25.5" spans="1:10">
      <c r="A16" s="8">
        <v>1.01405096</v>
      </c>
      <c r="B16" s="8">
        <v>0.673677563</v>
      </c>
      <c r="D16" s="27" t="s">
        <v>109</v>
      </c>
      <c r="E16" s="8">
        <v>448.5</v>
      </c>
      <c r="F16" s="8">
        <v>403.2</v>
      </c>
      <c r="G16" s="8">
        <v>433.1</v>
      </c>
      <c r="H16" s="8">
        <v>293.2</v>
      </c>
      <c r="I16" s="8">
        <v>302.3</v>
      </c>
      <c r="J16" s="8">
        <v>269.3</v>
      </c>
    </row>
    <row r="18" ht="14.25" spans="1:4">
      <c r="A18" s="6" t="s">
        <v>110</v>
      </c>
      <c r="D18" s="6" t="s">
        <v>111</v>
      </c>
    </row>
    <row r="19" ht="15" spans="1:10">
      <c r="A19" s="21" t="s">
        <v>2</v>
      </c>
      <c r="B19" s="21" t="s">
        <v>3</v>
      </c>
      <c r="D19" s="23"/>
      <c r="E19" s="21" t="s">
        <v>2</v>
      </c>
      <c r="F19" s="21"/>
      <c r="G19" s="21"/>
      <c r="H19" s="21" t="s">
        <v>3</v>
      </c>
      <c r="I19" s="21"/>
      <c r="J19" s="21"/>
    </row>
    <row r="20" spans="1:10">
      <c r="A20" s="8">
        <v>185.3</v>
      </c>
      <c r="B20" s="8">
        <v>203.21</v>
      </c>
      <c r="D20" s="24" t="s">
        <v>75</v>
      </c>
      <c r="E20" s="8">
        <v>2.25</v>
      </c>
      <c r="F20" s="8">
        <v>2.01</v>
      </c>
      <c r="G20" s="8">
        <v>1.49</v>
      </c>
      <c r="H20" s="8">
        <v>5.32</v>
      </c>
      <c r="I20" s="8">
        <v>6.74</v>
      </c>
      <c r="J20" s="8">
        <v>6.69</v>
      </c>
    </row>
    <row r="21" spans="1:10">
      <c r="A21" s="8">
        <v>192.54</v>
      </c>
      <c r="B21" s="8">
        <v>176.9</v>
      </c>
      <c r="D21" s="24" t="s">
        <v>95</v>
      </c>
      <c r="E21" s="8">
        <v>1.27</v>
      </c>
      <c r="F21" s="8">
        <v>0.71</v>
      </c>
      <c r="G21" s="8">
        <v>1.02</v>
      </c>
      <c r="H21" s="8">
        <v>1.42</v>
      </c>
      <c r="I21" s="8">
        <v>1.88</v>
      </c>
      <c r="J21" s="8">
        <v>1.24</v>
      </c>
    </row>
    <row r="22" spans="1:2">
      <c r="A22" s="8">
        <v>169.23</v>
      </c>
      <c r="B22" s="8">
        <v>213.41</v>
      </c>
    </row>
  </sheetData>
  <mergeCells count="8">
    <mergeCell ref="E2:G2"/>
    <mergeCell ref="H2:J2"/>
    <mergeCell ref="B8:D8"/>
    <mergeCell ref="E8:G8"/>
    <mergeCell ref="E13:G13"/>
    <mergeCell ref="H13:J13"/>
    <mergeCell ref="E19:G19"/>
    <mergeCell ref="H19:J19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E19" sqref="E19"/>
    </sheetView>
  </sheetViews>
  <sheetFormatPr defaultColWidth="8.61666666666667" defaultRowHeight="13.5"/>
  <cols>
    <col min="2" max="2" width="12.7833333333333"/>
    <col min="4" max="4" width="12.7833333333333"/>
    <col min="5" max="5" width="12.625"/>
    <col min="7" max="8" width="12.7833333333333"/>
  </cols>
  <sheetData>
    <row r="1" ht="14.25" spans="1:10">
      <c r="A1" s="6" t="s">
        <v>112</v>
      </c>
      <c r="D1" s="6" t="s">
        <v>113</v>
      </c>
      <c r="G1" s="6" t="s">
        <v>114</v>
      </c>
      <c r="J1" s="6"/>
    </row>
    <row r="2" ht="25.5" spans="1:8">
      <c r="A2" s="11" t="s">
        <v>115</v>
      </c>
      <c r="B2" s="11" t="s">
        <v>116</v>
      </c>
      <c r="D2" s="21" t="s">
        <v>117</v>
      </c>
      <c r="E2" s="21" t="s">
        <v>118</v>
      </c>
      <c r="G2" s="21" t="s">
        <v>117</v>
      </c>
      <c r="H2" s="21" t="s">
        <v>118</v>
      </c>
    </row>
    <row r="3" spans="1:8">
      <c r="A3" s="8">
        <v>2.72</v>
      </c>
      <c r="B3" s="8">
        <v>4.16</v>
      </c>
      <c r="D3" s="8">
        <v>1.511976048</v>
      </c>
      <c r="E3" s="8">
        <v>0.376391982</v>
      </c>
      <c r="G3" s="22">
        <v>1.031515152</v>
      </c>
      <c r="H3" s="22">
        <v>0.779411765</v>
      </c>
    </row>
    <row r="4" spans="1:8">
      <c r="A4" s="8">
        <v>1.25</v>
      </c>
      <c r="B4" s="8">
        <v>8.3</v>
      </c>
      <c r="D4" s="8">
        <v>1.583333333</v>
      </c>
      <c r="E4" s="8">
        <v>0.7236404</v>
      </c>
      <c r="G4" s="22">
        <v>1.388888889</v>
      </c>
      <c r="H4" s="22">
        <v>0.736698499</v>
      </c>
    </row>
    <row r="5" spans="1:8">
      <c r="A5" s="8">
        <v>2</v>
      </c>
      <c r="B5" s="8">
        <v>10</v>
      </c>
      <c r="D5" s="8">
        <v>3.991735537</v>
      </c>
      <c r="E5" s="8">
        <v>0.250955414</v>
      </c>
      <c r="G5" s="22">
        <v>2.2406639</v>
      </c>
      <c r="H5" s="22">
        <v>0.906825569</v>
      </c>
    </row>
    <row r="6" spans="1:8">
      <c r="A6" s="8">
        <v>3</v>
      </c>
      <c r="B6" s="8"/>
      <c r="D6" s="8">
        <v>2.59375</v>
      </c>
      <c r="E6" s="8">
        <v>0.212244898</v>
      </c>
      <c r="G6" s="22">
        <v>1.219178082</v>
      </c>
      <c r="H6" s="22">
        <v>1.241798299</v>
      </c>
    </row>
    <row r="7" spans="1:8">
      <c r="A7" s="8">
        <v>2.67</v>
      </c>
      <c r="B7" s="8"/>
      <c r="D7" s="8"/>
      <c r="E7" s="8">
        <v>0.373913043</v>
      </c>
      <c r="G7" s="22"/>
      <c r="H7" s="22">
        <v>0.879739978</v>
      </c>
    </row>
    <row r="8" spans="1:8">
      <c r="A8" s="8">
        <v>1.76</v>
      </c>
      <c r="B8" s="8"/>
      <c r="D8" s="8"/>
      <c r="E8" s="8">
        <v>0.383753501</v>
      </c>
      <c r="G8" s="22"/>
      <c r="H8" s="22">
        <v>0.898734177</v>
      </c>
    </row>
    <row r="9" spans="4:8">
      <c r="D9" s="8"/>
      <c r="E9" s="8">
        <v>0.167272727</v>
      </c>
      <c r="G9" s="22"/>
      <c r="H9" s="22">
        <v>0.787559809</v>
      </c>
    </row>
    <row r="10" ht="14.25" spans="1:8">
      <c r="A10" s="6" t="s">
        <v>119</v>
      </c>
      <c r="D10" s="8"/>
      <c r="E10" s="8">
        <v>0.181699346</v>
      </c>
      <c r="G10" s="22"/>
      <c r="H10" s="22">
        <v>0.803902439</v>
      </c>
    </row>
    <row r="11" ht="28.5" spans="1:8">
      <c r="A11" s="7" t="s">
        <v>120</v>
      </c>
      <c r="B11" s="7" t="s">
        <v>121</v>
      </c>
      <c r="D11" s="8"/>
      <c r="E11" s="8">
        <v>0.549528302</v>
      </c>
      <c r="G11" s="22"/>
      <c r="H11" s="22">
        <v>0.966002345</v>
      </c>
    </row>
    <row r="12" spans="1:8">
      <c r="A12" s="8">
        <v>50</v>
      </c>
      <c r="B12" s="8">
        <v>0.666251557</v>
      </c>
      <c r="D12" s="8"/>
      <c r="E12" s="8">
        <v>1.173701299</v>
      </c>
      <c r="G12" s="22"/>
      <c r="H12" s="22">
        <v>0.983516484</v>
      </c>
    </row>
    <row r="13" spans="1:8">
      <c r="A13" s="8">
        <v>45</v>
      </c>
      <c r="B13" s="8">
        <v>0.782019704</v>
      </c>
      <c r="D13" s="8"/>
      <c r="E13" s="8">
        <v>1.241645244</v>
      </c>
      <c r="G13" s="22"/>
      <c r="H13" s="22">
        <v>0.901367188</v>
      </c>
    </row>
    <row r="14" spans="1:8">
      <c r="A14" s="8">
        <v>40</v>
      </c>
      <c r="B14" s="8">
        <v>0.689952153</v>
      </c>
      <c r="D14" s="8"/>
      <c r="E14" s="8">
        <v>1.203233256</v>
      </c>
      <c r="G14" s="22"/>
      <c r="H14" s="22">
        <v>0.91827768</v>
      </c>
    </row>
    <row r="15" spans="1:8">
      <c r="A15" s="8">
        <v>36.4</v>
      </c>
      <c r="B15" s="8">
        <v>0.387755102</v>
      </c>
      <c r="D15" s="8"/>
      <c r="E15" s="8">
        <v>0.45177665</v>
      </c>
      <c r="G15" s="22"/>
      <c r="H15" s="22">
        <v>1.028449502</v>
      </c>
    </row>
    <row r="16" spans="1:8">
      <c r="A16" s="8">
        <v>33.3</v>
      </c>
      <c r="B16" s="8">
        <v>0.348135965</v>
      </c>
      <c r="D16" s="8"/>
      <c r="E16" s="8">
        <v>2.27244582</v>
      </c>
      <c r="G16" s="22"/>
      <c r="H16" s="22">
        <v>0.934381408</v>
      </c>
    </row>
    <row r="17" spans="1:8">
      <c r="A17" s="8">
        <v>0</v>
      </c>
      <c r="B17" s="8">
        <v>0.281529699</v>
      </c>
      <c r="D17" s="8"/>
      <c r="E17" s="8">
        <v>2.478571429</v>
      </c>
      <c r="G17" s="22"/>
      <c r="H17" s="22">
        <v>0.978947368</v>
      </c>
    </row>
    <row r="18" spans="1:8">
      <c r="A18" s="8">
        <v>-14</v>
      </c>
      <c r="B18" s="8">
        <v>0.275598086</v>
      </c>
      <c r="D18" s="8"/>
      <c r="E18" s="8">
        <v>0.59063745</v>
      </c>
      <c r="G18" s="22"/>
      <c r="H18" s="22">
        <v>0.865336658</v>
      </c>
    </row>
    <row r="19" spans="1:2">
      <c r="A19" s="8">
        <v>-29.1</v>
      </c>
      <c r="B19" s="8">
        <v>0.245977011</v>
      </c>
    </row>
    <row r="20" spans="1:2">
      <c r="A20" s="8">
        <v>-30</v>
      </c>
      <c r="B20" s="8">
        <v>0.224289406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1"/>
  <sheetViews>
    <sheetView topLeftCell="G1" workbookViewId="0">
      <selection activeCell="Q7" sqref="Q7"/>
    </sheetView>
  </sheetViews>
  <sheetFormatPr defaultColWidth="8.61666666666667" defaultRowHeight="13.5"/>
  <cols>
    <col min="1" max="1" width="12.4333333333333" customWidth="1"/>
    <col min="2" max="2" width="14.0416666666667" customWidth="1"/>
    <col min="3" max="3" width="12.7416666666667" customWidth="1"/>
    <col min="4" max="4" width="19" customWidth="1"/>
    <col min="5" max="5" width="16.6666666666667" customWidth="1"/>
    <col min="7" max="7" width="21.3833333333333" customWidth="1"/>
    <col min="8" max="8" width="16.0666666666667" customWidth="1"/>
    <col min="9" max="9" width="17.45" customWidth="1"/>
    <col min="10" max="11" width="12.7833333333333"/>
    <col min="14" max="14" width="12.7833333333333"/>
    <col min="15" max="15" width="14.0416666666667" customWidth="1"/>
    <col min="17" max="17" width="27.475"/>
    <col min="18" max="18" width="9.46666666666667"/>
  </cols>
  <sheetData>
    <row r="1" ht="32" customHeight="1" spans="1:16">
      <c r="A1" s="15" t="s">
        <v>122</v>
      </c>
      <c r="B1" s="15" t="s">
        <v>123</v>
      </c>
      <c r="C1" s="15" t="s">
        <v>124</v>
      </c>
      <c r="D1" s="15" t="s">
        <v>125</v>
      </c>
      <c r="E1" s="15" t="s">
        <v>126</v>
      </c>
      <c r="F1" s="15" t="s">
        <v>127</v>
      </c>
      <c r="G1" s="15" t="s">
        <v>128</v>
      </c>
      <c r="H1" s="15" t="s">
        <v>129</v>
      </c>
      <c r="I1" s="15" t="s">
        <v>130</v>
      </c>
      <c r="J1" s="15" t="s">
        <v>131</v>
      </c>
      <c r="K1" s="15" t="s">
        <v>132</v>
      </c>
      <c r="L1" s="15" t="s">
        <v>133</v>
      </c>
      <c r="M1" s="15" t="s">
        <v>134</v>
      </c>
      <c r="N1" s="15" t="s">
        <v>135</v>
      </c>
      <c r="O1" s="15" t="s">
        <v>136</v>
      </c>
      <c r="P1" s="17" t="s">
        <v>137</v>
      </c>
    </row>
    <row r="2" ht="15" spans="1:16">
      <c r="A2" s="16">
        <v>1</v>
      </c>
      <c r="B2" s="16">
        <v>1</v>
      </c>
      <c r="C2" s="16">
        <v>1</v>
      </c>
      <c r="D2" s="16">
        <v>0</v>
      </c>
      <c r="E2" s="16">
        <v>0</v>
      </c>
      <c r="F2" s="16">
        <v>0</v>
      </c>
      <c r="G2" s="16">
        <v>1</v>
      </c>
      <c r="H2" s="16">
        <v>0</v>
      </c>
      <c r="I2" s="16">
        <v>0</v>
      </c>
      <c r="J2" s="16">
        <v>60</v>
      </c>
      <c r="K2" s="16">
        <v>60</v>
      </c>
      <c r="L2" s="16">
        <v>1.3</v>
      </c>
      <c r="M2" s="16">
        <v>25</v>
      </c>
      <c r="N2" s="16">
        <v>0.052</v>
      </c>
      <c r="O2" s="16">
        <f>IF(N2&gt;$P$2,1,0)</f>
        <v>0</v>
      </c>
      <c r="P2" s="18">
        <f>MEDIAN(N2:N121)</f>
        <v>0.586023893368348</v>
      </c>
    </row>
    <row r="3" ht="15" spans="1:15">
      <c r="A3" s="16">
        <v>1</v>
      </c>
      <c r="B3" s="16">
        <v>1</v>
      </c>
      <c r="C3" s="16">
        <v>0</v>
      </c>
      <c r="D3" s="16">
        <v>0</v>
      </c>
      <c r="E3" s="16">
        <v>0</v>
      </c>
      <c r="F3" s="16">
        <v>0</v>
      </c>
      <c r="G3" s="16">
        <v>1</v>
      </c>
      <c r="H3" s="16">
        <v>0</v>
      </c>
      <c r="I3" s="16">
        <v>0</v>
      </c>
      <c r="J3" s="16">
        <v>60</v>
      </c>
      <c r="K3" s="16">
        <v>60</v>
      </c>
      <c r="L3" s="16">
        <v>4.5</v>
      </c>
      <c r="M3" s="16">
        <v>30.2</v>
      </c>
      <c r="N3" s="16">
        <v>0.149006622516556</v>
      </c>
      <c r="O3" s="16">
        <f>IF(N3&gt;$P$2,1,0)</f>
        <v>0</v>
      </c>
    </row>
    <row r="4" ht="15" spans="1:15">
      <c r="A4" s="16">
        <v>0</v>
      </c>
      <c r="B4" s="16">
        <v>1</v>
      </c>
      <c r="C4" s="16">
        <v>0</v>
      </c>
      <c r="D4" s="16">
        <v>0</v>
      </c>
      <c r="E4" s="16">
        <v>0</v>
      </c>
      <c r="F4" s="16">
        <v>0</v>
      </c>
      <c r="G4" s="16">
        <v>1</v>
      </c>
      <c r="H4" s="16">
        <v>0</v>
      </c>
      <c r="I4" s="16">
        <v>0</v>
      </c>
      <c r="J4" s="16">
        <v>60</v>
      </c>
      <c r="K4" s="16">
        <v>60</v>
      </c>
      <c r="L4" s="16">
        <v>6</v>
      </c>
      <c r="M4" s="16">
        <v>23</v>
      </c>
      <c r="N4" s="16">
        <v>0.260869565217391</v>
      </c>
      <c r="O4" s="16">
        <f>IF(N4&gt;$P$2,1,0)</f>
        <v>0</v>
      </c>
    </row>
    <row r="5" ht="15.75" spans="1:18">
      <c r="A5" s="16">
        <v>1</v>
      </c>
      <c r="B5" s="16">
        <v>1</v>
      </c>
      <c r="C5" s="16">
        <v>0</v>
      </c>
      <c r="D5" s="16">
        <v>1</v>
      </c>
      <c r="E5" s="16">
        <v>0</v>
      </c>
      <c r="F5" s="16">
        <v>1</v>
      </c>
      <c r="G5" s="16">
        <v>1</v>
      </c>
      <c r="H5" s="16">
        <v>1</v>
      </c>
      <c r="I5" s="16">
        <v>1</v>
      </c>
      <c r="J5" s="16">
        <v>10</v>
      </c>
      <c r="K5" s="16">
        <v>4.76666666666667</v>
      </c>
      <c r="L5" s="16">
        <v>16.6</v>
      </c>
      <c r="M5" s="16">
        <v>4.5</v>
      </c>
      <c r="N5" s="16">
        <v>3.68888888888889</v>
      </c>
      <c r="O5" s="16">
        <f>IF(N5&gt;$P$2,1,0)</f>
        <v>1</v>
      </c>
      <c r="Q5" s="19">
        <v>51</v>
      </c>
      <c r="R5" s="19">
        <v>27</v>
      </c>
    </row>
    <row r="6" ht="15.75" spans="1:18">
      <c r="A6" s="16">
        <v>1</v>
      </c>
      <c r="B6" s="16">
        <v>0</v>
      </c>
      <c r="C6" s="16">
        <v>1</v>
      </c>
      <c r="D6" s="16">
        <v>1</v>
      </c>
      <c r="E6" s="16">
        <v>1</v>
      </c>
      <c r="F6" s="16">
        <v>1</v>
      </c>
      <c r="G6" s="16">
        <v>0</v>
      </c>
      <c r="H6" s="16">
        <v>0</v>
      </c>
      <c r="I6" s="16">
        <v>1</v>
      </c>
      <c r="J6" s="16">
        <v>60</v>
      </c>
      <c r="K6" s="16">
        <v>60</v>
      </c>
      <c r="L6" s="16">
        <v>20.12</v>
      </c>
      <c r="M6" s="16">
        <v>10.21</v>
      </c>
      <c r="N6" s="16">
        <v>1.97061704211557</v>
      </c>
      <c r="O6" s="16">
        <f>IF(N6&gt;$P$2,1,0)</f>
        <v>1</v>
      </c>
      <c r="Q6" s="19">
        <v>9</v>
      </c>
      <c r="R6" s="19">
        <v>33</v>
      </c>
    </row>
    <row r="7" ht="15" spans="1:17">
      <c r="A7" s="16">
        <v>1</v>
      </c>
      <c r="B7" s="16">
        <v>1</v>
      </c>
      <c r="C7" s="16">
        <v>0</v>
      </c>
      <c r="D7" s="16">
        <v>0</v>
      </c>
      <c r="E7" s="16">
        <v>1</v>
      </c>
      <c r="F7" s="16">
        <v>0</v>
      </c>
      <c r="G7" s="16">
        <v>1</v>
      </c>
      <c r="H7" s="16">
        <v>1</v>
      </c>
      <c r="I7" s="16">
        <v>1</v>
      </c>
      <c r="J7" s="16">
        <v>42</v>
      </c>
      <c r="K7" s="16">
        <v>32.9666666666667</v>
      </c>
      <c r="L7" s="16">
        <v>14.3</v>
      </c>
      <c r="M7" s="16">
        <v>5.5</v>
      </c>
      <c r="N7" s="16">
        <v>2.6</v>
      </c>
      <c r="O7" s="16">
        <f>IF(N7&gt;$P$2,1,0)</f>
        <v>1</v>
      </c>
      <c r="Q7" s="20">
        <f>CHITEST(Q5:Q6,R5:R6)</f>
        <v>4.7245253273457e-10</v>
      </c>
    </row>
    <row r="8" ht="15" spans="1:15">
      <c r="A8" s="16">
        <v>1</v>
      </c>
      <c r="B8" s="16">
        <v>1</v>
      </c>
      <c r="C8" s="16">
        <v>1</v>
      </c>
      <c r="D8" s="16">
        <v>1</v>
      </c>
      <c r="E8" s="16">
        <v>0</v>
      </c>
      <c r="F8" s="16">
        <v>0</v>
      </c>
      <c r="G8" s="16">
        <v>1</v>
      </c>
      <c r="H8" s="16">
        <v>1</v>
      </c>
      <c r="I8" s="16">
        <v>0</v>
      </c>
      <c r="J8" s="16">
        <v>60</v>
      </c>
      <c r="K8" s="16">
        <v>36.2333333333333</v>
      </c>
      <c r="L8" s="16">
        <v>7</v>
      </c>
      <c r="M8" s="16">
        <v>27</v>
      </c>
      <c r="N8" s="16">
        <v>0.259259259259259</v>
      </c>
      <c r="O8" s="16">
        <f>IF(N8&gt;$P$2,1,0)</f>
        <v>0</v>
      </c>
    </row>
    <row r="9" ht="15" spans="1:15">
      <c r="A9" s="16">
        <v>0</v>
      </c>
      <c r="B9" s="16">
        <v>1</v>
      </c>
      <c r="C9" s="16">
        <v>0</v>
      </c>
      <c r="D9" s="16">
        <v>0</v>
      </c>
      <c r="E9" s="16">
        <v>0</v>
      </c>
      <c r="F9" s="16">
        <v>1</v>
      </c>
      <c r="G9" s="16">
        <v>0</v>
      </c>
      <c r="H9" s="16">
        <v>1</v>
      </c>
      <c r="I9" s="16">
        <v>0</v>
      </c>
      <c r="J9" s="16">
        <v>60</v>
      </c>
      <c r="K9" s="16">
        <v>13.1666666666667</v>
      </c>
      <c r="L9" s="16">
        <v>8.3</v>
      </c>
      <c r="M9" s="16">
        <v>21.3</v>
      </c>
      <c r="N9" s="16">
        <v>0.389671361502347</v>
      </c>
      <c r="O9" s="16">
        <f>IF(N9&gt;$P$2,1,0)</f>
        <v>0</v>
      </c>
    </row>
    <row r="10" ht="15" spans="1:15">
      <c r="A10" s="16">
        <v>1</v>
      </c>
      <c r="B10" s="16">
        <v>1</v>
      </c>
      <c r="C10" s="16">
        <v>1</v>
      </c>
      <c r="D10" s="16">
        <v>0</v>
      </c>
      <c r="E10" s="16">
        <v>1</v>
      </c>
      <c r="F10" s="16">
        <v>0</v>
      </c>
      <c r="G10" s="16">
        <v>0</v>
      </c>
      <c r="H10" s="16">
        <v>1</v>
      </c>
      <c r="I10" s="16">
        <v>1</v>
      </c>
      <c r="J10" s="16">
        <v>18.3</v>
      </c>
      <c r="K10" s="16">
        <v>9.4</v>
      </c>
      <c r="L10" s="16">
        <v>20.2</v>
      </c>
      <c r="M10" s="16">
        <v>2.3</v>
      </c>
      <c r="N10" s="16">
        <v>8.78260869565217</v>
      </c>
      <c r="O10" s="16">
        <f>IF(N10&gt;$P$2,1,0)</f>
        <v>1</v>
      </c>
    </row>
    <row r="11" ht="15" spans="1:15">
      <c r="A11" s="16">
        <v>1</v>
      </c>
      <c r="B11" s="16">
        <v>1</v>
      </c>
      <c r="C11" s="16">
        <v>0</v>
      </c>
      <c r="D11" s="16">
        <v>0</v>
      </c>
      <c r="E11" s="16">
        <v>0</v>
      </c>
      <c r="F11" s="16">
        <v>0</v>
      </c>
      <c r="G11" s="16">
        <v>1</v>
      </c>
      <c r="H11" s="16">
        <v>1</v>
      </c>
      <c r="I11" s="16">
        <v>0</v>
      </c>
      <c r="J11" s="16">
        <v>60</v>
      </c>
      <c r="K11" s="16">
        <v>15.8</v>
      </c>
      <c r="L11" s="16">
        <v>8.6</v>
      </c>
      <c r="M11" s="16">
        <v>25.31</v>
      </c>
      <c r="N11" s="16">
        <v>0.339786645594627</v>
      </c>
      <c r="O11" s="16">
        <f>IF(N11&gt;$P$2,1,0)</f>
        <v>0</v>
      </c>
    </row>
    <row r="12" ht="15" spans="1:15">
      <c r="A12" s="16">
        <v>1</v>
      </c>
      <c r="B12" s="16">
        <v>0</v>
      </c>
      <c r="C12" s="16">
        <v>0</v>
      </c>
      <c r="D12" s="16">
        <v>1</v>
      </c>
      <c r="E12" s="16">
        <v>0</v>
      </c>
      <c r="F12" s="16">
        <v>0</v>
      </c>
      <c r="G12" s="16">
        <v>1</v>
      </c>
      <c r="H12" s="16">
        <v>0</v>
      </c>
      <c r="I12" s="16">
        <v>0</v>
      </c>
      <c r="J12" s="16">
        <v>60</v>
      </c>
      <c r="K12" s="16">
        <v>60</v>
      </c>
      <c r="L12" s="16">
        <v>9.2</v>
      </c>
      <c r="M12" s="16">
        <v>30.23</v>
      </c>
      <c r="N12" s="16">
        <v>0.304333443599074</v>
      </c>
      <c r="O12" s="16">
        <f>IF(N12&gt;$P$2,1,0)</f>
        <v>0</v>
      </c>
    </row>
    <row r="13" ht="15" spans="1:15">
      <c r="A13" s="16">
        <v>1</v>
      </c>
      <c r="B13" s="16">
        <v>1</v>
      </c>
      <c r="C13" s="16">
        <v>1</v>
      </c>
      <c r="D13" s="16">
        <v>0</v>
      </c>
      <c r="E13" s="16">
        <v>1</v>
      </c>
      <c r="F13" s="16">
        <v>0</v>
      </c>
      <c r="G13" s="16">
        <v>1</v>
      </c>
      <c r="H13" s="16">
        <v>1</v>
      </c>
      <c r="I13" s="16">
        <v>1</v>
      </c>
      <c r="J13" s="16">
        <v>4.7</v>
      </c>
      <c r="K13" s="16">
        <v>2.36666666666667</v>
      </c>
      <c r="L13" s="16">
        <v>4.52</v>
      </c>
      <c r="M13" s="16">
        <v>5.4</v>
      </c>
      <c r="N13" s="16">
        <f t="shared" ref="N13:N17" si="0">L13/M13</f>
        <v>0.837037037037037</v>
      </c>
      <c r="O13" s="16">
        <f>IF(N13&gt;$P$2,1,0)</f>
        <v>1</v>
      </c>
    </row>
    <row r="14" ht="15" spans="1:15">
      <c r="A14" s="16">
        <v>0</v>
      </c>
      <c r="B14" s="16">
        <v>1</v>
      </c>
      <c r="C14" s="16">
        <v>0</v>
      </c>
      <c r="D14" s="16">
        <v>0</v>
      </c>
      <c r="E14" s="16">
        <v>0</v>
      </c>
      <c r="F14" s="16">
        <v>0</v>
      </c>
      <c r="G14" s="16">
        <v>1</v>
      </c>
      <c r="H14" s="16">
        <v>0</v>
      </c>
      <c r="I14" s="16">
        <v>0</v>
      </c>
      <c r="J14" s="16">
        <v>60</v>
      </c>
      <c r="K14" s="16">
        <v>60</v>
      </c>
      <c r="L14" s="16">
        <v>10.3</v>
      </c>
      <c r="M14" s="16">
        <v>31.23</v>
      </c>
      <c r="N14" s="16">
        <v>0.329811079090618</v>
      </c>
      <c r="O14" s="16">
        <f>IF(N14&gt;$P$2,1,0)</f>
        <v>0</v>
      </c>
    </row>
    <row r="15" ht="15" spans="1:15">
      <c r="A15" s="16">
        <v>1</v>
      </c>
      <c r="B15" s="16">
        <v>1</v>
      </c>
      <c r="C15" s="16">
        <v>1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23.6666666666667</v>
      </c>
      <c r="K15" s="16">
        <v>21.8666666666667</v>
      </c>
      <c r="L15" s="16">
        <v>23.3</v>
      </c>
      <c r="M15" s="16">
        <v>7.5</v>
      </c>
      <c r="N15" s="16">
        <v>3.10666666666667</v>
      </c>
      <c r="O15" s="16">
        <f>IF(N15&gt;$P$2,1,0)</f>
        <v>1</v>
      </c>
    </row>
    <row r="16" ht="15" spans="1:15">
      <c r="A16" s="16">
        <v>1</v>
      </c>
      <c r="B16" s="16">
        <v>1</v>
      </c>
      <c r="C16" s="16">
        <v>1</v>
      </c>
      <c r="D16" s="16">
        <v>1</v>
      </c>
      <c r="E16" s="16">
        <v>0</v>
      </c>
      <c r="F16" s="16">
        <v>0</v>
      </c>
      <c r="G16" s="16">
        <v>1</v>
      </c>
      <c r="H16" s="16">
        <v>0</v>
      </c>
      <c r="I16" s="16">
        <v>0</v>
      </c>
      <c r="J16" s="16">
        <v>60</v>
      </c>
      <c r="K16" s="16">
        <v>60</v>
      </c>
      <c r="L16" s="16">
        <v>11.5</v>
      </c>
      <c r="M16" s="16">
        <v>18.41</v>
      </c>
      <c r="N16" s="16">
        <f t="shared" si="0"/>
        <v>0.62466051059207</v>
      </c>
      <c r="O16" s="16">
        <f>IF(N16&gt;$P$2,1,0)</f>
        <v>1</v>
      </c>
    </row>
    <row r="17" ht="15" spans="1:15">
      <c r="A17" s="16">
        <v>1</v>
      </c>
      <c r="B17" s="16">
        <v>0</v>
      </c>
      <c r="C17" s="16">
        <v>1</v>
      </c>
      <c r="D17" s="16">
        <v>1</v>
      </c>
      <c r="E17" s="16">
        <v>0</v>
      </c>
      <c r="F17" s="16">
        <v>0</v>
      </c>
      <c r="G17" s="16">
        <v>1</v>
      </c>
      <c r="H17" s="16">
        <v>0</v>
      </c>
      <c r="I17" s="16">
        <v>0</v>
      </c>
      <c r="J17" s="16">
        <v>60</v>
      </c>
      <c r="K17" s="16">
        <v>60</v>
      </c>
      <c r="L17" s="16">
        <v>10.51</v>
      </c>
      <c r="M17" s="16">
        <v>17.73</v>
      </c>
      <c r="N17" s="16">
        <f t="shared" si="0"/>
        <v>0.59278059785674</v>
      </c>
      <c r="O17" s="16">
        <f>IF(N17&gt;$P$2,1,0)</f>
        <v>1</v>
      </c>
    </row>
    <row r="18" ht="15" spans="1:15">
      <c r="A18" s="16">
        <v>1</v>
      </c>
      <c r="B18" s="16">
        <v>1</v>
      </c>
      <c r="C18" s="16">
        <v>0</v>
      </c>
      <c r="D18" s="16">
        <v>1</v>
      </c>
      <c r="E18" s="16">
        <v>1</v>
      </c>
      <c r="F18" s="16">
        <v>0</v>
      </c>
      <c r="G18" s="16">
        <v>1</v>
      </c>
      <c r="H18" s="16">
        <v>1</v>
      </c>
      <c r="I18" s="16">
        <v>1</v>
      </c>
      <c r="J18" s="16">
        <v>33.0666666666667</v>
      </c>
      <c r="K18" s="16">
        <v>18.6666666666667</v>
      </c>
      <c r="L18" s="16">
        <v>25.3</v>
      </c>
      <c r="M18" s="16">
        <v>6.5</v>
      </c>
      <c r="N18" s="16">
        <v>3.89230769230769</v>
      </c>
      <c r="O18" s="16">
        <f>IF(N18&gt;$P$2,1,0)</f>
        <v>1</v>
      </c>
    </row>
    <row r="19" ht="15" spans="1:15">
      <c r="A19" s="16">
        <v>1</v>
      </c>
      <c r="B19" s="16">
        <v>1</v>
      </c>
      <c r="C19" s="16">
        <v>1</v>
      </c>
      <c r="D19" s="16">
        <v>1</v>
      </c>
      <c r="E19" s="16">
        <v>1</v>
      </c>
      <c r="F19" s="16">
        <v>0</v>
      </c>
      <c r="G19" s="16">
        <v>0</v>
      </c>
      <c r="H19" s="16">
        <v>1</v>
      </c>
      <c r="I19" s="16">
        <v>1</v>
      </c>
      <c r="J19" s="16">
        <v>12.3</v>
      </c>
      <c r="K19" s="16">
        <v>2.6</v>
      </c>
      <c r="L19" s="16">
        <v>10.93</v>
      </c>
      <c r="M19" s="16">
        <v>21.51</v>
      </c>
      <c r="N19" s="16">
        <f>L19/M19</f>
        <v>0.508135750813575</v>
      </c>
      <c r="O19" s="16">
        <f>IF(N19&gt;$P$2,1,0)</f>
        <v>0</v>
      </c>
    </row>
    <row r="20" ht="15" spans="1:15">
      <c r="A20" s="16">
        <v>0</v>
      </c>
      <c r="B20" s="16">
        <v>1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1</v>
      </c>
      <c r="I20" s="16">
        <v>1</v>
      </c>
      <c r="J20" s="16">
        <v>13.0666666666667</v>
      </c>
      <c r="K20" s="16">
        <v>1.86666666666667</v>
      </c>
      <c r="L20" s="16">
        <v>15.7</v>
      </c>
      <c r="M20" s="16">
        <v>6.2</v>
      </c>
      <c r="N20" s="16">
        <v>2.53225806451613</v>
      </c>
      <c r="O20" s="16">
        <f>IF(N20&gt;$P$2,1,0)</f>
        <v>1</v>
      </c>
    </row>
    <row r="21" ht="15" spans="1:15">
      <c r="A21" s="16">
        <v>1</v>
      </c>
      <c r="B21" s="16">
        <v>1</v>
      </c>
      <c r="C21" s="16">
        <v>0</v>
      </c>
      <c r="D21" s="16">
        <v>0</v>
      </c>
      <c r="E21" s="16">
        <v>0</v>
      </c>
      <c r="F21" s="16">
        <v>0</v>
      </c>
      <c r="G21" s="16">
        <v>1</v>
      </c>
      <c r="H21" s="16">
        <v>0</v>
      </c>
      <c r="I21" s="16">
        <v>0</v>
      </c>
      <c r="J21" s="16">
        <v>60</v>
      </c>
      <c r="K21" s="16">
        <v>60</v>
      </c>
      <c r="L21" s="16">
        <v>12.3</v>
      </c>
      <c r="M21" s="16">
        <v>21.24</v>
      </c>
      <c r="N21" s="16">
        <v>0.57909604519774</v>
      </c>
      <c r="O21" s="16">
        <f>IF(N21&gt;$P$2,1,0)</f>
        <v>0</v>
      </c>
    </row>
    <row r="22" ht="15" spans="1:15">
      <c r="A22" s="16">
        <v>1</v>
      </c>
      <c r="B22" s="16">
        <v>1</v>
      </c>
      <c r="C22" s="16">
        <v>0</v>
      </c>
      <c r="D22" s="16">
        <v>0</v>
      </c>
      <c r="E22" s="16">
        <v>0</v>
      </c>
      <c r="F22" s="16">
        <v>0</v>
      </c>
      <c r="G22" s="16">
        <v>1</v>
      </c>
      <c r="H22" s="16">
        <v>1</v>
      </c>
      <c r="I22" s="16">
        <v>1</v>
      </c>
      <c r="J22" s="16">
        <v>9.13333333333333</v>
      </c>
      <c r="K22" s="16">
        <v>5.83333333333333</v>
      </c>
      <c r="L22" s="16">
        <v>10.3</v>
      </c>
      <c r="M22" s="16">
        <v>5.2</v>
      </c>
      <c r="N22" s="16">
        <v>1.98076923076923</v>
      </c>
      <c r="O22" s="16">
        <f>IF(N22&gt;$P$2,1,0)</f>
        <v>1</v>
      </c>
    </row>
    <row r="23" ht="15" spans="1:15">
      <c r="A23" s="16">
        <v>1</v>
      </c>
      <c r="B23" s="16">
        <v>1</v>
      </c>
      <c r="C23" s="16">
        <v>1</v>
      </c>
      <c r="D23" s="16">
        <v>1</v>
      </c>
      <c r="E23" s="16">
        <v>1</v>
      </c>
      <c r="F23" s="16">
        <v>1</v>
      </c>
      <c r="G23" s="16">
        <v>0</v>
      </c>
      <c r="H23" s="16">
        <v>1</v>
      </c>
      <c r="I23" s="16">
        <v>1</v>
      </c>
      <c r="J23" s="16">
        <v>8.5</v>
      </c>
      <c r="K23" s="16">
        <v>3.86666666666667</v>
      </c>
      <c r="L23" s="16">
        <v>16.31</v>
      </c>
      <c r="M23" s="16">
        <v>16.31</v>
      </c>
      <c r="N23" s="16">
        <f t="shared" ref="N23:N33" si="1">L23/M23</f>
        <v>1</v>
      </c>
      <c r="O23" s="16">
        <f>IF(N23&gt;$P$2,1,0)</f>
        <v>1</v>
      </c>
    </row>
    <row r="24" ht="15" spans="1:15">
      <c r="A24" s="16">
        <v>1</v>
      </c>
      <c r="B24" s="16">
        <v>1</v>
      </c>
      <c r="C24" s="16">
        <v>0</v>
      </c>
      <c r="D24" s="16">
        <v>0</v>
      </c>
      <c r="E24" s="16">
        <v>0</v>
      </c>
      <c r="F24" s="16">
        <v>0</v>
      </c>
      <c r="G24" s="16">
        <v>1</v>
      </c>
      <c r="H24" s="16">
        <v>1</v>
      </c>
      <c r="I24" s="16">
        <v>1</v>
      </c>
      <c r="J24" s="16">
        <v>14.8333333333333</v>
      </c>
      <c r="K24" s="16">
        <v>3.63333333333333</v>
      </c>
      <c r="L24" s="16">
        <v>12.5</v>
      </c>
      <c r="M24" s="16">
        <v>5.27</v>
      </c>
      <c r="N24" s="16">
        <v>2.3719165085389</v>
      </c>
      <c r="O24" s="16">
        <f>IF(N24&gt;$P$2,1,0)</f>
        <v>1</v>
      </c>
    </row>
    <row r="25" ht="15" spans="1:15">
      <c r="A25" s="16">
        <v>0</v>
      </c>
      <c r="B25" s="16">
        <v>0</v>
      </c>
      <c r="C25" s="16">
        <v>1</v>
      </c>
      <c r="D25" s="16">
        <v>0</v>
      </c>
      <c r="E25" s="16">
        <v>0</v>
      </c>
      <c r="F25" s="16">
        <v>0</v>
      </c>
      <c r="G25" s="16">
        <v>1</v>
      </c>
      <c r="H25" s="16">
        <v>0</v>
      </c>
      <c r="I25" s="16">
        <v>0</v>
      </c>
      <c r="J25" s="16">
        <v>60</v>
      </c>
      <c r="K25" s="16">
        <v>60</v>
      </c>
      <c r="L25" s="16">
        <v>10.2</v>
      </c>
      <c r="M25" s="16">
        <v>9.23</v>
      </c>
      <c r="N25" s="16">
        <f t="shared" si="1"/>
        <v>1.10509209100758</v>
      </c>
      <c r="O25" s="16">
        <f>IF(N25&gt;$P$2,1,0)</f>
        <v>1</v>
      </c>
    </row>
    <row r="26" ht="15" spans="1:15">
      <c r="A26" s="16">
        <v>1</v>
      </c>
      <c r="B26" s="16">
        <v>1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>
        <v>0</v>
      </c>
      <c r="J26" s="16">
        <v>60</v>
      </c>
      <c r="K26" s="16">
        <v>60</v>
      </c>
      <c r="L26" s="16">
        <v>1.24</v>
      </c>
      <c r="M26" s="16">
        <v>12.23</v>
      </c>
      <c r="N26" s="16">
        <v>0.101390024529845</v>
      </c>
      <c r="O26" s="16">
        <f>IF(N26&gt;$P$2,1,0)</f>
        <v>0</v>
      </c>
    </row>
    <row r="27" ht="15" spans="1:15">
      <c r="A27" s="16">
        <v>1</v>
      </c>
      <c r="B27" s="16">
        <v>1</v>
      </c>
      <c r="C27" s="16">
        <v>0</v>
      </c>
      <c r="D27" s="16">
        <v>0</v>
      </c>
      <c r="E27" s="16">
        <v>0</v>
      </c>
      <c r="F27" s="16">
        <v>0</v>
      </c>
      <c r="G27" s="16">
        <v>1</v>
      </c>
      <c r="H27" s="16">
        <v>0</v>
      </c>
      <c r="I27" s="16">
        <v>0</v>
      </c>
      <c r="J27" s="16">
        <v>60</v>
      </c>
      <c r="K27" s="16">
        <v>60</v>
      </c>
      <c r="L27" s="16">
        <v>3.32</v>
      </c>
      <c r="M27" s="16">
        <v>12.53</v>
      </c>
      <c r="N27" s="16">
        <v>0.264964086193136</v>
      </c>
      <c r="O27" s="16">
        <f>IF(N27&gt;$P$2,1,0)</f>
        <v>0</v>
      </c>
    </row>
    <row r="28" ht="15" spans="1:15">
      <c r="A28" s="16">
        <v>1</v>
      </c>
      <c r="B28" s="16">
        <v>1</v>
      </c>
      <c r="C28" s="16">
        <v>0</v>
      </c>
      <c r="D28" s="16">
        <v>0</v>
      </c>
      <c r="E28" s="16">
        <v>0</v>
      </c>
      <c r="F28" s="16">
        <v>0</v>
      </c>
      <c r="G28" s="16">
        <v>1</v>
      </c>
      <c r="H28" s="16">
        <v>0</v>
      </c>
      <c r="I28" s="16">
        <v>1</v>
      </c>
      <c r="J28" s="16">
        <v>60</v>
      </c>
      <c r="K28" s="16">
        <v>60</v>
      </c>
      <c r="L28" s="16">
        <v>16.41</v>
      </c>
      <c r="M28" s="16">
        <v>28.31</v>
      </c>
      <c r="N28" s="16">
        <f t="shared" si="1"/>
        <v>0.579653832567997</v>
      </c>
      <c r="O28" s="16">
        <f>IF(N28&gt;$P$2,1,0)</f>
        <v>0</v>
      </c>
    </row>
    <row r="29" ht="15" spans="1:15">
      <c r="A29" s="16">
        <v>0</v>
      </c>
      <c r="B29" s="16">
        <v>0</v>
      </c>
      <c r="C29" s="16">
        <v>1</v>
      </c>
      <c r="D29" s="16">
        <v>0</v>
      </c>
      <c r="E29" s="16">
        <v>0</v>
      </c>
      <c r="F29" s="16">
        <v>1</v>
      </c>
      <c r="G29" s="16">
        <v>1</v>
      </c>
      <c r="H29" s="16">
        <v>1</v>
      </c>
      <c r="I29" s="16">
        <v>1</v>
      </c>
      <c r="J29" s="16">
        <v>30.8</v>
      </c>
      <c r="K29" s="16">
        <v>5.1</v>
      </c>
      <c r="L29" s="16">
        <v>9.21</v>
      </c>
      <c r="M29" s="16">
        <v>15.02</v>
      </c>
      <c r="N29" s="16">
        <f t="shared" si="1"/>
        <v>0.61318242343542</v>
      </c>
      <c r="O29" s="16">
        <f>IF(N29&gt;$P$2,1,0)</f>
        <v>1</v>
      </c>
    </row>
    <row r="30" ht="15" spans="1:15">
      <c r="A30" s="16">
        <v>0</v>
      </c>
      <c r="B30" s="16">
        <v>0</v>
      </c>
      <c r="C30" s="16">
        <v>0</v>
      </c>
      <c r="D30" s="16">
        <v>1</v>
      </c>
      <c r="E30" s="16">
        <v>0</v>
      </c>
      <c r="F30" s="16">
        <v>0</v>
      </c>
      <c r="G30" s="16">
        <v>0</v>
      </c>
      <c r="H30" s="16">
        <v>1</v>
      </c>
      <c r="I30" s="16">
        <v>1</v>
      </c>
      <c r="J30" s="16">
        <v>16.2333333333333</v>
      </c>
      <c r="K30" s="16">
        <v>3.03333333333333</v>
      </c>
      <c r="L30" s="16">
        <v>6.3</v>
      </c>
      <c r="M30" s="16">
        <v>9.23</v>
      </c>
      <c r="N30" s="16">
        <f t="shared" si="1"/>
        <v>0.682556879739978</v>
      </c>
      <c r="O30" s="16">
        <f>IF(N30&gt;$P$2,1,0)</f>
        <v>1</v>
      </c>
    </row>
    <row r="31" ht="15" spans="1:15">
      <c r="A31" s="16">
        <v>0</v>
      </c>
      <c r="B31" s="16">
        <v>0</v>
      </c>
      <c r="C31" s="16">
        <v>1</v>
      </c>
      <c r="D31" s="16">
        <v>1</v>
      </c>
      <c r="E31" s="16">
        <v>0</v>
      </c>
      <c r="F31" s="16">
        <v>1</v>
      </c>
      <c r="G31" s="16">
        <v>0</v>
      </c>
      <c r="H31" s="16">
        <v>0</v>
      </c>
      <c r="I31" s="16">
        <v>1</v>
      </c>
      <c r="J31" s="16">
        <v>36.8666666666667</v>
      </c>
      <c r="K31" s="16">
        <v>13.3333333333333</v>
      </c>
      <c r="L31" s="16">
        <v>7.81</v>
      </c>
      <c r="M31" s="16">
        <v>16.39</v>
      </c>
      <c r="N31" s="16">
        <f t="shared" si="1"/>
        <v>0.476510067114094</v>
      </c>
      <c r="O31" s="16">
        <f>IF(N31&gt;$P$2,1,0)</f>
        <v>0</v>
      </c>
    </row>
    <row r="32" ht="15" spans="1:15">
      <c r="A32" s="16">
        <v>1</v>
      </c>
      <c r="B32" s="16">
        <v>1</v>
      </c>
      <c r="C32" s="16">
        <v>1</v>
      </c>
      <c r="D32" s="16">
        <v>1</v>
      </c>
      <c r="E32" s="16">
        <v>1</v>
      </c>
      <c r="F32" s="16">
        <v>1</v>
      </c>
      <c r="G32" s="16">
        <v>0</v>
      </c>
      <c r="H32" s="16">
        <v>0</v>
      </c>
      <c r="I32" s="16">
        <v>1</v>
      </c>
      <c r="J32" s="16">
        <v>24.3666666666667</v>
      </c>
      <c r="K32" s="16">
        <v>4.56666666666667</v>
      </c>
      <c r="L32" s="16">
        <v>11.25</v>
      </c>
      <c r="M32" s="16">
        <v>23.51</v>
      </c>
      <c r="N32" s="16">
        <f t="shared" si="1"/>
        <v>0.478519778817524</v>
      </c>
      <c r="O32" s="16">
        <f>IF(N32&gt;$P$2,1,0)</f>
        <v>0</v>
      </c>
    </row>
    <row r="33" ht="15" spans="1:15">
      <c r="A33" s="16">
        <v>1</v>
      </c>
      <c r="B33" s="16">
        <v>1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60</v>
      </c>
      <c r="K33" s="16">
        <v>60</v>
      </c>
      <c r="L33" s="16">
        <v>10.59</v>
      </c>
      <c r="M33" s="16">
        <v>16.4</v>
      </c>
      <c r="N33" s="16">
        <f t="shared" si="1"/>
        <v>0.645731707317073</v>
      </c>
      <c r="O33" s="16">
        <f>IF(N33&gt;$P$2,1,0)</f>
        <v>1</v>
      </c>
    </row>
    <row r="34" ht="15" spans="1:15">
      <c r="A34" s="16">
        <v>1</v>
      </c>
      <c r="B34" s="16">
        <v>1</v>
      </c>
      <c r="C34" s="16">
        <v>1</v>
      </c>
      <c r="D34" s="16">
        <v>0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60</v>
      </c>
      <c r="K34" s="16">
        <v>20.5</v>
      </c>
      <c r="L34" s="16">
        <v>5.67</v>
      </c>
      <c r="M34" s="16">
        <v>15.2</v>
      </c>
      <c r="N34" s="16">
        <v>0.373026315789474</v>
      </c>
      <c r="O34" s="16">
        <f>IF(N34&gt;$P$2,1,0)</f>
        <v>0</v>
      </c>
    </row>
    <row r="35" ht="15" spans="1:15">
      <c r="A35" s="16">
        <v>1</v>
      </c>
      <c r="B35" s="16">
        <v>1</v>
      </c>
      <c r="C35" s="16">
        <v>1</v>
      </c>
      <c r="D35" s="16">
        <v>0</v>
      </c>
      <c r="E35" s="16">
        <v>1</v>
      </c>
      <c r="F35" s="16">
        <v>0</v>
      </c>
      <c r="G35" s="16">
        <v>0</v>
      </c>
      <c r="H35" s="16">
        <v>0</v>
      </c>
      <c r="I35" s="16">
        <v>0</v>
      </c>
      <c r="J35" s="16">
        <v>60</v>
      </c>
      <c r="K35" s="16">
        <v>60</v>
      </c>
      <c r="L35" s="16">
        <v>6.23</v>
      </c>
      <c r="M35" s="16">
        <v>17.4</v>
      </c>
      <c r="N35" s="16">
        <v>0.358045977011494</v>
      </c>
      <c r="O35" s="16">
        <f>IF(N35&gt;$P$2,1,0)</f>
        <v>0</v>
      </c>
    </row>
    <row r="36" ht="15" spans="1:15">
      <c r="A36" s="16">
        <v>1</v>
      </c>
      <c r="B36" s="16">
        <v>1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</v>
      </c>
      <c r="I36" s="16">
        <v>1</v>
      </c>
      <c r="J36" s="16">
        <v>16</v>
      </c>
      <c r="K36" s="16">
        <v>10.4333333333333</v>
      </c>
      <c r="L36" s="16">
        <v>17.4</v>
      </c>
      <c r="M36" s="16">
        <v>10.34</v>
      </c>
      <c r="N36" s="16">
        <v>1.68278529980658</v>
      </c>
      <c r="O36" s="16">
        <f>IF(N36&gt;$P$2,1,0)</f>
        <v>1</v>
      </c>
    </row>
    <row r="37" ht="15" spans="1:15">
      <c r="A37" s="16">
        <v>1</v>
      </c>
      <c r="B37" s="16">
        <v>0</v>
      </c>
      <c r="C37" s="16">
        <v>1</v>
      </c>
      <c r="D37" s="16">
        <v>1</v>
      </c>
      <c r="E37" s="16">
        <v>1</v>
      </c>
      <c r="F37" s="16">
        <v>0</v>
      </c>
      <c r="G37" s="16">
        <v>0</v>
      </c>
      <c r="H37" s="16">
        <v>1</v>
      </c>
      <c r="I37" s="16">
        <v>1</v>
      </c>
      <c r="J37" s="16">
        <v>14.5</v>
      </c>
      <c r="K37" s="16">
        <v>1.6</v>
      </c>
      <c r="L37" s="16">
        <v>15.3</v>
      </c>
      <c r="M37" s="16">
        <v>17.3</v>
      </c>
      <c r="N37" s="16">
        <v>0.884393063583815</v>
      </c>
      <c r="O37" s="16">
        <f>IF(N37&gt;$P$2,1,0)</f>
        <v>1</v>
      </c>
    </row>
    <row r="38" ht="15" spans="1:15">
      <c r="A38" s="16">
        <v>1</v>
      </c>
      <c r="B38" s="16">
        <v>1</v>
      </c>
      <c r="C38" s="16">
        <v>0</v>
      </c>
      <c r="D38" s="16">
        <v>0</v>
      </c>
      <c r="E38" s="16">
        <v>0</v>
      </c>
      <c r="F38" s="16">
        <v>1</v>
      </c>
      <c r="G38" s="16">
        <v>0</v>
      </c>
      <c r="H38" s="16">
        <v>1</v>
      </c>
      <c r="I38" s="16">
        <v>0</v>
      </c>
      <c r="J38" s="16">
        <v>60</v>
      </c>
      <c r="K38" s="16">
        <v>17.5</v>
      </c>
      <c r="L38" s="16">
        <v>8.24</v>
      </c>
      <c r="M38" s="16">
        <v>17.4</v>
      </c>
      <c r="N38" s="16">
        <v>0.473563218390805</v>
      </c>
      <c r="O38" s="16">
        <f>IF(N38&gt;$P$2,1,0)</f>
        <v>0</v>
      </c>
    </row>
    <row r="39" ht="15" spans="1:15">
      <c r="A39" s="16">
        <v>1</v>
      </c>
      <c r="B39" s="16">
        <v>1</v>
      </c>
      <c r="C39" s="16">
        <v>1</v>
      </c>
      <c r="D39" s="16">
        <v>1</v>
      </c>
      <c r="E39" s="16">
        <v>1</v>
      </c>
      <c r="F39" s="16">
        <v>0</v>
      </c>
      <c r="G39" s="16">
        <v>0</v>
      </c>
      <c r="H39" s="16">
        <v>1</v>
      </c>
      <c r="I39" s="16">
        <v>1</v>
      </c>
      <c r="J39" s="16">
        <v>22.7</v>
      </c>
      <c r="K39" s="16">
        <v>9</v>
      </c>
      <c r="L39" s="16">
        <v>9.23</v>
      </c>
      <c r="M39" s="16">
        <v>27.41</v>
      </c>
      <c r="N39" s="16">
        <f>L39/M39</f>
        <v>0.336738416636264</v>
      </c>
      <c r="O39" s="16">
        <f>IF(N39&gt;$P$2,1,0)</f>
        <v>0</v>
      </c>
    </row>
    <row r="40" ht="15" spans="1:15">
      <c r="A40" s="16">
        <v>1</v>
      </c>
      <c r="B40" s="16">
        <v>0</v>
      </c>
      <c r="C40" s="16">
        <v>1</v>
      </c>
      <c r="D40" s="16">
        <v>1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60</v>
      </c>
      <c r="K40" s="16">
        <v>60</v>
      </c>
      <c r="L40" s="16">
        <v>3.45</v>
      </c>
      <c r="M40" s="16">
        <v>15.2</v>
      </c>
      <c r="N40" s="16">
        <v>0.226973684210526</v>
      </c>
      <c r="O40" s="16">
        <f>IF(N40&gt;$P$2,1,0)</f>
        <v>0</v>
      </c>
    </row>
    <row r="41" ht="15" spans="1:15">
      <c r="A41" s="16">
        <v>0</v>
      </c>
      <c r="B41" s="16">
        <v>0</v>
      </c>
      <c r="C41" s="16">
        <v>0</v>
      </c>
      <c r="D41" s="16">
        <v>0</v>
      </c>
      <c r="E41" s="16">
        <v>1</v>
      </c>
      <c r="F41" s="16">
        <v>1</v>
      </c>
      <c r="G41" s="16">
        <v>0</v>
      </c>
      <c r="H41" s="16">
        <v>0</v>
      </c>
      <c r="I41" s="16">
        <v>0</v>
      </c>
      <c r="J41" s="16">
        <v>60</v>
      </c>
      <c r="K41" s="16">
        <v>60</v>
      </c>
      <c r="L41" s="16">
        <v>10.23</v>
      </c>
      <c r="M41" s="16">
        <v>19.43</v>
      </c>
      <c r="N41" s="16">
        <f>L41/M41</f>
        <v>0.526505404014411</v>
      </c>
      <c r="O41" s="16">
        <f>IF(N41&gt;$P$2,1,0)</f>
        <v>0</v>
      </c>
    </row>
    <row r="42" ht="15" spans="1:15">
      <c r="A42" s="16">
        <v>1</v>
      </c>
      <c r="B42" s="16">
        <v>1</v>
      </c>
      <c r="C42" s="16">
        <v>0</v>
      </c>
      <c r="D42" s="16">
        <v>0</v>
      </c>
      <c r="E42" s="16">
        <v>0</v>
      </c>
      <c r="F42" s="16">
        <v>0</v>
      </c>
      <c r="G42" s="16">
        <v>1</v>
      </c>
      <c r="H42" s="16">
        <v>0</v>
      </c>
      <c r="I42" s="16">
        <v>0</v>
      </c>
      <c r="J42" s="16">
        <v>60</v>
      </c>
      <c r="K42" s="16">
        <v>60</v>
      </c>
      <c r="L42" s="16">
        <v>9.1</v>
      </c>
      <c r="M42" s="16">
        <v>16.4</v>
      </c>
      <c r="N42" s="16">
        <v>0.554878048780488</v>
      </c>
      <c r="O42" s="16">
        <f>IF(N42&gt;$P$2,1,0)</f>
        <v>0</v>
      </c>
    </row>
    <row r="43" ht="15" spans="1:15">
      <c r="A43" s="16">
        <v>1</v>
      </c>
      <c r="B43" s="16">
        <v>1</v>
      </c>
      <c r="C43" s="16">
        <v>0</v>
      </c>
      <c r="D43" s="16">
        <v>1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60</v>
      </c>
      <c r="K43" s="16">
        <v>60</v>
      </c>
      <c r="L43" s="16">
        <v>8.7</v>
      </c>
      <c r="M43" s="16">
        <v>18.23</v>
      </c>
      <c r="N43" s="16">
        <v>0.477235326385079</v>
      </c>
      <c r="O43" s="16">
        <f>IF(N43&gt;$P$2,1,0)</f>
        <v>0</v>
      </c>
    </row>
    <row r="44" ht="15" spans="1:15">
      <c r="A44" s="16">
        <v>1</v>
      </c>
      <c r="B44" s="16">
        <v>1</v>
      </c>
      <c r="C44" s="16">
        <v>1</v>
      </c>
      <c r="D44" s="16">
        <v>0</v>
      </c>
      <c r="E44" s="16">
        <v>0</v>
      </c>
      <c r="F44" s="16">
        <v>1</v>
      </c>
      <c r="G44" s="16">
        <v>0</v>
      </c>
      <c r="H44" s="16">
        <v>1</v>
      </c>
      <c r="I44" s="16">
        <v>1</v>
      </c>
      <c r="J44" s="16">
        <v>17.3333333333333</v>
      </c>
      <c r="K44" s="16">
        <v>1.7</v>
      </c>
      <c r="L44" s="16">
        <v>10.78</v>
      </c>
      <c r="M44" s="16">
        <v>8.24</v>
      </c>
      <c r="N44" s="16">
        <v>1.30825242718447</v>
      </c>
      <c r="O44" s="16">
        <f>IF(N44&gt;$P$2,1,0)</f>
        <v>1</v>
      </c>
    </row>
    <row r="45" ht="15" spans="1:15">
      <c r="A45" s="16">
        <v>1</v>
      </c>
      <c r="B45" s="16">
        <v>1</v>
      </c>
      <c r="C45" s="16">
        <v>1</v>
      </c>
      <c r="D45" s="16">
        <v>0</v>
      </c>
      <c r="E45" s="16">
        <v>0</v>
      </c>
      <c r="F45" s="16">
        <v>0</v>
      </c>
      <c r="G45" s="16">
        <v>0</v>
      </c>
      <c r="H45" s="16">
        <v>1</v>
      </c>
      <c r="I45" s="16">
        <v>0</v>
      </c>
      <c r="J45" s="16">
        <v>60</v>
      </c>
      <c r="K45" s="16">
        <v>21.9333333333333</v>
      </c>
      <c r="L45" s="16">
        <v>10.23</v>
      </c>
      <c r="M45" s="16">
        <v>23.23</v>
      </c>
      <c r="N45" s="16">
        <v>0.440378820490745</v>
      </c>
      <c r="O45" s="16">
        <f>IF(N45&gt;$P$2,1,0)</f>
        <v>0</v>
      </c>
    </row>
    <row r="46" ht="15" spans="1:15">
      <c r="A46" s="16">
        <v>1</v>
      </c>
      <c r="B46" s="16">
        <v>1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1</v>
      </c>
      <c r="I46" s="16">
        <v>0</v>
      </c>
      <c r="J46" s="16">
        <v>60</v>
      </c>
      <c r="K46" s="16">
        <v>9.23333333333333</v>
      </c>
      <c r="L46" s="16">
        <v>14.29</v>
      </c>
      <c r="M46" s="16">
        <v>15.31</v>
      </c>
      <c r="N46" s="16">
        <f t="shared" ref="N46:N50" si="2">L46/M46</f>
        <v>0.933376877857609</v>
      </c>
      <c r="O46" s="16">
        <f>IF(N46&gt;$P$2,1,0)</f>
        <v>1</v>
      </c>
    </row>
    <row r="47" ht="15" spans="1:15">
      <c r="A47" s="16">
        <v>1</v>
      </c>
      <c r="B47" s="16">
        <v>1</v>
      </c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60</v>
      </c>
      <c r="K47" s="16">
        <v>60</v>
      </c>
      <c r="L47" s="16">
        <v>12.22</v>
      </c>
      <c r="M47" s="16">
        <v>16.32</v>
      </c>
      <c r="N47" s="16">
        <f t="shared" si="2"/>
        <v>0.748774509803922</v>
      </c>
      <c r="O47" s="16">
        <f>IF(N47&gt;$P$2,1,0)</f>
        <v>1</v>
      </c>
    </row>
    <row r="48" ht="15" spans="1:15">
      <c r="A48" s="16">
        <v>1</v>
      </c>
      <c r="B48" s="16">
        <v>0</v>
      </c>
      <c r="C48" s="16">
        <v>1</v>
      </c>
      <c r="D48" s="16">
        <v>0</v>
      </c>
      <c r="E48" s="16">
        <v>0</v>
      </c>
      <c r="F48" s="16">
        <v>1</v>
      </c>
      <c r="G48" s="16">
        <v>0</v>
      </c>
      <c r="H48" s="16">
        <v>1</v>
      </c>
      <c r="I48" s="16">
        <v>0</v>
      </c>
      <c r="J48" s="16">
        <v>60</v>
      </c>
      <c r="K48" s="16">
        <v>7.73333333333333</v>
      </c>
      <c r="L48" s="16">
        <v>16.39</v>
      </c>
      <c r="M48" s="16">
        <v>17.23</v>
      </c>
      <c r="N48" s="16">
        <f t="shared" si="2"/>
        <v>0.951247823563552</v>
      </c>
      <c r="O48" s="16">
        <f>IF(N48&gt;$P$2,1,0)</f>
        <v>1</v>
      </c>
    </row>
    <row r="49" ht="15" spans="1:15">
      <c r="A49" s="16">
        <v>1</v>
      </c>
      <c r="B49" s="16">
        <v>1</v>
      </c>
      <c r="C49" s="16">
        <v>0</v>
      </c>
      <c r="D49" s="16">
        <v>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60</v>
      </c>
      <c r="K49" s="16">
        <v>60</v>
      </c>
      <c r="L49" s="16">
        <v>14.41</v>
      </c>
      <c r="M49" s="16">
        <v>13.56</v>
      </c>
      <c r="N49" s="16">
        <f t="shared" si="2"/>
        <v>1.06268436578171</v>
      </c>
      <c r="O49" s="16">
        <f>IF(N49&gt;$P$2,1,0)</f>
        <v>1</v>
      </c>
    </row>
    <row r="50" ht="15" spans="1:15">
      <c r="A50" s="16">
        <v>1</v>
      </c>
      <c r="B50" s="16">
        <v>1</v>
      </c>
      <c r="C50" s="16">
        <v>0</v>
      </c>
      <c r="D50" s="16">
        <v>1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60</v>
      </c>
      <c r="K50" s="16">
        <v>60</v>
      </c>
      <c r="L50" s="16">
        <v>13.51</v>
      </c>
      <c r="M50" s="16">
        <v>15.2</v>
      </c>
      <c r="N50" s="16">
        <f t="shared" si="2"/>
        <v>0.888815789473684</v>
      </c>
      <c r="O50" s="16">
        <f>IF(N50&gt;$P$2,1,0)</f>
        <v>1</v>
      </c>
    </row>
    <row r="51" ht="15" spans="1:15">
      <c r="A51" s="16">
        <v>1</v>
      </c>
      <c r="B51" s="16">
        <v>1</v>
      </c>
      <c r="C51" s="16">
        <v>0</v>
      </c>
      <c r="D51" s="16">
        <v>1</v>
      </c>
      <c r="E51" s="16">
        <v>0</v>
      </c>
      <c r="F51" s="16">
        <v>0</v>
      </c>
      <c r="G51" s="16">
        <v>0</v>
      </c>
      <c r="H51" s="16">
        <v>1</v>
      </c>
      <c r="I51" s="16">
        <v>0</v>
      </c>
      <c r="J51" s="16">
        <v>60</v>
      </c>
      <c r="K51" s="16">
        <v>11.3666666666667</v>
      </c>
      <c r="L51" s="16">
        <v>15.71</v>
      </c>
      <c r="M51" s="16">
        <v>16.2</v>
      </c>
      <c r="N51" s="16">
        <v>0.969753086419753</v>
      </c>
      <c r="O51" s="16">
        <f>IF(N51&gt;$P$2,1,0)</f>
        <v>1</v>
      </c>
    </row>
    <row r="52" ht="15" spans="1:15">
      <c r="A52" s="16">
        <v>1</v>
      </c>
      <c r="B52" s="16">
        <v>1</v>
      </c>
      <c r="C52" s="16">
        <v>1</v>
      </c>
      <c r="D52" s="16">
        <v>0</v>
      </c>
      <c r="E52" s="16">
        <v>0</v>
      </c>
      <c r="F52" s="16">
        <v>0</v>
      </c>
      <c r="G52" s="16">
        <v>0</v>
      </c>
      <c r="H52" s="16">
        <v>1</v>
      </c>
      <c r="I52" s="16">
        <v>0</v>
      </c>
      <c r="J52" s="16">
        <v>60</v>
      </c>
      <c r="K52" s="16">
        <v>16.9</v>
      </c>
      <c r="L52" s="16">
        <v>16.29</v>
      </c>
      <c r="M52" s="16">
        <v>8.86</v>
      </c>
      <c r="N52" s="16">
        <v>1.83860045146727</v>
      </c>
      <c r="O52" s="16">
        <f>IF(N52&gt;$P$2,1,0)</f>
        <v>1</v>
      </c>
    </row>
    <row r="53" ht="15" spans="1:15">
      <c r="A53" s="16">
        <v>1</v>
      </c>
      <c r="B53" s="16">
        <v>1</v>
      </c>
      <c r="C53" s="16">
        <v>0</v>
      </c>
      <c r="D53" s="16">
        <v>1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60</v>
      </c>
      <c r="K53" s="16">
        <v>60</v>
      </c>
      <c r="L53" s="16">
        <v>17.23</v>
      </c>
      <c r="M53" s="16">
        <v>30.94</v>
      </c>
      <c r="N53" s="16">
        <f t="shared" ref="N53:N56" si="3">L53/M53</f>
        <v>0.55688429217841</v>
      </c>
      <c r="O53" s="16">
        <f>IF(N53&gt;$P$2,1,0)</f>
        <v>0</v>
      </c>
    </row>
    <row r="54" ht="15" spans="1:15">
      <c r="A54" s="16">
        <v>1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1</v>
      </c>
      <c r="I54" s="16">
        <v>0</v>
      </c>
      <c r="J54" s="16">
        <v>60</v>
      </c>
      <c r="K54" s="16">
        <v>31.3333333333333</v>
      </c>
      <c r="L54" s="16">
        <v>5.35</v>
      </c>
      <c r="M54" s="16">
        <v>15.3</v>
      </c>
      <c r="N54" s="16">
        <f t="shared" si="3"/>
        <v>0.349673202614379</v>
      </c>
      <c r="O54" s="16">
        <f>IF(N54&gt;$P$2,1,0)</f>
        <v>0</v>
      </c>
    </row>
    <row r="55" ht="15" spans="1:15">
      <c r="A55" s="16">
        <v>1</v>
      </c>
      <c r="B55" s="16">
        <v>0</v>
      </c>
      <c r="C55" s="16">
        <v>0</v>
      </c>
      <c r="D55" s="16">
        <v>0</v>
      </c>
      <c r="E55" s="16">
        <v>1</v>
      </c>
      <c r="F55" s="16">
        <v>1</v>
      </c>
      <c r="G55" s="16">
        <v>0</v>
      </c>
      <c r="H55" s="16">
        <v>0</v>
      </c>
      <c r="I55" s="16">
        <v>0</v>
      </c>
      <c r="J55" s="16">
        <v>60</v>
      </c>
      <c r="K55" s="16">
        <v>60</v>
      </c>
      <c r="L55" s="16">
        <v>3.2</v>
      </c>
      <c r="M55" s="16">
        <v>26.3</v>
      </c>
      <c r="N55" s="16">
        <v>0.121673003802281</v>
      </c>
      <c r="O55" s="16">
        <f>IF(N55&gt;$P$2,1,0)</f>
        <v>0</v>
      </c>
    </row>
    <row r="56" ht="15" spans="1:15">
      <c r="A56" s="16">
        <v>1</v>
      </c>
      <c r="B56" s="16">
        <v>0</v>
      </c>
      <c r="C56" s="16">
        <v>0</v>
      </c>
      <c r="D56" s="16">
        <v>0</v>
      </c>
      <c r="E56" s="16">
        <v>1</v>
      </c>
      <c r="F56" s="16">
        <v>1</v>
      </c>
      <c r="G56" s="16">
        <v>0</v>
      </c>
      <c r="H56" s="16">
        <v>1</v>
      </c>
      <c r="I56" s="16">
        <v>1</v>
      </c>
      <c r="J56" s="16">
        <v>5.06666666666667</v>
      </c>
      <c r="K56" s="16">
        <v>3.6</v>
      </c>
      <c r="L56" s="16">
        <v>11.2</v>
      </c>
      <c r="M56" s="16">
        <v>25.62</v>
      </c>
      <c r="N56" s="16">
        <f t="shared" si="3"/>
        <v>0.437158469945355</v>
      </c>
      <c r="O56" s="16">
        <f>IF(N56&gt;$P$2,1,0)</f>
        <v>0</v>
      </c>
    </row>
    <row r="57" ht="15" spans="1:15">
      <c r="A57" s="16">
        <v>1</v>
      </c>
      <c r="B57" s="16">
        <v>1</v>
      </c>
      <c r="C57" s="16">
        <v>1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0</v>
      </c>
      <c r="J57" s="16">
        <v>60</v>
      </c>
      <c r="K57" s="16">
        <v>60</v>
      </c>
      <c r="L57" s="16">
        <v>5.2</v>
      </c>
      <c r="M57" s="16">
        <v>23.5</v>
      </c>
      <c r="N57" s="16">
        <v>0.221276595744681</v>
      </c>
      <c r="O57" s="16">
        <f>IF(N57&gt;$P$2,1,0)</f>
        <v>0</v>
      </c>
    </row>
    <row r="58" ht="15" spans="1:15">
      <c r="A58" s="16">
        <v>1</v>
      </c>
      <c r="B58" s="16">
        <v>1</v>
      </c>
      <c r="C58" s="16">
        <v>1</v>
      </c>
      <c r="D58" s="16">
        <v>0</v>
      </c>
      <c r="E58" s="16">
        <v>1</v>
      </c>
      <c r="F58" s="16">
        <v>1</v>
      </c>
      <c r="G58" s="16">
        <v>0</v>
      </c>
      <c r="H58" s="16">
        <v>1</v>
      </c>
      <c r="I58" s="16">
        <v>1</v>
      </c>
      <c r="J58" s="16">
        <v>16.1333333333333</v>
      </c>
      <c r="K58" s="16">
        <v>2.1</v>
      </c>
      <c r="L58" s="16">
        <v>12.6</v>
      </c>
      <c r="M58" s="16">
        <v>15.33</v>
      </c>
      <c r="N58" s="16">
        <f>L58/M58</f>
        <v>0.821917808219178</v>
      </c>
      <c r="O58" s="16">
        <f>IF(N58&gt;$P$2,1,0)</f>
        <v>1</v>
      </c>
    </row>
    <row r="59" ht="15" spans="1:15">
      <c r="A59" s="16">
        <v>1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60</v>
      </c>
      <c r="K59" s="16">
        <v>60</v>
      </c>
      <c r="L59" s="16">
        <v>4.5</v>
      </c>
      <c r="M59" s="16">
        <v>26.4</v>
      </c>
      <c r="N59" s="16">
        <v>0.170454545454545</v>
      </c>
      <c r="O59" s="16">
        <f>IF(N59&gt;$P$2,1,0)</f>
        <v>0</v>
      </c>
    </row>
    <row r="60" ht="15" spans="1:15">
      <c r="A60" s="16">
        <v>0</v>
      </c>
      <c r="B60" s="16">
        <v>0</v>
      </c>
      <c r="C60" s="16">
        <v>1</v>
      </c>
      <c r="D60" s="16">
        <v>0</v>
      </c>
      <c r="E60" s="16">
        <v>1</v>
      </c>
      <c r="F60" s="16">
        <v>0</v>
      </c>
      <c r="G60" s="16">
        <v>0</v>
      </c>
      <c r="H60" s="16">
        <v>1</v>
      </c>
      <c r="I60" s="16">
        <v>0</v>
      </c>
      <c r="J60" s="16">
        <v>60</v>
      </c>
      <c r="K60" s="16">
        <v>8.13333333333333</v>
      </c>
      <c r="L60" s="16">
        <v>6.3</v>
      </c>
      <c r="M60" s="16">
        <v>30.2</v>
      </c>
      <c r="N60" s="16">
        <v>0.208609271523179</v>
      </c>
      <c r="O60" s="16">
        <f>IF(N60&gt;$P$2,1,0)</f>
        <v>0</v>
      </c>
    </row>
    <row r="61" ht="15" spans="1:15">
      <c r="A61" s="16">
        <v>1</v>
      </c>
      <c r="B61" s="16">
        <v>1</v>
      </c>
      <c r="C61" s="16">
        <v>1</v>
      </c>
      <c r="D61" s="16">
        <v>0</v>
      </c>
      <c r="E61" s="16">
        <v>1</v>
      </c>
      <c r="F61" s="16">
        <v>1</v>
      </c>
      <c r="G61" s="16">
        <v>0</v>
      </c>
      <c r="H61" s="16">
        <v>1</v>
      </c>
      <c r="I61" s="16">
        <v>0</v>
      </c>
      <c r="J61" s="16">
        <v>60</v>
      </c>
      <c r="K61" s="16">
        <v>6</v>
      </c>
      <c r="L61" s="16">
        <v>10.33</v>
      </c>
      <c r="M61" s="16">
        <v>6.23</v>
      </c>
      <c r="N61" s="16">
        <v>1.65810593900482</v>
      </c>
      <c r="O61" s="16">
        <f>IF(N61&gt;$P$2,1,0)</f>
        <v>1</v>
      </c>
    </row>
    <row r="62" ht="15" spans="1:15">
      <c r="A62" s="16">
        <v>0</v>
      </c>
      <c r="B62" s="16">
        <v>1</v>
      </c>
      <c r="C62" s="16">
        <v>1</v>
      </c>
      <c r="D62" s="16">
        <v>0</v>
      </c>
      <c r="E62" s="16">
        <v>1</v>
      </c>
      <c r="F62" s="16">
        <v>0</v>
      </c>
      <c r="G62" s="16">
        <v>1</v>
      </c>
      <c r="H62" s="16">
        <v>0</v>
      </c>
      <c r="I62" s="16">
        <v>0</v>
      </c>
      <c r="J62" s="16">
        <v>60</v>
      </c>
      <c r="K62" s="16">
        <v>60</v>
      </c>
      <c r="L62" s="16">
        <v>12.33</v>
      </c>
      <c r="M62" s="16">
        <v>10.23</v>
      </c>
      <c r="N62" s="16">
        <f t="shared" ref="N62:N66" si="4">L62/M62</f>
        <v>1.20527859237537</v>
      </c>
      <c r="O62" s="16">
        <f>IF(N62&gt;$P$2,1,0)</f>
        <v>1</v>
      </c>
    </row>
    <row r="63" ht="15" spans="1:15">
      <c r="A63" s="16">
        <v>0</v>
      </c>
      <c r="B63" s="16">
        <v>1</v>
      </c>
      <c r="C63" s="16">
        <v>1</v>
      </c>
      <c r="D63" s="16">
        <v>0</v>
      </c>
      <c r="E63" s="16">
        <v>0</v>
      </c>
      <c r="F63" s="16">
        <v>0</v>
      </c>
      <c r="G63" s="16">
        <v>1</v>
      </c>
      <c r="H63" s="16">
        <v>0</v>
      </c>
      <c r="I63" s="16">
        <v>0</v>
      </c>
      <c r="J63" s="16">
        <v>60</v>
      </c>
      <c r="K63" s="16">
        <v>60</v>
      </c>
      <c r="L63" s="16">
        <v>3.45</v>
      </c>
      <c r="M63" s="16">
        <v>12.34</v>
      </c>
      <c r="N63" s="16">
        <v>0.279578606158833</v>
      </c>
      <c r="O63" s="16">
        <f>IF(N63&gt;$P$2,1,0)</f>
        <v>0</v>
      </c>
    </row>
    <row r="64" ht="15" spans="1:15">
      <c r="A64" s="16">
        <v>1</v>
      </c>
      <c r="B64" s="16">
        <v>0</v>
      </c>
      <c r="C64" s="16">
        <v>0</v>
      </c>
      <c r="D64" s="16">
        <v>0</v>
      </c>
      <c r="E64" s="16">
        <v>0</v>
      </c>
      <c r="F64" s="16">
        <v>1</v>
      </c>
      <c r="G64" s="16">
        <v>0</v>
      </c>
      <c r="H64" s="16">
        <v>0</v>
      </c>
      <c r="I64" s="16">
        <v>0</v>
      </c>
      <c r="J64" s="16">
        <v>60</v>
      </c>
      <c r="K64" s="16">
        <v>60</v>
      </c>
      <c r="L64" s="16">
        <v>2.34</v>
      </c>
      <c r="M64" s="16">
        <v>17.12</v>
      </c>
      <c r="N64" s="16">
        <v>0.136682242990654</v>
      </c>
      <c r="O64" s="16">
        <f>IF(N64&gt;$P$2,1,0)</f>
        <v>0</v>
      </c>
    </row>
    <row r="65" ht="15" spans="1:15">
      <c r="A65" s="16">
        <v>1</v>
      </c>
      <c r="B65" s="16">
        <v>1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60</v>
      </c>
      <c r="K65" s="16">
        <v>60</v>
      </c>
      <c r="L65" s="16">
        <v>18.23</v>
      </c>
      <c r="M65" s="16">
        <v>16.36</v>
      </c>
      <c r="N65" s="16">
        <f t="shared" si="4"/>
        <v>1.11430317848411</v>
      </c>
      <c r="O65" s="16">
        <f>IF(N65&gt;$P$2,1,0)</f>
        <v>1</v>
      </c>
    </row>
    <row r="66" ht="15" spans="1:15">
      <c r="A66" s="16">
        <v>1</v>
      </c>
      <c r="B66" s="16">
        <v>1</v>
      </c>
      <c r="C66" s="16">
        <v>0</v>
      </c>
      <c r="D66" s="16">
        <v>1</v>
      </c>
      <c r="E66" s="16">
        <v>0</v>
      </c>
      <c r="F66" s="16">
        <v>0</v>
      </c>
      <c r="G66" s="16">
        <v>1</v>
      </c>
      <c r="H66" s="16">
        <v>1</v>
      </c>
      <c r="I66" s="16">
        <v>0</v>
      </c>
      <c r="J66" s="16">
        <v>60</v>
      </c>
      <c r="K66" s="16">
        <v>25.5</v>
      </c>
      <c r="L66" s="16">
        <v>22.31</v>
      </c>
      <c r="M66" s="16">
        <v>31.23</v>
      </c>
      <c r="N66" s="16">
        <f t="shared" si="4"/>
        <v>0.714377201408902</v>
      </c>
      <c r="O66" s="16">
        <f>IF(N66&gt;$P$2,1,0)</f>
        <v>1</v>
      </c>
    </row>
    <row r="67" ht="15" spans="1:15">
      <c r="A67" s="16">
        <v>1</v>
      </c>
      <c r="B67" s="16">
        <v>1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1</v>
      </c>
      <c r="I67" s="16">
        <v>0</v>
      </c>
      <c r="J67" s="16">
        <v>60</v>
      </c>
      <c r="K67" s="16">
        <v>19.0333333333333</v>
      </c>
      <c r="L67" s="16">
        <v>2.34</v>
      </c>
      <c r="M67" s="16">
        <v>30.34</v>
      </c>
      <c r="N67" s="16">
        <v>0.0771259063941991</v>
      </c>
      <c r="O67" s="16">
        <f>IF(N67&gt;$P$2,1,0)</f>
        <v>0</v>
      </c>
    </row>
    <row r="68" ht="15" spans="1:15">
      <c r="A68" s="16">
        <v>1</v>
      </c>
      <c r="B68" s="16">
        <v>1</v>
      </c>
      <c r="C68" s="16">
        <v>1</v>
      </c>
      <c r="D68" s="16">
        <v>0</v>
      </c>
      <c r="E68" s="16">
        <v>1</v>
      </c>
      <c r="F68" s="16">
        <v>1</v>
      </c>
      <c r="G68" s="16">
        <v>0</v>
      </c>
      <c r="H68" s="16">
        <v>1</v>
      </c>
      <c r="I68" s="16">
        <v>1</v>
      </c>
      <c r="J68" s="16">
        <v>33.0666666666667</v>
      </c>
      <c r="K68" s="16">
        <v>7.73333333333333</v>
      </c>
      <c r="L68" s="16">
        <v>15.3</v>
      </c>
      <c r="M68" s="16">
        <v>22.31</v>
      </c>
      <c r="N68" s="16">
        <f t="shared" ref="N68:N75" si="5">L68/M68</f>
        <v>0.685791125056029</v>
      </c>
      <c r="O68" s="16">
        <f>IF(N68&gt;$P$2,1,0)</f>
        <v>1</v>
      </c>
    </row>
    <row r="69" ht="15" spans="1:15">
      <c r="A69" s="16">
        <v>1</v>
      </c>
      <c r="B69" s="16">
        <v>0</v>
      </c>
      <c r="C69" s="16">
        <v>0</v>
      </c>
      <c r="D69" s="16">
        <v>1</v>
      </c>
      <c r="E69" s="16">
        <v>1</v>
      </c>
      <c r="F69" s="16">
        <v>1</v>
      </c>
      <c r="G69" s="16">
        <v>0</v>
      </c>
      <c r="H69" s="16">
        <v>1</v>
      </c>
      <c r="I69" s="16">
        <v>1</v>
      </c>
      <c r="J69" s="16">
        <v>15.1333333333333</v>
      </c>
      <c r="K69" s="16">
        <v>1.36666666666667</v>
      </c>
      <c r="L69" s="16">
        <v>12.2</v>
      </c>
      <c r="M69" s="16">
        <v>13.5</v>
      </c>
      <c r="N69" s="16">
        <v>0.903703703703704</v>
      </c>
      <c r="O69" s="16">
        <f>IF(N69&gt;$P$2,1,0)</f>
        <v>1</v>
      </c>
    </row>
    <row r="70" ht="15" spans="1:15">
      <c r="A70" s="16">
        <v>1</v>
      </c>
      <c r="B70" s="16">
        <v>0</v>
      </c>
      <c r="C70" s="16">
        <v>1</v>
      </c>
      <c r="D70" s="16">
        <v>1</v>
      </c>
      <c r="E70" s="16">
        <v>1</v>
      </c>
      <c r="F70" s="16">
        <v>0</v>
      </c>
      <c r="G70" s="16">
        <v>0</v>
      </c>
      <c r="H70" s="16">
        <v>1</v>
      </c>
      <c r="I70" s="16">
        <v>1</v>
      </c>
      <c r="J70" s="16">
        <v>16.4666666666667</v>
      </c>
      <c r="K70" s="16">
        <v>5.53333333333333</v>
      </c>
      <c r="L70" s="16">
        <v>14.02</v>
      </c>
      <c r="M70" s="16">
        <v>28.42</v>
      </c>
      <c r="N70" s="16">
        <f t="shared" si="5"/>
        <v>0.493314567206193</v>
      </c>
      <c r="O70" s="16">
        <f>IF(N70&gt;$P$2,1,0)</f>
        <v>0</v>
      </c>
    </row>
    <row r="71" ht="15" spans="1:15">
      <c r="A71" s="16">
        <v>1</v>
      </c>
      <c r="B71" s="16">
        <v>1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1</v>
      </c>
      <c r="I71" s="16">
        <v>0</v>
      </c>
      <c r="J71" s="16">
        <v>60</v>
      </c>
      <c r="K71" s="16">
        <v>8.13333333333333</v>
      </c>
      <c r="L71" s="16">
        <v>7.24</v>
      </c>
      <c r="M71" s="16">
        <v>26.34</v>
      </c>
      <c r="N71" s="16">
        <v>0.274867122247532</v>
      </c>
      <c r="O71" s="16">
        <f>IF(N71&gt;$P$2,1,0)</f>
        <v>0</v>
      </c>
    </row>
    <row r="72" ht="15" spans="1:15">
      <c r="A72" s="16">
        <v>1</v>
      </c>
      <c r="B72" s="16">
        <v>1</v>
      </c>
      <c r="C72" s="16">
        <v>0</v>
      </c>
      <c r="D72" s="16">
        <v>0</v>
      </c>
      <c r="E72" s="16">
        <v>0</v>
      </c>
      <c r="F72" s="16">
        <v>1</v>
      </c>
      <c r="G72" s="16">
        <v>0</v>
      </c>
      <c r="H72" s="16">
        <v>0</v>
      </c>
      <c r="I72" s="16">
        <v>0</v>
      </c>
      <c r="J72" s="16">
        <v>60</v>
      </c>
      <c r="K72" s="16">
        <v>60</v>
      </c>
      <c r="L72" s="16">
        <v>8.23</v>
      </c>
      <c r="M72" s="16">
        <v>30.42</v>
      </c>
      <c r="N72" s="16">
        <v>0.270545693622617</v>
      </c>
      <c r="O72" s="16">
        <f>IF(N72&gt;$P$2,1,0)</f>
        <v>0</v>
      </c>
    </row>
    <row r="73" ht="15" spans="1:15">
      <c r="A73" s="16">
        <v>1</v>
      </c>
      <c r="B73" s="16">
        <v>1</v>
      </c>
      <c r="C73" s="16">
        <v>0</v>
      </c>
      <c r="D73" s="16">
        <v>0</v>
      </c>
      <c r="E73" s="16">
        <v>0</v>
      </c>
      <c r="F73" s="16">
        <v>0</v>
      </c>
      <c r="G73" s="16">
        <v>1</v>
      </c>
      <c r="H73" s="16">
        <v>1</v>
      </c>
      <c r="I73" s="16">
        <v>0</v>
      </c>
      <c r="J73" s="16">
        <v>60</v>
      </c>
      <c r="K73" s="16">
        <v>10</v>
      </c>
      <c r="L73" s="16">
        <v>19.84</v>
      </c>
      <c r="M73" s="16">
        <v>16.39</v>
      </c>
      <c r="N73" s="16">
        <f t="shared" si="5"/>
        <v>1.21049420378279</v>
      </c>
      <c r="O73" s="16">
        <f>IF(N73&gt;$P$2,1,0)</f>
        <v>1</v>
      </c>
    </row>
    <row r="74" ht="15" spans="1:15">
      <c r="A74" s="16">
        <v>1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1</v>
      </c>
      <c r="H74" s="16">
        <v>0</v>
      </c>
      <c r="I74" s="16">
        <v>0</v>
      </c>
      <c r="J74" s="16">
        <v>60</v>
      </c>
      <c r="K74" s="16">
        <v>60</v>
      </c>
      <c r="L74" s="16">
        <v>10.34</v>
      </c>
      <c r="M74" s="16">
        <v>20.33</v>
      </c>
      <c r="N74" s="16">
        <f t="shared" si="5"/>
        <v>0.508607968519429</v>
      </c>
      <c r="O74" s="16">
        <f>IF(N74&gt;$P$2,1,0)</f>
        <v>0</v>
      </c>
    </row>
    <row r="75" ht="15" spans="1:15">
      <c r="A75" s="16">
        <v>1</v>
      </c>
      <c r="B75" s="16">
        <v>1</v>
      </c>
      <c r="C75" s="16">
        <v>0</v>
      </c>
      <c r="D75" s="16">
        <v>0</v>
      </c>
      <c r="E75" s="16">
        <v>1</v>
      </c>
      <c r="F75" s="16">
        <v>1</v>
      </c>
      <c r="G75" s="16">
        <v>0</v>
      </c>
      <c r="H75" s="16">
        <v>0</v>
      </c>
      <c r="I75" s="16">
        <v>0</v>
      </c>
      <c r="J75" s="16">
        <v>60</v>
      </c>
      <c r="K75" s="16">
        <v>60</v>
      </c>
      <c r="L75" s="16">
        <v>11.24</v>
      </c>
      <c r="M75" s="16">
        <v>17.93</v>
      </c>
      <c r="N75" s="16">
        <f t="shared" si="5"/>
        <v>0.626882320133854</v>
      </c>
      <c r="O75" s="16">
        <f>IF(N75&gt;$P$2,1,0)</f>
        <v>1</v>
      </c>
    </row>
    <row r="76" ht="15" spans="1:15">
      <c r="A76" s="16">
        <v>1</v>
      </c>
      <c r="B76" s="16">
        <v>1</v>
      </c>
      <c r="C76" s="16">
        <v>0</v>
      </c>
      <c r="D76" s="16">
        <v>1</v>
      </c>
      <c r="E76" s="16">
        <v>1</v>
      </c>
      <c r="F76" s="16">
        <v>1</v>
      </c>
      <c r="G76" s="16">
        <v>0</v>
      </c>
      <c r="H76" s="16">
        <v>1</v>
      </c>
      <c r="I76" s="16">
        <v>1</v>
      </c>
      <c r="J76" s="16">
        <v>44.5666666666667</v>
      </c>
      <c r="K76" s="16">
        <v>3.93333333333333</v>
      </c>
      <c r="L76" s="16">
        <v>10.24</v>
      </c>
      <c r="M76" s="16">
        <v>1.02</v>
      </c>
      <c r="N76" s="16">
        <v>10.0392156862745</v>
      </c>
      <c r="O76" s="16">
        <f>IF(N76&gt;$P$2,1,0)</f>
        <v>1</v>
      </c>
    </row>
    <row r="77" ht="15" spans="1:15">
      <c r="A77" s="16">
        <v>1</v>
      </c>
      <c r="B77" s="16">
        <v>1</v>
      </c>
      <c r="C77" s="16">
        <v>0</v>
      </c>
      <c r="D77" s="16">
        <v>1</v>
      </c>
      <c r="E77" s="16">
        <v>0</v>
      </c>
      <c r="F77" s="16">
        <v>0</v>
      </c>
      <c r="G77" s="16">
        <v>1</v>
      </c>
      <c r="H77" s="16">
        <v>1</v>
      </c>
      <c r="I77" s="16">
        <v>0</v>
      </c>
      <c r="J77" s="16">
        <v>60</v>
      </c>
      <c r="K77" s="16">
        <v>34.1</v>
      </c>
      <c r="L77" s="16">
        <v>12.15</v>
      </c>
      <c r="M77" s="16">
        <v>20.51</v>
      </c>
      <c r="N77" s="16">
        <v>0.592393954168698</v>
      </c>
      <c r="O77" s="16">
        <f>IF(N77&gt;$P$2,1,0)</f>
        <v>1</v>
      </c>
    </row>
    <row r="78" ht="15" spans="1:15">
      <c r="A78" s="16">
        <v>1</v>
      </c>
      <c r="B78" s="16">
        <v>1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1</v>
      </c>
      <c r="I78" s="16">
        <v>1</v>
      </c>
      <c r="J78" s="16">
        <v>31</v>
      </c>
      <c r="K78" s="16">
        <v>20.6</v>
      </c>
      <c r="L78" s="16">
        <v>12.45</v>
      </c>
      <c r="M78" s="16">
        <v>23.51</v>
      </c>
      <c r="N78" s="16">
        <f t="shared" ref="N78:N81" si="6">L78/M78</f>
        <v>0.52956188855806</v>
      </c>
      <c r="O78" s="16">
        <f>IF(N78&gt;$P$2,1,0)</f>
        <v>0</v>
      </c>
    </row>
    <row r="79" ht="15" spans="1:15">
      <c r="A79" s="16">
        <v>1</v>
      </c>
      <c r="B79" s="16">
        <v>0</v>
      </c>
      <c r="C79" s="16">
        <v>1</v>
      </c>
      <c r="D79" s="16">
        <v>1</v>
      </c>
      <c r="E79" s="16">
        <v>0</v>
      </c>
      <c r="F79" s="16">
        <v>1</v>
      </c>
      <c r="G79" s="16">
        <v>0</v>
      </c>
      <c r="H79" s="16">
        <v>0</v>
      </c>
      <c r="I79" s="16">
        <v>0</v>
      </c>
      <c r="J79" s="16">
        <v>60</v>
      </c>
      <c r="K79" s="16">
        <v>60</v>
      </c>
      <c r="L79" s="16">
        <v>15.23</v>
      </c>
      <c r="M79" s="16">
        <v>20.14</v>
      </c>
      <c r="N79" s="16">
        <f t="shared" si="6"/>
        <v>0.756206554121152</v>
      </c>
      <c r="O79" s="16">
        <f>IF(N79&gt;$P$2,1,0)</f>
        <v>1</v>
      </c>
    </row>
    <row r="80" ht="15" spans="1:15">
      <c r="A80" s="16">
        <v>1</v>
      </c>
      <c r="B80" s="16">
        <v>1</v>
      </c>
      <c r="C80" s="16">
        <v>1</v>
      </c>
      <c r="D80" s="16">
        <v>0</v>
      </c>
      <c r="E80" s="16">
        <v>1</v>
      </c>
      <c r="F80" s="16">
        <v>0</v>
      </c>
      <c r="G80" s="16">
        <v>0</v>
      </c>
      <c r="H80" s="16">
        <v>1</v>
      </c>
      <c r="I80" s="16">
        <v>1</v>
      </c>
      <c r="J80" s="16">
        <v>13.6333333333333</v>
      </c>
      <c r="K80" s="16">
        <v>2.5</v>
      </c>
      <c r="L80" s="16">
        <v>10.41</v>
      </c>
      <c r="M80" s="16">
        <v>16.43</v>
      </c>
      <c r="N80" s="16">
        <f t="shared" si="6"/>
        <v>0.633597078514912</v>
      </c>
      <c r="O80" s="16">
        <f>IF(N80&gt;$P$2,1,0)</f>
        <v>1</v>
      </c>
    </row>
    <row r="81" ht="15" spans="1:15">
      <c r="A81" s="16">
        <v>1</v>
      </c>
      <c r="B81" s="16">
        <v>0</v>
      </c>
      <c r="C81" s="16">
        <v>1</v>
      </c>
      <c r="D81" s="16">
        <v>1</v>
      </c>
      <c r="E81" s="16">
        <v>1</v>
      </c>
      <c r="F81" s="16">
        <v>1</v>
      </c>
      <c r="G81" s="16">
        <v>0</v>
      </c>
      <c r="H81" s="16">
        <v>1</v>
      </c>
      <c r="I81" s="16">
        <v>1</v>
      </c>
      <c r="J81" s="16">
        <v>13.1</v>
      </c>
      <c r="K81" s="16">
        <v>4.86666666666667</v>
      </c>
      <c r="L81" s="16">
        <v>16.35</v>
      </c>
      <c r="M81" s="16">
        <v>20.31</v>
      </c>
      <c r="N81" s="16">
        <f t="shared" si="6"/>
        <v>0.805022156573117</v>
      </c>
      <c r="O81" s="16">
        <f>IF(N81&gt;$P$2,1,0)</f>
        <v>1</v>
      </c>
    </row>
    <row r="82" ht="15" spans="1:15">
      <c r="A82" s="16">
        <v>1</v>
      </c>
      <c r="B82" s="16">
        <v>1</v>
      </c>
      <c r="C82" s="16">
        <v>1</v>
      </c>
      <c r="D82" s="16">
        <v>0</v>
      </c>
      <c r="E82" s="16">
        <v>1</v>
      </c>
      <c r="F82" s="16">
        <v>0</v>
      </c>
      <c r="G82" s="16">
        <v>0</v>
      </c>
      <c r="H82" s="16">
        <v>1</v>
      </c>
      <c r="I82" s="16">
        <v>1</v>
      </c>
      <c r="J82" s="16">
        <v>12.9666666666667</v>
      </c>
      <c r="K82" s="16">
        <v>10.7</v>
      </c>
      <c r="L82" s="16">
        <v>15.35</v>
      </c>
      <c r="M82" s="16">
        <v>10.24</v>
      </c>
      <c r="N82" s="16">
        <v>1.4990234375</v>
      </c>
      <c r="O82" s="16">
        <f>IF(N82&gt;$P$2,1,0)</f>
        <v>1</v>
      </c>
    </row>
    <row r="83" ht="15" spans="1:15">
      <c r="A83" s="16">
        <v>1</v>
      </c>
      <c r="B83" s="16">
        <v>1</v>
      </c>
      <c r="C83" s="16">
        <v>0</v>
      </c>
      <c r="D83" s="16">
        <v>0</v>
      </c>
      <c r="E83" s="16">
        <v>0</v>
      </c>
      <c r="F83" s="16">
        <v>1</v>
      </c>
      <c r="G83" s="16">
        <v>0</v>
      </c>
      <c r="H83" s="16">
        <v>0</v>
      </c>
      <c r="I83" s="16">
        <v>0</v>
      </c>
      <c r="J83" s="16">
        <v>60</v>
      </c>
      <c r="K83" s="16">
        <v>60</v>
      </c>
      <c r="L83" s="16">
        <v>16.34</v>
      </c>
      <c r="M83" s="16">
        <v>30.23</v>
      </c>
      <c r="N83" s="16">
        <v>0.540522659609659</v>
      </c>
      <c r="O83" s="16">
        <f>IF(N83&gt;$P$2,1,0)</f>
        <v>0</v>
      </c>
    </row>
    <row r="84" ht="15" spans="1:15">
      <c r="A84" s="16">
        <v>1</v>
      </c>
      <c r="B84" s="16">
        <v>1</v>
      </c>
      <c r="C84" s="16">
        <v>0</v>
      </c>
      <c r="D84" s="16">
        <v>1</v>
      </c>
      <c r="E84" s="16">
        <v>0</v>
      </c>
      <c r="F84" s="16">
        <v>0</v>
      </c>
      <c r="G84" s="16">
        <v>0</v>
      </c>
      <c r="H84" s="16">
        <v>1</v>
      </c>
      <c r="I84" s="16">
        <v>1</v>
      </c>
      <c r="J84" s="16">
        <v>19.4</v>
      </c>
      <c r="K84" s="16">
        <v>6.53333333333333</v>
      </c>
      <c r="L84" s="16">
        <v>14.23</v>
      </c>
      <c r="M84" s="16">
        <v>20.41</v>
      </c>
      <c r="N84" s="16">
        <v>0.697207251347379</v>
      </c>
      <c r="O84" s="16">
        <f>IF(N84&gt;$P$2,1,0)</f>
        <v>1</v>
      </c>
    </row>
    <row r="85" ht="15" spans="1:15">
      <c r="A85" s="16">
        <v>1</v>
      </c>
      <c r="B85" s="16">
        <v>1</v>
      </c>
      <c r="C85" s="16">
        <v>1</v>
      </c>
      <c r="D85" s="16">
        <v>0</v>
      </c>
      <c r="E85" s="16">
        <v>1</v>
      </c>
      <c r="F85" s="16">
        <v>0</v>
      </c>
      <c r="G85" s="16">
        <v>0</v>
      </c>
      <c r="H85" s="16">
        <v>0</v>
      </c>
      <c r="I85" s="16">
        <v>0</v>
      </c>
      <c r="J85" s="16">
        <v>60</v>
      </c>
      <c r="K85" s="16">
        <v>60</v>
      </c>
      <c r="L85" s="16">
        <v>20.31</v>
      </c>
      <c r="M85" s="16">
        <v>25.42</v>
      </c>
      <c r="N85" s="16">
        <f>L85/M85</f>
        <v>0.79897718332022</v>
      </c>
      <c r="O85" s="16">
        <f>IF(N85&gt;$P$2,1,0)</f>
        <v>1</v>
      </c>
    </row>
    <row r="86" ht="15" spans="1:15">
      <c r="A86" s="16">
        <v>1</v>
      </c>
      <c r="B86" s="16">
        <v>1</v>
      </c>
      <c r="C86" s="16">
        <v>1</v>
      </c>
      <c r="D86" s="16">
        <v>0</v>
      </c>
      <c r="E86" s="16">
        <v>0</v>
      </c>
      <c r="F86" s="16">
        <v>0</v>
      </c>
      <c r="G86" s="16">
        <v>0</v>
      </c>
      <c r="H86" s="16">
        <v>1</v>
      </c>
      <c r="I86" s="16">
        <v>0</v>
      </c>
      <c r="J86" s="16">
        <v>60</v>
      </c>
      <c r="K86" s="16">
        <v>1.96666666666667</v>
      </c>
      <c r="L86" s="16">
        <v>5.23</v>
      </c>
      <c r="M86" s="16">
        <v>17.34</v>
      </c>
      <c r="N86" s="16">
        <v>0.30161476355248</v>
      </c>
      <c r="O86" s="16">
        <f>IF(N86&gt;$P$2,1,0)</f>
        <v>0</v>
      </c>
    </row>
    <row r="87" ht="15" spans="1:15">
      <c r="A87" s="16">
        <v>0</v>
      </c>
      <c r="B87" s="16">
        <v>1</v>
      </c>
      <c r="C87" s="16">
        <v>1</v>
      </c>
      <c r="D87" s="16">
        <v>0</v>
      </c>
      <c r="E87" s="16">
        <v>1</v>
      </c>
      <c r="F87" s="16">
        <v>0</v>
      </c>
      <c r="G87" s="16">
        <v>1</v>
      </c>
      <c r="H87" s="16">
        <v>0</v>
      </c>
      <c r="I87" s="16">
        <v>0</v>
      </c>
      <c r="J87" s="16">
        <v>60</v>
      </c>
      <c r="K87" s="16">
        <v>60</v>
      </c>
      <c r="L87" s="16">
        <v>6.15</v>
      </c>
      <c r="M87" s="16">
        <v>20.35</v>
      </c>
      <c r="N87" s="16">
        <v>0.302211302211302</v>
      </c>
      <c r="O87" s="16">
        <f>IF(N87&gt;$P$2,1,0)</f>
        <v>0</v>
      </c>
    </row>
    <row r="88" ht="15" spans="1:15">
      <c r="A88" s="16">
        <v>1</v>
      </c>
      <c r="B88" s="16">
        <v>0</v>
      </c>
      <c r="C88" s="16">
        <v>1</v>
      </c>
      <c r="D88" s="16">
        <v>0</v>
      </c>
      <c r="E88" s="16">
        <v>0</v>
      </c>
      <c r="F88" s="16">
        <v>0</v>
      </c>
      <c r="G88" s="16">
        <v>1</v>
      </c>
      <c r="H88" s="16">
        <v>1</v>
      </c>
      <c r="I88" s="16">
        <v>0</v>
      </c>
      <c r="J88" s="16">
        <v>60</v>
      </c>
      <c r="K88" s="16">
        <v>18.3666666666667</v>
      </c>
      <c r="L88" s="16">
        <v>7.21</v>
      </c>
      <c r="M88" s="16">
        <v>21.35</v>
      </c>
      <c r="N88" s="16">
        <f>L88/M88</f>
        <v>0.337704918032787</v>
      </c>
      <c r="O88" s="16">
        <f>IF(N88&gt;$P$2,1,0)</f>
        <v>0</v>
      </c>
    </row>
    <row r="89" ht="15" spans="1:15">
      <c r="A89" s="16">
        <v>1</v>
      </c>
      <c r="B89" s="16">
        <v>1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60</v>
      </c>
      <c r="K89" s="16">
        <v>60</v>
      </c>
      <c r="L89" s="16">
        <v>9.23</v>
      </c>
      <c r="M89" s="16">
        <v>20.92</v>
      </c>
      <c r="N89" s="16">
        <v>0.441204588910134</v>
      </c>
      <c r="O89" s="16">
        <f>IF(N89&gt;$P$2,1,0)</f>
        <v>0</v>
      </c>
    </row>
    <row r="90" ht="15" spans="1:15">
      <c r="A90" s="16">
        <v>1</v>
      </c>
      <c r="B90" s="16">
        <v>1</v>
      </c>
      <c r="C90" s="16">
        <v>1</v>
      </c>
      <c r="D90" s="16">
        <v>0</v>
      </c>
      <c r="E90" s="16">
        <v>1</v>
      </c>
      <c r="F90" s="16">
        <v>1</v>
      </c>
      <c r="G90" s="16">
        <v>1</v>
      </c>
      <c r="H90" s="16">
        <v>0</v>
      </c>
      <c r="I90" s="16">
        <v>0</v>
      </c>
      <c r="J90" s="16">
        <v>60</v>
      </c>
      <c r="K90" s="16">
        <v>60</v>
      </c>
      <c r="L90" s="16">
        <v>10.24</v>
      </c>
      <c r="M90" s="16">
        <v>21.25</v>
      </c>
      <c r="N90" s="16">
        <v>0.481882352941176</v>
      </c>
      <c r="O90" s="16">
        <f>IF(N90&gt;$P$2,1,0)</f>
        <v>0</v>
      </c>
    </row>
    <row r="91" ht="15" spans="1:15">
      <c r="A91" s="16">
        <v>1</v>
      </c>
      <c r="B91" s="16">
        <v>1</v>
      </c>
      <c r="C91" s="16">
        <v>0</v>
      </c>
      <c r="D91" s="16">
        <v>0</v>
      </c>
      <c r="E91" s="16">
        <v>0</v>
      </c>
      <c r="F91" s="16">
        <v>1</v>
      </c>
      <c r="G91" s="16">
        <v>0</v>
      </c>
      <c r="H91" s="16">
        <v>0</v>
      </c>
      <c r="I91" s="16">
        <v>0</v>
      </c>
      <c r="J91" s="16">
        <v>60</v>
      </c>
      <c r="K91" s="16">
        <v>60</v>
      </c>
      <c r="L91" s="16">
        <v>6.12</v>
      </c>
      <c r="M91" s="16">
        <v>15.34</v>
      </c>
      <c r="N91" s="16">
        <v>0.398956975228162</v>
      </c>
      <c r="O91" s="16">
        <f>IF(N91&gt;$P$2,1,0)</f>
        <v>0</v>
      </c>
    </row>
    <row r="92" ht="15" spans="1:15">
      <c r="A92" s="16">
        <v>1</v>
      </c>
      <c r="B92" s="16">
        <v>0</v>
      </c>
      <c r="C92" s="16">
        <v>1</v>
      </c>
      <c r="D92" s="16">
        <v>0</v>
      </c>
      <c r="E92" s="16">
        <v>1</v>
      </c>
      <c r="F92" s="16">
        <v>0</v>
      </c>
      <c r="G92" s="16">
        <v>0</v>
      </c>
      <c r="H92" s="16">
        <v>0</v>
      </c>
      <c r="I92" s="16">
        <v>0</v>
      </c>
      <c r="J92" s="16">
        <v>60</v>
      </c>
      <c r="K92" s="16">
        <v>60</v>
      </c>
      <c r="L92" s="16">
        <v>7.52</v>
      </c>
      <c r="M92" s="16">
        <v>21.37</v>
      </c>
      <c r="N92" s="16">
        <v>0.351895180159101</v>
      </c>
      <c r="O92" s="16">
        <f>IF(N92&gt;$P$2,1,0)</f>
        <v>0</v>
      </c>
    </row>
    <row r="93" ht="15" spans="1:15">
      <c r="A93" s="16">
        <v>1</v>
      </c>
      <c r="B93" s="16">
        <v>0</v>
      </c>
      <c r="C93" s="16">
        <v>0</v>
      </c>
      <c r="D93" s="16">
        <v>1</v>
      </c>
      <c r="E93" s="16">
        <v>1</v>
      </c>
      <c r="F93" s="16">
        <v>0</v>
      </c>
      <c r="G93" s="16">
        <v>0</v>
      </c>
      <c r="H93" s="16">
        <v>1</v>
      </c>
      <c r="I93" s="16">
        <v>0</v>
      </c>
      <c r="J93" s="16">
        <v>60</v>
      </c>
      <c r="K93" s="16">
        <v>1.93333333333333</v>
      </c>
      <c r="L93" s="16">
        <v>8.45</v>
      </c>
      <c r="M93" s="16">
        <v>17.35</v>
      </c>
      <c r="N93" s="16">
        <v>0.487031700288184</v>
      </c>
      <c r="O93" s="16">
        <f>IF(N93&gt;$P$2,1,0)</f>
        <v>0</v>
      </c>
    </row>
    <row r="94" ht="15" spans="1:15">
      <c r="A94" s="16">
        <v>1</v>
      </c>
      <c r="B94" s="16">
        <v>1</v>
      </c>
      <c r="C94" s="16">
        <v>1</v>
      </c>
      <c r="D94" s="16">
        <v>0</v>
      </c>
      <c r="E94" s="16">
        <v>1</v>
      </c>
      <c r="F94" s="16">
        <v>0</v>
      </c>
      <c r="G94" s="16">
        <v>0</v>
      </c>
      <c r="H94" s="16">
        <v>1</v>
      </c>
      <c r="I94" s="16">
        <v>1</v>
      </c>
      <c r="J94" s="16">
        <v>6.16666666666667</v>
      </c>
      <c r="K94" s="16">
        <v>1.5</v>
      </c>
      <c r="L94" s="16">
        <v>12.34</v>
      </c>
      <c r="M94" s="16">
        <v>10.21</v>
      </c>
      <c r="N94" s="16">
        <v>1.20861900097943</v>
      </c>
      <c r="O94" s="16">
        <f>IF(N94&gt;$P$2,1,0)</f>
        <v>1</v>
      </c>
    </row>
    <row r="95" ht="15" spans="1:15">
      <c r="A95" s="16">
        <v>1</v>
      </c>
      <c r="B95" s="16">
        <v>1</v>
      </c>
      <c r="C95" s="16">
        <v>1</v>
      </c>
      <c r="D95" s="16">
        <v>1</v>
      </c>
      <c r="E95" s="16">
        <v>1</v>
      </c>
      <c r="F95" s="16">
        <v>1</v>
      </c>
      <c r="G95" s="16">
        <v>0</v>
      </c>
      <c r="H95" s="16">
        <v>1</v>
      </c>
      <c r="I95" s="16">
        <v>1</v>
      </c>
      <c r="J95" s="16">
        <v>7.1</v>
      </c>
      <c r="K95" s="16">
        <v>1.6</v>
      </c>
      <c r="L95" s="16">
        <v>12.51</v>
      </c>
      <c r="M95" s="16">
        <v>15.51</v>
      </c>
      <c r="N95" s="16">
        <f t="shared" ref="N95:N100" si="7">L95/M95</f>
        <v>0.806576402321083</v>
      </c>
      <c r="O95" s="16">
        <f>IF(N95&gt;$P$2,1,0)</f>
        <v>1</v>
      </c>
    </row>
    <row r="96" ht="15" spans="1:15">
      <c r="A96" s="16">
        <v>1</v>
      </c>
      <c r="B96" s="16">
        <v>0</v>
      </c>
      <c r="C96" s="16">
        <v>1</v>
      </c>
      <c r="D96" s="16">
        <v>0</v>
      </c>
      <c r="E96" s="16">
        <v>1</v>
      </c>
      <c r="F96" s="16">
        <v>1</v>
      </c>
      <c r="G96" s="16">
        <v>0</v>
      </c>
      <c r="H96" s="16">
        <v>1</v>
      </c>
      <c r="I96" s="16">
        <v>1</v>
      </c>
      <c r="J96" s="16">
        <v>57.9666666666667</v>
      </c>
      <c r="K96" s="16">
        <v>51.8333333333333</v>
      </c>
      <c r="L96" s="16">
        <v>12.44</v>
      </c>
      <c r="M96" s="16">
        <v>19.37</v>
      </c>
      <c r="N96" s="16">
        <f t="shared" si="7"/>
        <v>0.642230252968508</v>
      </c>
      <c r="O96" s="16">
        <f>IF(N96&gt;$P$2,1,0)</f>
        <v>1</v>
      </c>
    </row>
    <row r="97" ht="15" spans="1:15">
      <c r="A97" s="16">
        <v>1</v>
      </c>
      <c r="B97" s="16">
        <v>1</v>
      </c>
      <c r="C97" s="16">
        <v>1</v>
      </c>
      <c r="D97" s="16">
        <v>1</v>
      </c>
      <c r="E97" s="16">
        <v>0</v>
      </c>
      <c r="F97" s="16">
        <v>0</v>
      </c>
      <c r="G97" s="16">
        <v>0</v>
      </c>
      <c r="H97" s="16">
        <v>1</v>
      </c>
      <c r="I97" s="16">
        <v>0</v>
      </c>
      <c r="J97" s="16">
        <v>60</v>
      </c>
      <c r="K97" s="16">
        <v>8.23333333333333</v>
      </c>
      <c r="L97" s="16">
        <v>7.23</v>
      </c>
      <c r="M97" s="16">
        <v>15.24</v>
      </c>
      <c r="N97" s="16">
        <v>0.474409448818898</v>
      </c>
      <c r="O97" s="16">
        <f>IF(N97&gt;$P$2,1,0)</f>
        <v>0</v>
      </c>
    </row>
    <row r="98" ht="15" spans="1:15">
      <c r="A98" s="16">
        <v>0</v>
      </c>
      <c r="B98" s="16">
        <v>1</v>
      </c>
      <c r="C98" s="16">
        <v>1</v>
      </c>
      <c r="D98" s="16">
        <v>0</v>
      </c>
      <c r="E98" s="16">
        <v>1</v>
      </c>
      <c r="F98" s="16">
        <v>1</v>
      </c>
      <c r="G98" s="16">
        <v>0</v>
      </c>
      <c r="H98" s="16">
        <v>1</v>
      </c>
      <c r="I98" s="16">
        <v>0</v>
      </c>
      <c r="J98" s="16">
        <v>60</v>
      </c>
      <c r="K98" s="16">
        <v>12.6</v>
      </c>
      <c r="L98" s="16">
        <v>6.25</v>
      </c>
      <c r="M98" s="16">
        <v>18.31</v>
      </c>
      <c r="N98" s="16">
        <v>0.341343528126707</v>
      </c>
      <c r="O98" s="16">
        <f>IF(N98&gt;$P$2,1,0)</f>
        <v>0</v>
      </c>
    </row>
    <row r="99" ht="15" spans="1:15">
      <c r="A99" s="16">
        <v>1</v>
      </c>
      <c r="B99" s="16">
        <v>0</v>
      </c>
      <c r="C99" s="16">
        <v>0</v>
      </c>
      <c r="D99" s="16">
        <v>1</v>
      </c>
      <c r="E99" s="16">
        <v>0</v>
      </c>
      <c r="F99" s="16">
        <v>0</v>
      </c>
      <c r="G99" s="16">
        <v>0</v>
      </c>
      <c r="H99" s="16">
        <v>1</v>
      </c>
      <c r="I99" s="16">
        <v>0</v>
      </c>
      <c r="J99" s="16">
        <v>60</v>
      </c>
      <c r="K99" s="16">
        <v>13.7</v>
      </c>
      <c r="L99" s="16">
        <v>5.61</v>
      </c>
      <c r="M99" s="16">
        <v>16.51</v>
      </c>
      <c r="N99" s="16">
        <v>0.339794064203513</v>
      </c>
      <c r="O99" s="16">
        <f>IF(N99&gt;$P$2,1,0)</f>
        <v>0</v>
      </c>
    </row>
    <row r="100" ht="15" spans="1:15">
      <c r="A100" s="16">
        <v>1</v>
      </c>
      <c r="B100" s="16">
        <v>1</v>
      </c>
      <c r="C100" s="16">
        <v>1</v>
      </c>
      <c r="D100" s="16">
        <v>0</v>
      </c>
      <c r="E100" s="16">
        <v>1</v>
      </c>
      <c r="F100" s="16">
        <v>1</v>
      </c>
      <c r="G100" s="16">
        <v>1</v>
      </c>
      <c r="H100" s="16">
        <v>1</v>
      </c>
      <c r="I100" s="16">
        <v>0</v>
      </c>
      <c r="J100" s="16">
        <v>60</v>
      </c>
      <c r="K100" s="16">
        <v>9.03333333333333</v>
      </c>
      <c r="L100" s="16">
        <v>9.88</v>
      </c>
      <c r="M100" s="16">
        <v>10.23</v>
      </c>
      <c r="N100" s="16">
        <f t="shared" si="7"/>
        <v>0.965786901270772</v>
      </c>
      <c r="O100" s="16">
        <f>IF(N100&gt;$P$2,1,0)</f>
        <v>1</v>
      </c>
    </row>
    <row r="101" ht="15" spans="1:15">
      <c r="A101" s="16">
        <v>1</v>
      </c>
      <c r="B101" s="16">
        <v>0</v>
      </c>
      <c r="C101" s="16">
        <v>1</v>
      </c>
      <c r="D101" s="16">
        <v>0</v>
      </c>
      <c r="E101" s="16">
        <v>1</v>
      </c>
      <c r="F101" s="16">
        <v>0</v>
      </c>
      <c r="G101" s="16">
        <v>0</v>
      </c>
      <c r="H101" s="16">
        <v>1</v>
      </c>
      <c r="I101" s="16">
        <v>0</v>
      </c>
      <c r="J101" s="16">
        <v>60</v>
      </c>
      <c r="K101" s="16">
        <v>18.5333333333333</v>
      </c>
      <c r="L101" s="16">
        <v>4.01</v>
      </c>
      <c r="M101" s="16">
        <v>11.35</v>
      </c>
      <c r="N101" s="16">
        <v>0.353303964757709</v>
      </c>
      <c r="O101" s="16">
        <f>IF(N101&gt;$P$2,1,0)</f>
        <v>0</v>
      </c>
    </row>
    <row r="102" ht="15" spans="1:15">
      <c r="A102" s="16">
        <v>1</v>
      </c>
      <c r="B102" s="16">
        <v>1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1</v>
      </c>
      <c r="I102" s="16">
        <v>0</v>
      </c>
      <c r="J102" s="16">
        <v>60</v>
      </c>
      <c r="K102" s="16">
        <v>18.8333333333333</v>
      </c>
      <c r="L102" s="16">
        <v>5.35</v>
      </c>
      <c r="M102" s="16">
        <v>17.31</v>
      </c>
      <c r="N102" s="16">
        <v>0.309069901790872</v>
      </c>
      <c r="O102" s="16">
        <f>IF(N102&gt;$P$2,1,0)</f>
        <v>0</v>
      </c>
    </row>
    <row r="103" ht="15" spans="1:15">
      <c r="A103" s="16">
        <v>1</v>
      </c>
      <c r="B103" s="16">
        <v>1</v>
      </c>
      <c r="C103" s="16">
        <v>1</v>
      </c>
      <c r="D103" s="16">
        <v>0</v>
      </c>
      <c r="E103" s="16">
        <v>1</v>
      </c>
      <c r="F103" s="16">
        <v>0</v>
      </c>
      <c r="G103" s="16">
        <v>0</v>
      </c>
      <c r="H103" s="16">
        <v>1</v>
      </c>
      <c r="I103" s="16">
        <v>1</v>
      </c>
      <c r="J103" s="16">
        <v>17.1333333333333</v>
      </c>
      <c r="K103" s="16">
        <v>2.96666666666667</v>
      </c>
      <c r="L103" s="16">
        <v>15.71</v>
      </c>
      <c r="M103" s="16">
        <v>14.16</v>
      </c>
      <c r="N103" s="16">
        <v>1.10946327683616</v>
      </c>
      <c r="O103" s="16">
        <f>IF(N103&gt;$P$2,1,0)</f>
        <v>1</v>
      </c>
    </row>
    <row r="104" ht="15" spans="1:15">
      <c r="A104" s="16">
        <v>1</v>
      </c>
      <c r="B104" s="16">
        <v>1</v>
      </c>
      <c r="C104" s="16">
        <v>1</v>
      </c>
      <c r="D104" s="16">
        <v>0</v>
      </c>
      <c r="E104" s="16">
        <v>1</v>
      </c>
      <c r="F104" s="16">
        <v>0</v>
      </c>
      <c r="G104" s="16">
        <v>0</v>
      </c>
      <c r="H104" s="16">
        <v>0</v>
      </c>
      <c r="I104" s="16">
        <v>0</v>
      </c>
      <c r="J104" s="16">
        <v>60</v>
      </c>
      <c r="K104" s="16">
        <v>60</v>
      </c>
      <c r="L104" s="16">
        <v>12.34</v>
      </c>
      <c r="M104" s="16">
        <v>16.31</v>
      </c>
      <c r="N104" s="16">
        <f t="shared" ref="N104:N108" si="8">L104/M104</f>
        <v>0.756591048436542</v>
      </c>
      <c r="O104" s="16">
        <f>IF(N104&gt;$P$2,1,0)</f>
        <v>1</v>
      </c>
    </row>
    <row r="105" ht="15" spans="1:15">
      <c r="A105" s="16">
        <v>0</v>
      </c>
      <c r="B105" s="16">
        <v>0</v>
      </c>
      <c r="C105" s="16">
        <v>1</v>
      </c>
      <c r="D105" s="16">
        <v>0</v>
      </c>
      <c r="E105" s="16">
        <v>0</v>
      </c>
      <c r="F105" s="16">
        <v>0</v>
      </c>
      <c r="G105" s="16">
        <v>1</v>
      </c>
      <c r="H105" s="16">
        <v>1</v>
      </c>
      <c r="I105" s="16">
        <v>0</v>
      </c>
      <c r="J105" s="16">
        <v>60</v>
      </c>
      <c r="K105" s="16">
        <v>16.1333333333333</v>
      </c>
      <c r="L105" s="16">
        <v>14.31</v>
      </c>
      <c r="M105" s="16">
        <v>17.46</v>
      </c>
      <c r="N105" s="16">
        <v>0.819587628865979</v>
      </c>
      <c r="O105" s="16">
        <f>IF(N105&gt;$P$2,1,0)</f>
        <v>1</v>
      </c>
    </row>
    <row r="106" ht="15" spans="1:15">
      <c r="A106" s="16">
        <v>1</v>
      </c>
      <c r="B106" s="16">
        <v>1</v>
      </c>
      <c r="C106" s="16">
        <v>0</v>
      </c>
      <c r="D106" s="16">
        <v>1</v>
      </c>
      <c r="E106" s="16">
        <v>1</v>
      </c>
      <c r="F106" s="16">
        <v>0</v>
      </c>
      <c r="G106" s="16">
        <v>0</v>
      </c>
      <c r="H106" s="16">
        <v>0</v>
      </c>
      <c r="I106" s="16">
        <v>0</v>
      </c>
      <c r="J106" s="16">
        <v>60</v>
      </c>
      <c r="K106" s="16">
        <v>60</v>
      </c>
      <c r="L106" s="16">
        <v>9.23</v>
      </c>
      <c r="M106" s="16">
        <v>10.21</v>
      </c>
      <c r="N106" s="16">
        <f t="shared" si="8"/>
        <v>0.904015670910872</v>
      </c>
      <c r="O106" s="16">
        <f>IF(N106&gt;$P$2,1,0)</f>
        <v>1</v>
      </c>
    </row>
    <row r="107" ht="15" spans="1:15">
      <c r="A107" s="16">
        <v>1</v>
      </c>
      <c r="B107" s="16">
        <v>0</v>
      </c>
      <c r="C107" s="16">
        <v>1</v>
      </c>
      <c r="D107" s="16">
        <v>0</v>
      </c>
      <c r="E107" s="16">
        <v>1</v>
      </c>
      <c r="F107" s="16">
        <v>0</v>
      </c>
      <c r="G107" s="16">
        <v>0</v>
      </c>
      <c r="H107" s="16">
        <v>0</v>
      </c>
      <c r="I107" s="16">
        <v>0</v>
      </c>
      <c r="J107" s="16">
        <v>60</v>
      </c>
      <c r="K107" s="16">
        <v>60</v>
      </c>
      <c r="L107" s="16">
        <v>10.31</v>
      </c>
      <c r="M107" s="16">
        <v>20.52</v>
      </c>
      <c r="N107" s="16">
        <f t="shared" si="8"/>
        <v>0.502436647173489</v>
      </c>
      <c r="O107" s="16">
        <f>IF(N107&gt;$P$2,1,0)</f>
        <v>0</v>
      </c>
    </row>
    <row r="108" ht="15" spans="1:15">
      <c r="A108" s="16">
        <v>1</v>
      </c>
      <c r="B108" s="16">
        <v>1</v>
      </c>
      <c r="C108" s="16">
        <v>0</v>
      </c>
      <c r="D108" s="16">
        <v>0</v>
      </c>
      <c r="E108" s="16">
        <v>0</v>
      </c>
      <c r="F108" s="16">
        <v>0</v>
      </c>
      <c r="G108" s="16">
        <v>1</v>
      </c>
      <c r="H108" s="16">
        <v>0</v>
      </c>
      <c r="I108" s="16">
        <v>0</v>
      </c>
      <c r="J108" s="16">
        <v>60</v>
      </c>
      <c r="K108" s="16">
        <v>60</v>
      </c>
      <c r="L108" s="16">
        <v>5.14</v>
      </c>
      <c r="M108" s="16">
        <v>6.45</v>
      </c>
      <c r="N108" s="16">
        <f t="shared" si="8"/>
        <v>0.796899224806201</v>
      </c>
      <c r="O108" s="16">
        <f>IF(N108&gt;$P$2,1,0)</f>
        <v>1</v>
      </c>
    </row>
    <row r="109" ht="15" spans="1:15">
      <c r="A109" s="16">
        <v>1</v>
      </c>
      <c r="B109" s="16">
        <v>1</v>
      </c>
      <c r="C109" s="16">
        <v>1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60</v>
      </c>
      <c r="K109" s="16">
        <v>60</v>
      </c>
      <c r="L109" s="16">
        <v>1.42</v>
      </c>
      <c r="M109" s="16">
        <v>8.13</v>
      </c>
      <c r="N109" s="16">
        <v>0.174661746617466</v>
      </c>
      <c r="O109" s="16">
        <f>IF(N109&gt;$P$2,1,0)</f>
        <v>0</v>
      </c>
    </row>
    <row r="110" ht="15" spans="1:15">
      <c r="A110" s="16">
        <v>1</v>
      </c>
      <c r="B110" s="16">
        <v>1</v>
      </c>
      <c r="C110" s="16">
        <v>1</v>
      </c>
      <c r="D110" s="16">
        <v>0</v>
      </c>
      <c r="E110" s="16">
        <v>1</v>
      </c>
      <c r="F110" s="16">
        <v>1</v>
      </c>
      <c r="G110" s="16">
        <v>0</v>
      </c>
      <c r="H110" s="16">
        <v>1</v>
      </c>
      <c r="I110" s="16">
        <v>1</v>
      </c>
      <c r="J110" s="16">
        <v>18.6666666666667</v>
      </c>
      <c r="K110" s="16">
        <v>8.63333333333333</v>
      </c>
      <c r="L110" s="16">
        <v>16.41</v>
      </c>
      <c r="M110" s="16">
        <v>28.79</v>
      </c>
      <c r="N110" s="16">
        <f t="shared" ref="N110:N116" si="9">L110/M110</f>
        <v>0.569989579715179</v>
      </c>
      <c r="O110" s="16">
        <f>IF(N110&gt;$P$2,1,0)</f>
        <v>0</v>
      </c>
    </row>
    <row r="111" ht="15" spans="1:15">
      <c r="A111" s="16">
        <v>1</v>
      </c>
      <c r="B111" s="16">
        <v>1</v>
      </c>
      <c r="C111" s="16">
        <v>1</v>
      </c>
      <c r="D111" s="16">
        <v>0</v>
      </c>
      <c r="E111" s="16">
        <v>1</v>
      </c>
      <c r="F111" s="16">
        <v>1</v>
      </c>
      <c r="G111" s="16">
        <v>0</v>
      </c>
      <c r="H111" s="16">
        <v>1</v>
      </c>
      <c r="I111" s="16">
        <v>0</v>
      </c>
      <c r="J111" s="16">
        <v>60</v>
      </c>
      <c r="K111" s="16">
        <v>14.7666666666667</v>
      </c>
      <c r="L111" s="16">
        <v>3.53</v>
      </c>
      <c r="M111" s="16">
        <v>14.56</v>
      </c>
      <c r="N111" s="16">
        <v>0.242445054945055</v>
      </c>
      <c r="O111" s="16">
        <f>IF(N111&gt;$P$2,1,0)</f>
        <v>0</v>
      </c>
    </row>
    <row r="112" ht="15" spans="1:15">
      <c r="A112" s="16">
        <v>1</v>
      </c>
      <c r="B112" s="16">
        <v>0</v>
      </c>
      <c r="C112" s="16">
        <v>0</v>
      </c>
      <c r="D112" s="16">
        <v>1</v>
      </c>
      <c r="E112" s="16">
        <v>0</v>
      </c>
      <c r="F112" s="16">
        <v>0</v>
      </c>
      <c r="G112" s="16">
        <v>0</v>
      </c>
      <c r="H112" s="16">
        <v>1</v>
      </c>
      <c r="I112" s="16">
        <v>0</v>
      </c>
      <c r="J112" s="16">
        <v>60</v>
      </c>
      <c r="K112" s="16">
        <v>12.3333333333333</v>
      </c>
      <c r="L112" s="16">
        <v>4.35</v>
      </c>
      <c r="M112" s="16">
        <v>13.33</v>
      </c>
      <c r="N112" s="16">
        <v>0.326331582895724</v>
      </c>
      <c r="O112" s="16">
        <f>IF(N112&gt;$P$2,1,0)</f>
        <v>0</v>
      </c>
    </row>
    <row r="113" ht="15" spans="1:15">
      <c r="A113" s="16">
        <v>1</v>
      </c>
      <c r="B113" s="16">
        <v>1</v>
      </c>
      <c r="C113" s="16">
        <v>0</v>
      </c>
      <c r="D113" s="16">
        <v>0</v>
      </c>
      <c r="E113" s="16">
        <v>1</v>
      </c>
      <c r="F113" s="16">
        <v>0</v>
      </c>
      <c r="G113" s="16">
        <v>1</v>
      </c>
      <c r="H113" s="16">
        <v>0</v>
      </c>
      <c r="I113" s="16">
        <v>0</v>
      </c>
      <c r="J113" s="16">
        <v>60</v>
      </c>
      <c r="K113" s="16">
        <v>60</v>
      </c>
      <c r="L113" s="16">
        <v>5.23</v>
      </c>
      <c r="M113" s="16">
        <v>20.34</v>
      </c>
      <c r="N113" s="16">
        <v>0.257128810226155</v>
      </c>
      <c r="O113" s="16">
        <f>IF(N113&gt;$P$2,1,0)</f>
        <v>0</v>
      </c>
    </row>
    <row r="114" ht="15" spans="1:15">
      <c r="A114" s="16">
        <v>1</v>
      </c>
      <c r="B114" s="16">
        <v>1</v>
      </c>
      <c r="C114" s="16">
        <v>1</v>
      </c>
      <c r="D114" s="16">
        <v>0</v>
      </c>
      <c r="E114" s="16">
        <v>0</v>
      </c>
      <c r="F114" s="16">
        <v>1</v>
      </c>
      <c r="G114" s="16">
        <v>1</v>
      </c>
      <c r="H114" s="16">
        <v>0</v>
      </c>
      <c r="I114" s="16">
        <v>0</v>
      </c>
      <c r="J114" s="16">
        <v>60</v>
      </c>
      <c r="K114" s="16">
        <v>60</v>
      </c>
      <c r="L114" s="16">
        <v>9.21</v>
      </c>
      <c r="M114" s="16">
        <v>10.41</v>
      </c>
      <c r="N114" s="16">
        <f t="shared" si="9"/>
        <v>0.884726224783862</v>
      </c>
      <c r="O114" s="16">
        <f>IF(N114&gt;$P$2,1,0)</f>
        <v>1</v>
      </c>
    </row>
    <row r="115" ht="15" spans="1:15">
      <c r="A115" s="16">
        <v>0</v>
      </c>
      <c r="B115" s="16">
        <v>1</v>
      </c>
      <c r="C115" s="16">
        <v>0</v>
      </c>
      <c r="D115" s="16">
        <v>1</v>
      </c>
      <c r="E115" s="16">
        <v>0</v>
      </c>
      <c r="F115" s="16">
        <v>0</v>
      </c>
      <c r="G115" s="16">
        <v>1</v>
      </c>
      <c r="H115" s="16">
        <v>1</v>
      </c>
      <c r="I115" s="16">
        <v>1</v>
      </c>
      <c r="J115" s="16">
        <v>37.2666666666667</v>
      </c>
      <c r="K115" s="16">
        <v>23.9</v>
      </c>
      <c r="L115" s="16">
        <v>23.45</v>
      </c>
      <c r="M115" s="16">
        <v>10.24</v>
      </c>
      <c r="N115" s="16">
        <f t="shared" si="9"/>
        <v>2.2900390625</v>
      </c>
      <c r="O115" s="16">
        <f>IF(N115&gt;$P$2,1,0)</f>
        <v>1</v>
      </c>
    </row>
    <row r="116" ht="15" spans="1:15">
      <c r="A116" s="16">
        <v>1</v>
      </c>
      <c r="B116" s="16">
        <v>1</v>
      </c>
      <c r="C116" s="16">
        <v>0</v>
      </c>
      <c r="D116" s="16">
        <v>0</v>
      </c>
      <c r="E116" s="16">
        <v>0</v>
      </c>
      <c r="F116" s="16">
        <v>0</v>
      </c>
      <c r="G116" s="16">
        <v>1</v>
      </c>
      <c r="H116" s="16">
        <v>1</v>
      </c>
      <c r="I116" s="16">
        <v>1</v>
      </c>
      <c r="J116" s="16">
        <v>52.4</v>
      </c>
      <c r="K116" s="16">
        <v>15.5666666666667</v>
      </c>
      <c r="L116" s="16">
        <v>17.33</v>
      </c>
      <c r="M116" s="16">
        <v>26.01</v>
      </c>
      <c r="N116" s="16">
        <f t="shared" si="9"/>
        <v>0.666282199154171</v>
      </c>
      <c r="O116" s="16">
        <f>IF(N116&gt;$P$2,1,0)</f>
        <v>1</v>
      </c>
    </row>
    <row r="117" ht="15" spans="1:15">
      <c r="A117" s="16">
        <v>1</v>
      </c>
      <c r="B117" s="16">
        <v>1</v>
      </c>
      <c r="C117" s="16">
        <v>0</v>
      </c>
      <c r="D117" s="16">
        <v>0</v>
      </c>
      <c r="E117" s="16">
        <v>0</v>
      </c>
      <c r="F117" s="16">
        <v>0</v>
      </c>
      <c r="G117" s="16">
        <v>1</v>
      </c>
      <c r="H117" s="16">
        <v>1</v>
      </c>
      <c r="I117" s="16">
        <v>1</v>
      </c>
      <c r="J117" s="16">
        <v>15.6333333333333</v>
      </c>
      <c r="K117" s="16">
        <v>5.66666666666667</v>
      </c>
      <c r="L117" s="16">
        <v>13.45</v>
      </c>
      <c r="M117" s="16">
        <v>10.23</v>
      </c>
      <c r="N117" s="16">
        <v>1.3147605083089</v>
      </c>
      <c r="O117" s="16">
        <f>IF(N117&gt;$P$2,1,0)</f>
        <v>1</v>
      </c>
    </row>
    <row r="118" ht="15" spans="1:15">
      <c r="A118" s="16">
        <v>1</v>
      </c>
      <c r="B118" s="16">
        <v>1</v>
      </c>
      <c r="C118" s="16">
        <v>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60</v>
      </c>
      <c r="K118" s="16">
        <v>60</v>
      </c>
      <c r="L118" s="16">
        <v>5.45</v>
      </c>
      <c r="M118" s="16">
        <v>21.12</v>
      </c>
      <c r="N118" s="16">
        <v>0.258049242424242</v>
      </c>
      <c r="O118" s="16">
        <f>IF(N118&gt;$P$2,1,0)</f>
        <v>0</v>
      </c>
    </row>
    <row r="119" ht="15" spans="1:15">
      <c r="A119" s="16">
        <v>1</v>
      </c>
      <c r="B119" s="16">
        <v>0</v>
      </c>
      <c r="C119" s="16">
        <v>1</v>
      </c>
      <c r="D119" s="16">
        <v>1</v>
      </c>
      <c r="E119" s="16">
        <v>1</v>
      </c>
      <c r="F119" s="16">
        <v>1</v>
      </c>
      <c r="G119" s="16">
        <v>0</v>
      </c>
      <c r="H119" s="16">
        <v>1</v>
      </c>
      <c r="I119" s="16">
        <v>1</v>
      </c>
      <c r="J119" s="16">
        <v>15</v>
      </c>
      <c r="K119" s="16">
        <v>0.566666666666667</v>
      </c>
      <c r="L119" s="16">
        <v>15.35</v>
      </c>
      <c r="M119" s="16">
        <v>19.21</v>
      </c>
      <c r="N119" s="16">
        <f>L119/M119</f>
        <v>0.799062988027069</v>
      </c>
      <c r="O119" s="16">
        <f>IF(N119&gt;$P$2,1,0)</f>
        <v>1</v>
      </c>
    </row>
    <row r="120" ht="15" spans="1:15">
      <c r="A120" s="16">
        <v>0</v>
      </c>
      <c r="B120" s="16">
        <v>0</v>
      </c>
      <c r="C120" s="16">
        <v>0</v>
      </c>
      <c r="D120" s="16">
        <v>1</v>
      </c>
      <c r="E120" s="16">
        <v>1</v>
      </c>
      <c r="F120" s="16">
        <v>1</v>
      </c>
      <c r="G120" s="16">
        <v>0</v>
      </c>
      <c r="H120" s="16">
        <v>1</v>
      </c>
      <c r="I120" s="16">
        <v>1</v>
      </c>
      <c r="J120" s="16">
        <v>37.2333333333333</v>
      </c>
      <c r="K120" s="16">
        <v>1.43333333333333</v>
      </c>
      <c r="L120" s="16">
        <v>24.53</v>
      </c>
      <c r="M120" s="16">
        <v>12.34</v>
      </c>
      <c r="N120" s="16">
        <v>1.98784440842788</v>
      </c>
      <c r="O120" s="16">
        <f>IF(N120&gt;$P$2,1,0)</f>
        <v>1</v>
      </c>
    </row>
    <row r="121" ht="15" spans="1:15">
      <c r="A121" s="16">
        <v>1</v>
      </c>
      <c r="B121" s="16">
        <v>1</v>
      </c>
      <c r="C121" s="16">
        <v>0</v>
      </c>
      <c r="D121" s="16">
        <v>0</v>
      </c>
      <c r="E121" s="16">
        <v>1</v>
      </c>
      <c r="F121" s="16">
        <v>0</v>
      </c>
      <c r="G121" s="16">
        <v>1</v>
      </c>
      <c r="H121" s="16">
        <v>0</v>
      </c>
      <c r="I121" s="16">
        <v>0</v>
      </c>
      <c r="J121" s="16">
        <v>60</v>
      </c>
      <c r="K121" s="16">
        <v>60</v>
      </c>
      <c r="L121" s="16">
        <v>10.21</v>
      </c>
      <c r="M121" s="16">
        <v>12.15</v>
      </c>
      <c r="N121" s="16">
        <f>L121/M121</f>
        <v>0.840329218106996</v>
      </c>
      <c r="O121" s="16">
        <f>IF(N121&gt;$P$2,1,0)</f>
        <v>1</v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opLeftCell="A12" workbookViewId="0">
      <selection activeCell="E35" sqref="E35"/>
    </sheetView>
  </sheetViews>
  <sheetFormatPr defaultColWidth="8.61666666666667" defaultRowHeight="13.5"/>
  <cols>
    <col min="2" max="2" width="12.7833333333333"/>
  </cols>
  <sheetData>
    <row r="1" ht="14.25" spans="1:4">
      <c r="A1" s="6" t="s">
        <v>138</v>
      </c>
      <c r="D1" s="6" t="s">
        <v>139</v>
      </c>
    </row>
    <row r="2" ht="28.5" spans="1:5">
      <c r="A2" s="7" t="s">
        <v>120</v>
      </c>
      <c r="B2" s="7" t="s">
        <v>140</v>
      </c>
      <c r="D2" s="7" t="s">
        <v>120</v>
      </c>
      <c r="E2" s="7" t="s">
        <v>141</v>
      </c>
    </row>
    <row r="3" spans="1:5">
      <c r="A3" s="8">
        <v>50</v>
      </c>
      <c r="B3" s="8">
        <v>5.35</v>
      </c>
      <c r="D3" s="8">
        <v>50</v>
      </c>
      <c r="E3" s="8">
        <v>8.03</v>
      </c>
    </row>
    <row r="4" spans="1:5">
      <c r="A4" s="8">
        <v>45</v>
      </c>
      <c r="B4" s="8">
        <v>6.35</v>
      </c>
      <c r="D4" s="8">
        <v>45</v>
      </c>
      <c r="E4" s="8">
        <v>8.12</v>
      </c>
    </row>
    <row r="5" spans="1:5">
      <c r="A5" s="8">
        <v>40</v>
      </c>
      <c r="B5" s="8">
        <v>7.21</v>
      </c>
      <c r="D5" s="8">
        <v>40</v>
      </c>
      <c r="E5" s="8">
        <v>10.45</v>
      </c>
    </row>
    <row r="6" spans="1:5">
      <c r="A6" s="8">
        <v>36.4</v>
      </c>
      <c r="B6" s="8">
        <v>5.51</v>
      </c>
      <c r="D6" s="8">
        <v>36.4</v>
      </c>
      <c r="E6" s="8">
        <v>14.21</v>
      </c>
    </row>
    <row r="7" spans="1:5">
      <c r="A7" s="8">
        <v>33.3</v>
      </c>
      <c r="B7" s="8">
        <v>6.35</v>
      </c>
      <c r="D7" s="8">
        <v>33.3</v>
      </c>
      <c r="E7" s="8">
        <v>18.24</v>
      </c>
    </row>
    <row r="8" spans="1:5">
      <c r="A8" s="8">
        <v>0</v>
      </c>
      <c r="B8" s="8">
        <v>3.46</v>
      </c>
      <c r="D8" s="8">
        <v>0</v>
      </c>
      <c r="E8" s="8">
        <v>12.29</v>
      </c>
    </row>
    <row r="9" spans="1:5">
      <c r="A9" s="8">
        <v>-14</v>
      </c>
      <c r="B9" s="8">
        <v>2.88</v>
      </c>
      <c r="D9" s="8">
        <v>-14</v>
      </c>
      <c r="E9" s="8">
        <v>10.45</v>
      </c>
    </row>
    <row r="10" spans="1:5">
      <c r="A10" s="8">
        <v>-29.1</v>
      </c>
      <c r="B10" s="8">
        <v>5.35</v>
      </c>
      <c r="D10" s="8">
        <v>-29.1</v>
      </c>
      <c r="E10" s="8">
        <v>21.75</v>
      </c>
    </row>
    <row r="11" spans="1:5">
      <c r="A11" s="8">
        <v>-30</v>
      </c>
      <c r="B11" s="8">
        <v>4.34</v>
      </c>
      <c r="D11" s="8">
        <v>-30</v>
      </c>
      <c r="E11" s="8">
        <v>19.35</v>
      </c>
    </row>
    <row r="13" s="4" customFormat="1" ht="42.75" spans="1:11">
      <c r="A13" s="7" t="s">
        <v>142</v>
      </c>
      <c r="B13" s="9"/>
      <c r="C13" s="10"/>
      <c r="D13" s="7" t="s">
        <v>143</v>
      </c>
      <c r="E13" s="9"/>
      <c r="F13" s="10"/>
      <c r="G13" s="7" t="s">
        <v>144</v>
      </c>
      <c r="H13" s="9"/>
      <c r="I13" s="10"/>
      <c r="J13" s="7" t="s">
        <v>145</v>
      </c>
      <c r="K13" s="9"/>
    </row>
    <row r="14" s="5" customFormat="1" ht="25.5" spans="1:11">
      <c r="A14" s="11" t="s">
        <v>117</v>
      </c>
      <c r="B14" s="11" t="s">
        <v>118</v>
      </c>
      <c r="C14" s="12"/>
      <c r="D14" s="11" t="s">
        <v>117</v>
      </c>
      <c r="E14" s="11" t="s">
        <v>118</v>
      </c>
      <c r="F14" s="12"/>
      <c r="G14" s="11" t="s">
        <v>117</v>
      </c>
      <c r="H14" s="11" t="s">
        <v>118</v>
      </c>
      <c r="I14" s="12"/>
      <c r="J14" s="11" t="s">
        <v>117</v>
      </c>
      <c r="K14" s="11" t="s">
        <v>118</v>
      </c>
    </row>
    <row r="15" ht="15" spans="1:11">
      <c r="A15" s="8">
        <v>10.1</v>
      </c>
      <c r="B15" s="8">
        <v>1.69</v>
      </c>
      <c r="C15" s="13"/>
      <c r="D15" s="8">
        <v>8.51</v>
      </c>
      <c r="E15" s="8">
        <v>6.36</v>
      </c>
      <c r="F15" s="13"/>
      <c r="G15" s="8">
        <v>6.68</v>
      </c>
      <c r="H15" s="8">
        <v>4.49</v>
      </c>
      <c r="I15" s="13"/>
      <c r="J15" s="8">
        <v>8.25</v>
      </c>
      <c r="K15" s="8">
        <v>8.16</v>
      </c>
    </row>
    <row r="16" ht="15" spans="1:11">
      <c r="A16" s="8">
        <v>3.23</v>
      </c>
      <c r="B16" s="8">
        <v>6.52</v>
      </c>
      <c r="C16" s="13"/>
      <c r="D16" s="8">
        <v>15</v>
      </c>
      <c r="E16" s="8">
        <v>5.4</v>
      </c>
      <c r="F16" s="13"/>
      <c r="G16" s="8">
        <v>2.04</v>
      </c>
      <c r="H16" s="8">
        <v>9.01</v>
      </c>
      <c r="I16" s="13"/>
      <c r="J16" s="8">
        <v>10.8</v>
      </c>
      <c r="K16" s="8">
        <v>7.33</v>
      </c>
    </row>
    <row r="17" ht="15" spans="1:11">
      <c r="A17" s="8">
        <v>4.83</v>
      </c>
      <c r="B17" s="8">
        <v>3.94</v>
      </c>
      <c r="C17" s="13"/>
      <c r="D17" s="8">
        <v>16.2</v>
      </c>
      <c r="E17" s="8">
        <v>8.37</v>
      </c>
      <c r="F17" s="13"/>
      <c r="G17" s="8">
        <v>1.21</v>
      </c>
      <c r="H17" s="8">
        <v>15.7</v>
      </c>
      <c r="I17" s="13"/>
      <c r="J17" s="8">
        <v>7.23</v>
      </c>
      <c r="K17" s="8">
        <v>9.23</v>
      </c>
    </row>
    <row r="18" ht="15" spans="1:11">
      <c r="A18" s="8">
        <v>6.64</v>
      </c>
      <c r="B18" s="8">
        <v>3.12</v>
      </c>
      <c r="C18" s="13"/>
      <c r="D18" s="8">
        <v>8.01</v>
      </c>
      <c r="E18" s="8">
        <v>10.22</v>
      </c>
      <c r="F18" s="13"/>
      <c r="G18" s="8">
        <v>2.56</v>
      </c>
      <c r="H18" s="8">
        <v>14.7</v>
      </c>
      <c r="I18" s="13"/>
      <c r="J18" s="8">
        <v>6.57</v>
      </c>
      <c r="K18" s="8">
        <v>8.23</v>
      </c>
    </row>
    <row r="19" ht="15" spans="1:11">
      <c r="A19" s="8"/>
      <c r="B19" s="8">
        <v>1.29</v>
      </c>
      <c r="C19" s="13"/>
      <c r="D19" s="8"/>
      <c r="E19" s="8">
        <v>8.12</v>
      </c>
      <c r="F19" s="13"/>
      <c r="G19" s="8"/>
      <c r="H19" s="8">
        <v>3.45</v>
      </c>
      <c r="I19" s="13"/>
      <c r="J19" s="8"/>
      <c r="K19" s="8">
        <v>9.23</v>
      </c>
    </row>
    <row r="20" ht="15" spans="1:11">
      <c r="A20" s="8"/>
      <c r="B20" s="8">
        <v>1.37</v>
      </c>
      <c r="C20" s="13"/>
      <c r="D20" s="8"/>
      <c r="E20" s="8">
        <v>9.23</v>
      </c>
      <c r="F20" s="13"/>
      <c r="G20" s="8"/>
      <c r="H20" s="8">
        <v>3.57</v>
      </c>
      <c r="I20" s="13"/>
      <c r="J20" s="8"/>
      <c r="K20" s="8">
        <v>10.27</v>
      </c>
    </row>
    <row r="21" ht="15" spans="1:11">
      <c r="A21" s="8"/>
      <c r="B21" s="8">
        <v>1.84</v>
      </c>
      <c r="C21" s="13"/>
      <c r="D21" s="8"/>
      <c r="E21" s="8">
        <v>8.23</v>
      </c>
      <c r="F21" s="13"/>
      <c r="G21" s="8"/>
      <c r="H21" s="8">
        <v>11</v>
      </c>
      <c r="I21" s="13"/>
      <c r="J21" s="8"/>
      <c r="K21" s="8">
        <v>10.45</v>
      </c>
    </row>
    <row r="22" ht="15" spans="1:11">
      <c r="A22" s="8"/>
      <c r="B22" s="8">
        <v>2.78</v>
      </c>
      <c r="C22" s="13"/>
      <c r="D22" s="8"/>
      <c r="E22" s="8">
        <v>8.24</v>
      </c>
      <c r="F22" s="13"/>
      <c r="G22" s="8"/>
      <c r="H22" s="8">
        <v>15.3</v>
      </c>
      <c r="I22" s="13"/>
      <c r="J22" s="8"/>
      <c r="K22" s="8">
        <v>10.25</v>
      </c>
    </row>
    <row r="23" ht="15" spans="1:11">
      <c r="A23" s="8"/>
      <c r="B23" s="8">
        <v>2.33</v>
      </c>
      <c r="C23" s="13"/>
      <c r="D23" s="8"/>
      <c r="E23" s="8">
        <v>8.24</v>
      </c>
      <c r="F23" s="13"/>
      <c r="G23" s="8"/>
      <c r="H23" s="8">
        <v>4.24</v>
      </c>
      <c r="I23" s="13"/>
      <c r="J23" s="8"/>
      <c r="K23" s="8">
        <v>8.53</v>
      </c>
    </row>
    <row r="24" ht="15" spans="1:11">
      <c r="A24" s="8"/>
      <c r="B24" s="8">
        <v>7.23</v>
      </c>
      <c r="C24" s="13"/>
      <c r="D24" s="8"/>
      <c r="E24" s="8">
        <v>10.74</v>
      </c>
      <c r="F24" s="13"/>
      <c r="G24" s="8"/>
      <c r="H24" s="8">
        <v>6.16</v>
      </c>
      <c r="I24" s="13"/>
      <c r="J24" s="8"/>
      <c r="K24" s="8">
        <v>10.92</v>
      </c>
    </row>
    <row r="25" ht="15" spans="1:11">
      <c r="A25" s="8"/>
      <c r="B25" s="8">
        <v>4.83</v>
      </c>
      <c r="C25" s="13"/>
      <c r="D25" s="8"/>
      <c r="E25" s="8">
        <v>9.23</v>
      </c>
      <c r="F25" s="13"/>
      <c r="G25" s="8"/>
      <c r="H25" s="8">
        <v>3.89</v>
      </c>
      <c r="I25" s="13"/>
      <c r="J25" s="8"/>
      <c r="K25" s="8">
        <v>10.24</v>
      </c>
    </row>
    <row r="26" ht="15" spans="1:11">
      <c r="A26" s="8"/>
      <c r="B26" s="8">
        <v>5.21</v>
      </c>
      <c r="C26" s="13"/>
      <c r="D26" s="8"/>
      <c r="E26" s="8">
        <v>10.45</v>
      </c>
      <c r="F26" s="13"/>
      <c r="G26" s="8"/>
      <c r="H26" s="8">
        <v>4.33</v>
      </c>
      <c r="I26" s="13"/>
      <c r="J26" s="8"/>
      <c r="K26" s="8">
        <v>11.38</v>
      </c>
    </row>
    <row r="27" ht="15" spans="1:11">
      <c r="A27" s="8"/>
      <c r="B27" s="8">
        <v>3.56</v>
      </c>
      <c r="C27" s="13"/>
      <c r="D27" s="8"/>
      <c r="E27" s="8">
        <v>7.23</v>
      </c>
      <c r="F27" s="13"/>
      <c r="G27" s="8"/>
      <c r="H27" s="8">
        <v>7.88</v>
      </c>
      <c r="I27" s="13"/>
      <c r="J27" s="8"/>
      <c r="K27" s="8">
        <v>7.03</v>
      </c>
    </row>
    <row r="28" ht="15" spans="1:11">
      <c r="A28" s="8"/>
      <c r="B28" s="8">
        <v>7.34</v>
      </c>
      <c r="C28" s="13"/>
      <c r="D28" s="8"/>
      <c r="E28" s="8">
        <v>13.67</v>
      </c>
      <c r="F28" s="13"/>
      <c r="G28" s="8"/>
      <c r="H28" s="8">
        <v>3.23</v>
      </c>
      <c r="I28" s="13"/>
      <c r="J28" s="8"/>
      <c r="K28" s="8">
        <v>14.63</v>
      </c>
    </row>
    <row r="29" ht="15" spans="1:11">
      <c r="A29" s="8"/>
      <c r="B29" s="8">
        <v>6.94</v>
      </c>
      <c r="C29" s="13"/>
      <c r="D29" s="8"/>
      <c r="E29" s="8">
        <v>10.23</v>
      </c>
      <c r="F29" s="13"/>
      <c r="G29" s="8"/>
      <c r="H29" s="8">
        <v>2.8</v>
      </c>
      <c r="I29" s="13"/>
      <c r="J29" s="8"/>
      <c r="K29" s="8">
        <v>10.45</v>
      </c>
    </row>
    <row r="30" ht="15" spans="1:11">
      <c r="A30" s="8"/>
      <c r="B30" s="8">
        <v>5.93</v>
      </c>
      <c r="C30" s="13"/>
      <c r="D30" s="8"/>
      <c r="E30" s="8">
        <v>10.41</v>
      </c>
      <c r="F30" s="13"/>
      <c r="G30" s="8"/>
      <c r="H30" s="8">
        <v>10.04</v>
      </c>
      <c r="I30" s="13"/>
      <c r="J30" s="8"/>
      <c r="K30" s="8">
        <v>12.03</v>
      </c>
    </row>
    <row r="31" ht="15" spans="1:10">
      <c r="A31" s="13"/>
      <c r="B31" s="13"/>
      <c r="C31" s="13"/>
      <c r="D31" s="13"/>
      <c r="E31" s="13"/>
      <c r="F31" s="13"/>
      <c r="G31" s="13"/>
      <c r="H31" s="13"/>
      <c r="I31" s="13"/>
      <c r="J31" s="14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opLeftCell="A9" workbookViewId="0">
      <selection activeCell="G13" sqref="G13"/>
    </sheetView>
  </sheetViews>
  <sheetFormatPr defaultColWidth="8.61666666666667" defaultRowHeight="13.5"/>
  <cols>
    <col min="5" max="7" width="12.7833333333333"/>
  </cols>
  <sheetData>
    <row r="1" ht="28.5" spans="1:1">
      <c r="A1" s="1" t="s">
        <v>146</v>
      </c>
    </row>
    <row r="2" spans="1:4">
      <c r="A2" s="2" t="s">
        <v>2</v>
      </c>
      <c r="B2" s="2" t="s">
        <v>3</v>
      </c>
      <c r="C2" s="2" t="s">
        <v>4</v>
      </c>
      <c r="D2" s="2" t="s">
        <v>5</v>
      </c>
    </row>
    <row r="3" spans="1:4">
      <c r="A3" s="2">
        <v>2.4</v>
      </c>
      <c r="B3" s="2">
        <v>6.57</v>
      </c>
      <c r="C3" s="2">
        <v>8.65</v>
      </c>
      <c r="D3" s="2">
        <v>29.5</v>
      </c>
    </row>
    <row r="4" spans="1:4">
      <c r="A4" s="2">
        <v>2.17</v>
      </c>
      <c r="B4" s="2">
        <v>8.27</v>
      </c>
      <c r="C4" s="2">
        <v>11.3</v>
      </c>
      <c r="D4" s="2">
        <v>31.9</v>
      </c>
    </row>
    <row r="5" spans="1:4">
      <c r="A5" s="2">
        <v>1.95</v>
      </c>
      <c r="B5" s="2">
        <v>9.2</v>
      </c>
      <c r="C5" s="2">
        <v>7.79</v>
      </c>
      <c r="D5" s="2">
        <v>34</v>
      </c>
    </row>
    <row r="13" ht="42.75" spans="1:10">
      <c r="A13" s="1" t="s">
        <v>147</v>
      </c>
      <c r="B13" s="3"/>
      <c r="C13" s="3"/>
      <c r="D13" s="3"/>
      <c r="E13" s="3"/>
      <c r="F13" s="3"/>
      <c r="G13" s="3"/>
      <c r="H13" s="3"/>
      <c r="I13" s="3"/>
      <c r="J13" s="1" t="s">
        <v>148</v>
      </c>
    </row>
    <row r="14" spans="1:13">
      <c r="A14" s="2" t="s">
        <v>2</v>
      </c>
      <c r="B14" s="2" t="s">
        <v>3</v>
      </c>
      <c r="C14" s="2" t="s">
        <v>4</v>
      </c>
      <c r="D14" s="2" t="s">
        <v>5</v>
      </c>
      <c r="E14" s="3"/>
      <c r="F14" s="3"/>
      <c r="G14" s="3"/>
      <c r="H14" s="3"/>
      <c r="I14" s="3"/>
      <c r="J14" s="2" t="s">
        <v>2</v>
      </c>
      <c r="K14" s="2" t="s">
        <v>3</v>
      </c>
      <c r="L14" s="2" t="s">
        <v>4</v>
      </c>
      <c r="M14" s="2" t="s">
        <v>5</v>
      </c>
    </row>
    <row r="15" spans="1:13">
      <c r="A15" s="2">
        <v>0.83</v>
      </c>
      <c r="B15" s="2">
        <v>1.47</v>
      </c>
      <c r="C15" s="2">
        <v>1.67</v>
      </c>
      <c r="D15" s="2">
        <v>4.16</v>
      </c>
      <c r="H15" s="3"/>
      <c r="I15" s="3"/>
      <c r="J15" s="2">
        <v>2.56</v>
      </c>
      <c r="K15" s="2">
        <v>1.12</v>
      </c>
      <c r="L15" s="2">
        <v>1.65</v>
      </c>
      <c r="M15" s="2">
        <v>0.69</v>
      </c>
    </row>
    <row r="16" spans="1:13">
      <c r="A16" s="2">
        <v>1.092</v>
      </c>
      <c r="B16" s="2">
        <v>1.49</v>
      </c>
      <c r="C16" s="2">
        <v>2.06</v>
      </c>
      <c r="D16" s="2">
        <v>4.38</v>
      </c>
      <c r="E16" s="3"/>
      <c r="F16" s="3"/>
      <c r="G16" s="3"/>
      <c r="H16" s="3"/>
      <c r="I16" s="3"/>
      <c r="J16" s="2">
        <v>2.37</v>
      </c>
      <c r="K16" s="2">
        <v>1.23</v>
      </c>
      <c r="L16" s="2">
        <v>1.8</v>
      </c>
      <c r="M16" s="2">
        <v>0.53</v>
      </c>
    </row>
    <row r="17" spans="1:13">
      <c r="A17" s="2">
        <v>1.113</v>
      </c>
      <c r="B17" s="2">
        <v>1.72</v>
      </c>
      <c r="C17" s="2">
        <v>1.77</v>
      </c>
      <c r="D17" s="2">
        <v>4.8</v>
      </c>
      <c r="E17" s="3"/>
      <c r="F17" s="3"/>
      <c r="G17" s="3"/>
      <c r="H17" s="3"/>
      <c r="I17" s="3"/>
      <c r="J17" s="2">
        <v>2.5</v>
      </c>
      <c r="K17" s="2">
        <v>1.28</v>
      </c>
      <c r="L17" s="2">
        <v>1.6</v>
      </c>
      <c r="M17" s="2">
        <v>0.76</v>
      </c>
    </row>
    <row r="18" spans="1:10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ht="42.75" spans="1:10">
      <c r="A25" s="1" t="s">
        <v>149</v>
      </c>
      <c r="B25" s="3"/>
      <c r="C25" s="3"/>
      <c r="D25" s="3"/>
      <c r="E25" s="3"/>
      <c r="F25" s="3"/>
      <c r="G25" s="3"/>
      <c r="H25" s="3"/>
      <c r="I25" s="3"/>
      <c r="J25" s="1" t="s">
        <v>150</v>
      </c>
    </row>
    <row r="26" spans="1:13">
      <c r="A26" s="2" t="s">
        <v>2</v>
      </c>
      <c r="B26" s="2" t="s">
        <v>3</v>
      </c>
      <c r="C26" s="2" t="s">
        <v>4</v>
      </c>
      <c r="D26" s="2" t="s">
        <v>5</v>
      </c>
      <c r="J26" s="2" t="s">
        <v>2</v>
      </c>
      <c r="K26" s="2" t="s">
        <v>3</v>
      </c>
      <c r="L26" s="2" t="s">
        <v>4</v>
      </c>
      <c r="M26" s="2" t="s">
        <v>5</v>
      </c>
    </row>
    <row r="27" spans="1:13">
      <c r="A27" s="2">
        <v>2.28</v>
      </c>
      <c r="B27" s="2">
        <v>4.71</v>
      </c>
      <c r="C27" s="2">
        <v>3.43</v>
      </c>
      <c r="D27" s="2">
        <v>7.42</v>
      </c>
      <c r="J27" s="2">
        <v>0.43</v>
      </c>
      <c r="K27" s="2">
        <v>1.31</v>
      </c>
      <c r="L27" s="2">
        <v>1.51</v>
      </c>
      <c r="M27" s="2">
        <v>3.6</v>
      </c>
    </row>
    <row r="28" spans="1:13">
      <c r="A28" s="2">
        <v>2.19</v>
      </c>
      <c r="B28" s="2">
        <v>4.02</v>
      </c>
      <c r="C28" s="2">
        <v>3.17</v>
      </c>
      <c r="D28" s="2">
        <v>7.85</v>
      </c>
      <c r="J28" s="2">
        <v>0.42</v>
      </c>
      <c r="K28" s="2">
        <v>1.4</v>
      </c>
      <c r="L28" s="2">
        <v>1.91</v>
      </c>
      <c r="M28" s="2">
        <v>3.7</v>
      </c>
    </row>
    <row r="29" spans="1:13">
      <c r="A29" s="2">
        <v>2.43</v>
      </c>
      <c r="B29" s="2">
        <v>4.53</v>
      </c>
      <c r="C29" s="2">
        <v>3.54</v>
      </c>
      <c r="D29" s="2">
        <v>7.93</v>
      </c>
      <c r="J29" s="2">
        <v>0.39</v>
      </c>
      <c r="K29" s="2">
        <v>1.48</v>
      </c>
      <c r="L29" s="2">
        <v>1.75</v>
      </c>
      <c r="M29" s="2">
        <v>3.82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42"/>
  <sheetViews>
    <sheetView topLeftCell="A21" workbookViewId="0">
      <selection activeCell="B6" sqref="B6"/>
    </sheetView>
  </sheetViews>
  <sheetFormatPr defaultColWidth="8.61666666666667" defaultRowHeight="15"/>
  <cols>
    <col min="1" max="1" width="8.61666666666667" style="13"/>
    <col min="2" max="3" width="10.8666666666667" style="13"/>
    <col min="4" max="4" width="12.7833333333333" style="13"/>
    <col min="5" max="5" width="9.93333333333333" style="13"/>
    <col min="6" max="6" width="10.8666666666667" style="13"/>
    <col min="7" max="7" width="9.93333333333333" style="13"/>
    <col min="8" max="8" width="10.8666666666667" style="13"/>
    <col min="9" max="9" width="9.93333333333333" style="13"/>
    <col min="10" max="13" width="10.8666666666667" style="13"/>
    <col min="14" max="14" width="9.09166666666667" style="13"/>
    <col min="15" max="15" width="9.93333333333333" style="13"/>
    <col min="16" max="18" width="10.8666666666667" style="13"/>
    <col min="19" max="19" width="9.93333333333333" style="13"/>
    <col min="20" max="20" width="10.8666666666667" style="13"/>
    <col min="21" max="21" width="9.93333333333333" style="13"/>
    <col min="22" max="22" width="10.8666666666667" style="13"/>
    <col min="23" max="24" width="9.93333333333333" style="13"/>
    <col min="25" max="26" width="10.8666666666667" style="13"/>
    <col min="27" max="27" width="9.93333333333333" style="13"/>
    <col min="28" max="28" width="10.8666666666667" style="13"/>
    <col min="29" max="36" width="9.93333333333333" style="13"/>
    <col min="37" max="53" width="10.375" style="13"/>
    <col min="54" max="55" width="9.93333333333333" style="13"/>
    <col min="56" max="57" width="9.09166666666667" style="13"/>
    <col min="58" max="16384" width="8.61666666666667" style="13"/>
  </cols>
  <sheetData>
    <row r="1" ht="14.1" customHeight="1" spans="1:1">
      <c r="A1" s="6" t="s">
        <v>16</v>
      </c>
    </row>
    <row r="2" s="32" customFormat="1" spans="1:57">
      <c r="A2" s="21" t="s">
        <v>10</v>
      </c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 t="s">
        <v>3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 t="s">
        <v>4</v>
      </c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 t="s">
        <v>5</v>
      </c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ht="13.5" spans="1:57">
      <c r="A3" s="24">
        <v>-1</v>
      </c>
      <c r="B3" s="8">
        <v>30.72</v>
      </c>
      <c r="C3" s="8">
        <v>55.470842</v>
      </c>
      <c r="D3" s="8">
        <v>60.43086</v>
      </c>
      <c r="E3" s="8">
        <v>60.75</v>
      </c>
      <c r="F3" s="8">
        <v>29.21212</v>
      </c>
      <c r="G3" s="8">
        <v>46.122294</v>
      </c>
      <c r="H3" s="8">
        <v>33.57774</v>
      </c>
      <c r="I3" s="8">
        <v>36.664704</v>
      </c>
      <c r="J3" s="8">
        <v>45.629568</v>
      </c>
      <c r="K3" s="8">
        <v>38.340864</v>
      </c>
      <c r="L3" s="8">
        <v>50.898514</v>
      </c>
      <c r="M3" s="8">
        <v>49.336576</v>
      </c>
      <c r="N3" s="8">
        <v>50.625</v>
      </c>
      <c r="O3" s="8">
        <v>34.201153</v>
      </c>
      <c r="P3" s="8">
        <v>30.4704</v>
      </c>
      <c r="Q3" s="8">
        <v>38.392704</v>
      </c>
      <c r="R3" s="8">
        <v>41.1023025</v>
      </c>
      <c r="S3" s="8">
        <v>45.121536</v>
      </c>
      <c r="T3" s="8">
        <v>54.411511</v>
      </c>
      <c r="U3" s="8">
        <v>34.8383375</v>
      </c>
      <c r="V3" s="8">
        <v>29.787264</v>
      </c>
      <c r="W3" s="8">
        <v>34.654464</v>
      </c>
      <c r="X3" s="8">
        <v>41.635232</v>
      </c>
      <c r="Y3" s="8">
        <v>31.6851075</v>
      </c>
      <c r="Z3" s="8">
        <v>43.151746</v>
      </c>
      <c r="AA3" s="8">
        <v>32.438084</v>
      </c>
      <c r="AB3" s="8">
        <v>33.838512</v>
      </c>
      <c r="AC3" s="8">
        <v>39.8005995</v>
      </c>
      <c r="AD3" s="8">
        <v>22.4114175</v>
      </c>
      <c r="AE3" s="8">
        <v>33.3234</v>
      </c>
      <c r="AF3" s="8">
        <v>18.4877</v>
      </c>
      <c r="AG3" s="8">
        <v>31.6031625</v>
      </c>
      <c r="AH3" s="8">
        <v>40.9666875</v>
      </c>
      <c r="AI3" s="8">
        <v>41.376816</v>
      </c>
      <c r="AJ3" s="8">
        <v>47.4695505</v>
      </c>
      <c r="AK3" s="8">
        <v>49.056016</v>
      </c>
      <c r="AL3" s="8">
        <v>20.796729</v>
      </c>
      <c r="AM3" s="8">
        <v>36.42165</v>
      </c>
      <c r="AN3" s="8">
        <v>46.174766</v>
      </c>
      <c r="AO3" s="8">
        <v>28.765152</v>
      </c>
      <c r="AP3" s="8">
        <v>36.149544</v>
      </c>
      <c r="AQ3" s="8">
        <v>31.138866</v>
      </c>
      <c r="AR3" s="8">
        <v>31.779675</v>
      </c>
      <c r="AS3" s="8">
        <v>31.967232</v>
      </c>
      <c r="AT3" s="8">
        <v>38.322504</v>
      </c>
      <c r="AU3" s="8">
        <v>22.287846</v>
      </c>
      <c r="AV3" s="8">
        <v>37.852912</v>
      </c>
      <c r="AW3" s="8">
        <v>46.176032</v>
      </c>
      <c r="AX3" s="8">
        <v>31.0238375</v>
      </c>
      <c r="AY3" s="8">
        <v>51.134718</v>
      </c>
      <c r="AZ3" s="8">
        <v>14.0072625</v>
      </c>
      <c r="BA3" s="8">
        <v>19.90735</v>
      </c>
      <c r="BB3" s="8">
        <v>33.5055375</v>
      </c>
      <c r="BC3" s="8">
        <v>47.502216</v>
      </c>
      <c r="BD3" s="8">
        <v>39.95264</v>
      </c>
      <c r="BE3" s="8">
        <v>37.852672</v>
      </c>
    </row>
    <row r="4" ht="13.5" spans="1:57">
      <c r="A4" s="24">
        <v>7</v>
      </c>
      <c r="B4" s="8">
        <v>159.5159735</v>
      </c>
      <c r="C4" s="8">
        <v>247.403918</v>
      </c>
      <c r="D4" s="8">
        <v>135.528448</v>
      </c>
      <c r="E4" s="8">
        <v>174.724776</v>
      </c>
      <c r="F4" s="8">
        <v>142.737408</v>
      </c>
      <c r="G4" s="8">
        <v>190.805706</v>
      </c>
      <c r="H4" s="8">
        <v>132.4502115</v>
      </c>
      <c r="I4" s="8">
        <v>137.949075</v>
      </c>
      <c r="J4" s="8">
        <v>131.9441935</v>
      </c>
      <c r="K4" s="8">
        <v>154.817414</v>
      </c>
      <c r="L4" s="8">
        <v>187.4404395</v>
      </c>
      <c r="M4" s="8">
        <v>149.553152</v>
      </c>
      <c r="N4" s="8">
        <v>183.82428</v>
      </c>
      <c r="O4" s="8">
        <v>174.966888</v>
      </c>
      <c r="P4" s="8">
        <v>138.5424385</v>
      </c>
      <c r="Q4" s="8">
        <v>157.1307215</v>
      </c>
      <c r="R4" s="8">
        <v>190.5238125</v>
      </c>
      <c r="S4" s="8">
        <v>156.492103</v>
      </c>
      <c r="T4" s="8">
        <v>143.1960705</v>
      </c>
      <c r="U4" s="8">
        <v>188.670456</v>
      </c>
      <c r="V4" s="8">
        <v>163.9845025</v>
      </c>
      <c r="W4" s="8">
        <v>130.41207</v>
      </c>
      <c r="X4" s="8">
        <v>161.188416</v>
      </c>
      <c r="Y4" s="8">
        <v>202.7660125</v>
      </c>
      <c r="Z4" s="8">
        <v>162.2685555</v>
      </c>
      <c r="AA4" s="8">
        <v>84.615089</v>
      </c>
      <c r="AB4" s="8">
        <v>217.1938995</v>
      </c>
      <c r="AC4" s="8">
        <v>192.591334</v>
      </c>
      <c r="AD4" s="8">
        <v>58.258242</v>
      </c>
      <c r="AE4" s="8">
        <v>60.4652025</v>
      </c>
      <c r="AF4" s="8">
        <v>29.978514</v>
      </c>
      <c r="AG4" s="8">
        <v>38.376558</v>
      </c>
      <c r="AH4" s="8">
        <v>55.518912</v>
      </c>
      <c r="AI4" s="8">
        <v>36.864072</v>
      </c>
      <c r="AJ4" s="8">
        <v>42.259446</v>
      </c>
      <c r="AK4" s="8">
        <v>27.5726025</v>
      </c>
      <c r="AL4" s="8">
        <v>17.693576</v>
      </c>
      <c r="AM4" s="8">
        <v>28.19876</v>
      </c>
      <c r="AN4" s="8">
        <v>37.2438</v>
      </c>
      <c r="AO4" s="8">
        <v>8.120601</v>
      </c>
      <c r="AP4" s="8">
        <v>7.6919185</v>
      </c>
      <c r="AQ4" s="8">
        <v>2.033982</v>
      </c>
      <c r="AR4" s="8">
        <v>21.074976</v>
      </c>
      <c r="AS4" s="8">
        <v>25.617249</v>
      </c>
      <c r="AT4" s="8">
        <v>27.999413</v>
      </c>
      <c r="AU4" s="8">
        <v>10.8676725</v>
      </c>
      <c r="AV4" s="8">
        <v>11.557728</v>
      </c>
      <c r="AW4" s="8">
        <v>12.278016</v>
      </c>
      <c r="AX4" s="8">
        <v>9.685854</v>
      </c>
      <c r="AY4" s="8">
        <v>26.1802125</v>
      </c>
      <c r="AZ4" s="8">
        <v>18.706779</v>
      </c>
      <c r="BA4" s="8">
        <v>14.2588855</v>
      </c>
      <c r="BB4" s="8">
        <v>28.387584</v>
      </c>
      <c r="BC4" s="8">
        <v>44.1628125</v>
      </c>
      <c r="BD4" s="8">
        <v>26.107616</v>
      </c>
      <c r="BE4" s="8">
        <v>25.410568</v>
      </c>
    </row>
    <row r="5" ht="13.5" spans="1:57">
      <c r="A5" s="24">
        <v>14</v>
      </c>
      <c r="B5" s="8">
        <v>802.687743</v>
      </c>
      <c r="C5" s="8">
        <v>508.0287875</v>
      </c>
      <c r="D5" s="8">
        <v>404.511277</v>
      </c>
      <c r="E5" s="8">
        <v>656.45684</v>
      </c>
      <c r="F5" s="8">
        <v>536.935118</v>
      </c>
      <c r="G5" s="8">
        <v>508.3858</v>
      </c>
      <c r="H5" s="8">
        <v>586.535625</v>
      </c>
      <c r="I5" s="8">
        <v>513.186048</v>
      </c>
      <c r="J5" s="8">
        <v>587.6260335</v>
      </c>
      <c r="K5" s="8">
        <v>452.9366025</v>
      </c>
      <c r="L5" s="8">
        <v>578.372028</v>
      </c>
      <c r="M5" s="8">
        <v>397.5354045</v>
      </c>
      <c r="N5" s="8"/>
      <c r="O5" s="8"/>
      <c r="P5" s="8">
        <v>481.9195835</v>
      </c>
      <c r="Q5" s="8">
        <v>320.533624</v>
      </c>
      <c r="R5" s="8">
        <v>375.0580575</v>
      </c>
      <c r="S5" s="8">
        <v>362.974313</v>
      </c>
      <c r="T5" s="8">
        <v>384.185808</v>
      </c>
      <c r="U5" s="8">
        <v>396.509087</v>
      </c>
      <c r="V5" s="8">
        <v>281.9757185</v>
      </c>
      <c r="W5" s="8">
        <v>473.014836</v>
      </c>
      <c r="X5" s="8">
        <v>495.127499</v>
      </c>
      <c r="Y5" s="8">
        <v>580.129536</v>
      </c>
      <c r="Z5" s="8">
        <v>653.262848</v>
      </c>
      <c r="AA5" s="8">
        <v>410.833152</v>
      </c>
      <c r="AB5" s="8"/>
      <c r="AC5" s="8"/>
      <c r="AD5" s="8">
        <v>56.762753</v>
      </c>
      <c r="AE5" s="8">
        <v>76.734288</v>
      </c>
      <c r="AF5" s="8">
        <v>31.8459375</v>
      </c>
      <c r="AG5" s="8">
        <v>44.863362</v>
      </c>
      <c r="AH5" s="8">
        <v>50.2035875</v>
      </c>
      <c r="AI5" s="8">
        <v>46.8044275</v>
      </c>
      <c r="AJ5" s="8">
        <v>51.076008</v>
      </c>
      <c r="AK5" s="8">
        <v>47.6224315</v>
      </c>
      <c r="AL5" s="8">
        <v>18.087936</v>
      </c>
      <c r="AM5" s="8">
        <v>30.789964</v>
      </c>
      <c r="AN5" s="8">
        <v>24.5934315</v>
      </c>
      <c r="AO5" s="8">
        <v>10.024175</v>
      </c>
      <c r="AP5" s="8">
        <v>11.306288</v>
      </c>
      <c r="AQ5" s="8">
        <v>2.19961</v>
      </c>
      <c r="AR5" s="8">
        <v>25.586176</v>
      </c>
      <c r="AS5" s="8">
        <v>23.2357455</v>
      </c>
      <c r="AT5" s="8">
        <v>25.5535245</v>
      </c>
      <c r="AU5" s="8">
        <v>12.6225225</v>
      </c>
      <c r="AV5" s="8">
        <v>7.7132125</v>
      </c>
      <c r="AW5" s="8">
        <v>1.108026</v>
      </c>
      <c r="AX5" s="8">
        <v>0.000726</v>
      </c>
      <c r="AY5" s="8">
        <v>0.00015</v>
      </c>
      <c r="AZ5" s="8">
        <v>0.000112</v>
      </c>
      <c r="BA5" s="8">
        <v>6.4e-5</v>
      </c>
      <c r="BB5" s="8">
        <v>0</v>
      </c>
      <c r="BC5" s="8">
        <v>0</v>
      </c>
      <c r="BD5" s="8">
        <v>0</v>
      </c>
      <c r="BE5" s="8">
        <v>0</v>
      </c>
    </row>
    <row r="6" s="33" customFormat="1" spans="1:57">
      <c r="A6" s="34" t="s">
        <v>17</v>
      </c>
      <c r="B6" s="35">
        <f>(B5-B3)/B3</f>
        <v>25.1291583007812</v>
      </c>
      <c r="C6" s="35">
        <f t="shared" ref="C6:O6" si="0">(C5-C3)/C3</f>
        <v>8.15848343351269</v>
      </c>
      <c r="D6" s="35">
        <f t="shared" si="0"/>
        <v>5.69378653555485</v>
      </c>
      <c r="E6" s="35">
        <f t="shared" si="0"/>
        <v>9.80587390946502</v>
      </c>
      <c r="F6" s="35">
        <f t="shared" si="0"/>
        <v>17.380559781351</v>
      </c>
      <c r="G6" s="35">
        <f t="shared" si="0"/>
        <v>10.0225610200568</v>
      </c>
      <c r="H6" s="35">
        <f t="shared" si="0"/>
        <v>16.4679899540589</v>
      </c>
      <c r="I6" s="35">
        <f t="shared" si="0"/>
        <v>12.9967323341817</v>
      </c>
      <c r="J6" s="35">
        <f t="shared" si="0"/>
        <v>11.8781853358769</v>
      </c>
      <c r="K6" s="35">
        <f t="shared" si="0"/>
        <v>10.8134166851326</v>
      </c>
      <c r="L6" s="35">
        <f t="shared" si="0"/>
        <v>10.3632399562785</v>
      </c>
      <c r="M6" s="35">
        <f t="shared" si="0"/>
        <v>7.05762046600072</v>
      </c>
      <c r="N6" s="35"/>
      <c r="O6" s="35"/>
      <c r="P6" s="35">
        <f t="shared" ref="N6:BE6" si="1">(P5-P3)/P3</f>
        <v>14.8159913719544</v>
      </c>
      <c r="Q6" s="35">
        <f t="shared" si="1"/>
        <v>7.34881606671934</v>
      </c>
      <c r="R6" s="35">
        <f t="shared" si="1"/>
        <v>8.12498898328141</v>
      </c>
      <c r="S6" s="35">
        <f t="shared" si="1"/>
        <v>7.04436961099906</v>
      </c>
      <c r="T6" s="35">
        <f t="shared" si="1"/>
        <v>6.06074506918214</v>
      </c>
      <c r="U6" s="35">
        <f t="shared" si="1"/>
        <v>10.3814009351049</v>
      </c>
      <c r="V6" s="35">
        <f t="shared" si="1"/>
        <v>8.46631817208858</v>
      </c>
      <c r="W6" s="35">
        <f t="shared" si="1"/>
        <v>12.6494633418656</v>
      </c>
      <c r="X6" s="35">
        <f t="shared" si="1"/>
        <v>10.8920317052635</v>
      </c>
      <c r="Y6" s="35">
        <f t="shared" si="1"/>
        <v>17.3092178557387</v>
      </c>
      <c r="Z6" s="35">
        <f t="shared" si="1"/>
        <v>14.1387350120201</v>
      </c>
      <c r="AA6" s="35">
        <f t="shared" si="1"/>
        <v>11.6651485334337</v>
      </c>
      <c r="AB6" s="35"/>
      <c r="AC6" s="35"/>
      <c r="AD6" s="35">
        <f t="shared" si="1"/>
        <v>1.53276050031195</v>
      </c>
      <c r="AE6" s="35">
        <f t="shared" si="1"/>
        <v>1.30271484902501</v>
      </c>
      <c r="AF6" s="35">
        <f t="shared" si="1"/>
        <v>0.722547288197018</v>
      </c>
      <c r="AG6" s="35">
        <f t="shared" si="1"/>
        <v>0.419584574803234</v>
      </c>
      <c r="AH6" s="35">
        <f t="shared" si="1"/>
        <v>0.225473441073311</v>
      </c>
      <c r="AI6" s="35">
        <f t="shared" si="1"/>
        <v>0.131175185156828</v>
      </c>
      <c r="AJ6" s="35">
        <f t="shared" si="1"/>
        <v>0.0759741236648113</v>
      </c>
      <c r="AK6" s="35">
        <f t="shared" si="1"/>
        <v>-0.0292234187953625</v>
      </c>
      <c r="AL6" s="35">
        <f t="shared" si="1"/>
        <v>-0.130250915901246</v>
      </c>
      <c r="AM6" s="35">
        <f t="shared" si="1"/>
        <v>-0.154624680650108</v>
      </c>
      <c r="AN6" s="35">
        <f t="shared" si="1"/>
        <v>-0.467383732924602</v>
      </c>
      <c r="AO6" s="35">
        <f t="shared" si="1"/>
        <v>-0.651516703266508</v>
      </c>
      <c r="AP6" s="35">
        <f t="shared" si="1"/>
        <v>-0.687235667481725</v>
      </c>
      <c r="AQ6" s="35">
        <f t="shared" si="1"/>
        <v>-0.929361268326213</v>
      </c>
      <c r="AR6" s="35">
        <f t="shared" si="1"/>
        <v>-0.194888682782313</v>
      </c>
      <c r="AS6" s="35">
        <f t="shared" si="1"/>
        <v>-0.27313864709963</v>
      </c>
      <c r="AT6" s="35">
        <f t="shared" si="1"/>
        <v>-0.333197942911037</v>
      </c>
      <c r="AU6" s="35">
        <f t="shared" si="1"/>
        <v>-0.433658932316743</v>
      </c>
      <c r="AV6" s="35">
        <f t="shared" si="1"/>
        <v>-0.796231991345871</v>
      </c>
      <c r="AW6" s="35">
        <f t="shared" si="1"/>
        <v>-0.976004304570821</v>
      </c>
      <c r="AX6" s="35">
        <f t="shared" si="1"/>
        <v>-0.999976598639675</v>
      </c>
      <c r="AY6" s="35">
        <f t="shared" si="1"/>
        <v>-0.999997066572265</v>
      </c>
      <c r="AZ6" s="35">
        <f t="shared" si="1"/>
        <v>-0.999992004147848</v>
      </c>
      <c r="BA6" s="35">
        <f t="shared" si="1"/>
        <v>-0.999996785107008</v>
      </c>
      <c r="BB6" s="35">
        <f t="shared" si="1"/>
        <v>-1</v>
      </c>
      <c r="BC6" s="35">
        <f t="shared" si="1"/>
        <v>-1</v>
      </c>
      <c r="BD6" s="35">
        <f t="shared" si="1"/>
        <v>-1</v>
      </c>
      <c r="BE6" s="35">
        <f t="shared" si="1"/>
        <v>-1</v>
      </c>
    </row>
    <row r="7" ht="14.25" spans="1:1">
      <c r="A7" s="6" t="s">
        <v>18</v>
      </c>
    </row>
    <row r="8" spans="1:57">
      <c r="A8" s="21" t="s">
        <v>10</v>
      </c>
      <c r="B8" s="21" t="s">
        <v>2</v>
      </c>
      <c r="C8" s="21"/>
      <c r="D8" s="21"/>
      <c r="E8" s="21"/>
      <c r="F8" s="21"/>
      <c r="G8" s="21" t="s">
        <v>3</v>
      </c>
      <c r="H8" s="21"/>
      <c r="I8" s="21"/>
      <c r="J8" s="21"/>
      <c r="K8" s="21"/>
      <c r="L8" s="21" t="s">
        <v>4</v>
      </c>
      <c r="M8" s="21"/>
      <c r="N8" s="21"/>
      <c r="O8" s="21"/>
      <c r="P8" s="21"/>
      <c r="Q8" s="21" t="s">
        <v>5</v>
      </c>
      <c r="R8" s="21"/>
      <c r="S8" s="21"/>
      <c r="T8" s="21"/>
      <c r="U8" s="21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</row>
    <row r="9" ht="13.5" spans="1:21">
      <c r="A9" s="22">
        <v>-1</v>
      </c>
      <c r="B9" s="8">
        <v>18.97</v>
      </c>
      <c r="C9" s="8">
        <v>20.23</v>
      </c>
      <c r="D9" s="8">
        <v>21.21</v>
      </c>
      <c r="E9" s="8">
        <v>21.02</v>
      </c>
      <c r="F9" s="8">
        <v>20.45</v>
      </c>
      <c r="G9" s="8">
        <v>20.23</v>
      </c>
      <c r="H9" s="8">
        <v>20.87</v>
      </c>
      <c r="I9" s="8">
        <v>20.45</v>
      </c>
      <c r="J9" s="8">
        <v>19.48</v>
      </c>
      <c r="K9" s="8">
        <v>21.45</v>
      </c>
      <c r="L9" s="8">
        <v>20.39</v>
      </c>
      <c r="M9" s="8">
        <v>21.45</v>
      </c>
      <c r="N9" s="8">
        <v>18.92</v>
      </c>
      <c r="O9" s="8">
        <v>21.94</v>
      </c>
      <c r="P9" s="8">
        <v>20.67</v>
      </c>
      <c r="Q9" s="8">
        <v>21.23</v>
      </c>
      <c r="R9" s="8">
        <v>20.34</v>
      </c>
      <c r="S9" s="8">
        <v>19.45</v>
      </c>
      <c r="T9" s="8">
        <v>19.34</v>
      </c>
      <c r="U9" s="8">
        <v>19.03</v>
      </c>
    </row>
    <row r="10" ht="13.5" spans="1:21">
      <c r="A10" s="22">
        <v>1</v>
      </c>
      <c r="B10" s="8">
        <v>20.34</v>
      </c>
      <c r="C10" s="8">
        <v>19.45</v>
      </c>
      <c r="D10" s="8">
        <v>20.48</v>
      </c>
      <c r="E10" s="8">
        <v>20.23</v>
      </c>
      <c r="F10" s="8">
        <v>19.34</v>
      </c>
      <c r="G10" s="8">
        <v>19.35</v>
      </c>
      <c r="H10" s="8">
        <v>20.56</v>
      </c>
      <c r="I10" s="8">
        <v>21.45</v>
      </c>
      <c r="J10" s="8">
        <v>20.45</v>
      </c>
      <c r="K10" s="8">
        <v>20.47</v>
      </c>
      <c r="L10" s="8">
        <v>18.29</v>
      </c>
      <c r="M10" s="8">
        <v>20.98</v>
      </c>
      <c r="N10" s="8">
        <v>21.03</v>
      </c>
      <c r="O10" s="8">
        <v>19.34</v>
      </c>
      <c r="P10" s="8">
        <v>19.48</v>
      </c>
      <c r="Q10" s="8">
        <v>19.78</v>
      </c>
      <c r="R10" s="8">
        <v>21.98</v>
      </c>
      <c r="S10" s="8">
        <v>21.45</v>
      </c>
      <c r="T10" s="8">
        <v>20.45</v>
      </c>
      <c r="U10" s="8">
        <v>20.33</v>
      </c>
    </row>
    <row r="11" ht="13.5" spans="1:21">
      <c r="A11" s="22">
        <v>3</v>
      </c>
      <c r="B11" s="8">
        <v>19.24</v>
      </c>
      <c r="C11" s="8">
        <v>21.45</v>
      </c>
      <c r="D11" s="8">
        <v>20.45</v>
      </c>
      <c r="E11" s="8">
        <v>21.89</v>
      </c>
      <c r="F11" s="8">
        <v>20.98</v>
      </c>
      <c r="G11" s="8">
        <v>20.35</v>
      </c>
      <c r="H11" s="8">
        <v>21.23</v>
      </c>
      <c r="I11" s="8">
        <v>20.87</v>
      </c>
      <c r="J11" s="8">
        <v>21.24</v>
      </c>
      <c r="K11" s="8">
        <v>20.56</v>
      </c>
      <c r="L11" s="8">
        <v>20.24</v>
      </c>
      <c r="M11" s="8">
        <v>21.49</v>
      </c>
      <c r="N11" s="8">
        <v>19.35</v>
      </c>
      <c r="O11" s="8">
        <v>21.98</v>
      </c>
      <c r="P11" s="8">
        <v>20.87</v>
      </c>
      <c r="Q11" s="8">
        <v>21.45</v>
      </c>
      <c r="R11" s="8">
        <v>20.45</v>
      </c>
      <c r="S11" s="8">
        <v>20.14</v>
      </c>
      <c r="T11" s="8">
        <v>19.39</v>
      </c>
      <c r="U11" s="8">
        <v>20.92</v>
      </c>
    </row>
    <row r="12" ht="13.5" spans="1:21">
      <c r="A12" s="22">
        <v>5</v>
      </c>
      <c r="B12" s="8">
        <v>19.88</v>
      </c>
      <c r="C12" s="8">
        <v>20.94</v>
      </c>
      <c r="D12" s="8">
        <v>20.13</v>
      </c>
      <c r="E12" s="8">
        <v>20.67</v>
      </c>
      <c r="F12" s="8">
        <v>21.34</v>
      </c>
      <c r="G12" s="8">
        <v>20.45</v>
      </c>
      <c r="H12" s="8">
        <v>21.45</v>
      </c>
      <c r="I12" s="8">
        <v>19.88</v>
      </c>
      <c r="J12" s="8">
        <v>20.45</v>
      </c>
      <c r="K12" s="8">
        <v>21.45</v>
      </c>
      <c r="L12" s="8">
        <v>20.65</v>
      </c>
      <c r="M12" s="8">
        <v>19.59</v>
      </c>
      <c r="N12" s="8">
        <v>19.45</v>
      </c>
      <c r="O12" s="8">
        <v>21.23</v>
      </c>
      <c r="P12" s="8">
        <v>20.84</v>
      </c>
      <c r="Q12" s="8">
        <v>20.31</v>
      </c>
      <c r="R12" s="8">
        <v>19.23</v>
      </c>
      <c r="S12" s="8">
        <v>21.21</v>
      </c>
      <c r="T12" s="8">
        <v>20.49</v>
      </c>
      <c r="U12" s="8">
        <v>19.89</v>
      </c>
    </row>
    <row r="13" ht="13.5" spans="1:21">
      <c r="A13" s="22">
        <v>7</v>
      </c>
      <c r="B13" s="8">
        <v>20.34</v>
      </c>
      <c r="C13" s="8">
        <v>21.94</v>
      </c>
      <c r="D13" s="8">
        <v>21.45</v>
      </c>
      <c r="E13" s="8">
        <v>20.45</v>
      </c>
      <c r="F13" s="8">
        <v>19.45</v>
      </c>
      <c r="G13" s="8">
        <v>20.35</v>
      </c>
      <c r="H13" s="8">
        <v>21.56</v>
      </c>
      <c r="I13" s="8">
        <v>19.59</v>
      </c>
      <c r="J13" s="8">
        <v>20.56</v>
      </c>
      <c r="K13" s="8">
        <v>20.45</v>
      </c>
      <c r="L13" s="8">
        <v>19.23</v>
      </c>
      <c r="M13" s="8">
        <v>21.34</v>
      </c>
      <c r="N13" s="8">
        <v>20.45</v>
      </c>
      <c r="O13" s="8">
        <v>20.85</v>
      </c>
      <c r="P13" s="8">
        <v>21.45</v>
      </c>
      <c r="Q13" s="8">
        <v>20.31</v>
      </c>
      <c r="R13" s="8">
        <v>21.45</v>
      </c>
      <c r="S13" s="8">
        <v>20.31</v>
      </c>
      <c r="T13" s="8">
        <v>20.45</v>
      </c>
      <c r="U13" s="8">
        <v>21.45</v>
      </c>
    </row>
    <row r="15" s="6" customFormat="1" spans="1:57">
      <c r="A15" s="6" t="s">
        <v>19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ht="13.5" spans="1:12">
      <c r="A16" s="21" t="s">
        <v>2</v>
      </c>
      <c r="B16" s="21"/>
      <c r="C16" s="21"/>
      <c r="D16" s="21" t="s">
        <v>3</v>
      </c>
      <c r="E16" s="21"/>
      <c r="F16" s="21"/>
      <c r="G16" s="21" t="s">
        <v>4</v>
      </c>
      <c r="H16" s="21"/>
      <c r="I16" s="21"/>
      <c r="J16" s="21" t="s">
        <v>5</v>
      </c>
      <c r="K16" s="21"/>
      <c r="L16" s="21"/>
    </row>
    <row r="17" ht="13.5" spans="1:12">
      <c r="A17" s="8">
        <v>1.1</v>
      </c>
      <c r="B17" s="8">
        <v>1.9</v>
      </c>
      <c r="C17" s="8">
        <v>3.3</v>
      </c>
      <c r="D17" s="8">
        <v>3.9</v>
      </c>
      <c r="E17" s="8">
        <v>5.9</v>
      </c>
      <c r="F17" s="8">
        <v>1</v>
      </c>
      <c r="G17" s="8">
        <v>7.7</v>
      </c>
      <c r="H17" s="8">
        <v>8.9</v>
      </c>
      <c r="I17" s="8">
        <v>11.2</v>
      </c>
      <c r="J17" s="8">
        <v>15.6</v>
      </c>
      <c r="K17" s="8">
        <v>19.7</v>
      </c>
      <c r="L17" s="8">
        <v>20.3</v>
      </c>
    </row>
    <row r="19" ht="14.25" spans="1:1">
      <c r="A19" s="6" t="s">
        <v>20</v>
      </c>
    </row>
    <row r="20" ht="14.25" spans="1:57">
      <c r="A20" s="21" t="s">
        <v>2</v>
      </c>
      <c r="B20" s="21"/>
      <c r="C20" s="21"/>
      <c r="D20" s="21"/>
      <c r="E20" s="21"/>
      <c r="F20" s="21" t="s">
        <v>3</v>
      </c>
      <c r="G20" s="21"/>
      <c r="H20" s="21"/>
      <c r="I20" s="21"/>
      <c r="J20" s="21"/>
      <c r="K20" s="21" t="s">
        <v>4</v>
      </c>
      <c r="L20" s="21"/>
      <c r="M20" s="21"/>
      <c r="N20" s="21"/>
      <c r="O20" s="21"/>
      <c r="P20" s="21" t="s">
        <v>5</v>
      </c>
      <c r="Q20" s="21"/>
      <c r="R20" s="21"/>
      <c r="S20" s="21"/>
      <c r="T20" s="21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ht="13.5" spans="1:20">
      <c r="A21" s="8">
        <v>23</v>
      </c>
      <c r="B21" s="8">
        <v>26</v>
      </c>
      <c r="C21" s="8">
        <v>27</v>
      </c>
      <c r="D21" s="8">
        <v>30</v>
      </c>
      <c r="E21" s="8">
        <v>28</v>
      </c>
      <c r="F21" s="8">
        <v>24</v>
      </c>
      <c r="G21" s="8">
        <v>25</v>
      </c>
      <c r="H21" s="8">
        <v>27</v>
      </c>
      <c r="I21" s="8">
        <v>28</v>
      </c>
      <c r="J21" s="8">
        <v>29</v>
      </c>
      <c r="K21" s="8">
        <v>31</v>
      </c>
      <c r="L21" s="8">
        <v>28</v>
      </c>
      <c r="M21" s="8">
        <v>24</v>
      </c>
      <c r="N21" s="8">
        <v>27</v>
      </c>
      <c r="O21" s="8">
        <v>30</v>
      </c>
      <c r="P21" s="8">
        <v>21</v>
      </c>
      <c r="Q21" s="8">
        <v>31</v>
      </c>
      <c r="R21" s="8">
        <v>23</v>
      </c>
      <c r="S21" s="8">
        <v>27</v>
      </c>
      <c r="T21" s="8">
        <v>28</v>
      </c>
    </row>
    <row r="22" ht="13.5" spans="1:20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ht="14.25" spans="1:1">
      <c r="A23" s="6" t="s">
        <v>21</v>
      </c>
    </row>
    <row r="24" ht="13.5" spans="1:20">
      <c r="A24" s="21" t="s">
        <v>2</v>
      </c>
      <c r="B24" s="21"/>
      <c r="C24" s="21"/>
      <c r="D24" s="21"/>
      <c r="E24" s="21"/>
      <c r="F24" s="21" t="s">
        <v>3</v>
      </c>
      <c r="G24" s="21"/>
      <c r="H24" s="21"/>
      <c r="I24" s="21"/>
      <c r="J24" s="21"/>
      <c r="K24" s="21" t="s">
        <v>4</v>
      </c>
      <c r="L24" s="21"/>
      <c r="M24" s="21"/>
      <c r="N24" s="21"/>
      <c r="O24" s="21"/>
      <c r="P24" s="21" t="s">
        <v>5</v>
      </c>
      <c r="Q24" s="21"/>
      <c r="R24" s="21"/>
      <c r="S24" s="21"/>
      <c r="T24" s="21"/>
    </row>
    <row r="25" ht="13.5" spans="1:20">
      <c r="A25" s="8">
        <v>59</v>
      </c>
      <c r="B25" s="8">
        <v>60</v>
      </c>
      <c r="C25" s="8">
        <v>62</v>
      </c>
      <c r="D25" s="8">
        <v>51</v>
      </c>
      <c r="E25" s="8">
        <v>69</v>
      </c>
      <c r="F25" s="8">
        <v>67</v>
      </c>
      <c r="G25" s="8">
        <v>71</v>
      </c>
      <c r="H25" s="8">
        <v>58</v>
      </c>
      <c r="I25" s="8">
        <v>53</v>
      </c>
      <c r="J25" s="8">
        <v>51</v>
      </c>
      <c r="K25" s="8">
        <v>56</v>
      </c>
      <c r="L25" s="8">
        <v>59</v>
      </c>
      <c r="M25" s="8">
        <v>61</v>
      </c>
      <c r="N25" s="8">
        <v>63</v>
      </c>
      <c r="O25" s="8">
        <v>72</v>
      </c>
      <c r="P25" s="8">
        <v>66</v>
      </c>
      <c r="Q25" s="8">
        <v>59</v>
      </c>
      <c r="R25" s="8">
        <v>54</v>
      </c>
      <c r="S25" s="8">
        <v>63</v>
      </c>
      <c r="T25" s="8">
        <v>52</v>
      </c>
    </row>
    <row r="26" spans="6:16">
      <c r="F26" s="36"/>
      <c r="P26" s="36"/>
    </row>
    <row r="27" s="6" customFormat="1" spans="1:57">
      <c r="A27" s="6" t="s">
        <v>22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ht="13.5" spans="1:20">
      <c r="A28" s="21" t="s">
        <v>2</v>
      </c>
      <c r="B28" s="21"/>
      <c r="C28" s="21"/>
      <c r="D28" s="21"/>
      <c r="E28" s="21"/>
      <c r="F28" s="21" t="s">
        <v>3</v>
      </c>
      <c r="G28" s="21"/>
      <c r="H28" s="21"/>
      <c r="I28" s="21"/>
      <c r="J28" s="21"/>
      <c r="K28" s="21" t="s">
        <v>4</v>
      </c>
      <c r="L28" s="21"/>
      <c r="M28" s="21"/>
      <c r="N28" s="21"/>
      <c r="O28" s="21"/>
      <c r="P28" s="21" t="s">
        <v>5</v>
      </c>
      <c r="Q28" s="21"/>
      <c r="R28" s="21"/>
      <c r="S28" s="21"/>
      <c r="T28" s="21"/>
    </row>
    <row r="29" ht="13.5" spans="1:20">
      <c r="A29" s="8">
        <v>41</v>
      </c>
      <c r="B29" s="8">
        <v>39</v>
      </c>
      <c r="C29" s="8">
        <v>45</v>
      </c>
      <c r="D29" s="8">
        <v>54</v>
      </c>
      <c r="E29" s="8">
        <v>32</v>
      </c>
      <c r="F29" s="8">
        <v>61</v>
      </c>
      <c r="G29" s="8">
        <v>51</v>
      </c>
      <c r="H29" s="8">
        <v>47</v>
      </c>
      <c r="I29" s="8">
        <v>34</v>
      </c>
      <c r="J29" s="8">
        <v>35</v>
      </c>
      <c r="K29" s="8">
        <v>33</v>
      </c>
      <c r="L29" s="8">
        <v>40</v>
      </c>
      <c r="M29" s="8">
        <v>45</v>
      </c>
      <c r="N29" s="8">
        <v>51</v>
      </c>
      <c r="O29" s="8">
        <v>52</v>
      </c>
      <c r="P29" s="8">
        <v>51</v>
      </c>
      <c r="Q29" s="8">
        <v>46</v>
      </c>
      <c r="R29" s="8">
        <v>40</v>
      </c>
      <c r="S29" s="8">
        <v>64</v>
      </c>
      <c r="T29" s="8">
        <v>37</v>
      </c>
    </row>
    <row r="30" spans="6:16">
      <c r="F30" s="36"/>
      <c r="P30" s="36"/>
    </row>
    <row r="31" ht="14.25" spans="1:1">
      <c r="A31" s="6" t="s">
        <v>23</v>
      </c>
    </row>
    <row r="32" ht="14.25" spans="1:57">
      <c r="A32" s="21" t="s">
        <v>2</v>
      </c>
      <c r="B32" s="21"/>
      <c r="C32" s="21"/>
      <c r="D32" s="21"/>
      <c r="E32" s="21"/>
      <c r="F32" s="21" t="s">
        <v>3</v>
      </c>
      <c r="G32" s="21"/>
      <c r="H32" s="21"/>
      <c r="I32" s="21"/>
      <c r="J32" s="21"/>
      <c r="K32" s="21" t="s">
        <v>4</v>
      </c>
      <c r="L32" s="21"/>
      <c r="M32" s="21"/>
      <c r="N32" s="21"/>
      <c r="O32" s="21"/>
      <c r="P32" s="21" t="s">
        <v>5</v>
      </c>
      <c r="Q32" s="21"/>
      <c r="R32" s="21"/>
      <c r="S32" s="21"/>
      <c r="T32" s="21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ht="13.5" spans="1:20">
      <c r="A33" s="8">
        <v>120</v>
      </c>
      <c r="B33" s="8">
        <v>134</v>
      </c>
      <c r="C33" s="8">
        <v>143</v>
      </c>
      <c r="D33" s="8">
        <v>104</v>
      </c>
      <c r="E33" s="8">
        <v>112</v>
      </c>
      <c r="F33" s="8">
        <v>104</v>
      </c>
      <c r="G33" s="8">
        <v>121</v>
      </c>
      <c r="H33" s="8">
        <v>147</v>
      </c>
      <c r="I33" s="8">
        <v>139</v>
      </c>
      <c r="J33" s="8">
        <v>152</v>
      </c>
      <c r="K33" s="8">
        <v>108</v>
      </c>
      <c r="L33" s="8">
        <v>143</v>
      </c>
      <c r="M33" s="8">
        <v>138</v>
      </c>
      <c r="N33" s="8">
        <v>109</v>
      </c>
      <c r="O33" s="8">
        <v>139</v>
      </c>
      <c r="P33" s="8">
        <v>172</v>
      </c>
      <c r="Q33" s="8">
        <v>119</v>
      </c>
      <c r="R33" s="8">
        <v>105</v>
      </c>
      <c r="S33" s="8">
        <v>121</v>
      </c>
      <c r="T33" s="8">
        <v>128</v>
      </c>
    </row>
    <row r="34" spans="6:16">
      <c r="F34" s="36"/>
      <c r="P34" s="36"/>
    </row>
    <row r="35" ht="14.25" spans="1:1">
      <c r="A35" s="6" t="s">
        <v>24</v>
      </c>
    </row>
    <row r="36" ht="13.5" spans="1:20">
      <c r="A36" s="21" t="s">
        <v>2</v>
      </c>
      <c r="B36" s="21"/>
      <c r="C36" s="21"/>
      <c r="D36" s="21"/>
      <c r="E36" s="21"/>
      <c r="F36" s="21" t="s">
        <v>3</v>
      </c>
      <c r="G36" s="21"/>
      <c r="H36" s="21"/>
      <c r="I36" s="21"/>
      <c r="J36" s="21"/>
      <c r="K36" s="21" t="s">
        <v>4</v>
      </c>
      <c r="L36" s="21"/>
      <c r="M36" s="21"/>
      <c r="N36" s="21"/>
      <c r="O36" s="21"/>
      <c r="P36" s="21" t="s">
        <v>5</v>
      </c>
      <c r="Q36" s="21"/>
      <c r="R36" s="21"/>
      <c r="S36" s="21"/>
      <c r="T36" s="21"/>
    </row>
    <row r="37" ht="13.5" spans="1:20">
      <c r="A37" s="8">
        <v>33</v>
      </c>
      <c r="B37" s="8">
        <v>39</v>
      </c>
      <c r="C37" s="8">
        <v>45</v>
      </c>
      <c r="D37" s="8">
        <v>42</v>
      </c>
      <c r="E37" s="8">
        <v>26</v>
      </c>
      <c r="F37" s="8">
        <v>27</v>
      </c>
      <c r="G37" s="8">
        <v>40</v>
      </c>
      <c r="H37" s="8">
        <v>52</v>
      </c>
      <c r="I37" s="8">
        <v>29</v>
      </c>
      <c r="J37" s="8">
        <v>34</v>
      </c>
      <c r="K37" s="8">
        <v>36</v>
      </c>
      <c r="L37" s="8">
        <v>30</v>
      </c>
      <c r="M37" s="8">
        <v>32</v>
      </c>
      <c r="N37" s="8">
        <v>28</v>
      </c>
      <c r="O37" s="8">
        <v>46</v>
      </c>
      <c r="P37" s="8">
        <v>53</v>
      </c>
      <c r="Q37" s="8">
        <v>50</v>
      </c>
      <c r="R37" s="8">
        <v>31</v>
      </c>
      <c r="S37" s="8">
        <v>29</v>
      </c>
      <c r="T37" s="8">
        <v>36</v>
      </c>
    </row>
    <row r="38" spans="6:16">
      <c r="F38" s="36"/>
      <c r="P38" s="36"/>
    </row>
    <row r="39" ht="14.25" spans="1:1">
      <c r="A39" s="6" t="s">
        <v>25</v>
      </c>
    </row>
    <row r="40" ht="13.5" spans="1:20">
      <c r="A40" s="21" t="s">
        <v>2</v>
      </c>
      <c r="B40" s="21"/>
      <c r="C40" s="21"/>
      <c r="D40" s="21"/>
      <c r="E40" s="21"/>
      <c r="F40" s="21" t="s">
        <v>3</v>
      </c>
      <c r="G40" s="21"/>
      <c r="H40" s="21"/>
      <c r="I40" s="21"/>
      <c r="J40" s="21"/>
      <c r="K40" s="21" t="s">
        <v>4</v>
      </c>
      <c r="L40" s="21"/>
      <c r="M40" s="21"/>
      <c r="N40" s="21"/>
      <c r="O40" s="21"/>
      <c r="P40" s="21" t="s">
        <v>5</v>
      </c>
      <c r="Q40" s="21"/>
      <c r="R40" s="21"/>
      <c r="S40" s="21"/>
      <c r="T40" s="21"/>
    </row>
    <row r="41" ht="13.5" spans="1:20">
      <c r="A41" s="8">
        <v>92</v>
      </c>
      <c r="B41" s="8">
        <v>81</v>
      </c>
      <c r="C41" s="8">
        <v>105</v>
      </c>
      <c r="D41" s="8">
        <v>98</v>
      </c>
      <c r="E41" s="8">
        <v>95</v>
      </c>
      <c r="F41" s="8">
        <v>110</v>
      </c>
      <c r="G41" s="8">
        <v>102</v>
      </c>
      <c r="H41" s="8">
        <v>85</v>
      </c>
      <c r="I41" s="8">
        <v>91</v>
      </c>
      <c r="J41" s="8">
        <v>97</v>
      </c>
      <c r="K41" s="8">
        <v>90</v>
      </c>
      <c r="L41" s="8">
        <v>89</v>
      </c>
      <c r="M41" s="8">
        <v>103</v>
      </c>
      <c r="N41" s="8">
        <v>95</v>
      </c>
      <c r="O41" s="8">
        <v>102</v>
      </c>
      <c r="P41" s="8">
        <v>102</v>
      </c>
      <c r="Q41" s="8">
        <v>93</v>
      </c>
      <c r="R41" s="8">
        <v>83</v>
      </c>
      <c r="S41" s="8">
        <v>93</v>
      </c>
      <c r="T41" s="8">
        <v>106</v>
      </c>
    </row>
    <row r="42" spans="6:16">
      <c r="F42" s="36"/>
      <c r="P42" s="36"/>
    </row>
  </sheetData>
  <mergeCells count="36">
    <mergeCell ref="B2:O2"/>
    <mergeCell ref="P2:AC2"/>
    <mergeCell ref="AD2:AQ2"/>
    <mergeCell ref="AR2:BE2"/>
    <mergeCell ref="B8:F8"/>
    <mergeCell ref="G8:K8"/>
    <mergeCell ref="L8:P8"/>
    <mergeCell ref="Q8:U8"/>
    <mergeCell ref="A16:C16"/>
    <mergeCell ref="D16:F16"/>
    <mergeCell ref="G16:I16"/>
    <mergeCell ref="J16:L16"/>
    <mergeCell ref="A20:E20"/>
    <mergeCell ref="F20:J20"/>
    <mergeCell ref="K20:O20"/>
    <mergeCell ref="P20:T20"/>
    <mergeCell ref="A24:E24"/>
    <mergeCell ref="F24:J24"/>
    <mergeCell ref="K24:O24"/>
    <mergeCell ref="P24:T24"/>
    <mergeCell ref="A28:E28"/>
    <mergeCell ref="F28:J28"/>
    <mergeCell ref="K28:O28"/>
    <mergeCell ref="P28:T28"/>
    <mergeCell ref="A32:E32"/>
    <mergeCell ref="F32:J32"/>
    <mergeCell ref="K32:O32"/>
    <mergeCell ref="P32:T32"/>
    <mergeCell ref="A36:E36"/>
    <mergeCell ref="F36:J36"/>
    <mergeCell ref="K36:O36"/>
    <mergeCell ref="P36:T36"/>
    <mergeCell ref="A40:E40"/>
    <mergeCell ref="F40:J40"/>
    <mergeCell ref="K40:O40"/>
    <mergeCell ref="P40:T4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opLeftCell="A36" workbookViewId="0">
      <selection activeCell="E3" sqref="E3"/>
    </sheetView>
  </sheetViews>
  <sheetFormatPr defaultColWidth="8.61666666666667" defaultRowHeight="15"/>
  <cols>
    <col min="1" max="1" width="11.1083333333333" style="13" customWidth="1"/>
    <col min="2" max="8" width="12.7833333333333" style="13"/>
    <col min="9" max="9" width="11.6333333333333" style="13"/>
    <col min="10" max="13" width="12.7833333333333" style="13"/>
    <col min="14" max="16384" width="8.61666666666667" style="13"/>
  </cols>
  <sheetData>
    <row r="1" ht="14.1" customHeight="1" spans="1:1">
      <c r="A1" s="6" t="s">
        <v>26</v>
      </c>
    </row>
    <row r="2" ht="26" customHeight="1" spans="1:13">
      <c r="A2" s="7" t="s">
        <v>27</v>
      </c>
      <c r="B2" s="21" t="s">
        <v>2</v>
      </c>
      <c r="C2" s="21"/>
      <c r="D2" s="21"/>
      <c r="E2" s="21" t="s">
        <v>3</v>
      </c>
      <c r="F2" s="21"/>
      <c r="G2" s="21"/>
      <c r="H2" s="21" t="s">
        <v>4</v>
      </c>
      <c r="I2" s="21"/>
      <c r="J2" s="21"/>
      <c r="K2" s="21" t="s">
        <v>5</v>
      </c>
      <c r="L2" s="21"/>
      <c r="M2" s="21"/>
    </row>
    <row r="3" ht="14.25" spans="1:13">
      <c r="A3" s="25" t="s">
        <v>28</v>
      </c>
      <c r="B3" s="8">
        <v>9.29</v>
      </c>
      <c r="C3" s="8">
        <v>8.57</v>
      </c>
      <c r="D3" s="8">
        <v>8.78</v>
      </c>
      <c r="E3" s="8">
        <v>10.4</v>
      </c>
      <c r="F3" s="8">
        <v>12.3</v>
      </c>
      <c r="G3" s="8">
        <v>9.69</v>
      </c>
      <c r="H3" s="8">
        <v>17.6</v>
      </c>
      <c r="I3" s="8">
        <v>17.4</v>
      </c>
      <c r="J3" s="8">
        <v>18.6</v>
      </c>
      <c r="K3" s="8">
        <v>14.3</v>
      </c>
      <c r="L3" s="8">
        <v>9.71</v>
      </c>
      <c r="M3" s="8">
        <v>15</v>
      </c>
    </row>
    <row r="4" ht="14.25" spans="1:13">
      <c r="A4" s="25" t="s">
        <v>29</v>
      </c>
      <c r="B4" s="8">
        <v>24.6</v>
      </c>
      <c r="C4" s="8">
        <v>20.5</v>
      </c>
      <c r="D4" s="8">
        <v>25.2</v>
      </c>
      <c r="E4" s="8">
        <v>29.9</v>
      </c>
      <c r="F4" s="8">
        <v>30.2</v>
      </c>
      <c r="G4" s="8">
        <v>27.3</v>
      </c>
      <c r="H4" s="8">
        <v>30.1</v>
      </c>
      <c r="I4" s="8">
        <v>27.2</v>
      </c>
      <c r="J4" s="8">
        <v>32.1</v>
      </c>
      <c r="K4" s="8">
        <v>61.2</v>
      </c>
      <c r="L4" s="8">
        <v>50.3</v>
      </c>
      <c r="M4" s="8">
        <v>65.7</v>
      </c>
    </row>
    <row r="6" ht="14.25" spans="1:1">
      <c r="A6" s="6" t="s">
        <v>30</v>
      </c>
    </row>
    <row r="7" ht="28.5" spans="1:13">
      <c r="A7" s="7" t="s">
        <v>31</v>
      </c>
      <c r="B7" s="21" t="s">
        <v>2</v>
      </c>
      <c r="C7" s="21"/>
      <c r="D7" s="21"/>
      <c r="E7" s="21" t="s">
        <v>3</v>
      </c>
      <c r="F7" s="21"/>
      <c r="G7" s="21"/>
      <c r="H7" s="21" t="s">
        <v>4</v>
      </c>
      <c r="I7" s="21"/>
      <c r="J7" s="21"/>
      <c r="K7" s="21" t="s">
        <v>5</v>
      </c>
      <c r="L7" s="21"/>
      <c r="M7" s="21"/>
    </row>
    <row r="8" ht="14.25" spans="1:13">
      <c r="A8" s="25" t="s">
        <v>28</v>
      </c>
      <c r="B8" s="8">
        <v>7.891891892</v>
      </c>
      <c r="C8" s="8">
        <v>11.74899866</v>
      </c>
      <c r="D8" s="8">
        <v>9.169054441</v>
      </c>
      <c r="E8" s="8">
        <v>16.46655232</v>
      </c>
      <c r="F8" s="8">
        <v>26.44320298</v>
      </c>
      <c r="G8" s="8">
        <v>6.395348837</v>
      </c>
      <c r="H8" s="8">
        <v>28.9044289</v>
      </c>
      <c r="I8" s="8">
        <v>31.10047847</v>
      </c>
      <c r="J8" s="8">
        <v>34.00932401</v>
      </c>
      <c r="K8" s="8">
        <v>24.43181818</v>
      </c>
      <c r="L8" s="8">
        <v>53.48837209</v>
      </c>
      <c r="M8" s="8">
        <v>26.31578947</v>
      </c>
    </row>
    <row r="9" ht="14.25" spans="1:13">
      <c r="A9" s="25" t="s">
        <v>29</v>
      </c>
      <c r="B9" s="8">
        <v>21.2972973</v>
      </c>
      <c r="C9" s="8">
        <v>24.16555407</v>
      </c>
      <c r="D9" s="8">
        <v>29.51289398</v>
      </c>
      <c r="E9" s="8">
        <v>55.91766724</v>
      </c>
      <c r="F9" s="8">
        <v>85.66108007</v>
      </c>
      <c r="G9" s="8">
        <v>18.45930233</v>
      </c>
      <c r="H9" s="8">
        <v>49.41724942</v>
      </c>
      <c r="I9" s="8">
        <v>49.0430622</v>
      </c>
      <c r="J9" s="8">
        <v>44.75524476</v>
      </c>
      <c r="K9" s="8">
        <v>120.7386364</v>
      </c>
      <c r="L9" s="8">
        <v>303.4883721</v>
      </c>
      <c r="M9" s="8">
        <v>168.0451128</v>
      </c>
    </row>
    <row r="11" ht="14.25" spans="1:1">
      <c r="A11" s="6" t="s">
        <v>32</v>
      </c>
    </row>
    <row r="12" ht="14.25" spans="1:4">
      <c r="A12" s="25" t="s">
        <v>2</v>
      </c>
      <c r="B12" s="25" t="s">
        <v>3</v>
      </c>
      <c r="C12" s="25" t="s">
        <v>4</v>
      </c>
      <c r="D12" s="25" t="s">
        <v>5</v>
      </c>
    </row>
    <row r="13" spans="1:4">
      <c r="A13" s="23">
        <v>39.63</v>
      </c>
      <c r="B13" s="23">
        <v>45.84</v>
      </c>
      <c r="C13" s="23">
        <v>89.23</v>
      </c>
      <c r="D13" s="23">
        <v>257.95</v>
      </c>
    </row>
    <row r="14" spans="1:4">
      <c r="A14" s="23">
        <v>29.16</v>
      </c>
      <c r="B14" s="23">
        <v>63.48879999</v>
      </c>
      <c r="C14" s="23">
        <v>91.23</v>
      </c>
      <c r="D14" s="23">
        <v>219.78</v>
      </c>
    </row>
    <row r="15" spans="1:4">
      <c r="A15" s="23">
        <v>53.34</v>
      </c>
      <c r="B15" s="23">
        <v>49.24</v>
      </c>
      <c r="C15" s="23">
        <v>134.21</v>
      </c>
      <c r="D15" s="23">
        <v>134.07</v>
      </c>
    </row>
    <row r="16" spans="1:4">
      <c r="A16" s="23">
        <v>84.14</v>
      </c>
      <c r="B16" s="23">
        <v>107.1372</v>
      </c>
      <c r="C16" s="23">
        <v>152.92</v>
      </c>
      <c r="D16" s="23">
        <v>209.29</v>
      </c>
    </row>
    <row r="17" spans="1:4">
      <c r="A17" s="23">
        <v>47.1</v>
      </c>
      <c r="B17" s="23">
        <v>61.23</v>
      </c>
      <c r="C17" s="23">
        <v>64.13</v>
      </c>
      <c r="D17" s="23">
        <v>147.62</v>
      </c>
    </row>
    <row r="19" ht="14.25" spans="1:1">
      <c r="A19" s="6" t="s">
        <v>33</v>
      </c>
    </row>
    <row r="20" ht="14.25" spans="1:4">
      <c r="A20" s="25" t="s">
        <v>2</v>
      </c>
      <c r="B20" s="25" t="s">
        <v>3</v>
      </c>
      <c r="C20" s="25" t="s">
        <v>4</v>
      </c>
      <c r="D20" s="25" t="s">
        <v>5</v>
      </c>
    </row>
    <row r="21" ht="13.5" spans="1:4">
      <c r="A21" s="8">
        <v>2.574046286</v>
      </c>
      <c r="B21" s="8">
        <v>3.19665272</v>
      </c>
      <c r="C21" s="8">
        <v>4.8946791</v>
      </c>
      <c r="D21" s="8">
        <v>14.80280428</v>
      </c>
    </row>
    <row r="22" ht="13.5" spans="1:4">
      <c r="A22" s="8">
        <v>2.217145137</v>
      </c>
      <c r="B22" s="8">
        <v>4.88</v>
      </c>
      <c r="C22" s="8">
        <v>4.749089016</v>
      </c>
      <c r="D22" s="8">
        <v>14.85221247</v>
      </c>
    </row>
    <row r="23" ht="13.5" spans="1:4">
      <c r="A23" s="8">
        <v>4.09478373</v>
      </c>
      <c r="B23" s="8">
        <v>2.207082026</v>
      </c>
      <c r="C23" s="8">
        <v>5.802421098</v>
      </c>
      <c r="D23" s="8">
        <v>6.074086424</v>
      </c>
    </row>
    <row r="24" ht="13.5" spans="1:4">
      <c r="A24" s="8">
        <v>3.302574202</v>
      </c>
      <c r="B24" s="8">
        <v>3.81</v>
      </c>
      <c r="C24" s="8">
        <v>5.235193427</v>
      </c>
      <c r="D24" s="8">
        <v>6.901350667</v>
      </c>
    </row>
    <row r="25" ht="13.5" spans="1:4">
      <c r="A25" s="8">
        <v>2.506961127</v>
      </c>
      <c r="B25" s="8">
        <v>4.302881237</v>
      </c>
      <c r="C25" s="8">
        <v>2.054131967</v>
      </c>
      <c r="D25" s="8">
        <v>6.187010852</v>
      </c>
    </row>
    <row r="27" ht="14.25" spans="1:1">
      <c r="A27" s="6" t="s">
        <v>34</v>
      </c>
    </row>
    <row r="28" ht="28.5" spans="1:13">
      <c r="A28" s="7" t="s">
        <v>27</v>
      </c>
      <c r="B28" s="21" t="s">
        <v>2</v>
      </c>
      <c r="C28" s="21"/>
      <c r="D28" s="21"/>
      <c r="E28" s="21" t="s">
        <v>3</v>
      </c>
      <c r="F28" s="21"/>
      <c r="G28" s="21"/>
      <c r="H28" s="21" t="s">
        <v>4</v>
      </c>
      <c r="I28" s="21"/>
      <c r="J28" s="21"/>
      <c r="K28" s="21" t="s">
        <v>5</v>
      </c>
      <c r="L28" s="21"/>
      <c r="M28" s="21"/>
    </row>
    <row r="29" ht="14.25" spans="1:13">
      <c r="A29" s="25" t="s">
        <v>28</v>
      </c>
      <c r="B29" s="8">
        <v>8.12</v>
      </c>
      <c r="C29" s="8">
        <v>9.74</v>
      </c>
      <c r="D29" s="8">
        <v>7.49</v>
      </c>
      <c r="E29" s="8">
        <v>7.98</v>
      </c>
      <c r="F29" s="8">
        <v>8.72</v>
      </c>
      <c r="G29" s="8">
        <v>6.92</v>
      </c>
      <c r="H29" s="8">
        <v>8.45</v>
      </c>
      <c r="I29" s="8">
        <v>8.18</v>
      </c>
      <c r="J29" s="8">
        <v>7.4</v>
      </c>
      <c r="K29" s="8">
        <v>8.58</v>
      </c>
      <c r="L29" s="8">
        <v>8.43</v>
      </c>
      <c r="M29" s="8">
        <v>8.79</v>
      </c>
    </row>
    <row r="30" ht="14.25" spans="1:13">
      <c r="A30" s="25" t="s">
        <v>29</v>
      </c>
      <c r="B30" s="8">
        <v>3.32</v>
      </c>
      <c r="C30" s="8">
        <v>4.85</v>
      </c>
      <c r="D30" s="8">
        <v>2.74</v>
      </c>
      <c r="E30" s="8">
        <v>4.16</v>
      </c>
      <c r="F30" s="8">
        <v>5.03</v>
      </c>
      <c r="G30" s="8">
        <v>3.87</v>
      </c>
      <c r="H30" s="8">
        <v>5.3</v>
      </c>
      <c r="I30" s="8">
        <v>4.95</v>
      </c>
      <c r="J30" s="8">
        <v>3.98</v>
      </c>
      <c r="K30" s="8">
        <v>10.9</v>
      </c>
      <c r="L30" s="8">
        <v>8.26</v>
      </c>
      <c r="M30" s="8">
        <v>12</v>
      </c>
    </row>
    <row r="32" ht="14.25" spans="1:1">
      <c r="A32" s="6" t="s">
        <v>35</v>
      </c>
    </row>
    <row r="33" ht="14.25" spans="1:13">
      <c r="A33" s="7" t="s">
        <v>36</v>
      </c>
      <c r="B33" s="21" t="s">
        <v>2</v>
      </c>
      <c r="C33" s="21"/>
      <c r="D33" s="21"/>
      <c r="E33" s="21" t="s">
        <v>3</v>
      </c>
      <c r="F33" s="21"/>
      <c r="G33" s="21"/>
      <c r="H33" s="21" t="s">
        <v>4</v>
      </c>
      <c r="I33" s="21"/>
      <c r="J33" s="21"/>
      <c r="K33" s="21" t="s">
        <v>5</v>
      </c>
      <c r="L33" s="21"/>
      <c r="M33" s="21"/>
    </row>
    <row r="34" ht="14.25" spans="1:13">
      <c r="A34" s="25" t="s">
        <v>28</v>
      </c>
      <c r="B34" s="8">
        <v>26971.42857</v>
      </c>
      <c r="C34" s="8">
        <v>29777.77778</v>
      </c>
      <c r="D34" s="8">
        <v>18656.71642</v>
      </c>
      <c r="E34" s="8">
        <v>23699.42197</v>
      </c>
      <c r="F34" s="8">
        <v>17804.87805</v>
      </c>
      <c r="G34" s="8">
        <v>33378.37838</v>
      </c>
      <c r="H34" s="8">
        <v>39333.33333</v>
      </c>
      <c r="I34" s="8">
        <v>34637.68116</v>
      </c>
      <c r="J34" s="8">
        <v>26907.89474</v>
      </c>
      <c r="K34" s="8">
        <v>31666.66667</v>
      </c>
      <c r="L34" s="8">
        <v>38861.78862</v>
      </c>
      <c r="M34" s="8">
        <v>44424.77876</v>
      </c>
    </row>
    <row r="35" ht="14.25" spans="1:13">
      <c r="A35" s="25" t="s">
        <v>29</v>
      </c>
      <c r="B35" s="8">
        <v>11028.57143</v>
      </c>
      <c r="C35" s="8">
        <v>14833.33333</v>
      </c>
      <c r="D35" s="8">
        <v>6815.920398</v>
      </c>
      <c r="E35" s="8">
        <v>12369.9422</v>
      </c>
      <c r="F35" s="8">
        <v>9951.219512</v>
      </c>
      <c r="G35" s="8">
        <v>19256.75676</v>
      </c>
      <c r="H35" s="8">
        <v>23000</v>
      </c>
      <c r="I35" s="8">
        <v>20942.02899</v>
      </c>
      <c r="J35" s="8">
        <v>14473.68421</v>
      </c>
      <c r="K35" s="8">
        <v>40333.33333</v>
      </c>
      <c r="L35" s="8">
        <v>33333.33333</v>
      </c>
      <c r="M35" s="8">
        <v>60707.9646</v>
      </c>
    </row>
    <row r="37" ht="14.25" spans="1:1">
      <c r="A37" s="6" t="s">
        <v>37</v>
      </c>
    </row>
    <row r="38" ht="28.5" spans="1:13">
      <c r="A38" s="7" t="s">
        <v>27</v>
      </c>
      <c r="B38" s="30" t="s">
        <v>2</v>
      </c>
      <c r="C38" s="30"/>
      <c r="D38" s="30"/>
      <c r="E38" s="30" t="s">
        <v>3</v>
      </c>
      <c r="F38" s="30"/>
      <c r="G38" s="30"/>
      <c r="H38" s="30" t="s">
        <v>4</v>
      </c>
      <c r="I38" s="30"/>
      <c r="J38" s="30"/>
      <c r="K38" s="30" t="s">
        <v>5</v>
      </c>
      <c r="L38" s="30"/>
      <c r="M38" s="30"/>
    </row>
    <row r="39" ht="14.25" spans="1:13">
      <c r="A39" s="25" t="s">
        <v>28</v>
      </c>
      <c r="B39" s="31">
        <v>30.4</v>
      </c>
      <c r="C39" s="31">
        <v>33.7</v>
      </c>
      <c r="D39" s="31">
        <v>37</v>
      </c>
      <c r="E39" s="31">
        <v>42.5</v>
      </c>
      <c r="F39" s="31">
        <v>38.6</v>
      </c>
      <c r="G39" s="31">
        <v>37.1</v>
      </c>
      <c r="H39" s="31">
        <v>38.9</v>
      </c>
      <c r="I39" s="31">
        <v>44.1</v>
      </c>
      <c r="J39" s="31">
        <v>44</v>
      </c>
      <c r="K39" s="31">
        <v>38.6</v>
      </c>
      <c r="L39" s="31">
        <v>38.2</v>
      </c>
      <c r="M39" s="31">
        <v>37.6</v>
      </c>
    </row>
    <row r="40" ht="14.25" spans="1:13">
      <c r="A40" s="25" t="s">
        <v>29</v>
      </c>
      <c r="B40" s="31">
        <v>8.8</v>
      </c>
      <c r="C40" s="31">
        <v>7.81</v>
      </c>
      <c r="D40" s="31">
        <v>7.31</v>
      </c>
      <c r="E40" s="31">
        <v>10.4</v>
      </c>
      <c r="F40" s="31">
        <v>12.4</v>
      </c>
      <c r="G40" s="31">
        <v>10.6</v>
      </c>
      <c r="H40" s="31">
        <v>13</v>
      </c>
      <c r="I40" s="31">
        <v>11.3</v>
      </c>
      <c r="J40" s="31">
        <v>11.1</v>
      </c>
      <c r="K40" s="31">
        <v>15.7</v>
      </c>
      <c r="L40" s="31">
        <v>16.1</v>
      </c>
      <c r="M40" s="31">
        <v>15.9</v>
      </c>
    </row>
    <row r="42" ht="14.25" spans="1:1">
      <c r="A42" s="6" t="s">
        <v>38</v>
      </c>
    </row>
    <row r="43" ht="14.25" spans="1:13">
      <c r="A43" s="7" t="s">
        <v>36</v>
      </c>
      <c r="B43" s="21" t="s">
        <v>2</v>
      </c>
      <c r="C43" s="21"/>
      <c r="D43" s="21"/>
      <c r="E43" s="21" t="s">
        <v>3</v>
      </c>
      <c r="F43" s="21"/>
      <c r="G43" s="21"/>
      <c r="H43" s="21" t="s">
        <v>4</v>
      </c>
      <c r="I43" s="21"/>
      <c r="J43" s="21"/>
      <c r="K43" s="21" t="s">
        <v>5</v>
      </c>
      <c r="L43" s="21"/>
      <c r="M43" s="21"/>
    </row>
    <row r="44" ht="14.25" spans="1:13">
      <c r="A44" s="25" t="s">
        <v>28</v>
      </c>
      <c r="B44" s="8">
        <v>61554.52436</v>
      </c>
      <c r="C44" s="8">
        <v>93315.06849</v>
      </c>
      <c r="D44" s="8">
        <v>108827.3616</v>
      </c>
      <c r="E44" s="8">
        <v>69002.079</v>
      </c>
      <c r="F44" s="8">
        <v>102422.41</v>
      </c>
      <c r="G44" s="8">
        <v>110032.4</v>
      </c>
      <c r="H44" s="8">
        <v>133400.8097</v>
      </c>
      <c r="I44" s="8">
        <v>139738.806</v>
      </c>
      <c r="J44" s="8">
        <v>180406.9767</v>
      </c>
      <c r="K44" s="8">
        <v>173563.52</v>
      </c>
      <c r="L44" s="8">
        <v>153889.31</v>
      </c>
      <c r="M44" s="8">
        <v>100242.31</v>
      </c>
    </row>
    <row r="45" ht="14.25" spans="1:13">
      <c r="A45" s="25" t="s">
        <v>29</v>
      </c>
      <c r="B45" s="8">
        <v>17819.02552</v>
      </c>
      <c r="C45" s="8">
        <v>21616.43836</v>
      </c>
      <c r="D45" s="8">
        <v>21596.09121</v>
      </c>
      <c r="E45" s="8">
        <v>16715.17672</v>
      </c>
      <c r="F45" s="8">
        <v>25960.09975</v>
      </c>
      <c r="G45" s="8">
        <v>22462.4</v>
      </c>
      <c r="H45" s="8">
        <v>43603.23887</v>
      </c>
      <c r="I45" s="8">
        <v>35746.26866</v>
      </c>
      <c r="J45" s="8">
        <v>48139.53488</v>
      </c>
      <c r="K45" s="8">
        <v>74202.41</v>
      </c>
      <c r="L45" s="8">
        <v>51425.31</v>
      </c>
      <c r="M45" s="8">
        <v>49741.41</v>
      </c>
    </row>
  </sheetData>
  <mergeCells count="24">
    <mergeCell ref="B2:D2"/>
    <mergeCell ref="E2:G2"/>
    <mergeCell ref="H2:J2"/>
    <mergeCell ref="K2:M2"/>
    <mergeCell ref="B7:D7"/>
    <mergeCell ref="E7:G7"/>
    <mergeCell ref="H7:J7"/>
    <mergeCell ref="K7:M7"/>
    <mergeCell ref="B28:D28"/>
    <mergeCell ref="E28:G28"/>
    <mergeCell ref="H28:J28"/>
    <mergeCell ref="K28:M28"/>
    <mergeCell ref="B33:D33"/>
    <mergeCell ref="E33:G33"/>
    <mergeCell ref="H33:J33"/>
    <mergeCell ref="K33:M33"/>
    <mergeCell ref="B38:D38"/>
    <mergeCell ref="E38:G38"/>
    <mergeCell ref="H38:J38"/>
    <mergeCell ref="K38:M38"/>
    <mergeCell ref="B43:D43"/>
    <mergeCell ref="E43:G43"/>
    <mergeCell ref="H43:J43"/>
    <mergeCell ref="K43:M4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"/>
  <sheetViews>
    <sheetView workbookViewId="0">
      <selection activeCell="E3" sqref="E3"/>
    </sheetView>
  </sheetViews>
  <sheetFormatPr defaultColWidth="8.61666666666667" defaultRowHeight="13.5"/>
  <cols>
    <col min="1" max="5" width="12.7833333333333"/>
    <col min="6" max="6" width="9.93333333333333"/>
    <col min="7" max="12" width="9.09166666666667"/>
    <col min="13" max="14" width="9.93333333333333"/>
    <col min="15" max="16" width="9.09166666666667"/>
    <col min="17" max="17" width="9.93333333333333"/>
    <col min="18" max="18" width="10.8666666666667"/>
    <col min="19" max="20" width="9.93333333333333"/>
    <col min="21" max="22" width="10.8666666666667"/>
    <col min="23" max="23" width="9.93333333333333"/>
    <col min="24" max="24" width="10.8666666666667"/>
    <col min="25" max="25" width="9.93333333333333"/>
    <col min="26" max="27" width="10.8666666666667"/>
    <col min="28" max="29" width="9.93333333333333"/>
    <col min="30" max="31" width="10.8666666666667"/>
    <col min="32" max="32" width="9.93333333333333"/>
    <col min="33" max="33" width="10.8666666666667"/>
    <col min="34" max="34" width="9.93333333333333"/>
    <col min="35" max="36" width="10.8666666666667"/>
    <col min="37" max="38" width="9.93333333333333"/>
    <col min="39" max="40" width="10.8666666666667"/>
    <col min="41" max="41" width="9.93333333333333"/>
    <col min="42" max="42" width="10.8666666666667"/>
    <col min="43" max="43" width="9.93333333333333"/>
    <col min="44" max="45" width="10.8666666666667"/>
    <col min="46" max="47" width="9.93333333333333"/>
    <col min="48" max="49" width="10.8666666666667"/>
    <col min="50" max="50" width="9.93333333333333"/>
    <col min="51" max="51" width="10.8666666666667"/>
    <col min="52" max="52" width="9.93333333333333"/>
    <col min="53" max="53" width="10.8666666666667"/>
    <col min="58" max="58" width="10.8666666666667"/>
    <col min="59" max="59" width="9.93333333333333"/>
    <col min="60" max="60" width="10.8666666666667"/>
    <col min="61" max="61" width="9.93333333333333"/>
    <col min="62" max="62" width="10.8666666666667"/>
  </cols>
  <sheetData>
    <row r="1" ht="14.25" spans="1:1">
      <c r="A1" s="6" t="s">
        <v>39</v>
      </c>
    </row>
    <row r="2" spans="1:4">
      <c r="A2" s="21" t="s">
        <v>2</v>
      </c>
      <c r="B2" s="21" t="s">
        <v>3</v>
      </c>
      <c r="C2" s="21" t="s">
        <v>4</v>
      </c>
      <c r="D2" s="21" t="s">
        <v>5</v>
      </c>
    </row>
    <row r="3" spans="1:4">
      <c r="A3" s="8">
        <v>9.757</v>
      </c>
      <c r="B3" s="8">
        <v>10.23</v>
      </c>
      <c r="C3" s="8">
        <v>28.23</v>
      </c>
      <c r="D3" s="8">
        <v>23.393</v>
      </c>
    </row>
    <row r="4" spans="1:4">
      <c r="A4" s="8">
        <v>8.175</v>
      </c>
      <c r="B4" s="8">
        <v>6.13</v>
      </c>
      <c r="C4" s="8">
        <v>24.13</v>
      </c>
      <c r="D4" s="8">
        <v>11.516</v>
      </c>
    </row>
    <row r="5" spans="1:4">
      <c r="A5" s="8">
        <v>6.932</v>
      </c>
      <c r="B5" s="8">
        <v>9.62</v>
      </c>
      <c r="C5" s="8">
        <v>14.13</v>
      </c>
      <c r="D5" s="8">
        <v>10.23</v>
      </c>
    </row>
    <row r="6" spans="1:4">
      <c r="A6" s="8">
        <v>10.34</v>
      </c>
      <c r="B6" s="8">
        <v>8.45</v>
      </c>
      <c r="C6" s="8">
        <v>7.33</v>
      </c>
      <c r="D6" s="8">
        <v>15.467</v>
      </c>
    </row>
    <row r="7" spans="1:4">
      <c r="A7" s="8">
        <v>9.45</v>
      </c>
      <c r="B7" s="8">
        <v>8.23</v>
      </c>
      <c r="C7" s="8">
        <v>10.24</v>
      </c>
      <c r="D7" s="8">
        <v>9.885</v>
      </c>
    </row>
    <row r="9" ht="14.25" spans="1:1">
      <c r="A9" s="6" t="s">
        <v>39</v>
      </c>
    </row>
    <row r="10" spans="1:4">
      <c r="A10" s="21" t="s">
        <v>2</v>
      </c>
      <c r="B10" s="21" t="s">
        <v>3</v>
      </c>
      <c r="C10" s="21" t="s">
        <v>4</v>
      </c>
      <c r="D10" s="21" t="s">
        <v>5</v>
      </c>
    </row>
    <row r="11" ht="15" spans="1:4">
      <c r="A11" s="23">
        <v>6.337363011</v>
      </c>
      <c r="B11" s="23">
        <v>7.133891214</v>
      </c>
      <c r="C11" s="23">
        <v>15.48546352</v>
      </c>
      <c r="D11" s="23">
        <v>13.42438459</v>
      </c>
    </row>
    <row r="12" ht="15" spans="1:4">
      <c r="A12" s="23">
        <v>6.21576183</v>
      </c>
      <c r="B12" s="23">
        <v>4.711760185</v>
      </c>
      <c r="C12" s="23">
        <v>12.56116606</v>
      </c>
      <c r="D12" s="23">
        <v>7.782240368</v>
      </c>
    </row>
    <row r="13" ht="15" spans="1:4">
      <c r="A13" s="23">
        <v>5.321529962</v>
      </c>
      <c r="B13" s="23">
        <v>4.311967727</v>
      </c>
      <c r="C13" s="23">
        <v>6.108949416</v>
      </c>
      <c r="D13" s="23">
        <v>4.634735893</v>
      </c>
    </row>
    <row r="14" ht="15" spans="1:4">
      <c r="A14" s="23">
        <v>4.058547332</v>
      </c>
      <c r="B14" s="23">
        <v>3.004978663</v>
      </c>
      <c r="C14" s="23">
        <v>2.509414584</v>
      </c>
      <c r="D14" s="23">
        <v>5.100252796</v>
      </c>
    </row>
    <row r="15" ht="15" spans="1:4">
      <c r="A15" s="23">
        <v>5.029890159</v>
      </c>
      <c r="B15" s="23">
        <v>5.783555868</v>
      </c>
      <c r="C15" s="23">
        <v>3.279948751</v>
      </c>
      <c r="D15" s="23">
        <v>4.142975361</v>
      </c>
    </row>
    <row r="17" ht="14.25" spans="1:1">
      <c r="A17" s="6" t="s">
        <v>40</v>
      </c>
    </row>
    <row r="18" s="6" customFormat="1" ht="14.25" spans="1:26">
      <c r="A18" s="25" t="s">
        <v>10</v>
      </c>
      <c r="B18" s="28" t="s">
        <v>2</v>
      </c>
      <c r="C18" s="28"/>
      <c r="D18" s="28"/>
      <c r="E18" s="28"/>
      <c r="F18" s="28"/>
      <c r="G18" s="28" t="s">
        <v>5</v>
      </c>
      <c r="H18" s="28"/>
      <c r="I18" s="28"/>
      <c r="J18" s="28"/>
      <c r="K18" s="28"/>
      <c r="L18" s="28" t="s">
        <v>41</v>
      </c>
      <c r="M18" s="28"/>
      <c r="N18" s="28"/>
      <c r="O18" s="28"/>
      <c r="P18" s="28"/>
      <c r="Q18" s="28" t="s">
        <v>42</v>
      </c>
      <c r="R18" s="28"/>
      <c r="S18" s="28"/>
      <c r="T18" s="28"/>
      <c r="U18" s="28"/>
      <c r="V18" s="28" t="s">
        <v>43</v>
      </c>
      <c r="W18" s="28"/>
      <c r="X18" s="28"/>
      <c r="Y18" s="28"/>
      <c r="Z18" s="28"/>
    </row>
    <row r="19" spans="1:26">
      <c r="A19" s="29">
        <v>-1</v>
      </c>
      <c r="B19" s="8">
        <v>26.7419635</v>
      </c>
      <c r="C19" s="8">
        <v>65.5357445</v>
      </c>
      <c r="D19" s="8">
        <v>61.1315635</v>
      </c>
      <c r="E19" s="8">
        <v>61.393725</v>
      </c>
      <c r="F19" s="8">
        <v>31.385088</v>
      </c>
      <c r="G19" s="8">
        <v>30.586086</v>
      </c>
      <c r="H19" s="8">
        <v>32.95136</v>
      </c>
      <c r="I19" s="8">
        <v>37.03655</v>
      </c>
      <c r="J19" s="8">
        <v>24.830302</v>
      </c>
      <c r="K19" s="8">
        <v>39.512178</v>
      </c>
      <c r="L19" s="8">
        <v>43.333248</v>
      </c>
      <c r="M19" s="8">
        <v>54.8934075</v>
      </c>
      <c r="N19" s="8">
        <v>42.259446</v>
      </c>
      <c r="O19" s="8">
        <v>24.698298</v>
      </c>
      <c r="P19" s="8">
        <v>40.120938</v>
      </c>
      <c r="Q19" s="8">
        <v>31.229388</v>
      </c>
      <c r="R19" s="8">
        <v>74.845188</v>
      </c>
      <c r="S19" s="8">
        <v>71.975421</v>
      </c>
      <c r="T19" s="8">
        <v>69.93111</v>
      </c>
      <c r="U19" s="8">
        <v>42.293868</v>
      </c>
      <c r="V19" s="8">
        <v>29.349216</v>
      </c>
      <c r="W19" s="8">
        <v>85.2042835</v>
      </c>
      <c r="X19" s="8">
        <v>60.3885375</v>
      </c>
      <c r="Y19" s="8">
        <v>71.065128</v>
      </c>
      <c r="Z19" s="8">
        <v>33.14432</v>
      </c>
    </row>
    <row r="20" spans="1:26">
      <c r="A20" s="29">
        <v>7</v>
      </c>
      <c r="B20" s="8">
        <v>162.17565</v>
      </c>
      <c r="C20" s="8">
        <v>213.864624</v>
      </c>
      <c r="D20" s="8">
        <v>130.538072</v>
      </c>
      <c r="E20" s="8">
        <v>177.077583</v>
      </c>
      <c r="F20" s="8">
        <v>148.644584</v>
      </c>
      <c r="G20" s="8">
        <v>25.700011</v>
      </c>
      <c r="H20" s="8">
        <v>14.034144</v>
      </c>
      <c r="I20" s="8">
        <v>11.344725</v>
      </c>
      <c r="J20" s="8">
        <v>10.348884</v>
      </c>
      <c r="K20" s="8">
        <v>13.346784</v>
      </c>
      <c r="L20" s="8">
        <v>33.256496</v>
      </c>
      <c r="M20" s="8">
        <v>27.207178</v>
      </c>
      <c r="N20" s="8">
        <v>29.2948575</v>
      </c>
      <c r="O20" s="8">
        <v>36.085494</v>
      </c>
      <c r="P20" s="8">
        <v>24.621644</v>
      </c>
      <c r="Q20" s="8">
        <v>165.213048</v>
      </c>
      <c r="R20" s="8">
        <v>213.2128125</v>
      </c>
      <c r="S20" s="8">
        <v>128.329872</v>
      </c>
      <c r="T20" s="8">
        <v>137.471136</v>
      </c>
      <c r="U20" s="8">
        <v>156.2589765</v>
      </c>
      <c r="V20" s="8">
        <v>142.0645535</v>
      </c>
      <c r="W20" s="8">
        <v>239.475593</v>
      </c>
      <c r="X20" s="8">
        <v>160.7153375</v>
      </c>
      <c r="Y20" s="8">
        <v>207.156213</v>
      </c>
      <c r="Z20" s="8">
        <v>141.0041995</v>
      </c>
    </row>
    <row r="21" spans="1:26">
      <c r="A21" s="29">
        <v>14</v>
      </c>
      <c r="B21" s="8">
        <v>852.511608</v>
      </c>
      <c r="C21" s="8">
        <v>650.881494</v>
      </c>
      <c r="D21" s="8">
        <v>512.3993885</v>
      </c>
      <c r="E21" s="8">
        <v>728.9074485</v>
      </c>
      <c r="F21" s="8">
        <v>435.418056</v>
      </c>
      <c r="G21" s="8">
        <v>6.9984</v>
      </c>
      <c r="H21" s="8">
        <v>3.3462</v>
      </c>
      <c r="I21" s="8">
        <v>2.165904</v>
      </c>
      <c r="J21" s="8">
        <v>2.326077</v>
      </c>
      <c r="K21" s="8">
        <v>0.011492</v>
      </c>
      <c r="L21" s="8">
        <v>7.008768</v>
      </c>
      <c r="M21" s="8">
        <v>9.1538125</v>
      </c>
      <c r="N21" s="8">
        <v>8.757139</v>
      </c>
      <c r="O21" s="8">
        <v>6.8435505</v>
      </c>
      <c r="P21" s="8">
        <v>7.311488</v>
      </c>
      <c r="Q21" s="8">
        <v>955.737846</v>
      </c>
      <c r="R21" s="8">
        <v>465.174528</v>
      </c>
      <c r="S21" s="8">
        <v>448.555214</v>
      </c>
      <c r="T21" s="8">
        <v>576.65261</v>
      </c>
      <c r="U21" s="8">
        <v>408.0907225</v>
      </c>
      <c r="V21" s="8">
        <v>1123.292479</v>
      </c>
      <c r="W21" s="8">
        <v>824.032346</v>
      </c>
      <c r="X21" s="8">
        <v>660.9703125</v>
      </c>
      <c r="Y21" s="8">
        <v>753.453792</v>
      </c>
      <c r="Z21" s="8">
        <v>571.2183945</v>
      </c>
    </row>
  </sheetData>
  <mergeCells count="5">
    <mergeCell ref="B18:F18"/>
    <mergeCell ref="G18:K18"/>
    <mergeCell ref="L18:P18"/>
    <mergeCell ref="Q18:U18"/>
    <mergeCell ref="V18:Z1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4"/>
  <sheetViews>
    <sheetView workbookViewId="0">
      <selection activeCell="J16" sqref="J16"/>
    </sheetView>
  </sheetViews>
  <sheetFormatPr defaultColWidth="8.61666666666667" defaultRowHeight="13.5"/>
  <cols>
    <col min="6" max="6" width="12.7833333333333"/>
    <col min="11" max="11" width="12.7833333333333"/>
    <col min="16" max="16" width="12.7833333333333"/>
    <col min="21" max="21" width="12.7833333333333"/>
  </cols>
  <sheetData>
    <row r="1" ht="14.1" customHeight="1" spans="1:1">
      <c r="A1" s="6" t="s">
        <v>44</v>
      </c>
    </row>
    <row r="2" ht="14.25" spans="1:25">
      <c r="A2" s="28" t="s">
        <v>45</v>
      </c>
      <c r="B2" s="28"/>
      <c r="C2" s="28"/>
      <c r="D2" s="28"/>
      <c r="E2" s="28"/>
      <c r="F2" s="28" t="s">
        <v>5</v>
      </c>
      <c r="G2" s="28"/>
      <c r="H2" s="28"/>
      <c r="I2" s="28"/>
      <c r="J2" s="28"/>
      <c r="K2" s="28" t="s">
        <v>41</v>
      </c>
      <c r="L2" s="28"/>
      <c r="M2" s="28"/>
      <c r="N2" s="28"/>
      <c r="O2" s="28"/>
      <c r="P2" s="28" t="s">
        <v>42</v>
      </c>
      <c r="Q2" s="28"/>
      <c r="R2" s="28"/>
      <c r="S2" s="28"/>
      <c r="T2" s="28"/>
      <c r="U2" s="28" t="s">
        <v>43</v>
      </c>
      <c r="V2" s="28"/>
      <c r="W2" s="28"/>
      <c r="X2" s="28"/>
      <c r="Y2" s="28"/>
    </row>
    <row r="3" spans="1:25">
      <c r="A3" s="8">
        <v>1.8</v>
      </c>
      <c r="B3" s="8">
        <v>1.77</v>
      </c>
      <c r="C3" s="8">
        <v>2.24</v>
      </c>
      <c r="D3" s="8">
        <v>1.93</v>
      </c>
      <c r="E3" s="8">
        <v>2.33</v>
      </c>
      <c r="F3" s="8">
        <v>1.02</v>
      </c>
      <c r="G3" s="8">
        <v>0.88</v>
      </c>
      <c r="H3" s="8">
        <v>1.31</v>
      </c>
      <c r="I3" s="8">
        <v>0.91</v>
      </c>
      <c r="J3" s="8">
        <v>1.19</v>
      </c>
      <c r="K3" s="8">
        <v>0.78</v>
      </c>
      <c r="L3" s="8">
        <v>1.41</v>
      </c>
      <c r="M3" s="8">
        <v>1.14</v>
      </c>
      <c r="N3" s="8">
        <v>0.98</v>
      </c>
      <c r="O3" s="8">
        <v>0.68</v>
      </c>
      <c r="P3" s="8">
        <v>1.88</v>
      </c>
      <c r="Q3" s="8">
        <v>2.42</v>
      </c>
      <c r="R3" s="8">
        <v>2.18</v>
      </c>
      <c r="S3" s="8">
        <v>2.29</v>
      </c>
      <c r="T3" s="8">
        <v>2.39</v>
      </c>
      <c r="U3" s="8">
        <v>1.76</v>
      </c>
      <c r="V3" s="8">
        <v>2.21</v>
      </c>
      <c r="W3" s="8">
        <v>1.89</v>
      </c>
      <c r="X3" s="8">
        <v>2.01</v>
      </c>
      <c r="Y3" s="8">
        <v>2.17</v>
      </c>
    </row>
    <row r="5" customFormat="1" ht="14.1" customHeight="1" spans="1:1">
      <c r="A5" s="6" t="s">
        <v>46</v>
      </c>
    </row>
    <row r="6" customFormat="1" ht="14.25" spans="1:25">
      <c r="A6" s="28" t="s">
        <v>45</v>
      </c>
      <c r="B6" s="28"/>
      <c r="C6" s="28"/>
      <c r="D6" s="28"/>
      <c r="E6" s="28"/>
      <c r="F6" s="28" t="s">
        <v>5</v>
      </c>
      <c r="G6" s="28"/>
      <c r="H6" s="28"/>
      <c r="I6" s="28"/>
      <c r="J6" s="28"/>
      <c r="K6" s="28" t="s">
        <v>41</v>
      </c>
      <c r="L6" s="28"/>
      <c r="M6" s="28"/>
      <c r="N6" s="28"/>
      <c r="O6" s="28"/>
      <c r="P6" s="28" t="s">
        <v>42</v>
      </c>
      <c r="Q6" s="28"/>
      <c r="R6" s="28"/>
      <c r="S6" s="28"/>
      <c r="T6" s="28"/>
      <c r="U6" s="28" t="s">
        <v>43</v>
      </c>
      <c r="V6" s="28"/>
      <c r="W6" s="28"/>
      <c r="X6" s="28"/>
      <c r="Y6" s="28"/>
    </row>
    <row r="7" customFormat="1" spans="1:25">
      <c r="A7" s="8">
        <v>10</v>
      </c>
      <c r="B7" s="8">
        <v>8</v>
      </c>
      <c r="C7" s="8">
        <v>6</v>
      </c>
      <c r="D7" s="8">
        <v>14</v>
      </c>
      <c r="E7" s="8">
        <v>16</v>
      </c>
      <c r="F7" s="8">
        <v>2</v>
      </c>
      <c r="G7" s="8">
        <v>2</v>
      </c>
      <c r="H7" s="8">
        <v>0</v>
      </c>
      <c r="I7" s="8">
        <v>1</v>
      </c>
      <c r="J7" s="8">
        <v>1</v>
      </c>
      <c r="K7" s="8">
        <v>0</v>
      </c>
      <c r="L7" s="8">
        <v>1</v>
      </c>
      <c r="M7" s="8">
        <v>2</v>
      </c>
      <c r="N7" s="8">
        <v>2</v>
      </c>
      <c r="O7" s="8">
        <v>4</v>
      </c>
      <c r="P7" s="8">
        <v>5</v>
      </c>
      <c r="Q7" s="8">
        <v>10</v>
      </c>
      <c r="R7" s="8">
        <v>13</v>
      </c>
      <c r="S7" s="8">
        <v>17</v>
      </c>
      <c r="T7" s="8">
        <v>12</v>
      </c>
      <c r="U7" s="8">
        <v>6</v>
      </c>
      <c r="V7" s="8">
        <v>7</v>
      </c>
      <c r="W7" s="8">
        <v>10</v>
      </c>
      <c r="X7" s="8">
        <v>14</v>
      </c>
      <c r="Y7" s="8">
        <v>15</v>
      </c>
    </row>
    <row r="9" ht="14.25" spans="1:1">
      <c r="A9" s="6" t="s">
        <v>47</v>
      </c>
    </row>
    <row r="10" ht="14.25" spans="1:25">
      <c r="A10" s="28" t="s">
        <v>45</v>
      </c>
      <c r="B10" s="28"/>
      <c r="C10" s="28"/>
      <c r="D10" s="28"/>
      <c r="E10" s="28"/>
      <c r="F10" s="28" t="s">
        <v>5</v>
      </c>
      <c r="G10" s="28"/>
      <c r="H10" s="28"/>
      <c r="I10" s="28"/>
      <c r="J10" s="28"/>
      <c r="K10" s="28" t="s">
        <v>41</v>
      </c>
      <c r="L10" s="28"/>
      <c r="M10" s="28"/>
      <c r="N10" s="28"/>
      <c r="O10" s="28"/>
      <c r="P10" s="28" t="s">
        <v>42</v>
      </c>
      <c r="Q10" s="28"/>
      <c r="R10" s="28"/>
      <c r="S10" s="28"/>
      <c r="T10" s="28"/>
      <c r="U10" s="28" t="s">
        <v>43</v>
      </c>
      <c r="V10" s="28"/>
      <c r="W10" s="28"/>
      <c r="X10" s="28"/>
      <c r="Y10" s="28"/>
    </row>
    <row r="11" spans="1:25">
      <c r="A11" s="8">
        <v>5.89</v>
      </c>
      <c r="B11" s="8">
        <v>4.51</v>
      </c>
      <c r="C11" s="8">
        <v>4.81</v>
      </c>
      <c r="D11" s="8">
        <v>3.51</v>
      </c>
      <c r="E11" s="8">
        <v>3.99</v>
      </c>
      <c r="F11" s="8">
        <v>1.24</v>
      </c>
      <c r="G11" s="8">
        <v>0.71</v>
      </c>
      <c r="H11" s="8">
        <v>1.15</v>
      </c>
      <c r="I11" s="8">
        <v>0.62</v>
      </c>
      <c r="J11" s="8">
        <v>1.48</v>
      </c>
      <c r="K11" s="8">
        <v>1.88</v>
      </c>
      <c r="L11" s="8">
        <v>2.01</v>
      </c>
      <c r="M11" s="8">
        <v>1.03</v>
      </c>
      <c r="N11" s="8">
        <v>1.38</v>
      </c>
      <c r="O11" s="8">
        <v>0.91</v>
      </c>
      <c r="P11" s="8">
        <v>6.11</v>
      </c>
      <c r="Q11" s="8">
        <v>5.29</v>
      </c>
      <c r="R11" s="8">
        <v>4.19</v>
      </c>
      <c r="S11" s="8">
        <v>3.24</v>
      </c>
      <c r="T11" s="8">
        <v>4.62</v>
      </c>
      <c r="U11" s="8">
        <v>5.88</v>
      </c>
      <c r="V11" s="8">
        <v>3.29</v>
      </c>
      <c r="W11" s="8">
        <v>4.91</v>
      </c>
      <c r="X11" s="8">
        <v>5.51</v>
      </c>
      <c r="Y11" s="8">
        <v>6.39</v>
      </c>
    </row>
    <row r="13" ht="14.25" spans="1:1">
      <c r="A13" s="6" t="s">
        <v>48</v>
      </c>
    </row>
    <row r="14" ht="38.25" spans="1:6">
      <c r="A14" s="11" t="s">
        <v>10</v>
      </c>
      <c r="B14" s="11" t="s">
        <v>45</v>
      </c>
      <c r="C14" s="11" t="s">
        <v>5</v>
      </c>
      <c r="D14" s="11" t="s">
        <v>41</v>
      </c>
      <c r="E14" s="11" t="s">
        <v>42</v>
      </c>
      <c r="F14" s="11" t="s">
        <v>43</v>
      </c>
    </row>
    <row r="15" spans="1:6">
      <c r="A15" s="22">
        <v>21</v>
      </c>
      <c r="B15" s="8">
        <v>1</v>
      </c>
      <c r="C15" s="8"/>
      <c r="D15" s="8"/>
      <c r="E15" s="8"/>
      <c r="F15" s="8"/>
    </row>
    <row r="16" spans="1:6">
      <c r="A16" s="22">
        <v>25</v>
      </c>
      <c r="B16" s="8">
        <v>1</v>
      </c>
      <c r="C16" s="8"/>
      <c r="D16" s="8"/>
      <c r="E16" s="8"/>
      <c r="F16" s="8"/>
    </row>
    <row r="17" spans="1:6">
      <c r="A17" s="22">
        <v>26</v>
      </c>
      <c r="B17" s="8">
        <v>1</v>
      </c>
      <c r="C17" s="8"/>
      <c r="D17" s="8"/>
      <c r="E17" s="8"/>
      <c r="F17" s="8"/>
    </row>
    <row r="18" spans="1:6">
      <c r="A18" s="22">
        <v>29</v>
      </c>
      <c r="B18" s="8">
        <v>1</v>
      </c>
      <c r="C18" s="8"/>
      <c r="D18" s="8"/>
      <c r="E18" s="8"/>
      <c r="F18" s="8"/>
    </row>
    <row r="19" spans="1:6">
      <c r="A19" s="22">
        <v>33</v>
      </c>
      <c r="B19" s="8">
        <v>1</v>
      </c>
      <c r="C19" s="8"/>
      <c r="D19" s="8"/>
      <c r="E19" s="8"/>
      <c r="F19" s="8"/>
    </row>
    <row r="20" spans="1:6">
      <c r="A20" s="22">
        <v>38</v>
      </c>
      <c r="B20" s="8">
        <v>1</v>
      </c>
      <c r="C20" s="8"/>
      <c r="D20" s="8"/>
      <c r="E20" s="8"/>
      <c r="F20" s="8"/>
    </row>
    <row r="21" spans="1:6">
      <c r="A21" s="22">
        <v>43</v>
      </c>
      <c r="B21" s="8">
        <v>1</v>
      </c>
      <c r="C21" s="8"/>
      <c r="D21" s="8"/>
      <c r="E21" s="8"/>
      <c r="F21" s="8"/>
    </row>
    <row r="22" spans="1:6">
      <c r="A22" s="22">
        <v>51</v>
      </c>
      <c r="B22" s="8">
        <v>1</v>
      </c>
      <c r="C22" s="8"/>
      <c r="D22" s="8"/>
      <c r="E22" s="8"/>
      <c r="F22" s="8"/>
    </row>
    <row r="23" spans="1:6">
      <c r="A23" s="22">
        <v>53</v>
      </c>
      <c r="B23" s="8">
        <v>1</v>
      </c>
      <c r="C23" s="8"/>
      <c r="D23" s="8"/>
      <c r="E23" s="8"/>
      <c r="F23" s="8"/>
    </row>
    <row r="24" spans="1:6">
      <c r="A24" s="22">
        <v>56</v>
      </c>
      <c r="B24" s="8">
        <v>1</v>
      </c>
      <c r="C24" s="8"/>
      <c r="D24" s="8"/>
      <c r="E24" s="8"/>
      <c r="F24" s="8"/>
    </row>
    <row r="25" spans="1:6">
      <c r="A25" s="22">
        <v>35</v>
      </c>
      <c r="B25" s="8"/>
      <c r="C25" s="8">
        <v>1</v>
      </c>
      <c r="D25" s="8"/>
      <c r="E25" s="8"/>
      <c r="F25" s="8"/>
    </row>
    <row r="26" spans="1:6">
      <c r="A26" s="22">
        <v>45</v>
      </c>
      <c r="B26" s="8"/>
      <c r="C26" s="8">
        <v>1</v>
      </c>
      <c r="D26" s="8"/>
      <c r="E26" s="8"/>
      <c r="F26" s="8"/>
    </row>
    <row r="27" spans="1:6">
      <c r="A27" s="22">
        <v>61</v>
      </c>
      <c r="B27" s="8"/>
      <c r="C27" s="8">
        <v>1</v>
      </c>
      <c r="D27" s="8"/>
      <c r="E27" s="8"/>
      <c r="F27" s="8"/>
    </row>
    <row r="28" spans="1:6">
      <c r="A28" s="22">
        <v>70</v>
      </c>
      <c r="B28" s="8"/>
      <c r="C28" s="8">
        <v>0</v>
      </c>
      <c r="D28" s="8"/>
      <c r="E28" s="8"/>
      <c r="F28" s="8"/>
    </row>
    <row r="29" spans="1:6">
      <c r="A29" s="22">
        <v>70</v>
      </c>
      <c r="B29" s="8"/>
      <c r="C29" s="8">
        <v>0</v>
      </c>
      <c r="D29" s="8"/>
      <c r="E29" s="8"/>
      <c r="F29" s="8"/>
    </row>
    <row r="30" spans="1:6">
      <c r="A30" s="22">
        <v>70</v>
      </c>
      <c r="B30" s="8"/>
      <c r="C30" s="8">
        <v>0</v>
      </c>
      <c r="D30" s="8"/>
      <c r="E30" s="8"/>
      <c r="F30" s="8"/>
    </row>
    <row r="31" spans="1:6">
      <c r="A31" s="22">
        <v>70</v>
      </c>
      <c r="B31" s="8"/>
      <c r="C31" s="8">
        <v>0</v>
      </c>
      <c r="D31" s="8"/>
      <c r="E31" s="8"/>
      <c r="F31" s="8"/>
    </row>
    <row r="32" spans="1:6">
      <c r="A32" s="22">
        <v>70</v>
      </c>
      <c r="B32" s="8"/>
      <c r="C32" s="8">
        <v>0</v>
      </c>
      <c r="D32" s="8"/>
      <c r="E32" s="8"/>
      <c r="F32" s="8"/>
    </row>
    <row r="33" spans="1:6">
      <c r="A33" s="22">
        <v>70</v>
      </c>
      <c r="B33" s="8"/>
      <c r="C33" s="8">
        <v>0</v>
      </c>
      <c r="D33" s="8"/>
      <c r="E33" s="8"/>
      <c r="F33" s="8"/>
    </row>
    <row r="34" spans="1:6">
      <c r="A34" s="22">
        <v>70</v>
      </c>
      <c r="B34" s="8"/>
      <c r="C34" s="8">
        <v>0</v>
      </c>
      <c r="D34" s="8"/>
      <c r="E34" s="8"/>
      <c r="F34" s="8"/>
    </row>
    <row r="35" spans="1:6">
      <c r="A35" s="22">
        <v>37</v>
      </c>
      <c r="B35" s="8"/>
      <c r="C35" s="8"/>
      <c r="D35" s="8">
        <v>1</v>
      </c>
      <c r="E35" s="8"/>
      <c r="F35" s="8"/>
    </row>
    <row r="36" spans="1:6">
      <c r="A36" s="22">
        <v>40</v>
      </c>
      <c r="B36" s="8"/>
      <c r="C36" s="8"/>
      <c r="D36" s="8">
        <v>1</v>
      </c>
      <c r="E36" s="8"/>
      <c r="F36" s="8"/>
    </row>
    <row r="37" spans="1:6">
      <c r="A37" s="22">
        <v>47</v>
      </c>
      <c r="B37" s="8"/>
      <c r="C37" s="8"/>
      <c r="D37" s="8">
        <v>1</v>
      </c>
      <c r="E37" s="8"/>
      <c r="F37" s="8"/>
    </row>
    <row r="38" spans="1:6">
      <c r="A38" s="22">
        <v>52</v>
      </c>
      <c r="B38" s="8"/>
      <c r="C38" s="8"/>
      <c r="D38" s="8">
        <v>1</v>
      </c>
      <c r="E38" s="8"/>
      <c r="F38" s="8"/>
    </row>
    <row r="39" spans="1:6">
      <c r="A39" s="22">
        <v>70</v>
      </c>
      <c r="B39" s="8"/>
      <c r="C39" s="8"/>
      <c r="D39" s="8">
        <v>0</v>
      </c>
      <c r="E39" s="8"/>
      <c r="F39" s="8"/>
    </row>
    <row r="40" spans="1:6">
      <c r="A40" s="22">
        <v>70</v>
      </c>
      <c r="B40" s="8"/>
      <c r="C40" s="8"/>
      <c r="D40" s="8">
        <v>0</v>
      </c>
      <c r="E40" s="8"/>
      <c r="F40" s="8"/>
    </row>
    <row r="41" spans="1:6">
      <c r="A41" s="22">
        <v>70</v>
      </c>
      <c r="B41" s="8"/>
      <c r="C41" s="8"/>
      <c r="D41" s="8">
        <v>0</v>
      </c>
      <c r="E41" s="8"/>
      <c r="F41" s="8"/>
    </row>
    <row r="42" spans="1:6">
      <c r="A42" s="22">
        <v>70</v>
      </c>
      <c r="B42" s="8"/>
      <c r="C42" s="8"/>
      <c r="D42" s="8">
        <v>0</v>
      </c>
      <c r="E42" s="8"/>
      <c r="F42" s="8"/>
    </row>
    <row r="43" spans="1:6">
      <c r="A43" s="22">
        <v>70</v>
      </c>
      <c r="B43" s="8"/>
      <c r="C43" s="8"/>
      <c r="D43" s="8">
        <v>0</v>
      </c>
      <c r="E43" s="8"/>
      <c r="F43" s="8"/>
    </row>
    <row r="44" spans="1:6">
      <c r="A44" s="22">
        <v>70</v>
      </c>
      <c r="B44" s="8"/>
      <c r="C44" s="8"/>
      <c r="D44" s="8">
        <v>0</v>
      </c>
      <c r="E44" s="8"/>
      <c r="F44" s="8"/>
    </row>
    <row r="45" spans="1:6">
      <c r="A45" s="22">
        <v>16</v>
      </c>
      <c r="B45" s="8"/>
      <c r="C45" s="8"/>
      <c r="D45" s="8"/>
      <c r="E45" s="8">
        <v>1</v>
      </c>
      <c r="F45" s="8"/>
    </row>
    <row r="46" spans="1:6">
      <c r="A46" s="22">
        <v>17</v>
      </c>
      <c r="B46" s="8"/>
      <c r="C46" s="8"/>
      <c r="D46" s="8"/>
      <c r="E46" s="8">
        <v>1</v>
      </c>
      <c r="F46" s="8"/>
    </row>
    <row r="47" spans="1:6">
      <c r="A47" s="22">
        <v>23</v>
      </c>
      <c r="B47" s="8"/>
      <c r="C47" s="8"/>
      <c r="D47" s="8"/>
      <c r="E47" s="8">
        <v>1</v>
      </c>
      <c r="F47" s="8"/>
    </row>
    <row r="48" spans="1:6">
      <c r="A48" s="22">
        <v>25</v>
      </c>
      <c r="B48" s="8"/>
      <c r="C48" s="8"/>
      <c r="D48" s="8"/>
      <c r="E48" s="8">
        <v>1</v>
      </c>
      <c r="F48" s="8"/>
    </row>
    <row r="49" spans="1:6">
      <c r="A49" s="22">
        <v>30</v>
      </c>
      <c r="B49" s="8"/>
      <c r="C49" s="8"/>
      <c r="D49" s="8"/>
      <c r="E49" s="8">
        <v>1</v>
      </c>
      <c r="F49" s="8"/>
    </row>
    <row r="50" spans="1:6">
      <c r="A50" s="22">
        <v>31</v>
      </c>
      <c r="B50" s="8"/>
      <c r="C50" s="8"/>
      <c r="D50" s="8"/>
      <c r="E50" s="8">
        <v>1</v>
      </c>
      <c r="F50" s="8"/>
    </row>
    <row r="51" spans="1:6">
      <c r="A51" s="22">
        <v>35</v>
      </c>
      <c r="B51" s="8"/>
      <c r="C51" s="8"/>
      <c r="D51" s="8"/>
      <c r="E51" s="8">
        <v>1</v>
      </c>
      <c r="F51" s="8"/>
    </row>
    <row r="52" spans="1:6">
      <c r="A52" s="22">
        <v>37</v>
      </c>
      <c r="B52" s="8"/>
      <c r="C52" s="8"/>
      <c r="D52" s="8"/>
      <c r="E52" s="8">
        <v>1</v>
      </c>
      <c r="F52" s="8"/>
    </row>
    <row r="53" spans="1:6">
      <c r="A53" s="22">
        <v>41</v>
      </c>
      <c r="B53" s="8"/>
      <c r="C53" s="8"/>
      <c r="D53" s="8"/>
      <c r="E53" s="8">
        <v>1</v>
      </c>
      <c r="F53" s="8"/>
    </row>
    <row r="54" spans="1:6">
      <c r="A54" s="22">
        <v>52</v>
      </c>
      <c r="B54" s="8"/>
      <c r="C54" s="8"/>
      <c r="D54" s="8"/>
      <c r="E54" s="8">
        <v>1</v>
      </c>
      <c r="F54" s="8"/>
    </row>
    <row r="55" spans="1:6">
      <c r="A55" s="22">
        <v>17</v>
      </c>
      <c r="B55" s="8"/>
      <c r="C55" s="8"/>
      <c r="D55" s="8"/>
      <c r="E55" s="8"/>
      <c r="F55" s="8">
        <v>1</v>
      </c>
    </row>
    <row r="56" spans="1:6">
      <c r="A56" s="22">
        <v>20</v>
      </c>
      <c r="B56" s="8"/>
      <c r="C56" s="8"/>
      <c r="D56" s="8"/>
      <c r="E56" s="8"/>
      <c r="F56" s="8">
        <v>1</v>
      </c>
    </row>
    <row r="57" spans="1:6">
      <c r="A57" s="22">
        <v>22</v>
      </c>
      <c r="B57" s="8"/>
      <c r="C57" s="8"/>
      <c r="D57" s="8"/>
      <c r="E57" s="8"/>
      <c r="F57" s="8">
        <v>1</v>
      </c>
    </row>
    <row r="58" spans="1:6">
      <c r="A58" s="22">
        <v>24</v>
      </c>
      <c r="B58" s="8"/>
      <c r="C58" s="8"/>
      <c r="D58" s="8"/>
      <c r="E58" s="8"/>
      <c r="F58" s="8">
        <v>1</v>
      </c>
    </row>
    <row r="59" spans="1:6">
      <c r="A59" s="22">
        <v>29</v>
      </c>
      <c r="B59" s="8"/>
      <c r="C59" s="8"/>
      <c r="D59" s="8"/>
      <c r="E59" s="8"/>
      <c r="F59" s="8">
        <v>1</v>
      </c>
    </row>
    <row r="60" spans="1:6">
      <c r="A60" s="22">
        <v>30</v>
      </c>
      <c r="B60" s="8"/>
      <c r="C60" s="8"/>
      <c r="D60" s="8"/>
      <c r="E60" s="8"/>
      <c r="F60" s="8">
        <v>1</v>
      </c>
    </row>
    <row r="61" spans="1:6">
      <c r="A61" s="22">
        <v>32</v>
      </c>
      <c r="B61" s="8"/>
      <c r="C61" s="8"/>
      <c r="D61" s="8"/>
      <c r="E61" s="8"/>
      <c r="F61" s="8">
        <v>1</v>
      </c>
    </row>
    <row r="62" spans="1:6">
      <c r="A62" s="22">
        <v>35</v>
      </c>
      <c r="B62" s="8"/>
      <c r="C62" s="8"/>
      <c r="D62" s="8"/>
      <c r="E62" s="8"/>
      <c r="F62" s="8">
        <v>1</v>
      </c>
    </row>
    <row r="63" spans="1:6">
      <c r="A63" s="22">
        <v>39</v>
      </c>
      <c r="B63" s="8"/>
      <c r="C63" s="8"/>
      <c r="D63" s="8"/>
      <c r="E63" s="8"/>
      <c r="F63" s="8">
        <v>1</v>
      </c>
    </row>
    <row r="64" spans="1:6">
      <c r="A64" s="22">
        <v>48</v>
      </c>
      <c r="B64" s="8"/>
      <c r="C64" s="8"/>
      <c r="D64" s="8"/>
      <c r="E64" s="8"/>
      <c r="F64" s="8">
        <v>1</v>
      </c>
    </row>
  </sheetData>
  <mergeCells count="15">
    <mergeCell ref="A2:E2"/>
    <mergeCell ref="F2:J2"/>
    <mergeCell ref="K2:O2"/>
    <mergeCell ref="P2:T2"/>
    <mergeCell ref="U2:Y2"/>
    <mergeCell ref="A6:E6"/>
    <mergeCell ref="F6:J6"/>
    <mergeCell ref="K6:O6"/>
    <mergeCell ref="P6:T6"/>
    <mergeCell ref="U6:Y6"/>
    <mergeCell ref="A10:E10"/>
    <mergeCell ref="F10:J10"/>
    <mergeCell ref="K10:O10"/>
    <mergeCell ref="P10:T10"/>
    <mergeCell ref="U10:Y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J4" sqref="J4"/>
    </sheetView>
  </sheetViews>
  <sheetFormatPr defaultColWidth="8.61666666666667" defaultRowHeight="13.5" outlineLevelCol="3"/>
  <cols>
    <col min="5" max="5" width="12.7833333333333"/>
  </cols>
  <sheetData>
    <row r="1" ht="14.25" spans="1:1">
      <c r="A1" s="6" t="s">
        <v>49</v>
      </c>
    </row>
    <row r="2" ht="15" spans="1:1">
      <c r="A2" s="13" t="s">
        <v>50</v>
      </c>
    </row>
    <row r="3" spans="1:4">
      <c r="A3" s="21" t="s">
        <v>2</v>
      </c>
      <c r="B3" s="21" t="s">
        <v>3</v>
      </c>
      <c r="C3" s="21" t="s">
        <v>4</v>
      </c>
      <c r="D3" s="21" t="s">
        <v>5</v>
      </c>
    </row>
    <row r="4" spans="1:4">
      <c r="A4" s="8">
        <v>12.5</v>
      </c>
      <c r="B4" s="8">
        <v>13.1</v>
      </c>
      <c r="C4" s="8">
        <v>18.9</v>
      </c>
      <c r="D4" s="8">
        <v>41.3</v>
      </c>
    </row>
    <row r="5" spans="1:4">
      <c r="A5" s="8">
        <v>9.98</v>
      </c>
      <c r="B5" s="8">
        <v>8.64</v>
      </c>
      <c r="C5" s="8">
        <v>15.4</v>
      </c>
      <c r="D5" s="8">
        <v>43.5</v>
      </c>
    </row>
    <row r="6" spans="1:4">
      <c r="A6" s="8">
        <v>9.15</v>
      </c>
      <c r="B6" s="8">
        <v>10.6</v>
      </c>
      <c r="C6" s="8">
        <v>16.8</v>
      </c>
      <c r="D6" s="8">
        <v>44.2</v>
      </c>
    </row>
    <row r="8" ht="15" spans="1:1">
      <c r="A8" s="13" t="s">
        <v>51</v>
      </c>
    </row>
    <row r="9" spans="1:4">
      <c r="A9" s="21" t="s">
        <v>2</v>
      </c>
      <c r="B9" s="21" t="s">
        <v>3</v>
      </c>
      <c r="C9" s="21" t="s">
        <v>4</v>
      </c>
      <c r="D9" s="21" t="s">
        <v>5</v>
      </c>
    </row>
    <row r="10" spans="1:4">
      <c r="A10" s="8">
        <v>7.24</v>
      </c>
      <c r="B10" s="8">
        <v>12.5</v>
      </c>
      <c r="C10" s="8">
        <v>13</v>
      </c>
      <c r="D10" s="8">
        <v>20.6</v>
      </c>
    </row>
    <row r="11" spans="1:4">
      <c r="A11" s="8">
        <v>6.76</v>
      </c>
      <c r="B11" s="8">
        <v>12.9</v>
      </c>
      <c r="C11" s="8">
        <v>11.3</v>
      </c>
      <c r="D11" s="8">
        <v>22.2</v>
      </c>
    </row>
    <row r="12" spans="1:4">
      <c r="A12" s="8">
        <v>9.52</v>
      </c>
      <c r="B12" s="8">
        <v>10.2</v>
      </c>
      <c r="C12" s="8">
        <v>10.4</v>
      </c>
      <c r="D12" s="8">
        <v>21.7</v>
      </c>
    </row>
    <row r="13" ht="15" spans="1:1">
      <c r="A13" s="13"/>
    </row>
    <row r="14" ht="15" spans="1:1">
      <c r="A14" s="13" t="s">
        <v>52</v>
      </c>
    </row>
    <row r="15" spans="1:4">
      <c r="A15" s="21" t="s">
        <v>2</v>
      </c>
      <c r="B15" s="21" t="s">
        <v>3</v>
      </c>
      <c r="C15" s="21" t="s">
        <v>4</v>
      </c>
      <c r="D15" s="21" t="s">
        <v>5</v>
      </c>
    </row>
    <row r="16" spans="1:4">
      <c r="A16" s="8">
        <v>0.62</v>
      </c>
      <c r="B16" s="8">
        <v>0.86</v>
      </c>
      <c r="C16" s="8">
        <v>1.07</v>
      </c>
      <c r="D16" s="8">
        <v>2.17</v>
      </c>
    </row>
    <row r="17" spans="1:4">
      <c r="A17" s="8">
        <v>0.67</v>
      </c>
      <c r="B17" s="8">
        <v>1</v>
      </c>
      <c r="C17" s="8">
        <v>0.98</v>
      </c>
      <c r="D17" s="8">
        <v>2.21</v>
      </c>
    </row>
    <row r="18" spans="1:4">
      <c r="A18" s="8">
        <v>0.53</v>
      </c>
      <c r="B18" s="8">
        <v>0.8</v>
      </c>
      <c r="C18" s="8">
        <v>1.39</v>
      </c>
      <c r="D18" s="8">
        <v>2.6</v>
      </c>
    </row>
    <row r="19" ht="15" spans="1:1">
      <c r="A19" s="13"/>
    </row>
    <row r="20" ht="15" spans="1:1">
      <c r="A20" s="13" t="s">
        <v>53</v>
      </c>
    </row>
    <row r="21" spans="1:4">
      <c r="A21" s="21" t="s">
        <v>2</v>
      </c>
      <c r="B21" s="21" t="s">
        <v>3</v>
      </c>
      <c r="C21" s="21" t="s">
        <v>4</v>
      </c>
      <c r="D21" s="21" t="s">
        <v>5</v>
      </c>
    </row>
    <row r="22" spans="1:4">
      <c r="A22" s="8">
        <v>5.69</v>
      </c>
      <c r="B22" s="8">
        <v>9.82</v>
      </c>
      <c r="C22" s="8">
        <v>10.2</v>
      </c>
      <c r="D22" s="8">
        <v>34.3</v>
      </c>
    </row>
    <row r="23" spans="1:4">
      <c r="A23" s="8">
        <v>8.05</v>
      </c>
      <c r="B23" s="8">
        <v>8.14</v>
      </c>
      <c r="C23" s="8">
        <v>17.2</v>
      </c>
      <c r="D23" s="8">
        <v>36.5</v>
      </c>
    </row>
    <row r="24" spans="1:4">
      <c r="A24" s="8">
        <v>7.05</v>
      </c>
      <c r="B24" s="8">
        <v>9.58</v>
      </c>
      <c r="C24" s="8">
        <v>10.4</v>
      </c>
      <c r="D24" s="8">
        <v>38.4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K4" sqref="K4"/>
    </sheetView>
  </sheetViews>
  <sheetFormatPr defaultColWidth="8.61666666666667" defaultRowHeight="13.5"/>
  <cols>
    <col min="5" max="5" width="12.7833333333333"/>
  </cols>
  <sheetData>
    <row r="1" ht="14.25" spans="1:6">
      <c r="A1" s="6" t="s">
        <v>54</v>
      </c>
      <c r="F1" s="6" t="s">
        <v>55</v>
      </c>
    </row>
    <row r="2" spans="1:9">
      <c r="A2" s="21" t="s">
        <v>2</v>
      </c>
      <c r="B2" s="21" t="s">
        <v>3</v>
      </c>
      <c r="C2" s="21" t="s">
        <v>4</v>
      </c>
      <c r="D2" s="21" t="s">
        <v>5</v>
      </c>
      <c r="F2" s="21" t="s">
        <v>2</v>
      </c>
      <c r="G2" s="21" t="s">
        <v>3</v>
      </c>
      <c r="H2" s="21" t="s">
        <v>4</v>
      </c>
      <c r="I2" s="21" t="s">
        <v>5</v>
      </c>
    </row>
    <row r="3" spans="1:9">
      <c r="A3" s="8">
        <v>52.7</v>
      </c>
      <c r="B3" s="8">
        <v>70.2</v>
      </c>
      <c r="C3" s="8">
        <v>47</v>
      </c>
      <c r="D3" s="8">
        <v>81.7</v>
      </c>
      <c r="F3" s="8">
        <v>80.6</v>
      </c>
      <c r="G3" s="8">
        <v>89.8</v>
      </c>
      <c r="H3" s="8">
        <v>62.4</v>
      </c>
      <c r="I3" s="8">
        <v>83.9</v>
      </c>
    </row>
    <row r="4" spans="1:9">
      <c r="A4" s="8">
        <v>54.2</v>
      </c>
      <c r="B4" s="8">
        <v>64.1</v>
      </c>
      <c r="C4" s="8">
        <v>53.5</v>
      </c>
      <c r="D4" s="8">
        <v>70.7</v>
      </c>
      <c r="F4" s="8">
        <v>81.6</v>
      </c>
      <c r="G4" s="8">
        <v>90.1</v>
      </c>
      <c r="H4" s="8">
        <v>69.9</v>
      </c>
      <c r="I4" s="8">
        <v>87.5</v>
      </c>
    </row>
    <row r="5" spans="1:9">
      <c r="A5" s="8">
        <v>53.4</v>
      </c>
      <c r="B5" s="8">
        <v>62.2</v>
      </c>
      <c r="C5" s="8">
        <v>52.5</v>
      </c>
      <c r="D5" s="8">
        <v>80.4</v>
      </c>
      <c r="F5" s="8">
        <v>87.8</v>
      </c>
      <c r="G5" s="8">
        <v>86.5</v>
      </c>
      <c r="H5" s="8">
        <v>68.2</v>
      </c>
      <c r="I5" s="8">
        <v>91.6</v>
      </c>
    </row>
    <row r="7" ht="14.25" spans="1:6">
      <c r="A7" s="6" t="s">
        <v>56</v>
      </c>
      <c r="F7" s="6" t="s">
        <v>57</v>
      </c>
    </row>
    <row r="8" ht="15" spans="1:6">
      <c r="A8" s="13" t="s">
        <v>50</v>
      </c>
      <c r="F8" s="13" t="s">
        <v>50</v>
      </c>
    </row>
    <row r="9" spans="1:9">
      <c r="A9" s="21" t="s">
        <v>2</v>
      </c>
      <c r="B9" s="21" t="s">
        <v>3</v>
      </c>
      <c r="C9" s="21" t="s">
        <v>4</v>
      </c>
      <c r="D9" s="21" t="s">
        <v>5</v>
      </c>
      <c r="F9" s="21" t="s">
        <v>2</v>
      </c>
      <c r="G9" s="21" t="s">
        <v>3</v>
      </c>
      <c r="H9" s="21" t="s">
        <v>4</v>
      </c>
      <c r="I9" s="21" t="s">
        <v>5</v>
      </c>
    </row>
    <row r="10" spans="1:9">
      <c r="A10" s="8">
        <v>0.71</v>
      </c>
      <c r="B10" s="8">
        <v>2.93</v>
      </c>
      <c r="C10" s="8">
        <v>2.67</v>
      </c>
      <c r="D10" s="8">
        <v>8.5</v>
      </c>
      <c r="F10" s="8">
        <v>9.32</v>
      </c>
      <c r="G10" s="8">
        <v>13.6</v>
      </c>
      <c r="H10" s="8">
        <v>17.3</v>
      </c>
      <c r="I10" s="8">
        <v>33.4</v>
      </c>
    </row>
    <row r="11" spans="1:9">
      <c r="A11" s="8">
        <v>1.64</v>
      </c>
      <c r="B11" s="8">
        <v>2.33</v>
      </c>
      <c r="C11" s="8">
        <v>2.57</v>
      </c>
      <c r="D11" s="8">
        <v>7.24</v>
      </c>
      <c r="F11" s="8">
        <v>10.1</v>
      </c>
      <c r="G11" s="8">
        <v>19.2</v>
      </c>
      <c r="H11" s="8">
        <v>20.4</v>
      </c>
      <c r="I11" s="8">
        <v>27.8</v>
      </c>
    </row>
    <row r="12" spans="1:9">
      <c r="A12" s="8">
        <v>1.89</v>
      </c>
      <c r="B12" s="8">
        <v>2.98</v>
      </c>
      <c r="C12" s="8">
        <v>3.05</v>
      </c>
      <c r="D12" s="8">
        <v>7.85</v>
      </c>
      <c r="F12" s="8">
        <v>9.56</v>
      </c>
      <c r="G12" s="8">
        <v>12.1</v>
      </c>
      <c r="H12" s="8">
        <v>15.8</v>
      </c>
      <c r="I12" s="8">
        <v>48.2</v>
      </c>
    </row>
    <row r="14" ht="15" spans="1:6">
      <c r="A14" s="13" t="s">
        <v>51</v>
      </c>
      <c r="F14" s="13" t="s">
        <v>51</v>
      </c>
    </row>
    <row r="15" spans="1:9">
      <c r="A15" s="21" t="s">
        <v>2</v>
      </c>
      <c r="B15" s="21" t="s">
        <v>3</v>
      </c>
      <c r="C15" s="21" t="s">
        <v>4</v>
      </c>
      <c r="D15" s="21" t="s">
        <v>5</v>
      </c>
      <c r="F15" s="21" t="s">
        <v>2</v>
      </c>
      <c r="G15" s="21" t="s">
        <v>3</v>
      </c>
      <c r="H15" s="21" t="s">
        <v>4</v>
      </c>
      <c r="I15" s="21" t="s">
        <v>5</v>
      </c>
    </row>
    <row r="16" spans="1:9">
      <c r="A16" s="8">
        <v>3.65</v>
      </c>
      <c r="B16" s="8">
        <v>7.3</v>
      </c>
      <c r="C16" s="8">
        <v>10.6</v>
      </c>
      <c r="D16" s="8">
        <v>20.2</v>
      </c>
      <c r="F16" s="8">
        <v>18</v>
      </c>
      <c r="G16" s="8">
        <v>19.5</v>
      </c>
      <c r="H16" s="8">
        <v>41.8</v>
      </c>
      <c r="I16" s="8">
        <v>64.5</v>
      </c>
    </row>
    <row r="17" spans="1:9">
      <c r="A17" s="8">
        <v>5.78</v>
      </c>
      <c r="B17" s="8">
        <v>7.18</v>
      </c>
      <c r="C17" s="8">
        <v>14.9</v>
      </c>
      <c r="D17" s="8">
        <v>17.6</v>
      </c>
      <c r="F17" s="8">
        <v>20.2</v>
      </c>
      <c r="G17" s="8">
        <v>29.5</v>
      </c>
      <c r="H17" s="8">
        <v>52.3</v>
      </c>
      <c r="I17" s="8">
        <v>81.3</v>
      </c>
    </row>
    <row r="18" spans="1:9">
      <c r="A18" s="8">
        <v>6.09</v>
      </c>
      <c r="B18" s="8">
        <v>8.68</v>
      </c>
      <c r="C18" s="8">
        <v>13.6</v>
      </c>
      <c r="D18" s="8">
        <v>18.9</v>
      </c>
      <c r="F18" s="8">
        <v>25.3</v>
      </c>
      <c r="G18" s="8">
        <v>27.3</v>
      </c>
      <c r="H18" s="8">
        <v>60.7</v>
      </c>
      <c r="I18" s="8">
        <v>76</v>
      </c>
    </row>
    <row r="19" ht="15" spans="1:6">
      <c r="A19" s="13"/>
      <c r="F19" s="13"/>
    </row>
    <row r="20" ht="15" spans="1:6">
      <c r="A20" s="13" t="s">
        <v>52</v>
      </c>
      <c r="F20" s="13" t="s">
        <v>52</v>
      </c>
    </row>
    <row r="21" spans="1:9">
      <c r="A21" s="21" t="s">
        <v>2</v>
      </c>
      <c r="B21" s="21" t="s">
        <v>3</v>
      </c>
      <c r="C21" s="21" t="s">
        <v>4</v>
      </c>
      <c r="D21" s="21" t="s">
        <v>5</v>
      </c>
      <c r="F21" s="21" t="s">
        <v>2</v>
      </c>
      <c r="G21" s="21" t="s">
        <v>3</v>
      </c>
      <c r="H21" s="21" t="s">
        <v>4</v>
      </c>
      <c r="I21" s="21" t="s">
        <v>5</v>
      </c>
    </row>
    <row r="22" spans="1:9">
      <c r="A22" s="8">
        <v>0.085</v>
      </c>
      <c r="B22" s="8">
        <v>0.11</v>
      </c>
      <c r="C22" s="8">
        <v>0.13</v>
      </c>
      <c r="D22" s="8">
        <v>0.87</v>
      </c>
      <c r="F22" s="8">
        <v>11.9</v>
      </c>
      <c r="G22" s="8">
        <v>19.5</v>
      </c>
      <c r="H22" s="8">
        <v>30.4</v>
      </c>
      <c r="I22" s="8">
        <v>48.7</v>
      </c>
    </row>
    <row r="23" spans="1:9">
      <c r="A23" s="8">
        <v>0.042</v>
      </c>
      <c r="B23" s="8">
        <v>0.093</v>
      </c>
      <c r="C23" s="8">
        <v>0.39</v>
      </c>
      <c r="D23" s="8">
        <v>1.71</v>
      </c>
      <c r="F23" s="8">
        <v>12.5</v>
      </c>
      <c r="G23" s="8">
        <v>28.1</v>
      </c>
      <c r="H23" s="8">
        <v>28.2</v>
      </c>
      <c r="I23" s="8">
        <v>53.7</v>
      </c>
    </row>
    <row r="24" spans="1:9">
      <c r="A24" s="8">
        <v>0.16</v>
      </c>
      <c r="B24" s="8">
        <v>0.051</v>
      </c>
      <c r="C24" s="8">
        <v>0.19</v>
      </c>
      <c r="D24" s="8">
        <v>0.84</v>
      </c>
      <c r="F24" s="8">
        <v>15</v>
      </c>
      <c r="G24" s="8">
        <v>19.2</v>
      </c>
      <c r="H24" s="8">
        <v>23</v>
      </c>
      <c r="I24" s="8">
        <v>73</v>
      </c>
    </row>
    <row r="25" ht="15" spans="1:6">
      <c r="A25" s="13"/>
      <c r="F25" s="13"/>
    </row>
    <row r="26" ht="15" spans="1:6">
      <c r="A26" s="13" t="s">
        <v>53</v>
      </c>
      <c r="F26" s="13" t="s">
        <v>53</v>
      </c>
    </row>
    <row r="27" spans="1:9">
      <c r="A27" s="21" t="s">
        <v>2</v>
      </c>
      <c r="B27" s="21" t="s">
        <v>3</v>
      </c>
      <c r="C27" s="21" t="s">
        <v>4</v>
      </c>
      <c r="D27" s="21" t="s">
        <v>5</v>
      </c>
      <c r="F27" s="21" t="s">
        <v>2</v>
      </c>
      <c r="G27" s="21" t="s">
        <v>3</v>
      </c>
      <c r="H27" s="21" t="s">
        <v>4</v>
      </c>
      <c r="I27" s="21" t="s">
        <v>5</v>
      </c>
    </row>
    <row r="28" spans="1:9">
      <c r="A28" s="8">
        <v>2.72</v>
      </c>
      <c r="B28" s="8">
        <v>2.94</v>
      </c>
      <c r="C28" s="8">
        <v>4.62</v>
      </c>
      <c r="D28" s="8">
        <v>8.9</v>
      </c>
      <c r="F28" s="8">
        <v>30.8</v>
      </c>
      <c r="G28" s="8">
        <v>38</v>
      </c>
      <c r="H28" s="8">
        <v>70.4</v>
      </c>
      <c r="I28" s="8">
        <v>81.8</v>
      </c>
    </row>
    <row r="29" spans="1:9">
      <c r="A29" s="8">
        <v>2.78</v>
      </c>
      <c r="B29" s="8">
        <v>2.34</v>
      </c>
      <c r="C29" s="8">
        <v>5.12</v>
      </c>
      <c r="D29" s="8">
        <v>8.19</v>
      </c>
      <c r="F29" s="8">
        <v>32.1</v>
      </c>
      <c r="G29" s="8">
        <v>54.2</v>
      </c>
      <c r="H29" s="8">
        <v>60.2</v>
      </c>
      <c r="I29" s="8">
        <v>71.8</v>
      </c>
    </row>
    <row r="30" spans="1:9">
      <c r="A30" s="8">
        <v>2.93</v>
      </c>
      <c r="B30" s="8">
        <v>2.69</v>
      </c>
      <c r="C30" s="8">
        <v>4</v>
      </c>
      <c r="D30" s="8">
        <v>7.43</v>
      </c>
      <c r="F30" s="8">
        <v>47.7</v>
      </c>
      <c r="G30" s="8">
        <v>33</v>
      </c>
      <c r="H30" s="8">
        <v>60.8</v>
      </c>
      <c r="I30" s="8">
        <v>85.8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selection activeCell="H9" sqref="H9"/>
    </sheetView>
  </sheetViews>
  <sheetFormatPr defaultColWidth="8.61666666666667" defaultRowHeight="13.5" outlineLevelCol="3"/>
  <cols>
    <col min="5" max="5" width="12.7833333333333"/>
  </cols>
  <sheetData>
    <row r="1" ht="14.25" spans="1:1">
      <c r="A1" s="6" t="s">
        <v>58</v>
      </c>
    </row>
    <row r="2" spans="1:4">
      <c r="A2" s="21" t="s">
        <v>2</v>
      </c>
      <c r="B2" s="21" t="s">
        <v>3</v>
      </c>
      <c r="C2" s="21" t="s">
        <v>4</v>
      </c>
      <c r="D2" s="21" t="s">
        <v>5</v>
      </c>
    </row>
    <row r="3" spans="1:4">
      <c r="A3" s="8">
        <v>46.7</v>
      </c>
      <c r="B3" s="8">
        <v>53.9</v>
      </c>
      <c r="C3" s="8">
        <v>31.9</v>
      </c>
      <c r="D3" s="8">
        <v>76.3</v>
      </c>
    </row>
    <row r="4" spans="1:4">
      <c r="A4" s="8">
        <v>39.7</v>
      </c>
      <c r="B4" s="8">
        <v>58</v>
      </c>
      <c r="C4" s="8">
        <v>36.6</v>
      </c>
      <c r="D4" s="8">
        <v>69</v>
      </c>
    </row>
    <row r="5" spans="1:4">
      <c r="A5" s="8">
        <v>53.1</v>
      </c>
      <c r="B5" s="8">
        <v>60.7</v>
      </c>
      <c r="C5" s="8">
        <v>29.2</v>
      </c>
      <c r="D5" s="8">
        <v>78.4</v>
      </c>
    </row>
    <row r="7" ht="15" spans="1:1">
      <c r="A7" s="13" t="s">
        <v>50</v>
      </c>
    </row>
    <row r="8" spans="1:4">
      <c r="A8" s="21" t="s">
        <v>2</v>
      </c>
      <c r="B8" s="21" t="s">
        <v>3</v>
      </c>
      <c r="C8" s="21" t="s">
        <v>4</v>
      </c>
      <c r="D8" s="21" t="s">
        <v>5</v>
      </c>
    </row>
    <row r="9" spans="1:4">
      <c r="A9" s="8">
        <v>10.1</v>
      </c>
      <c r="B9" s="8">
        <v>19.7</v>
      </c>
      <c r="C9" s="8">
        <v>31.5</v>
      </c>
      <c r="D9" s="8">
        <v>45.8</v>
      </c>
    </row>
    <row r="10" spans="1:4">
      <c r="A10" s="8">
        <v>8.79</v>
      </c>
      <c r="B10" s="8">
        <v>30.6</v>
      </c>
      <c r="C10" s="8">
        <v>33.1</v>
      </c>
      <c r="D10" s="8">
        <v>40.5</v>
      </c>
    </row>
    <row r="11" spans="1:4">
      <c r="A11" s="8">
        <v>7.56</v>
      </c>
      <c r="B11" s="8">
        <v>31.8</v>
      </c>
      <c r="C11" s="8">
        <v>25.1</v>
      </c>
      <c r="D11" s="8">
        <v>40.6</v>
      </c>
    </row>
    <row r="13" ht="15" spans="1:1">
      <c r="A13" s="13" t="s">
        <v>51</v>
      </c>
    </row>
    <row r="14" spans="1:4">
      <c r="A14" s="21" t="s">
        <v>2</v>
      </c>
      <c r="B14" s="21" t="s">
        <v>3</v>
      </c>
      <c r="C14" s="21" t="s">
        <v>4</v>
      </c>
      <c r="D14" s="21" t="s">
        <v>5</v>
      </c>
    </row>
    <row r="15" spans="1:4">
      <c r="A15" s="8">
        <v>3.32</v>
      </c>
      <c r="B15" s="8">
        <v>6.55</v>
      </c>
      <c r="C15" s="8">
        <v>10.9</v>
      </c>
      <c r="D15" s="8">
        <v>20.1</v>
      </c>
    </row>
    <row r="16" spans="1:4">
      <c r="A16" s="8">
        <v>5.23</v>
      </c>
      <c r="B16" s="8">
        <v>5.55</v>
      </c>
      <c r="C16" s="8">
        <v>11.9</v>
      </c>
      <c r="D16" s="8">
        <v>20</v>
      </c>
    </row>
    <row r="17" spans="1:4">
      <c r="A17" s="8">
        <v>1.31</v>
      </c>
      <c r="B17" s="8">
        <v>9.17</v>
      </c>
      <c r="C17" s="8">
        <v>10.7</v>
      </c>
      <c r="D17" s="8">
        <v>26</v>
      </c>
    </row>
    <row r="18" ht="15" spans="1:1">
      <c r="A18" s="13"/>
    </row>
    <row r="19" ht="15" spans="1:1">
      <c r="A19" s="13" t="s">
        <v>52</v>
      </c>
    </row>
    <row r="20" spans="1:4">
      <c r="A20" s="21" t="s">
        <v>2</v>
      </c>
      <c r="B20" s="21" t="s">
        <v>3</v>
      </c>
      <c r="C20" s="21" t="s">
        <v>4</v>
      </c>
      <c r="D20" s="21" t="s">
        <v>5</v>
      </c>
    </row>
    <row r="21" spans="1:4">
      <c r="A21" s="8">
        <v>0.14</v>
      </c>
      <c r="B21" s="8">
        <v>0.66</v>
      </c>
      <c r="C21" s="8">
        <v>0.72</v>
      </c>
      <c r="D21" s="8">
        <v>3.78</v>
      </c>
    </row>
    <row r="22" spans="1:4">
      <c r="A22" s="8">
        <v>0.16</v>
      </c>
      <c r="B22" s="8">
        <v>0.21</v>
      </c>
      <c r="C22" s="8">
        <v>0.71</v>
      </c>
      <c r="D22" s="8">
        <v>3.01</v>
      </c>
    </row>
    <row r="23" spans="1:4">
      <c r="A23" s="8">
        <v>0.11</v>
      </c>
      <c r="B23" s="8">
        <v>0.43</v>
      </c>
      <c r="C23" s="8">
        <v>0.91</v>
      </c>
      <c r="D23" s="8">
        <v>4.45</v>
      </c>
    </row>
    <row r="24" ht="15" spans="1:1">
      <c r="A24" s="13"/>
    </row>
    <row r="25" ht="15" spans="1:1">
      <c r="A25" s="13" t="s">
        <v>53</v>
      </c>
    </row>
    <row r="26" spans="1:4">
      <c r="A26" s="21" t="s">
        <v>2</v>
      </c>
      <c r="B26" s="21" t="s">
        <v>3</v>
      </c>
      <c r="C26" s="21" t="s">
        <v>4</v>
      </c>
      <c r="D26" s="21" t="s">
        <v>5</v>
      </c>
    </row>
    <row r="27" spans="1:4">
      <c r="A27" s="8">
        <v>1.42</v>
      </c>
      <c r="B27" s="8">
        <v>7.46</v>
      </c>
      <c r="C27" s="8">
        <v>7.94</v>
      </c>
      <c r="D27" s="8">
        <v>22.3</v>
      </c>
    </row>
    <row r="28" spans="1:4">
      <c r="A28" s="8">
        <v>1.22</v>
      </c>
      <c r="B28" s="8">
        <v>3.38</v>
      </c>
      <c r="C28" s="8">
        <v>8.31</v>
      </c>
      <c r="D28" s="8">
        <v>19.2</v>
      </c>
    </row>
    <row r="29" spans="1:4">
      <c r="A29" s="8">
        <v>1.44</v>
      </c>
      <c r="B29" s="8">
        <v>8.08</v>
      </c>
      <c r="C29" s="8">
        <v>7.67</v>
      </c>
      <c r="D29" s="8">
        <v>23.8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selection activeCell="D7" sqref="D7"/>
    </sheetView>
  </sheetViews>
  <sheetFormatPr defaultColWidth="8.61666666666667" defaultRowHeight="13.5"/>
  <cols>
    <col min="1" max="1" width="16.825" customWidth="1"/>
    <col min="2" max="2" width="14.8166666666667" customWidth="1"/>
    <col min="3" max="3" width="13.5833333333333" customWidth="1"/>
    <col min="4" max="4" width="15.525" customWidth="1"/>
    <col min="5" max="6" width="14.8166666666667" customWidth="1"/>
    <col min="7" max="9" width="9.09166666666667"/>
    <col min="10" max="16" width="9.93333333333333"/>
  </cols>
  <sheetData>
    <row r="1" ht="14.1" customHeight="1" spans="1:1">
      <c r="A1" s="6" t="s">
        <v>59</v>
      </c>
    </row>
    <row r="2" spans="1:2">
      <c r="A2" s="21" t="s">
        <v>2</v>
      </c>
      <c r="B2" s="21" t="s">
        <v>3</v>
      </c>
    </row>
    <row r="3" spans="1:3">
      <c r="A3" s="8">
        <v>2.14</v>
      </c>
      <c r="B3" s="8">
        <v>5.94</v>
      </c>
      <c r="C3">
        <f>TTEST(A3:A5,B3:B5,2,2)</f>
        <v>0.000332847021286981</v>
      </c>
    </row>
    <row r="4" spans="1:2">
      <c r="A4" s="8">
        <v>2.27</v>
      </c>
      <c r="B4" s="8">
        <v>6.35</v>
      </c>
    </row>
    <row r="5" spans="1:2">
      <c r="A5" s="8">
        <v>2.89</v>
      </c>
      <c r="B5" s="8">
        <v>5.64</v>
      </c>
    </row>
    <row r="6" spans="1:2">
      <c r="A6" s="14"/>
      <c r="B6" s="14"/>
    </row>
    <row r="7" ht="14.25" spans="1:1">
      <c r="A7" s="6" t="s">
        <v>60</v>
      </c>
    </row>
    <row r="8" ht="29" customHeight="1" spans="1:3">
      <c r="A8" s="21" t="s">
        <v>61</v>
      </c>
      <c r="B8" s="11" t="s">
        <v>62</v>
      </c>
      <c r="C8" s="11" t="s">
        <v>63</v>
      </c>
    </row>
    <row r="9" spans="1:3">
      <c r="A9" s="8">
        <v>9.07</v>
      </c>
      <c r="B9" s="8">
        <v>32.3</v>
      </c>
      <c r="C9" s="8">
        <v>15.3</v>
      </c>
    </row>
    <row r="10" spans="1:3">
      <c r="A10" s="8">
        <v>8.07</v>
      </c>
      <c r="B10" s="8">
        <v>33.1</v>
      </c>
      <c r="C10" s="8">
        <v>11.1</v>
      </c>
    </row>
    <row r="11" spans="1:3">
      <c r="A11" s="8">
        <v>9.63</v>
      </c>
      <c r="B11" s="8">
        <v>25.1</v>
      </c>
      <c r="C11" s="8">
        <v>10.3</v>
      </c>
    </row>
    <row r="13" ht="14.25" spans="1:1">
      <c r="A13" s="6" t="s">
        <v>64</v>
      </c>
    </row>
    <row r="14" ht="25.5" spans="1:3">
      <c r="A14" s="21" t="s">
        <v>61</v>
      </c>
      <c r="B14" s="11" t="s">
        <v>62</v>
      </c>
      <c r="C14" s="11" t="s">
        <v>63</v>
      </c>
    </row>
    <row r="15" spans="1:3">
      <c r="A15" s="8">
        <v>7.5</v>
      </c>
      <c r="B15" s="8">
        <v>17.2</v>
      </c>
      <c r="C15" s="8">
        <v>7.2</v>
      </c>
    </row>
    <row r="16" spans="1:3">
      <c r="A16" s="8">
        <v>9.5</v>
      </c>
      <c r="B16" s="8">
        <v>22.7</v>
      </c>
      <c r="C16" s="8">
        <v>8.8</v>
      </c>
    </row>
    <row r="17" spans="1:3">
      <c r="A17" s="8">
        <v>12.3</v>
      </c>
      <c r="B17" s="8">
        <v>20.3</v>
      </c>
      <c r="C17" s="8">
        <v>14.9</v>
      </c>
    </row>
    <row r="19" ht="14.25" spans="1:1">
      <c r="A19" s="6" t="s">
        <v>65</v>
      </c>
    </row>
    <row r="20" ht="14.25" spans="1:16">
      <c r="A20" s="25" t="s">
        <v>10</v>
      </c>
      <c r="B20" s="21" t="s">
        <v>61</v>
      </c>
      <c r="C20" s="21"/>
      <c r="D20" s="21"/>
      <c r="E20" s="21"/>
      <c r="F20" s="21"/>
      <c r="G20" s="21" t="s">
        <v>62</v>
      </c>
      <c r="H20" s="21"/>
      <c r="I20" s="21"/>
      <c r="J20" s="21"/>
      <c r="K20" s="21"/>
      <c r="L20" s="21" t="s">
        <v>63</v>
      </c>
      <c r="M20" s="21"/>
      <c r="N20" s="21"/>
      <c r="O20" s="21"/>
      <c r="P20" s="21"/>
    </row>
    <row r="21" spans="1:16">
      <c r="A21" s="24">
        <v>-1</v>
      </c>
      <c r="B21" s="8">
        <v>19.1621115</v>
      </c>
      <c r="C21" s="8">
        <v>27.01125</v>
      </c>
      <c r="D21" s="8">
        <v>23.372456</v>
      </c>
      <c r="E21" s="8">
        <v>27.909632</v>
      </c>
      <c r="F21" s="8">
        <v>29.730456</v>
      </c>
      <c r="G21" s="8">
        <v>31.90528</v>
      </c>
      <c r="H21" s="8">
        <v>34.464572</v>
      </c>
      <c r="I21" s="8">
        <v>44.381076</v>
      </c>
      <c r="J21" s="8">
        <v>29.1283905</v>
      </c>
      <c r="K21" s="8">
        <v>41.4062575</v>
      </c>
      <c r="L21" s="8">
        <v>20.566502</v>
      </c>
      <c r="M21" s="8">
        <v>35.2909125</v>
      </c>
      <c r="N21" s="8">
        <v>27.498006</v>
      </c>
      <c r="O21" s="8">
        <v>29.082921</v>
      </c>
      <c r="P21" s="8">
        <v>37.914624</v>
      </c>
    </row>
    <row r="22" spans="1:16">
      <c r="A22" s="24">
        <v>7</v>
      </c>
      <c r="B22" s="8">
        <v>37.6714125</v>
      </c>
      <c r="C22" s="8">
        <v>45.3292165</v>
      </c>
      <c r="D22" s="8">
        <v>51.874884</v>
      </c>
      <c r="E22" s="8">
        <v>22.612576</v>
      </c>
      <c r="F22" s="8">
        <v>17.47305</v>
      </c>
      <c r="G22" s="8">
        <v>6.741792</v>
      </c>
      <c r="H22" s="8">
        <v>13.051836</v>
      </c>
      <c r="I22" s="8">
        <v>7.226306</v>
      </c>
      <c r="J22" s="8">
        <v>4.274888</v>
      </c>
      <c r="K22" s="8">
        <v>9.863168</v>
      </c>
      <c r="L22" s="8">
        <v>27.1193065</v>
      </c>
      <c r="M22" s="8">
        <v>44.669691</v>
      </c>
      <c r="N22" s="8">
        <v>28.5469855</v>
      </c>
      <c r="O22" s="8">
        <v>22.6133375</v>
      </c>
      <c r="P22" s="8">
        <v>30.6526405</v>
      </c>
    </row>
    <row r="23" spans="1:16">
      <c r="A23" s="24">
        <v>14</v>
      </c>
      <c r="B23" s="8">
        <v>61.520364</v>
      </c>
      <c r="C23" s="8">
        <v>46.9688625</v>
      </c>
      <c r="D23" s="8">
        <v>72.01404</v>
      </c>
      <c r="E23" s="8">
        <v>31.844456</v>
      </c>
      <c r="F23" s="8">
        <v>26.9314</v>
      </c>
      <c r="G23" s="8">
        <v>6.3534375</v>
      </c>
      <c r="H23" s="8">
        <v>2.328942</v>
      </c>
      <c r="I23" s="8">
        <v>3.315222</v>
      </c>
      <c r="J23" s="8">
        <v>2.356608</v>
      </c>
      <c r="K23" s="8">
        <v>0.030056</v>
      </c>
      <c r="L23" s="8">
        <v>53.4758625</v>
      </c>
      <c r="M23" s="8">
        <v>41.7278595</v>
      </c>
      <c r="N23" s="8">
        <v>34.4773165</v>
      </c>
      <c r="O23" s="8">
        <v>25.0840865</v>
      </c>
      <c r="P23" s="8">
        <v>34.260048</v>
      </c>
    </row>
    <row r="25" ht="14.25" spans="1:4">
      <c r="A25" s="6" t="s">
        <v>66</v>
      </c>
      <c r="D25" s="6" t="s">
        <v>67</v>
      </c>
    </row>
    <row r="26" ht="14.25" spans="1:5">
      <c r="A26" s="7" t="s">
        <v>68</v>
      </c>
      <c r="B26" s="7" t="s">
        <v>69</v>
      </c>
      <c r="D26" s="7" t="s">
        <v>68</v>
      </c>
      <c r="E26" s="7" t="s">
        <v>69</v>
      </c>
    </row>
    <row r="27" ht="15" spans="1:5">
      <c r="A27" s="23">
        <v>4.23</v>
      </c>
      <c r="B27" s="23">
        <v>0.75</v>
      </c>
      <c r="D27" s="8">
        <v>30.28</v>
      </c>
      <c r="E27" s="8">
        <v>10.41</v>
      </c>
    </row>
    <row r="28" ht="15" spans="1:5">
      <c r="A28" s="23">
        <v>4.24</v>
      </c>
      <c r="B28" s="23">
        <v>1.27</v>
      </c>
      <c r="D28" s="8">
        <v>23.41</v>
      </c>
      <c r="E28" s="8">
        <v>11.41</v>
      </c>
    </row>
    <row r="29" ht="15" spans="1:5">
      <c r="A29" s="23">
        <v>4.55</v>
      </c>
      <c r="B29" s="23">
        <v>1.75</v>
      </c>
      <c r="D29" s="8">
        <v>33.95</v>
      </c>
      <c r="E29" s="8">
        <v>15.31</v>
      </c>
    </row>
  </sheetData>
  <mergeCells count="3">
    <mergeCell ref="B20:F20"/>
    <mergeCell ref="G20:K20"/>
    <mergeCell ref="L20:P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Fig.1</vt:lpstr>
      <vt:lpstr>Supplementary Fig. 1</vt:lpstr>
      <vt:lpstr>Fig.2</vt:lpstr>
      <vt:lpstr>Supplementary Fig. 2</vt:lpstr>
      <vt:lpstr>Supplementary Fig. 3</vt:lpstr>
      <vt:lpstr>Fig.3</vt:lpstr>
      <vt:lpstr>Supplementary Fig. 5</vt:lpstr>
      <vt:lpstr>Supplementary Fig. 4</vt:lpstr>
      <vt:lpstr>Fig.4</vt:lpstr>
      <vt:lpstr>Supplementary Fig. 7</vt:lpstr>
      <vt:lpstr>Fig.5</vt:lpstr>
      <vt:lpstr>Supplementary Fig. 10</vt:lpstr>
      <vt:lpstr>Supplementary Fig. 11</vt:lpstr>
      <vt:lpstr>Fig.6</vt:lpstr>
      <vt:lpstr>patents specimen information</vt:lpstr>
      <vt:lpstr>Supplementary Fig. 12</vt:lpstr>
      <vt:lpstr>Supplementary Fig. 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假痴不癫</cp:lastModifiedBy>
  <dcterms:created xsi:type="dcterms:W3CDTF">2023-09-11T04:14:00Z</dcterms:created>
  <dcterms:modified xsi:type="dcterms:W3CDTF">2024-04-15T09:19:14Z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3E977A069A784D5C91382E4DD37D67A3_11</vt:lpwstr>
  </property>
  <property fmtid="{D5CDD505-2E9C-101B-9397-08002B2CF9AE}" pid="3" name="KSOProductBuildVer">
    <vt:lpwstr>2052-12.1.0.16729</vt:lpwstr>
  </property>
</Properties>
</file>