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fileSharing readOnlyRecommended="1" userName="ENMWZN" reservationPassword="80CB"/>
  <workbookPr backupFile="1"/>
  <bookViews>
    <workbookView xWindow="-3990" yWindow="255" windowWidth="14955" windowHeight="8190"/>
  </bookViews>
  <sheets>
    <sheet name="Staff Master List" sheetId="1" r:id="rId1"/>
    <sheet name="In-House Instructors" sheetId="2" r:id="rId2"/>
    <sheet name="Resigned" sheetId="3" r:id="rId3"/>
    <sheet name="T" sheetId="4" r:id="rId4"/>
    <sheet name="Analysis" sheetId="6" r:id="rId5"/>
    <sheet name="AMEL Holder List" sheetId="7" r:id="rId6"/>
  </sheets>
  <externalReferences>
    <externalReference r:id="rId7"/>
  </externalReferences>
  <definedNames>
    <definedName name="_xlnm._FilterDatabase" localSheetId="0" hidden="1">'Staff Master List'!$A$1:$AB$158</definedName>
    <definedName name="_xlnm.Print_Area" localSheetId="1">'In-House Instructors'!$A$1:$P$11</definedName>
    <definedName name="_xlnm.Print_Titles" localSheetId="0">'Staff Master List'!$1:$1</definedName>
  </definedNames>
  <calcPr calcId="124519"/>
</workbook>
</file>

<file path=xl/calcChain.xml><?xml version="1.0" encoding="utf-8"?>
<calcChain xmlns="http://schemas.openxmlformats.org/spreadsheetml/2006/main">
  <c r="AB145" i="3"/>
  <c r="AB144"/>
  <c r="AB143"/>
  <c r="G6" i="6"/>
  <c r="F6"/>
  <c r="E6"/>
  <c r="D6"/>
  <c r="C6"/>
  <c r="AC65" i="1"/>
  <c r="G8" i="6"/>
  <c r="G7"/>
  <c r="F7"/>
  <c r="G5"/>
  <c r="G4"/>
  <c r="G3"/>
  <c r="F8"/>
  <c r="D7"/>
  <c r="F5"/>
  <c r="F4"/>
  <c r="F3"/>
  <c r="E8"/>
  <c r="E7"/>
  <c r="E5"/>
  <c r="E4"/>
  <c r="E3"/>
  <c r="D8"/>
  <c r="D5"/>
  <c r="D4"/>
  <c r="D3"/>
  <c r="C8"/>
  <c r="C7"/>
  <c r="C4"/>
  <c r="C5"/>
  <c r="C3"/>
  <c r="AC3" i="1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4"/>
  <c r="AC45"/>
  <c r="AC46"/>
  <c r="AC47"/>
  <c r="AC48"/>
  <c r="AC49"/>
  <c r="AC50"/>
  <c r="AC51"/>
  <c r="AC52"/>
  <c r="AC53"/>
  <c r="AC54"/>
  <c r="AC55"/>
  <c r="AC56"/>
  <c r="AC57"/>
  <c r="AC58"/>
  <c r="AC59"/>
  <c r="AC61"/>
  <c r="AC62"/>
  <c r="AC63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43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C102"/>
  <c r="AC103"/>
  <c r="AC60"/>
  <c r="AC104"/>
  <c r="AC105"/>
  <c r="AC106"/>
  <c r="AC107"/>
  <c r="AC108"/>
  <c r="AC109"/>
  <c r="AC110"/>
  <c r="AC111"/>
  <c r="AC112"/>
  <c r="AC113"/>
  <c r="AC114"/>
  <c r="AC115"/>
  <c r="AC116"/>
  <c r="AC117"/>
  <c r="AC118"/>
  <c r="AC119"/>
  <c r="AC120"/>
  <c r="AC121"/>
  <c r="AC122"/>
  <c r="AC123"/>
  <c r="AC124"/>
  <c r="AC125"/>
  <c r="AC126"/>
  <c r="AC127"/>
  <c r="AC128"/>
  <c r="AC129"/>
  <c r="AC130"/>
  <c r="AC131"/>
  <c r="AC132"/>
  <c r="AC133"/>
  <c r="AC134"/>
  <c r="AC135"/>
  <c r="AC136"/>
  <c r="AC137"/>
  <c r="AC138"/>
  <c r="AC139"/>
  <c r="AC2"/>
  <c r="E9" i="6" l="1"/>
  <c r="G9"/>
  <c r="C9"/>
  <c r="D9"/>
  <c r="F9"/>
</calcChain>
</file>

<file path=xl/sharedStrings.xml><?xml version="1.0" encoding="utf-8"?>
<sst xmlns="http://schemas.openxmlformats.org/spreadsheetml/2006/main" count="3280" uniqueCount="1114">
  <si>
    <t>Staff No.</t>
  </si>
  <si>
    <t>Name</t>
  </si>
  <si>
    <t>Licence No.</t>
  </si>
  <si>
    <t>Cat.</t>
  </si>
  <si>
    <t xml:space="preserve"> Expired</t>
  </si>
  <si>
    <t>Job Title</t>
  </si>
  <si>
    <t>Div</t>
  </si>
  <si>
    <t>STN</t>
  </si>
  <si>
    <t>Auth Cat</t>
  </si>
  <si>
    <t>Release</t>
  </si>
  <si>
    <t>RII</t>
  </si>
  <si>
    <t>AVE/SMT</t>
  </si>
  <si>
    <t>HP E-Run</t>
  </si>
  <si>
    <t>BSI</t>
  </si>
  <si>
    <t>DRCCA</t>
  </si>
  <si>
    <t>GRI</t>
  </si>
  <si>
    <t>CMR</t>
  </si>
  <si>
    <t>A CHK</t>
  </si>
  <si>
    <t>EPSU</t>
  </si>
  <si>
    <t>B2</t>
  </si>
  <si>
    <t>QD</t>
  </si>
  <si>
    <t>MFM</t>
  </si>
  <si>
    <t>CS Level 2</t>
  </si>
  <si>
    <t>B1/B2</t>
  </si>
  <si>
    <t>LM</t>
  </si>
  <si>
    <t>A320</t>
  </si>
  <si>
    <t>V</t>
  </si>
  <si>
    <t>B1</t>
  </si>
  <si>
    <t>QC-15</t>
  </si>
  <si>
    <t>AVE</t>
  </si>
  <si>
    <t>DI-9</t>
  </si>
  <si>
    <t>DI-19</t>
  </si>
  <si>
    <t>DI-10</t>
  </si>
  <si>
    <t>DI-11</t>
  </si>
  <si>
    <t>HDQ</t>
  </si>
  <si>
    <t>DI-16</t>
  </si>
  <si>
    <t>DI-22</t>
  </si>
  <si>
    <t>TPE</t>
  </si>
  <si>
    <t>DI-1</t>
  </si>
  <si>
    <t>DI-2</t>
  </si>
  <si>
    <t>QC-8</t>
  </si>
  <si>
    <t>DI-4</t>
  </si>
  <si>
    <t>DI-30</t>
  </si>
  <si>
    <t>DI-32</t>
  </si>
  <si>
    <t>DI-31</t>
  </si>
  <si>
    <t>DI-28</t>
  </si>
  <si>
    <t>DI-23</t>
  </si>
  <si>
    <t>DI-26</t>
  </si>
  <si>
    <t>DI-25</t>
  </si>
  <si>
    <t>QC-5</t>
  </si>
  <si>
    <t>DI-47</t>
  </si>
  <si>
    <t>DI-38</t>
  </si>
  <si>
    <t>DI-33</t>
  </si>
  <si>
    <t>DI-34</t>
  </si>
  <si>
    <t>DI-13</t>
  </si>
  <si>
    <t>DI-45</t>
  </si>
  <si>
    <t xml:space="preserve"> </t>
  </si>
  <si>
    <t>DI-36</t>
  </si>
  <si>
    <t>DI-37</t>
  </si>
  <si>
    <t>DI-44</t>
  </si>
  <si>
    <t>DI-35</t>
  </si>
  <si>
    <t>DI-42</t>
  </si>
  <si>
    <t>DI-48</t>
  </si>
  <si>
    <t>DI-46</t>
  </si>
  <si>
    <t>DI-51</t>
  </si>
  <si>
    <t>QC-9</t>
  </si>
  <si>
    <t>AM02714</t>
  </si>
  <si>
    <t>Jiang Bo (Chino)</t>
  </si>
  <si>
    <t>AMEL00153</t>
  </si>
  <si>
    <t>Technician</t>
  </si>
  <si>
    <t>AM00571</t>
  </si>
  <si>
    <t>Lao, Kuok Leong  (Alex)</t>
  </si>
  <si>
    <t>MR</t>
  </si>
  <si>
    <t>Nil</t>
  </si>
  <si>
    <t>AM00621</t>
  </si>
  <si>
    <t>He Jin</t>
  </si>
  <si>
    <t>AMEL00130</t>
  </si>
  <si>
    <t>M-MR</t>
  </si>
  <si>
    <t>AM00668</t>
  </si>
  <si>
    <t>AM00690</t>
  </si>
  <si>
    <t>Zhang, Quan-Zhi</t>
  </si>
  <si>
    <t>Reliability Engr</t>
  </si>
  <si>
    <t>ENG</t>
  </si>
  <si>
    <t>AM00775</t>
  </si>
  <si>
    <t>Leong, Kuok Chong  (Jones)</t>
  </si>
  <si>
    <t>Sup-MR</t>
  </si>
  <si>
    <t>AM00868</t>
  </si>
  <si>
    <t>Tang, Sio Fong (Tommy)</t>
  </si>
  <si>
    <t>AM01089</t>
  </si>
  <si>
    <t>Gao, Ting Kai</t>
  </si>
  <si>
    <t>AMEL00093</t>
  </si>
  <si>
    <t>AM01324</t>
  </si>
  <si>
    <t>Cheong, Wa Kit (Kit)</t>
  </si>
  <si>
    <t>AM01415</t>
  </si>
  <si>
    <t>Fernando A. Bersamina</t>
  </si>
  <si>
    <t>Quality Auditor</t>
  </si>
  <si>
    <t>AM01544</t>
  </si>
  <si>
    <t>George F. Tzekov</t>
  </si>
  <si>
    <t>GM-QD</t>
  </si>
  <si>
    <t>AM01738</t>
  </si>
  <si>
    <t>Guan Changyou</t>
  </si>
  <si>
    <t>Engineer</t>
  </si>
  <si>
    <t>AM01789</t>
  </si>
  <si>
    <t>Wu Gengmin</t>
  </si>
  <si>
    <t>AMEL00058</t>
  </si>
  <si>
    <t>Manager-MR</t>
  </si>
  <si>
    <t>AM01791</t>
  </si>
  <si>
    <t>Ma Kuo-Hao ( Marcus )</t>
  </si>
  <si>
    <t>Storekeeper</t>
  </si>
  <si>
    <t>AM01806</t>
  </si>
  <si>
    <t>Zhang Chen (Jackie)</t>
  </si>
  <si>
    <t>S. Technician- MR</t>
  </si>
  <si>
    <t>AM01812</t>
  </si>
  <si>
    <t>Wang Xiaoxin</t>
  </si>
  <si>
    <t>AM02042</t>
  </si>
  <si>
    <t>Zhou Feng</t>
  </si>
  <si>
    <t>AMEL00076</t>
  </si>
  <si>
    <t>PPC Engineer</t>
  </si>
  <si>
    <t>AM02066</t>
  </si>
  <si>
    <t xml:space="preserve">Yang Shih-Fu ( Carlos ) </t>
  </si>
  <si>
    <t>AM02067</t>
  </si>
  <si>
    <t xml:space="preserve">Tung Wei-Hao ( William ) </t>
  </si>
  <si>
    <t>AM02068</t>
  </si>
  <si>
    <t xml:space="preserve">Lai Chun-Liang ( Johnny ) </t>
  </si>
  <si>
    <t>AM02069</t>
  </si>
  <si>
    <t>Yu Chien-Hsin ( Fedi )</t>
  </si>
  <si>
    <t>AM02070</t>
  </si>
  <si>
    <t>Chu Pei-Yuan ( Peter )</t>
  </si>
  <si>
    <t>AM02071</t>
  </si>
  <si>
    <t>Wang Hsiang-Ko ( Alex )</t>
  </si>
  <si>
    <t>AM02072</t>
  </si>
  <si>
    <t>Zhang Qialin</t>
  </si>
  <si>
    <t xml:space="preserve">Mec.-MR </t>
  </si>
  <si>
    <t>AM02112</t>
  </si>
  <si>
    <t>Yuan Lin</t>
  </si>
  <si>
    <t>AM02128</t>
  </si>
  <si>
    <t>Duo Guicheng</t>
  </si>
  <si>
    <t>AM02183</t>
  </si>
  <si>
    <t>Huang Yaobin, Johnson</t>
  </si>
  <si>
    <t>Technician AM</t>
  </si>
  <si>
    <t>AM02184</t>
  </si>
  <si>
    <t>Wu Ye Jun</t>
  </si>
  <si>
    <t>AM02203</t>
  </si>
  <si>
    <t>Wang De Jun</t>
  </si>
  <si>
    <t>AM02258</t>
  </si>
  <si>
    <t>Fang Ge (Gary)</t>
  </si>
  <si>
    <t>AMEL00086</t>
  </si>
  <si>
    <t>Technician- MR</t>
  </si>
  <si>
    <t>AM02265</t>
  </si>
  <si>
    <t>Xiao Mingchuan</t>
  </si>
  <si>
    <t>AMEL00040</t>
  </si>
  <si>
    <t>AM02379</t>
  </si>
  <si>
    <t xml:space="preserve">SR Ofcr, Paym't </t>
  </si>
  <si>
    <t>AM02381</t>
  </si>
  <si>
    <t xml:space="preserve">Ofcr, Purc'sing </t>
  </si>
  <si>
    <t>AM02388</t>
  </si>
  <si>
    <t>AM02396</t>
  </si>
  <si>
    <t>Ofcr, Store</t>
  </si>
  <si>
    <t xml:space="preserve">AM02424 </t>
  </si>
  <si>
    <t>AM02429</t>
  </si>
  <si>
    <t xml:space="preserve">Zou JiFeng (Jeffrey) </t>
  </si>
  <si>
    <t>AMEL00132</t>
  </si>
  <si>
    <t>Manager Eng'g</t>
  </si>
  <si>
    <t>AM02435</t>
  </si>
  <si>
    <t xml:space="preserve">Zhang Yuanning, Thomas </t>
  </si>
  <si>
    <t xml:space="preserve">AM02464 </t>
  </si>
  <si>
    <t>AM02480</t>
  </si>
  <si>
    <t>Ye Jialin (Victor)</t>
  </si>
  <si>
    <t>AM02486</t>
  </si>
  <si>
    <t>Liu Feng</t>
  </si>
  <si>
    <t>AM02528</t>
  </si>
  <si>
    <t xml:space="preserve">Chen Kezhi ( TeddY) </t>
  </si>
  <si>
    <t>Mechanic</t>
  </si>
  <si>
    <t xml:space="preserve">AM02548 </t>
  </si>
  <si>
    <t>AM02668</t>
  </si>
  <si>
    <t>Jia Dongxu (Roy)</t>
  </si>
  <si>
    <t xml:space="preserve">Ofcr, Paym't </t>
  </si>
  <si>
    <t>AM02672</t>
  </si>
  <si>
    <t>Huang Zhenyu ( Harry)</t>
  </si>
  <si>
    <t>AM02674</t>
  </si>
  <si>
    <t>Zhang Siyuan</t>
  </si>
  <si>
    <t>AM02677</t>
  </si>
  <si>
    <t>Zhang Jiankang</t>
  </si>
  <si>
    <t>Tech Lib Offr</t>
  </si>
  <si>
    <t>AM02707</t>
  </si>
  <si>
    <t>Wu Haizhen ( Jenny)</t>
  </si>
  <si>
    <t>AM02721</t>
  </si>
  <si>
    <t>Luo Shengqiang</t>
  </si>
  <si>
    <t>AM02774</t>
  </si>
  <si>
    <t xml:space="preserve">Su Jun, Billy </t>
  </si>
  <si>
    <t>AM02792</t>
  </si>
  <si>
    <t>Ronald S. Limcuando</t>
  </si>
  <si>
    <t>AM02801</t>
  </si>
  <si>
    <t xml:space="preserve">Yang Jintang ( Suger) </t>
  </si>
  <si>
    <t>AM02803</t>
  </si>
  <si>
    <t>Liang Yi ( Jason)</t>
  </si>
  <si>
    <t>AM02811</t>
  </si>
  <si>
    <t xml:space="preserve">Liang Qingzhao, Danny    </t>
  </si>
  <si>
    <t>AM02824</t>
  </si>
  <si>
    <t>AM00465</t>
  </si>
  <si>
    <t>Mario Antonio Condeco Pereira</t>
  </si>
  <si>
    <t>Sr. Sheetmetal</t>
  </si>
  <si>
    <t>QS</t>
  </si>
  <si>
    <t>SM, C, P</t>
  </si>
  <si>
    <t>AM01086</t>
  </si>
  <si>
    <t>Domingos Gomes</t>
  </si>
  <si>
    <t>Techncal Helper</t>
  </si>
  <si>
    <t>MCM</t>
  </si>
  <si>
    <t>AM01151</t>
  </si>
  <si>
    <t>Llanes, Florencio Soriano</t>
  </si>
  <si>
    <t>AM02027</t>
  </si>
  <si>
    <t>Yang Jipeng</t>
  </si>
  <si>
    <t>Sheetmetal</t>
  </si>
  <si>
    <t>AM02475</t>
  </si>
  <si>
    <t>Wang Jianming ( Owen)</t>
  </si>
  <si>
    <t>AM00191</t>
  </si>
  <si>
    <t>Santa Cruz, Pedro Miguel T. A.</t>
  </si>
  <si>
    <t>AMEL00102</t>
  </si>
  <si>
    <t>AM00200</t>
  </si>
  <si>
    <t>Wang Lan</t>
  </si>
  <si>
    <t xml:space="preserve">AMEL00082 </t>
  </si>
  <si>
    <t>AM00520</t>
  </si>
  <si>
    <t>Alberto Kong</t>
  </si>
  <si>
    <t>AMEL00062</t>
  </si>
  <si>
    <t>AM00622</t>
  </si>
  <si>
    <t>Wu Zining</t>
  </si>
  <si>
    <t xml:space="preserve">AMEL00129 </t>
  </si>
  <si>
    <t>AM00653</t>
  </si>
  <si>
    <t xml:space="preserve">Ng, Kwok-Chung </t>
  </si>
  <si>
    <t xml:space="preserve">AMEL00030 </t>
  </si>
  <si>
    <t>AM00654</t>
  </si>
  <si>
    <t>Lee, Tim</t>
  </si>
  <si>
    <t xml:space="preserve">AMEL00031 </t>
  </si>
  <si>
    <t>AM00665</t>
  </si>
  <si>
    <t>Qin, Xian-Bin (Benson)</t>
  </si>
  <si>
    <t xml:space="preserve">AMEL00001 </t>
  </si>
  <si>
    <t>AM00666</t>
  </si>
  <si>
    <t xml:space="preserve">AMEL00125 </t>
  </si>
  <si>
    <t>AM00667</t>
  </si>
  <si>
    <t>Zhang, Hong-Chao</t>
  </si>
  <si>
    <t xml:space="preserve">AMEL00128 </t>
  </si>
  <si>
    <t>AM00906</t>
  </si>
  <si>
    <t xml:space="preserve">Antonio Amos </t>
  </si>
  <si>
    <t>AMEL00068</t>
  </si>
  <si>
    <t>AM00909</t>
  </si>
  <si>
    <t>Ramir de Leon Domingo</t>
  </si>
  <si>
    <t>AMEL00046</t>
  </si>
  <si>
    <t>AM00968</t>
  </si>
  <si>
    <t xml:space="preserve">Liao Yi Wen (Robin)  </t>
  </si>
  <si>
    <t>AMEL00112</t>
  </si>
  <si>
    <t>AM01002</t>
  </si>
  <si>
    <t>Song Lih Ping (Jonathan)</t>
  </si>
  <si>
    <t>AMEL00077</t>
  </si>
  <si>
    <t>AM01060</t>
  </si>
  <si>
    <t>Feng,Yung-Yi (Richard)</t>
  </si>
  <si>
    <t>AMEL00065</t>
  </si>
  <si>
    <t>AM01061</t>
  </si>
  <si>
    <t>Chiou, Ruey-Ming (Rex)</t>
  </si>
  <si>
    <t>AMEL00078</t>
  </si>
  <si>
    <t>AM01068</t>
  </si>
  <si>
    <t>Ou, Yu-Lin (Philip)</t>
  </si>
  <si>
    <t>AMEL00064</t>
  </si>
  <si>
    <t>AM01088</t>
  </si>
  <si>
    <t>Liu, Wei</t>
  </si>
  <si>
    <t>AMEL00083</t>
  </si>
  <si>
    <t>AM01110</t>
  </si>
  <si>
    <t>Lai Chi-Feng (James)</t>
  </si>
  <si>
    <t>AMEL00100</t>
  </si>
  <si>
    <t>AM01111</t>
  </si>
  <si>
    <t>Lu Kuo-Ho (Eric)</t>
  </si>
  <si>
    <t>AMEL00098</t>
  </si>
  <si>
    <t>AM01147</t>
  </si>
  <si>
    <t>Ni, Hua</t>
  </si>
  <si>
    <t>AMEL00148</t>
  </si>
  <si>
    <t>AM01372</t>
  </si>
  <si>
    <t>Yang Chao-Wen (Alwin)</t>
  </si>
  <si>
    <t>AMEL00037</t>
  </si>
  <si>
    <t>AM01373</t>
  </si>
  <si>
    <t>Tseng Kuei-Nan (Sam)</t>
  </si>
  <si>
    <t>AMEL00035</t>
  </si>
  <si>
    <t>AM01374</t>
  </si>
  <si>
    <t>Hung Fu-Cheng (Fred)</t>
  </si>
  <si>
    <t>AMEL00036</t>
  </si>
  <si>
    <t>AM01434</t>
  </si>
  <si>
    <t>Gerardo Oliva Cornejo Jr.</t>
  </si>
  <si>
    <t>AMEL00089</t>
  </si>
  <si>
    <t>AM01438</t>
  </si>
  <si>
    <t>Yu Yu-Kuang (Barry)</t>
  </si>
  <si>
    <t>AMEL00051</t>
  </si>
  <si>
    <t>AM01439</t>
  </si>
  <si>
    <t>Chang Jin-Cheng (Ian)</t>
  </si>
  <si>
    <t>AMEL00044</t>
  </si>
  <si>
    <t>AM01656</t>
  </si>
  <si>
    <t>Wang Chung-Ming ( John)</t>
  </si>
  <si>
    <t>AMEL00004</t>
  </si>
  <si>
    <t>AM01682</t>
  </si>
  <si>
    <t>Mario Rodilla</t>
  </si>
  <si>
    <t>AMEL00090</t>
  </si>
  <si>
    <t>AM01725</t>
  </si>
  <si>
    <t>Alexander Sulapat Piguing</t>
  </si>
  <si>
    <t>AMEL00087</t>
  </si>
  <si>
    <t>AM01799</t>
  </si>
  <si>
    <t>AMEL00104</t>
  </si>
  <si>
    <t>AM01824</t>
  </si>
  <si>
    <t>Zhang Bao Lin</t>
  </si>
  <si>
    <t>AMEL00096</t>
  </si>
  <si>
    <t>AM01926</t>
  </si>
  <si>
    <t>Chen Zhitang (Benson)</t>
  </si>
  <si>
    <t>AMEL00107</t>
  </si>
  <si>
    <t>AM01947</t>
  </si>
  <si>
    <t>Lin Ximin (John)</t>
  </si>
  <si>
    <t>AMEL00091</t>
  </si>
  <si>
    <t>AM01977</t>
  </si>
  <si>
    <t xml:space="preserve">Chang Chien-Hua, Leo </t>
  </si>
  <si>
    <t>AMEL00063</t>
  </si>
  <si>
    <t>AM02076</t>
  </si>
  <si>
    <t>Zhu Youxian</t>
  </si>
  <si>
    <t>AMEL00110</t>
  </si>
  <si>
    <t>AM02077</t>
  </si>
  <si>
    <t xml:space="preserve">Cai Wenzhong </t>
  </si>
  <si>
    <t>AMEL00105</t>
  </si>
  <si>
    <t>AM02085</t>
  </si>
  <si>
    <t>Hu Zhigang (David)</t>
  </si>
  <si>
    <t>AMEL00119</t>
  </si>
  <si>
    <t>AM02107</t>
  </si>
  <si>
    <t>Chen Qiuqiang</t>
  </si>
  <si>
    <t>AMEL00085</t>
  </si>
  <si>
    <t>AM02133</t>
  </si>
  <si>
    <t>Chen Fuqing (Jerry)</t>
  </si>
  <si>
    <t>AMEL00146</t>
  </si>
  <si>
    <t>AM02137</t>
  </si>
  <si>
    <t>Loreto V. Pangan (Oghie)</t>
  </si>
  <si>
    <t>AMEL00144</t>
  </si>
  <si>
    <t>AM02141</t>
  </si>
  <si>
    <t>Darby J. Macariola</t>
  </si>
  <si>
    <t>AMEL00126</t>
  </si>
  <si>
    <t>AM02143</t>
  </si>
  <si>
    <t>Gilbert G. Jocson</t>
  </si>
  <si>
    <t>AMEL00145</t>
  </si>
  <si>
    <t>AM02144</t>
  </si>
  <si>
    <t>Don Elie Delgado Villanueva</t>
  </si>
  <si>
    <t>AMEL00053</t>
  </si>
  <si>
    <t>AM02147</t>
  </si>
  <si>
    <t>Romulo Marasigan</t>
  </si>
  <si>
    <t>AMEL00108</t>
  </si>
  <si>
    <t>AM02148</t>
  </si>
  <si>
    <t xml:space="preserve">Marlon Galvez </t>
  </si>
  <si>
    <t>AMEL00143</t>
  </si>
  <si>
    <t>AM02150</t>
  </si>
  <si>
    <t>Irwin Arnaiz</t>
  </si>
  <si>
    <t>AMEL00127</t>
  </si>
  <si>
    <t>AM02153</t>
  </si>
  <si>
    <t>Liang Weixiang, Lanson      </t>
  </si>
  <si>
    <t>AMEL00147</t>
  </si>
  <si>
    <t>AM02175</t>
  </si>
  <si>
    <t>Cui Weizhong, Jack</t>
  </si>
  <si>
    <t>AMEL00149</t>
  </si>
  <si>
    <t>AM02176</t>
  </si>
  <si>
    <t>Deng Jianmin, Duncan</t>
  </si>
  <si>
    <t>AMEL00080</t>
  </si>
  <si>
    <t>AM02181</t>
  </si>
  <si>
    <t>Li Jun, Jim</t>
  </si>
  <si>
    <t>AMEL00106</t>
  </si>
  <si>
    <t>AM02182</t>
  </si>
  <si>
    <t>Zhang Hua, Leo</t>
  </si>
  <si>
    <t>AMEL00117</t>
  </si>
  <si>
    <t>AM02208</t>
  </si>
  <si>
    <t>Hong Weiming (Robert)</t>
  </si>
  <si>
    <t>AMEL00150</t>
  </si>
  <si>
    <t>AM02303</t>
  </si>
  <si>
    <t>Cen Bo</t>
  </si>
  <si>
    <t>AMEL00016</t>
  </si>
  <si>
    <t>AM02305</t>
  </si>
  <si>
    <t>Chen Yuguo (Hugo)</t>
  </si>
  <si>
    <t>AMEL00038</t>
  </si>
  <si>
    <t>AM02312</t>
  </si>
  <si>
    <t xml:space="preserve">Wei Yuexian, Wyvern </t>
  </si>
  <si>
    <t>AMEL00103</t>
  </si>
  <si>
    <t>AM02327</t>
  </si>
  <si>
    <t>Zhao Qizhi, (Baker)</t>
  </si>
  <si>
    <t>AMEL00039</t>
  </si>
  <si>
    <t>AM02328</t>
  </si>
  <si>
    <t>Huang Zhuan Lei (Morgan)</t>
  </si>
  <si>
    <t>AMEL00047</t>
  </si>
  <si>
    <t>AM02369</t>
  </si>
  <si>
    <t>Jiang Dajin ( Ken)</t>
  </si>
  <si>
    <t>AMEL00092</t>
  </si>
  <si>
    <t>AM02452</t>
  </si>
  <si>
    <t xml:space="preserve">Chen Guotai ( Elton) </t>
  </si>
  <si>
    <t>AMEL00122</t>
  </si>
  <si>
    <t>AM02482</t>
  </si>
  <si>
    <t>Lee Chung Sheng (Ricky)</t>
  </si>
  <si>
    <t>AMEL00099</t>
  </si>
  <si>
    <t>AM02671</t>
  </si>
  <si>
    <t>Ling Weiyu</t>
  </si>
  <si>
    <t>AMEL00152</t>
  </si>
  <si>
    <t>QCI</t>
  </si>
  <si>
    <t>GM-AM</t>
  </si>
  <si>
    <t>Actg Mgr A300</t>
  </si>
  <si>
    <t>Mgr- MCC</t>
  </si>
  <si>
    <t>Supervisor AM</t>
  </si>
  <si>
    <t>Supervisor-AM</t>
  </si>
  <si>
    <t>VPEM</t>
  </si>
  <si>
    <t>Mgr- TPE-AM</t>
  </si>
  <si>
    <t>S. Technician</t>
  </si>
  <si>
    <t>Avionics</t>
  </si>
  <si>
    <t>Mgr-QC</t>
  </si>
  <si>
    <t>CMR = Certificate of Maintenance Review</t>
  </si>
  <si>
    <t>QS = Qualifying Staff</t>
  </si>
  <si>
    <t>SMT = Simple Mechanical Task</t>
  </si>
  <si>
    <t>LP E-Run</t>
  </si>
  <si>
    <t>RII = Required Inspection Item</t>
  </si>
  <si>
    <t>LP / EP = Low Power / High Power Engine Run</t>
  </si>
  <si>
    <t>BSI = Borescope Inspection</t>
  </si>
  <si>
    <t>DRCCA = Direct Reading Compass Compensation and Adjustment</t>
  </si>
  <si>
    <t>GRI = Goods Receipt Inspection</t>
  </si>
  <si>
    <t>V = V2500; P = PW4000</t>
  </si>
  <si>
    <t>SM/C/P = Sheetmetal / Composite / Painting</t>
  </si>
  <si>
    <t>EPSU = Emergency Power Supply Unit</t>
  </si>
  <si>
    <t>Div.</t>
  </si>
  <si>
    <t>STA</t>
  </si>
  <si>
    <t>SCOP</t>
  </si>
  <si>
    <t>JOINT</t>
  </si>
  <si>
    <t>Category</t>
  </si>
  <si>
    <t>Procedures Manual</t>
  </si>
  <si>
    <t>Human Factors</t>
  </si>
  <si>
    <t>A319/A320/ A321 CFM56 to V2500  Diff</t>
  </si>
  <si>
    <t>Assesors</t>
  </si>
  <si>
    <t>C2</t>
  </si>
  <si>
    <t>MAR-66 B1</t>
  </si>
  <si>
    <t>X</t>
  </si>
  <si>
    <t>MAR-66 B2</t>
  </si>
  <si>
    <t>nil</t>
  </si>
  <si>
    <t>LEFT</t>
  </si>
  <si>
    <t>AM01041</t>
  </si>
  <si>
    <t>Nilo Lopez Caguicla</t>
  </si>
  <si>
    <t>C</t>
  </si>
  <si>
    <t>AM00810</t>
  </si>
  <si>
    <t>Mok, Un Pan  (Ben)</t>
  </si>
  <si>
    <t>M. Clerk</t>
  </si>
  <si>
    <t>AM01184</t>
  </si>
  <si>
    <t>Geoffrey Alan Benson</t>
  </si>
  <si>
    <t>QA Auditor</t>
  </si>
  <si>
    <t>AM01212</t>
  </si>
  <si>
    <t>ZHANG Xiao Guang (Jason)</t>
  </si>
  <si>
    <t>Technician (Mec)</t>
  </si>
  <si>
    <t xml:space="preserve">   LM    </t>
  </si>
  <si>
    <t>AM01096</t>
  </si>
  <si>
    <t>Tang Teng Fai (Joe)</t>
  </si>
  <si>
    <t>AM01230</t>
  </si>
  <si>
    <t>Neale Thomas Dunstan</t>
  </si>
  <si>
    <t>105/AMEL/02</t>
  </si>
  <si>
    <t>AM01168</t>
  </si>
  <si>
    <t>Michael Butt</t>
  </si>
  <si>
    <t>AM01229</t>
  </si>
  <si>
    <t xml:space="preserve">Brett Anthony Mumford </t>
  </si>
  <si>
    <t>106/AMEL/02</t>
  </si>
  <si>
    <t>AM01043</t>
  </si>
  <si>
    <t>Meng Huimin</t>
  </si>
  <si>
    <t>DDEM</t>
  </si>
  <si>
    <t>AM00205</t>
  </si>
  <si>
    <t>Bai Yong</t>
  </si>
  <si>
    <t>012/AMEL/02</t>
  </si>
  <si>
    <t xml:space="preserve">Engineer Exec. </t>
  </si>
  <si>
    <t>AM00494</t>
  </si>
  <si>
    <t>Xia Chun Hua</t>
  </si>
  <si>
    <t>032/AMEL/01</t>
  </si>
  <si>
    <t>AM01388</t>
  </si>
  <si>
    <t>Italiano Roberto</t>
  </si>
  <si>
    <t>120/AMEL/03</t>
  </si>
  <si>
    <t>AM01389</t>
  </si>
  <si>
    <t>Daniel A. Wright</t>
  </si>
  <si>
    <t>117/AMEL/03</t>
  </si>
  <si>
    <t>AM00296</t>
  </si>
  <si>
    <t>Yang Shu Sheng</t>
  </si>
  <si>
    <t>015/AMAEL/01</t>
  </si>
  <si>
    <t>AM01000</t>
  </si>
  <si>
    <t>Lee, Chung-Sheng (Ricky)</t>
  </si>
  <si>
    <t>073/AMEL/01</t>
  </si>
  <si>
    <t>Supervisor</t>
  </si>
  <si>
    <t>AM00197</t>
  </si>
  <si>
    <t>Yu Wei (Peter)</t>
  </si>
  <si>
    <t>046/AMEL/00</t>
  </si>
  <si>
    <t>MRM</t>
  </si>
  <si>
    <t>AM00924</t>
  </si>
  <si>
    <t>Samuel Del Rosario Cruz</t>
  </si>
  <si>
    <t>033/AMAEL/02</t>
  </si>
  <si>
    <t>Technician AV</t>
  </si>
  <si>
    <t>Q1</t>
  </si>
  <si>
    <t>AM01414</t>
  </si>
  <si>
    <t>Johan Georg Joubert</t>
  </si>
  <si>
    <t>Quality Executive</t>
  </si>
  <si>
    <t>AM00204</t>
  </si>
  <si>
    <t>Huang Xian Cheng</t>
  </si>
  <si>
    <t>050/AMEL/99</t>
  </si>
  <si>
    <t>AM01384</t>
  </si>
  <si>
    <t>Kingsley David Birkett</t>
  </si>
  <si>
    <t>116/AMEL/03</t>
  </si>
  <si>
    <t>AM00002</t>
  </si>
  <si>
    <t>Pimentel, Carlos</t>
  </si>
  <si>
    <t>DCEO</t>
  </si>
  <si>
    <t>HDG</t>
  </si>
  <si>
    <t>AM01081</t>
  </si>
  <si>
    <t>Jacildone, Angelo Ordona</t>
  </si>
  <si>
    <t>AM01385</t>
  </si>
  <si>
    <t>Steven F. Riddell</t>
  </si>
  <si>
    <t>119/AMEL/03</t>
  </si>
  <si>
    <t>AM00131</t>
  </si>
  <si>
    <t>Ho. Estela Maria(Ms)</t>
  </si>
  <si>
    <t>Cost Control</t>
  </si>
  <si>
    <t>AM00952</t>
  </si>
  <si>
    <t>Yu Xingdong</t>
  </si>
  <si>
    <t>083/AMEL/01</t>
  </si>
  <si>
    <t>AM00201</t>
  </si>
  <si>
    <t>Chen Hua</t>
  </si>
  <si>
    <t>013/AMEL/02</t>
  </si>
  <si>
    <t>AM01231</t>
  </si>
  <si>
    <t>Rumen d. Madev</t>
  </si>
  <si>
    <t>108/AMEL/03</t>
  </si>
  <si>
    <t>AM01327</t>
  </si>
  <si>
    <t xml:space="preserve">Bernard Alabaso </t>
  </si>
  <si>
    <t>Tech Helper</t>
  </si>
  <si>
    <t>AM00886</t>
  </si>
  <si>
    <t>Xie Baoliang</t>
  </si>
  <si>
    <t>022/AMAEL/01</t>
  </si>
  <si>
    <t xml:space="preserve">AM01416 </t>
  </si>
  <si>
    <t>Joel S. Genova</t>
  </si>
  <si>
    <t>113/AMEL/03</t>
  </si>
  <si>
    <t>AM01034</t>
  </si>
  <si>
    <t>Daren  Reyes Magalit</t>
  </si>
  <si>
    <t>099/AMEL/01</t>
  </si>
  <si>
    <t>AM01112</t>
  </si>
  <si>
    <t>Luisito Aquino Cruz</t>
  </si>
  <si>
    <t>092/AMEL/01</t>
  </si>
  <si>
    <t>AM01387</t>
  </si>
  <si>
    <t>Delaney Walsh</t>
  </si>
  <si>
    <t>118/AMEL/03</t>
  </si>
  <si>
    <t>AM01332</t>
  </si>
  <si>
    <t>Hsu Min-Hui</t>
  </si>
  <si>
    <t>S. Keeper</t>
  </si>
  <si>
    <t>AM00128</t>
  </si>
  <si>
    <t>Braga, Carlos Miguel</t>
  </si>
  <si>
    <t>005/AMEL/01</t>
  </si>
  <si>
    <t>AME</t>
  </si>
  <si>
    <t>AM00187</t>
  </si>
  <si>
    <t>Ruivo, Albino Dos Santos</t>
  </si>
  <si>
    <t>012/AMAEL/02</t>
  </si>
  <si>
    <t>QC</t>
  </si>
  <si>
    <t>016/AMEL/02</t>
  </si>
  <si>
    <t>AM00438</t>
  </si>
  <si>
    <t>Lau, Kai Iun Stephen</t>
  </si>
  <si>
    <t>AM00969</t>
  </si>
  <si>
    <t xml:space="preserve">Sun Jia Liang  </t>
  </si>
  <si>
    <t>076/AMEL/01</t>
  </si>
  <si>
    <t>AM00661</t>
  </si>
  <si>
    <t>Shen, Bing-Long</t>
  </si>
  <si>
    <t>041/AMEL/00</t>
  </si>
  <si>
    <t>Planning Sup</t>
  </si>
  <si>
    <t>AM00911</t>
  </si>
  <si>
    <t>Michael Bueno Matias</t>
  </si>
  <si>
    <t>074/AMEL/01</t>
  </si>
  <si>
    <t>AM00904</t>
  </si>
  <si>
    <t>Adelio Reyes Cagalingan</t>
  </si>
  <si>
    <t>025/AMAEL/01</t>
  </si>
  <si>
    <t>AM00725</t>
  </si>
  <si>
    <t>Armando Sarigumba Caralos</t>
  </si>
  <si>
    <t>037/AMEL/02</t>
  </si>
  <si>
    <t>S. Tech. AM</t>
  </si>
  <si>
    <t>AM00912</t>
  </si>
  <si>
    <t>Socrates Jose Usuquen Coquia</t>
  </si>
  <si>
    <t>027/AMAEL/01</t>
  </si>
  <si>
    <t>AM00772</t>
  </si>
  <si>
    <t>Geronimo G Pamonag (Ronie)</t>
  </si>
  <si>
    <t>054/AMEL/02</t>
  </si>
  <si>
    <t>AM00925</t>
  </si>
  <si>
    <t>Manuel Rosales Mondez</t>
  </si>
  <si>
    <t>098/AMEL/01</t>
  </si>
  <si>
    <t>AM01095</t>
  </si>
  <si>
    <t xml:space="preserve">Junper V. Rosell  </t>
  </si>
  <si>
    <t>100/AMEL/02</t>
  </si>
  <si>
    <t>AM01106</t>
  </si>
  <si>
    <t>Li Guang Yu</t>
  </si>
  <si>
    <t>032/AMAEL/02</t>
  </si>
  <si>
    <t>MGR-ENG</t>
  </si>
  <si>
    <t>AM02035</t>
  </si>
  <si>
    <t>Gou Yu (Avionics)</t>
  </si>
  <si>
    <t>AM00623</t>
  </si>
  <si>
    <t>059/AMEL/02</t>
  </si>
  <si>
    <t>AM00188</t>
  </si>
  <si>
    <t>Correia, Jorge Manuel</t>
  </si>
  <si>
    <t>009/AMEL/02</t>
  </si>
  <si>
    <t>AM00771</t>
  </si>
  <si>
    <t>Romulo Frivaldo Verin</t>
  </si>
  <si>
    <t>056/AMEL/02</t>
  </si>
  <si>
    <t>AM02149</t>
  </si>
  <si>
    <t>Yang Zhaoxu</t>
  </si>
  <si>
    <t>AM00495</t>
  </si>
  <si>
    <t>Yu Yao Hua</t>
  </si>
  <si>
    <t>029/AMEL/01</t>
  </si>
  <si>
    <t>AM01975</t>
  </si>
  <si>
    <t>Alejandro Obispo (Andy)</t>
  </si>
  <si>
    <t>AM00123</t>
  </si>
  <si>
    <t>Matias, Luis Filipe Da C.</t>
  </si>
  <si>
    <t>002/AMEL/01</t>
  </si>
  <si>
    <t>GM-AMD</t>
  </si>
  <si>
    <t>AM01435</t>
  </si>
  <si>
    <t>Nolasco Legaspi Tafalla</t>
  </si>
  <si>
    <t>147/AMEL/05</t>
  </si>
  <si>
    <t>AM01318</t>
  </si>
  <si>
    <t>Arnel G. Santos</t>
  </si>
  <si>
    <t>115/AMEL/03</t>
  </si>
  <si>
    <t>AM01452</t>
  </si>
  <si>
    <t>Chiu Yun Ti</t>
  </si>
  <si>
    <t>126/AMEL/03</t>
  </si>
  <si>
    <t>ENM</t>
  </si>
  <si>
    <t>AM00619</t>
  </si>
  <si>
    <t>Zhang Yi</t>
  </si>
  <si>
    <t>058/AMEL/02</t>
  </si>
  <si>
    <t>AM02322</t>
  </si>
  <si>
    <t>Yang Qiaojun, George (Av)</t>
  </si>
  <si>
    <t>AM02329</t>
  </si>
  <si>
    <t>Zheng Xiaoming</t>
  </si>
  <si>
    <t>AM01417</t>
  </si>
  <si>
    <t>Lai Mei Teng, Tammy (Ms)</t>
  </si>
  <si>
    <t xml:space="preserve">Technician-MR </t>
  </si>
  <si>
    <t xml:space="preserve"> MFM</t>
  </si>
  <si>
    <t>AM02026</t>
  </si>
  <si>
    <t>Yang Hao</t>
  </si>
  <si>
    <t>AMEL00015</t>
  </si>
  <si>
    <t>AM00774</t>
  </si>
  <si>
    <t>Chan, Chi Meng  (Artic)</t>
  </si>
  <si>
    <t>Officer-MR</t>
  </si>
  <si>
    <t>AM01822</t>
  </si>
  <si>
    <t>Pei Xuebin</t>
  </si>
  <si>
    <t>S. Tech. MR</t>
  </si>
  <si>
    <t>AM01141</t>
  </si>
  <si>
    <t>Alpha Beta L. Codizal (Ms)</t>
  </si>
  <si>
    <t>AMEL00003</t>
  </si>
  <si>
    <t>AM01312</t>
  </si>
  <si>
    <t>Che Pui I, (Primrose)</t>
  </si>
  <si>
    <t>AM02392  </t>
  </si>
  <si>
    <t>Mok Pek Han, Jenny   </t>
  </si>
  <si>
    <t>SEC- AVPEM</t>
  </si>
  <si>
    <t>AM01087</t>
  </si>
  <si>
    <t>Pedro Alexandre Peixoto</t>
  </si>
  <si>
    <t>transferred to CSHD</t>
  </si>
  <si>
    <t>Q2</t>
  </si>
  <si>
    <t>AM02326</t>
  </si>
  <si>
    <t>Ye, Lin (Peter)</t>
  </si>
  <si>
    <t>AMEL00045</t>
  </si>
  <si>
    <t>AM00522</t>
  </si>
  <si>
    <t>Jose de Freitas  Carvalho</t>
  </si>
  <si>
    <t>AMEL00054</t>
  </si>
  <si>
    <t>AM00867</t>
  </si>
  <si>
    <t xml:space="preserve">Chan Chon Chak  </t>
  </si>
  <si>
    <t>Resigned</t>
  </si>
  <si>
    <t>AM01104</t>
  </si>
  <si>
    <t>Tam Chok Meng Marvin</t>
  </si>
  <si>
    <t>AM01331</t>
  </si>
  <si>
    <t>Lam Io Kun (Wilson)</t>
  </si>
  <si>
    <t>AM01774</t>
  </si>
  <si>
    <t>Wong Chan Fong (Andrew)</t>
  </si>
  <si>
    <t>Termitd.</t>
  </si>
  <si>
    <t>AM01079</t>
  </si>
  <si>
    <t xml:space="preserve">Lau, Wan Long Steven  </t>
  </si>
  <si>
    <t>Clerk</t>
  </si>
  <si>
    <r>
      <t xml:space="preserve">xfer to </t>
    </r>
    <r>
      <rPr>
        <sz val="8"/>
        <rFont val="Arial"/>
        <family val="2"/>
      </rPr>
      <t>COM</t>
    </r>
  </si>
  <si>
    <t>AM02094</t>
  </si>
  <si>
    <t>SUN LAM (RAY)</t>
  </si>
  <si>
    <t>AM02451</t>
  </si>
  <si>
    <t>Wang Hao ( Flysnake)</t>
  </si>
  <si>
    <t>AM00547</t>
  </si>
  <si>
    <t>Wan Qiang</t>
  </si>
  <si>
    <t>016/AMAEL/01</t>
  </si>
  <si>
    <t>AM00126</t>
  </si>
  <si>
    <t>Chiu Chon Vai, Holly</t>
  </si>
  <si>
    <t>023/AMEL/02</t>
  </si>
  <si>
    <t>AM02021</t>
  </si>
  <si>
    <t>CHEN KIN SAN (SIMON)</t>
  </si>
  <si>
    <t>AM00732</t>
  </si>
  <si>
    <t>Delfin Santos Mag-Isa</t>
  </si>
  <si>
    <t>AMEL00027</t>
  </si>
  <si>
    <t>Mgr- AM-A300</t>
  </si>
  <si>
    <t>AM02308</t>
  </si>
  <si>
    <t>Yang Haitao</t>
  </si>
  <si>
    <t>AM01105</t>
  </si>
  <si>
    <t>Lei, Ieong Daniel</t>
  </si>
  <si>
    <t>Engineer Trainee</t>
  </si>
  <si>
    <t>AM02530</t>
  </si>
  <si>
    <t>Carry KY Mak Ms.</t>
  </si>
  <si>
    <t>Sec- VPEM</t>
  </si>
  <si>
    <t>AM00905</t>
  </si>
  <si>
    <t>Edwin Gravitt Saldana</t>
  </si>
  <si>
    <t>AMEL00042</t>
  </si>
  <si>
    <t>AM02109</t>
  </si>
  <si>
    <t>Zhang Tongqian</t>
  </si>
  <si>
    <t>AMEL00088</t>
  </si>
  <si>
    <t>Tech  AM (MCC)</t>
  </si>
  <si>
    <t>AM00918</t>
  </si>
  <si>
    <t>Jonathan de Ocampo Lubos</t>
  </si>
  <si>
    <t>AMEL00049</t>
  </si>
  <si>
    <t>AM01143</t>
  </si>
  <si>
    <t>Remy de Leon Ramos</t>
  </si>
  <si>
    <t>AMEL00111</t>
  </si>
  <si>
    <t>AM02065</t>
  </si>
  <si>
    <t xml:space="preserve">Chan Chia-Ying ( Joey ) </t>
  </si>
  <si>
    <t xml:space="preserve">AMEL00121 </t>
  </si>
  <si>
    <t xml:space="preserve">Technician </t>
  </si>
  <si>
    <t>AM00889</t>
  </si>
  <si>
    <t>Lai, Meng (Derek)</t>
  </si>
  <si>
    <t>A. Sup-MR</t>
  </si>
  <si>
    <t>AM00814</t>
  </si>
  <si>
    <t>Tu, Zeyi</t>
  </si>
  <si>
    <t>AMEL00043</t>
  </si>
  <si>
    <t>PPC Supvsr</t>
  </si>
  <si>
    <t>AM00809</t>
  </si>
  <si>
    <t>Ye, Qinghua</t>
  </si>
  <si>
    <t>AMEL00041</t>
  </si>
  <si>
    <t>AM02734</t>
  </si>
  <si>
    <t>Zhang Hairong (Adam)</t>
  </si>
  <si>
    <t>AM00620</t>
  </si>
  <si>
    <t>Fu Liantao</t>
  </si>
  <si>
    <t>AMEL00101</t>
  </si>
  <si>
    <t>AM01932</t>
  </si>
  <si>
    <t>Yang Qingfeng (Albert)</t>
  </si>
  <si>
    <t>AMEL00109</t>
  </si>
  <si>
    <t>S. Tech AM ( MCC)</t>
  </si>
  <si>
    <t>AM01375</t>
  </si>
  <si>
    <t>Hung Min-Hsiung (Andy)</t>
  </si>
  <si>
    <t>AMEL00034</t>
  </si>
  <si>
    <t>AM02471</t>
  </si>
  <si>
    <t>Wang Xujing Nill -Officer-MR</t>
  </si>
  <si>
    <t>AM00834</t>
  </si>
  <si>
    <t>Yu, Kai (Kevin)</t>
  </si>
  <si>
    <t xml:space="preserve">AMEL00005 </t>
  </si>
  <si>
    <t>AM00429</t>
  </si>
  <si>
    <t>Ian,Chen Man Cecilia(Ms)</t>
  </si>
  <si>
    <t>Asst. Sup. (Admin)- AMD</t>
  </si>
  <si>
    <t>DI-52</t>
  </si>
  <si>
    <t>A300-600 Transit Check</t>
  </si>
  <si>
    <t>A300-600 B1 &amp; B2 L &amp; B</t>
  </si>
  <si>
    <t>DI-54</t>
  </si>
  <si>
    <t>DI-53</t>
  </si>
  <si>
    <t>Deputy-Mgr</t>
  </si>
  <si>
    <t>DI-57</t>
  </si>
  <si>
    <t>DI-58</t>
  </si>
  <si>
    <t>DI-56</t>
  </si>
  <si>
    <t>AMEL00163</t>
  </si>
  <si>
    <t>AMEL00164</t>
  </si>
  <si>
    <t>Mgr A320</t>
  </si>
  <si>
    <t>AM02847</t>
  </si>
  <si>
    <t>Huan Haitao</t>
  </si>
  <si>
    <t>ED</t>
  </si>
  <si>
    <t>AMEL00173</t>
  </si>
  <si>
    <t>DI-59</t>
  </si>
  <si>
    <t>DI-60</t>
  </si>
  <si>
    <t>GM-ED</t>
  </si>
  <si>
    <t>AMEL00172</t>
  </si>
  <si>
    <t>AMEL00178</t>
  </si>
  <si>
    <t>AMEL00175</t>
  </si>
  <si>
    <t>AM02930</t>
  </si>
  <si>
    <t>AM02935</t>
  </si>
  <si>
    <t>Gui Han Lin (Luke)</t>
  </si>
  <si>
    <t>Fong Meng (Fleming)</t>
  </si>
  <si>
    <t>AM02929</t>
  </si>
  <si>
    <t>Li Jun</t>
  </si>
  <si>
    <t>Structure Engr</t>
  </si>
  <si>
    <t>AM02924</t>
  </si>
  <si>
    <t>Ho Long (Jeffrey)</t>
  </si>
  <si>
    <t>AM02834</t>
  </si>
  <si>
    <t>U Lai Han</t>
  </si>
  <si>
    <t>Ronald Limcuando</t>
  </si>
  <si>
    <t>AMEL00177</t>
  </si>
  <si>
    <t>Fernando Bersamina</t>
  </si>
  <si>
    <t>Cancelled</t>
  </si>
  <si>
    <t>AM03009</t>
  </si>
  <si>
    <t>Yu Guangjun</t>
  </si>
  <si>
    <t>Liu Wei</t>
  </si>
  <si>
    <t>AM03006</t>
  </si>
  <si>
    <t>AM03008</t>
  </si>
  <si>
    <t>Wang Qiuming</t>
  </si>
  <si>
    <t>Li Yubin</t>
  </si>
  <si>
    <t>AM03013</t>
  </si>
  <si>
    <t>AM03025</t>
  </si>
  <si>
    <t>AM03026</t>
  </si>
  <si>
    <t>Mao Min</t>
  </si>
  <si>
    <t>Huang Chaowen</t>
  </si>
  <si>
    <t>AM03060</t>
    <phoneticPr fontId="4" type="noConversion"/>
  </si>
  <si>
    <r>
      <t>S</t>
    </r>
    <r>
      <rPr>
        <sz val="8"/>
        <rFont val="Arial"/>
        <family val="2"/>
      </rPr>
      <t>hen Guoping</t>
    </r>
    <phoneticPr fontId="4" type="noConversion"/>
  </si>
  <si>
    <t xml:space="preserve"> </t>
    <phoneticPr fontId="4" type="noConversion"/>
  </si>
  <si>
    <t>Ceased Dec 2010</t>
    <phoneticPr fontId="4" type="noConversion"/>
  </si>
  <si>
    <t xml:space="preserve"> AMEL Exp</t>
    <phoneticPr fontId="4" type="noConversion"/>
  </si>
  <si>
    <t>Auth Exp</t>
    <phoneticPr fontId="4" type="noConversion"/>
  </si>
  <si>
    <t>2011- April</t>
    <phoneticPr fontId="4" type="noConversion"/>
  </si>
  <si>
    <t>AM03189</t>
  </si>
  <si>
    <t>Sun Shaolin</t>
  </si>
  <si>
    <t>SMS</t>
    <phoneticPr fontId="4" type="noConversion"/>
  </si>
  <si>
    <t>Cancelled Stamp</t>
    <phoneticPr fontId="4" type="noConversion"/>
  </si>
  <si>
    <t>GRI</t>
    <phoneticPr fontId="4" type="noConversion"/>
  </si>
  <si>
    <t>QC-16</t>
    <phoneticPr fontId="4" type="noConversion"/>
  </si>
  <si>
    <t>V</t>
    <phoneticPr fontId="4" type="noConversion"/>
  </si>
  <si>
    <t>QC-11  30 July 2010</t>
    <phoneticPr fontId="4" type="noConversion"/>
  </si>
  <si>
    <t>A320</t>
    <phoneticPr fontId="4" type="noConversion"/>
  </si>
  <si>
    <t>AMEL00180</t>
    <phoneticPr fontId="4" type="noConversion"/>
  </si>
  <si>
    <t>B2</t>
    <phoneticPr fontId="4" type="noConversion"/>
  </si>
  <si>
    <t>Technician</t>
    <phoneticPr fontId="4" type="noConversion"/>
  </si>
  <si>
    <t>MFM</t>
    <phoneticPr fontId="4" type="noConversion"/>
  </si>
  <si>
    <t>CS Level 2</t>
    <phoneticPr fontId="4" type="noConversion"/>
  </si>
  <si>
    <t>AMEL00157</t>
    <phoneticPr fontId="4" type="noConversion"/>
  </si>
  <si>
    <t>AM03043</t>
    <phoneticPr fontId="4" type="noConversion"/>
  </si>
  <si>
    <t>Shi QinJiong</t>
    <phoneticPr fontId="4" type="noConversion"/>
  </si>
  <si>
    <t>MR</t>
    <phoneticPr fontId="4" type="noConversion"/>
  </si>
  <si>
    <t>PEK</t>
    <phoneticPr fontId="4" type="noConversion"/>
  </si>
  <si>
    <t>AM03061</t>
    <phoneticPr fontId="4" type="noConversion"/>
  </si>
  <si>
    <t>Fan Chen Long</t>
    <phoneticPr fontId="4" type="noConversion"/>
  </si>
  <si>
    <t>AM03076</t>
    <phoneticPr fontId="4" type="noConversion"/>
  </si>
  <si>
    <t>Wang Lun Kuei</t>
    <phoneticPr fontId="4" type="noConversion"/>
  </si>
  <si>
    <t>QCI</t>
    <phoneticPr fontId="4" type="noConversion"/>
  </si>
  <si>
    <t>QD</t>
    <phoneticPr fontId="4" type="noConversion"/>
  </si>
  <si>
    <t>Nil</t>
    <phoneticPr fontId="4" type="noConversion"/>
  </si>
  <si>
    <t>QC-17</t>
    <phoneticPr fontId="4" type="noConversion"/>
  </si>
  <si>
    <t>AM03110</t>
    <phoneticPr fontId="4" type="noConversion"/>
  </si>
  <si>
    <t>Sun Ting</t>
    <phoneticPr fontId="4" type="noConversion"/>
  </si>
  <si>
    <t>System Engineer</t>
    <phoneticPr fontId="4" type="noConversion"/>
  </si>
  <si>
    <t>AM03172</t>
    <phoneticPr fontId="4" type="noConversion"/>
  </si>
  <si>
    <t>Xu Zhenghao</t>
    <phoneticPr fontId="4" type="noConversion"/>
  </si>
  <si>
    <t>Wang, Chao-Hong (Richard)</t>
  </si>
  <si>
    <t>DI-39 received</t>
    <phoneticPr fontId="4" type="noConversion"/>
  </si>
  <si>
    <t xml:space="preserve">Wang Jun </t>
  </si>
  <si>
    <t>Wu Jiang</t>
  </si>
  <si>
    <t>AM03252  </t>
  </si>
  <si>
    <t>Liu Ping</t>
  </si>
  <si>
    <t>Kong Wenxin</t>
  </si>
  <si>
    <t>Zhou Ming</t>
  </si>
  <si>
    <t>Xie Zhonghua ( Michael)</t>
  </si>
  <si>
    <t xml:space="preserve">Wu Xuan </t>
  </si>
  <si>
    <t xml:space="preserve">Wang Jie,(Elaine) </t>
  </si>
  <si>
    <t xml:space="preserve">Li Yangyang, Sunny </t>
  </si>
  <si>
    <t xml:space="preserve">Zhai Shu, Sophia </t>
  </si>
  <si>
    <t>Mgr A300</t>
  </si>
  <si>
    <t>Xu Hengxuan, Henry</t>
  </si>
  <si>
    <t>AM03253 </t>
  </si>
  <si>
    <t>Zhang, Jinwen</t>
  </si>
  <si>
    <t>AM03287 </t>
  </si>
  <si>
    <t>Wendel P Abregana</t>
  </si>
  <si>
    <t>AM03298</t>
  </si>
  <si>
    <t>AM03300 </t>
  </si>
  <si>
    <t>AM03301</t>
  </si>
  <si>
    <t>Qu Guanmeng</t>
  </si>
  <si>
    <t>Fang Yizhou</t>
  </si>
  <si>
    <t>Li Wanyu</t>
  </si>
  <si>
    <t>AMEL00161</t>
  </si>
  <si>
    <t>Supervisor MCC</t>
  </si>
  <si>
    <t>AMEL00176</t>
  </si>
  <si>
    <t>AM03307</t>
  </si>
  <si>
    <t>Angelo Jacidone</t>
  </si>
  <si>
    <t>AM03328</t>
  </si>
  <si>
    <t>Zhang Changwen</t>
  </si>
  <si>
    <t>Liu Yu</t>
  </si>
  <si>
    <t>AM02936</t>
  </si>
  <si>
    <t>AM03332</t>
  </si>
  <si>
    <t>Hao Chun</t>
  </si>
  <si>
    <t>AM03344</t>
  </si>
  <si>
    <t>Deng Changfei</t>
  </si>
  <si>
    <t>A320</t>
    <phoneticPr fontId="4" type="noConversion"/>
  </si>
  <si>
    <t>DI-61</t>
    <phoneticPr fontId="4" type="noConversion"/>
  </si>
  <si>
    <t>DI-55 Lost 26 Jan. 2012</t>
    <phoneticPr fontId="4" type="noConversion"/>
  </si>
  <si>
    <t>Zhang Liang</t>
  </si>
  <si>
    <t>AM03390</t>
  </si>
  <si>
    <t>Lai Xin</t>
  </si>
  <si>
    <t>AM03360</t>
  </si>
  <si>
    <t>Kong Lingdi</t>
  </si>
  <si>
    <t>Ser Sup-MR</t>
  </si>
  <si>
    <t>M-ED</t>
  </si>
  <si>
    <t xml:space="preserve">Dep Sup, Paym't </t>
  </si>
  <si>
    <t>PPC-Engineer</t>
  </si>
  <si>
    <t xml:space="preserve">Chen Jiasheng, Sem </t>
  </si>
  <si>
    <t>AM03391</t>
  </si>
  <si>
    <t>AM03393</t>
  </si>
  <si>
    <t>Jiang Shihui</t>
  </si>
  <si>
    <t>HF/IT</t>
  </si>
  <si>
    <t>2012 HFRT</t>
  </si>
  <si>
    <t>2011 HFRT</t>
  </si>
  <si>
    <t>Due Date</t>
  </si>
  <si>
    <t>PM/IT</t>
  </si>
  <si>
    <t>QC-20</t>
  </si>
  <si>
    <t>AM03398</t>
  </si>
  <si>
    <t>Su Wei</t>
  </si>
  <si>
    <t>AM03405</t>
  </si>
  <si>
    <t>AM03406</t>
  </si>
  <si>
    <t>AM03407</t>
  </si>
  <si>
    <t>Liu Ouyun</t>
  </si>
  <si>
    <t>Wu Ting</t>
  </si>
  <si>
    <t>Liu Yi</t>
  </si>
  <si>
    <t>AM03413</t>
  </si>
  <si>
    <t>AM03414</t>
  </si>
  <si>
    <t>Ju Xing</t>
  </si>
  <si>
    <t>Li Songyang</t>
  </si>
  <si>
    <t>Chen Jiasheng</t>
  </si>
  <si>
    <t>Fan Chen Long</t>
  </si>
  <si>
    <t>Sun Ting</t>
  </si>
  <si>
    <t>AM03061</t>
  </si>
  <si>
    <t>AM03110</t>
  </si>
  <si>
    <t>Wang Weiwen</t>
  </si>
  <si>
    <t>AM03412</t>
  </si>
  <si>
    <t>Liu Weizu</t>
  </si>
  <si>
    <t>AM03421</t>
  </si>
  <si>
    <t>QC-19</t>
  </si>
  <si>
    <t>DI-20, 11APR2012</t>
  </si>
  <si>
    <t>AM03420</t>
  </si>
  <si>
    <t xml:space="preserve">Wang Qiren </t>
  </si>
  <si>
    <t>AMEL00186</t>
  </si>
  <si>
    <t>DI-41 16 Nov 2011; QC-18 14 June 2012</t>
  </si>
  <si>
    <t>DI-62</t>
  </si>
  <si>
    <t>AMEL00188</t>
  </si>
  <si>
    <t>AM03466</t>
  </si>
  <si>
    <t>AMEL00189</t>
  </si>
  <si>
    <t>AMEL00179</t>
  </si>
  <si>
    <t>DI-66</t>
  </si>
  <si>
    <t>DI-65</t>
  </si>
  <si>
    <t>DI-63</t>
  </si>
  <si>
    <t>DI-64</t>
  </si>
  <si>
    <t xml:space="preserve">V </t>
  </si>
  <si>
    <t>AM03533</t>
  </si>
  <si>
    <t>Xian Xueqiang</t>
  </si>
  <si>
    <t>AM03535</t>
  </si>
  <si>
    <t>SMT-A CHK</t>
  </si>
  <si>
    <t>GM-MRD</t>
  </si>
  <si>
    <t>MGR-MCC</t>
  </si>
  <si>
    <t>Ling Weiyum (Steven)</t>
    <phoneticPr fontId="4" type="noConversion"/>
  </si>
  <si>
    <t>DI 67</t>
    <phoneticPr fontId="4" type="noConversion"/>
  </si>
  <si>
    <t>DI-9 received</t>
    <phoneticPr fontId="4" type="noConversion"/>
  </si>
  <si>
    <t>QC-17 received</t>
    <phoneticPr fontId="4" type="noConversion"/>
  </si>
  <si>
    <t>AM03562</t>
  </si>
  <si>
    <t>Weng Chang Cheng, Wylie</t>
  </si>
  <si>
    <t>AM03563</t>
  </si>
  <si>
    <t>He Weilong</t>
  </si>
  <si>
    <t>AM03567</t>
  </si>
  <si>
    <t>Gou Zhiqiang, Bill</t>
  </si>
  <si>
    <t>AM03568</t>
  </si>
  <si>
    <t>Xu Yang</t>
  </si>
  <si>
    <t>AM03569</t>
  </si>
  <si>
    <t>Huang Qing Chuan</t>
  </si>
  <si>
    <t>AMD</t>
    <phoneticPr fontId="4" type="noConversion"/>
  </si>
  <si>
    <t>ED</t>
    <phoneticPr fontId="4" type="noConversion"/>
  </si>
  <si>
    <t>ED</t>
    <phoneticPr fontId="4" type="noConversion"/>
  </si>
  <si>
    <t>MEL</t>
    <phoneticPr fontId="4" type="noConversion"/>
  </si>
  <si>
    <t>AM03420</t>
    <phoneticPr fontId="4" type="noConversion"/>
  </si>
  <si>
    <t>Wang Qiren</t>
    <phoneticPr fontId="4" type="noConversion"/>
  </si>
  <si>
    <t>AM03189</t>
    <phoneticPr fontId="4" type="noConversion"/>
  </si>
  <si>
    <t>AM03252</t>
    <phoneticPr fontId="4" type="noConversion"/>
  </si>
  <si>
    <t>AM03287</t>
    <phoneticPr fontId="4" type="noConversion"/>
  </si>
  <si>
    <t>AM03298</t>
    <phoneticPr fontId="4" type="noConversion"/>
  </si>
  <si>
    <t>AM03300</t>
    <phoneticPr fontId="4" type="noConversion"/>
  </si>
  <si>
    <t>AM03301</t>
    <phoneticPr fontId="4" type="noConversion"/>
  </si>
  <si>
    <t>Li Wanyu</t>
    <phoneticPr fontId="4" type="noConversion"/>
  </si>
  <si>
    <t>AM02548</t>
    <phoneticPr fontId="4" type="noConversion"/>
  </si>
  <si>
    <t>Join Date</t>
    <phoneticPr fontId="4" type="noConversion"/>
  </si>
  <si>
    <t>Ouyang Xuesong (Hugo)</t>
    <phoneticPr fontId="4" type="noConversion"/>
  </si>
  <si>
    <t>MRD</t>
    <phoneticPr fontId="4" type="noConversion"/>
  </si>
  <si>
    <t>AM02424</t>
    <phoneticPr fontId="4" type="noConversion"/>
  </si>
  <si>
    <t>AM02475</t>
    <phoneticPr fontId="4" type="noConversion"/>
  </si>
  <si>
    <t>AM02464</t>
    <phoneticPr fontId="4" type="noConversion"/>
  </si>
  <si>
    <t>DI 68</t>
  </si>
  <si>
    <t>DI-69</t>
  </si>
  <si>
    <t>DI-70</t>
  </si>
  <si>
    <t>DI-71</t>
  </si>
  <si>
    <t>Cen Bo (Rico)</t>
  </si>
  <si>
    <t>Liang Caiwen</t>
    <phoneticPr fontId="4" type="noConversion"/>
  </si>
  <si>
    <t>QD</t>
    <phoneticPr fontId="4" type="noConversion"/>
  </si>
  <si>
    <t>AM03578</t>
    <phoneticPr fontId="4" type="noConversion"/>
  </si>
  <si>
    <t>Move to ASD</t>
    <phoneticPr fontId="4" type="noConversion"/>
  </si>
  <si>
    <t>AM00200</t>
    <phoneticPr fontId="4" type="noConversion"/>
  </si>
  <si>
    <t>AM00520</t>
    <phoneticPr fontId="4" type="noConversion"/>
  </si>
  <si>
    <t>A320</t>
    <phoneticPr fontId="4" type="noConversion"/>
  </si>
  <si>
    <t>V</t>
    <phoneticPr fontId="4" type="noConversion"/>
  </si>
  <si>
    <t>AM03579</t>
    <phoneticPr fontId="4" type="noConversion"/>
  </si>
  <si>
    <t>Wang Jie (Elaine)</t>
    <phoneticPr fontId="4" type="noConversion"/>
  </si>
  <si>
    <t>MFM</t>
    <phoneticPr fontId="4" type="noConversion"/>
  </si>
  <si>
    <t>Nil</t>
    <phoneticPr fontId="4" type="noConversion"/>
  </si>
  <si>
    <t>Chang Le</t>
    <phoneticPr fontId="4" type="noConversion"/>
  </si>
  <si>
    <t>AM03584</t>
    <phoneticPr fontId="4" type="noConversion"/>
  </si>
  <si>
    <t>AMEL00191</t>
  </si>
  <si>
    <t>DI-50, 14 Nov 2012</t>
  </si>
  <si>
    <t>NDT</t>
    <phoneticPr fontId="4" type="noConversion"/>
  </si>
  <si>
    <t>Level III</t>
    <phoneticPr fontId="4" type="noConversion"/>
  </si>
  <si>
    <t>AM03620</t>
    <phoneticPr fontId="4" type="noConversion"/>
  </si>
  <si>
    <t>Zhang An (Xeno)</t>
    <phoneticPr fontId="4" type="noConversion"/>
  </si>
  <si>
    <t>Ofcr, Store</t>
    <phoneticPr fontId="4" type="noConversion"/>
  </si>
  <si>
    <t>MRD</t>
    <phoneticPr fontId="4" type="noConversion"/>
  </si>
  <si>
    <t>QA</t>
    <phoneticPr fontId="4" type="noConversion"/>
  </si>
  <si>
    <t>AMD</t>
    <phoneticPr fontId="4" type="noConversion"/>
  </si>
  <si>
    <t>V</t>
    <phoneticPr fontId="4" type="noConversion"/>
  </si>
  <si>
    <t>A320</t>
    <phoneticPr fontId="4" type="noConversion"/>
  </si>
  <si>
    <t>AVE</t>
    <phoneticPr fontId="4" type="noConversion"/>
  </si>
  <si>
    <t>AM03652</t>
    <phoneticPr fontId="4" type="noConversion"/>
  </si>
  <si>
    <t>AM03653</t>
    <phoneticPr fontId="4" type="noConversion"/>
  </si>
  <si>
    <t xml:space="preserve">Huang Sen </t>
    <phoneticPr fontId="4" type="noConversion"/>
  </si>
  <si>
    <t>Nil</t>
    <phoneticPr fontId="4" type="noConversion"/>
  </si>
  <si>
    <t>Yu Shouhai</t>
    <phoneticPr fontId="4" type="noConversion"/>
  </si>
  <si>
    <t>GM-QD</t>
    <phoneticPr fontId="4" type="noConversion"/>
  </si>
  <si>
    <t>QD</t>
    <phoneticPr fontId="4" type="noConversion"/>
  </si>
  <si>
    <t>MFM</t>
    <phoneticPr fontId="4" type="noConversion"/>
  </si>
  <si>
    <t>AM03657</t>
    <phoneticPr fontId="4" type="noConversion"/>
  </si>
  <si>
    <t>Resigned</t>
    <phoneticPr fontId="4" type="noConversion"/>
  </si>
  <si>
    <r>
      <t>Total</t>
    </r>
    <r>
      <rPr>
        <sz val="8"/>
        <color rgb="FFFFFFFF"/>
        <rFont val="Arial"/>
        <family val="2"/>
      </rPr>
      <t xml:space="preserve"> </t>
    </r>
  </si>
  <si>
    <r>
      <t>Licensed</t>
    </r>
    <r>
      <rPr>
        <sz val="8"/>
        <color rgb="FFFFFFFF"/>
        <rFont val="Arial"/>
        <family val="2"/>
      </rPr>
      <t xml:space="preserve"> </t>
    </r>
  </si>
  <si>
    <r>
      <t>CS</t>
    </r>
    <r>
      <rPr>
        <sz val="8"/>
        <color rgb="FFFFFFFF"/>
        <rFont val="Arial"/>
        <family val="2"/>
      </rPr>
      <t xml:space="preserve"> </t>
    </r>
  </si>
  <si>
    <r>
      <t>DI</t>
    </r>
    <r>
      <rPr>
        <sz val="8"/>
        <color rgb="FFFFFFFF"/>
        <rFont val="Arial"/>
        <family val="2"/>
      </rPr>
      <t xml:space="preserve"> </t>
    </r>
  </si>
  <si>
    <r>
      <t>ENG TEST</t>
    </r>
    <r>
      <rPr>
        <sz val="8"/>
        <color rgb="FFFFFFFF"/>
        <rFont val="Arial"/>
        <family val="2"/>
      </rPr>
      <t xml:space="preserve"> </t>
    </r>
  </si>
  <si>
    <r>
      <t>GRI</t>
    </r>
    <r>
      <rPr>
        <sz val="8"/>
        <color rgb="FFFFFFFF"/>
        <rFont val="Arial"/>
        <family val="2"/>
      </rPr>
      <t xml:space="preserve"> </t>
    </r>
  </si>
  <si>
    <r>
      <t>NDT</t>
    </r>
    <r>
      <rPr>
        <sz val="8"/>
        <color rgb="FFFFFFFF"/>
        <rFont val="Arial"/>
        <family val="2"/>
      </rPr>
      <t xml:space="preserve"> </t>
    </r>
  </si>
  <si>
    <r>
      <t>AVE</t>
    </r>
    <r>
      <rPr>
        <sz val="8"/>
        <color rgb="FFFFFFFF"/>
        <rFont val="Arial"/>
        <family val="2"/>
      </rPr>
      <t xml:space="preserve"> </t>
    </r>
  </si>
  <si>
    <r>
      <t>SMT</t>
    </r>
    <r>
      <rPr>
        <sz val="8"/>
        <color rgb="FFFFFFFF"/>
        <rFont val="Arial"/>
        <family val="2"/>
      </rPr>
      <t xml:space="preserve"> </t>
    </r>
  </si>
  <si>
    <r>
      <t>BSI</t>
    </r>
    <r>
      <rPr>
        <sz val="8"/>
        <color rgb="FFFFFFFF"/>
        <rFont val="Arial"/>
        <family val="2"/>
      </rPr>
      <t xml:space="preserve"> </t>
    </r>
  </si>
  <si>
    <r>
      <t>DRCCA</t>
    </r>
    <r>
      <rPr>
        <sz val="8"/>
        <color rgb="FFFFFFFF"/>
        <rFont val="Arial"/>
        <family val="2"/>
      </rPr>
      <t xml:space="preserve"> </t>
    </r>
  </si>
  <si>
    <r>
      <t>CMT</t>
    </r>
    <r>
      <rPr>
        <sz val="8"/>
        <color rgb="FFFFFFFF"/>
        <rFont val="Arial"/>
        <family val="2"/>
      </rPr>
      <t xml:space="preserve"> </t>
    </r>
  </si>
  <si>
    <t xml:space="preserve">LP </t>
  </si>
  <si>
    <t xml:space="preserve">HP </t>
  </si>
  <si>
    <t>AMD</t>
    <phoneticPr fontId="24" type="noConversion"/>
  </si>
  <si>
    <t>MFM</t>
    <phoneticPr fontId="24" type="noConversion"/>
  </si>
  <si>
    <t>TPE</t>
    <phoneticPr fontId="24" type="noConversion"/>
  </si>
  <si>
    <t>QD</t>
    <phoneticPr fontId="24" type="noConversion"/>
  </si>
  <si>
    <t>ED</t>
    <phoneticPr fontId="24" type="noConversion"/>
  </si>
  <si>
    <t>MRD</t>
    <phoneticPr fontId="24" type="noConversion"/>
  </si>
  <si>
    <t>TOTAL</t>
    <phoneticPr fontId="24" type="noConversion"/>
  </si>
  <si>
    <t>B1</t>
    <phoneticPr fontId="24" type="noConversion"/>
  </si>
  <si>
    <t>B2</t>
    <phoneticPr fontId="24" type="noConversion"/>
  </si>
  <si>
    <t>V</t>
    <phoneticPr fontId="4" type="noConversion"/>
  </si>
  <si>
    <t>V</t>
    <phoneticPr fontId="4" type="noConversion"/>
  </si>
  <si>
    <t>STN</t>
    <phoneticPr fontId="24" type="noConversion"/>
  </si>
  <si>
    <t>DIV</t>
    <phoneticPr fontId="24" type="noConversion"/>
  </si>
  <si>
    <t>Auth.</t>
    <phoneticPr fontId="24" type="noConversion"/>
  </si>
  <si>
    <t>Auth.</t>
    <phoneticPr fontId="4" type="noConversion"/>
  </si>
  <si>
    <t>QCI</t>
    <phoneticPr fontId="4" type="noConversion"/>
  </si>
  <si>
    <t>DI</t>
    <phoneticPr fontId="4" type="noConversion"/>
  </si>
  <si>
    <t>AM03712</t>
    <phoneticPr fontId="4" type="noConversion"/>
  </si>
  <si>
    <t>Du Haiyi</t>
    <phoneticPr fontId="4" type="noConversion"/>
  </si>
  <si>
    <t>AMD</t>
    <phoneticPr fontId="4" type="noConversion"/>
  </si>
  <si>
    <t>MFM</t>
    <phoneticPr fontId="4" type="noConversion"/>
  </si>
  <si>
    <t>Nil</t>
    <phoneticPr fontId="4" type="noConversion"/>
  </si>
  <si>
    <t>AM03715</t>
    <phoneticPr fontId="4" type="noConversion"/>
  </si>
  <si>
    <t>Lu Wanxin, Vancy</t>
    <phoneticPr fontId="4" type="noConversion"/>
  </si>
  <si>
    <t>AM03712</t>
    <phoneticPr fontId="4" type="noConversion"/>
  </si>
  <si>
    <t>AM03715</t>
    <phoneticPr fontId="4" type="noConversion"/>
  </si>
  <si>
    <t>AMEL00193</t>
    <phoneticPr fontId="24" type="noConversion"/>
  </si>
  <si>
    <t>B1</t>
    <phoneticPr fontId="4" type="noConversion"/>
  </si>
  <si>
    <t>B2</t>
    <phoneticPr fontId="4" type="noConversion"/>
  </si>
  <si>
    <t>AM00520</t>
    <phoneticPr fontId="4" type="noConversion"/>
  </si>
  <si>
    <t>Liang Caiwen</t>
    <phoneticPr fontId="4" type="noConversion"/>
  </si>
  <si>
    <t>Number</t>
    <phoneticPr fontId="24" type="noConversion"/>
  </si>
  <si>
    <t>AM03726</t>
    <phoneticPr fontId="4" type="noConversion"/>
  </si>
  <si>
    <t>MFM</t>
    <phoneticPr fontId="4" type="noConversion"/>
  </si>
  <si>
    <t>AM03726</t>
    <phoneticPr fontId="4" type="noConversion"/>
  </si>
  <si>
    <t>Zhang Ziping</t>
    <phoneticPr fontId="4" type="noConversion"/>
  </si>
  <si>
    <t>Planning Engineer</t>
    <phoneticPr fontId="4" type="noConversion"/>
  </si>
  <si>
    <t>AMD</t>
    <phoneticPr fontId="4" type="noConversion"/>
  </si>
  <si>
    <t>AM03727</t>
  </si>
  <si>
    <t>Ma Xinchi</t>
  </si>
  <si>
    <t>AMD</t>
  </si>
  <si>
    <t>Move to ASD</t>
    <phoneticPr fontId="4" type="noConversion"/>
  </si>
  <si>
    <t>B1/B2</t>
    <phoneticPr fontId="4" type="noConversion"/>
  </si>
  <si>
    <t>DI-72</t>
  </si>
  <si>
    <t>DI-73</t>
  </si>
  <si>
    <t>Line SMT</t>
  </si>
  <si>
    <t>DI-74</t>
  </si>
  <si>
    <t>GRI 02</t>
  </si>
  <si>
    <t>GRI 04</t>
  </si>
  <si>
    <t>GRI 01</t>
  </si>
  <si>
    <t>GRI 03</t>
  </si>
  <si>
    <t>GRI 05</t>
  </si>
  <si>
    <t>AM03761</t>
    <phoneticPr fontId="4" type="noConversion"/>
  </si>
  <si>
    <t xml:space="preserve"> Wu Chuan, Snow</t>
    <phoneticPr fontId="4" type="noConversion"/>
  </si>
  <si>
    <t>AM03761</t>
    <phoneticPr fontId="4" type="noConversion"/>
  </si>
  <si>
    <t>AM03759</t>
  </si>
  <si>
    <t>GM-MCC</t>
  </si>
  <si>
    <t>MCD</t>
  </si>
  <si>
    <t>Ng Kwok Chung, Dicky</t>
    <phoneticPr fontId="4" type="noConversion"/>
  </si>
  <si>
    <t>AM03532</t>
  </si>
  <si>
    <t>AMEL00187</t>
  </si>
  <si>
    <t>AM03253</t>
  </si>
  <si>
    <t>AMEL00193</t>
  </si>
  <si>
    <t>GRI(QC-21)</t>
  </si>
  <si>
    <t>AM03800</t>
    <phoneticPr fontId="4" type="noConversion"/>
  </si>
  <si>
    <t>Wang Haibo</t>
    <phoneticPr fontId="4" type="noConversion"/>
  </si>
  <si>
    <t>Mechanic</t>
    <phoneticPr fontId="4" type="noConversion"/>
  </si>
  <si>
    <t>AM03802</t>
    <phoneticPr fontId="4" type="noConversion"/>
  </si>
  <si>
    <t>Wang Jing</t>
    <phoneticPr fontId="4" type="noConversion"/>
  </si>
  <si>
    <t>AMD</t>
    <phoneticPr fontId="4" type="noConversion"/>
  </si>
  <si>
    <t>MFM</t>
    <phoneticPr fontId="4" type="noConversion"/>
  </si>
  <si>
    <t>Nil</t>
    <phoneticPr fontId="4" type="noConversion"/>
  </si>
  <si>
    <t>AM03800</t>
    <phoneticPr fontId="4" type="noConversion"/>
  </si>
  <si>
    <t>AM03802</t>
    <phoneticPr fontId="4" type="noConversion"/>
  </si>
  <si>
    <t>AMEL00030</t>
  </si>
  <si>
    <t>MCD</t>
    <phoneticPr fontId="4" type="noConversion"/>
  </si>
  <si>
    <t>AMEL00194</t>
  </si>
  <si>
    <t>AMEL00194</t>
    <phoneticPr fontId="4" type="noConversion"/>
  </si>
  <si>
    <t>B2</t>
    <phoneticPr fontId="4" type="noConversion"/>
  </si>
  <si>
    <t>B2</t>
    <phoneticPr fontId="24" type="noConversion"/>
  </si>
  <si>
    <t>Lai Xin</t>
    <phoneticPr fontId="24" type="noConversion"/>
  </si>
  <si>
    <t>AM03390</t>
    <phoneticPr fontId="24" type="noConversion"/>
  </si>
  <si>
    <t>M-PPC</t>
    <phoneticPr fontId="4" type="noConversion"/>
  </si>
  <si>
    <t>MCD</t>
    <phoneticPr fontId="24" type="noConversion"/>
  </si>
  <si>
    <t xml:space="preserve">AVE = Avionics </t>
  </si>
  <si>
    <t>NDT</t>
  </si>
  <si>
    <t>ASD Invetigator</t>
  </si>
  <si>
    <t>ASD Auditor</t>
  </si>
  <si>
    <t>CMM= Cabin Minor Maintenance</t>
  </si>
  <si>
    <t>DI-09</t>
  </si>
  <si>
    <t>MCM= Minor Cabin Minor Maintenance</t>
  </si>
  <si>
    <t>Resigned 27-Mar-2013</t>
    <phoneticPr fontId="4" type="noConversion"/>
  </si>
  <si>
    <t xml:space="preserve">Xu Zihao </t>
    <phoneticPr fontId="4" type="noConversion"/>
  </si>
  <si>
    <t>d</t>
  </si>
  <si>
    <t>DI-75</t>
  </si>
</sst>
</file>

<file path=xl/styles.xml><?xml version="1.0" encoding="utf-8"?>
<styleSheet xmlns="http://schemas.openxmlformats.org/spreadsheetml/2006/main">
  <numFmts count="2">
    <numFmt numFmtId="164" formatCode="[$-409]d\-mmm\-yy;@"/>
    <numFmt numFmtId="165" formatCode="0_);[Red]\(0\)"/>
  </numFmts>
  <fonts count="30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color indexed="9"/>
      <name val="Arial"/>
      <family val="2"/>
    </font>
    <font>
      <sz val="8"/>
      <name val="Arial"/>
      <family val="2"/>
    </font>
    <font>
      <sz val="8"/>
      <color indexed="12"/>
      <name val="Arial"/>
      <family val="2"/>
    </font>
    <font>
      <u/>
      <sz val="12.7"/>
      <color indexed="12"/>
      <name val="Arial"/>
      <family val="2"/>
    </font>
    <font>
      <b/>
      <sz val="8"/>
      <color indexed="10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Times New Roman"/>
      <family val="1"/>
    </font>
    <font>
      <sz val="10"/>
      <name val="Arial"/>
      <family val="2"/>
    </font>
    <font>
      <b/>
      <sz val="9"/>
      <color indexed="9"/>
      <name val="Arial"/>
      <family val="2"/>
    </font>
    <font>
      <b/>
      <sz val="9"/>
      <name val="Arial"/>
      <family val="2"/>
    </font>
    <font>
      <b/>
      <sz val="10"/>
      <color indexed="9"/>
      <name val="Arial"/>
      <family val="2"/>
    </font>
    <font>
      <sz val="9"/>
      <color indexed="8"/>
      <name val="Arial"/>
      <family val="2"/>
    </font>
    <font>
      <sz val="10"/>
      <color indexed="18"/>
      <name val="Book Antiqua"/>
      <family val="1"/>
    </font>
    <font>
      <sz val="9"/>
      <color indexed="10"/>
      <name val="Arial"/>
      <family val="2"/>
    </font>
    <font>
      <sz val="9"/>
      <name val="FZShuTi"/>
      <family val="3"/>
      <charset val="134"/>
    </font>
    <font>
      <sz val="10"/>
      <color theme="0"/>
      <name val="Arial"/>
      <family val="2"/>
    </font>
    <font>
      <sz val="8"/>
      <color theme="0"/>
      <name val="Arial"/>
      <family val="2"/>
    </font>
    <font>
      <sz val="8"/>
      <color theme="1"/>
      <name val="Arial"/>
      <family val="2"/>
    </font>
    <font>
      <b/>
      <sz val="8"/>
      <color rgb="FFFF0000"/>
      <name val="Arial"/>
      <family val="2"/>
    </font>
    <font>
      <sz val="9"/>
      <name val="宋体"/>
      <family val="3"/>
      <charset val="134"/>
    </font>
    <font>
      <sz val="8"/>
      <color rgb="FFFFFFFF"/>
      <name val="Times New Roman"/>
      <family val="1"/>
    </font>
    <font>
      <sz val="8"/>
      <color rgb="FFFFFFFF"/>
      <name val="Arial"/>
      <family val="2"/>
    </font>
    <font>
      <sz val="8"/>
      <color rgb="FF000000"/>
      <name val="Times New Roman"/>
      <family val="1"/>
    </font>
    <font>
      <sz val="10"/>
      <color rgb="FF000000"/>
      <name val="Arial"/>
      <family val="2"/>
    </font>
    <font>
      <sz val="8"/>
      <color rgb="FFFF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43"/>
        <bgColor indexed="42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6666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6" tint="0.59999389629810485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5">
    <xf numFmtId="164" fontId="0" fillId="0" borderId="0"/>
    <xf numFmtId="164" fontId="6" fillId="0" borderId="0" applyNumberFormat="0" applyFill="0" applyBorder="0" applyAlignment="0" applyProtection="0">
      <alignment vertical="top"/>
      <protection locked="0"/>
    </xf>
    <xf numFmtId="164" fontId="12" fillId="0" borderId="0"/>
    <xf numFmtId="164" fontId="12" fillId="0" borderId="0"/>
    <xf numFmtId="9" fontId="1" fillId="0" borderId="0" applyFont="0" applyFill="0" applyBorder="0" applyAlignment="0" applyProtection="0"/>
  </cellStyleXfs>
  <cellXfs count="310">
    <xf numFmtId="164" fontId="0" fillId="0" borderId="0" xfId="0"/>
    <xf numFmtId="164" fontId="2" fillId="0" borderId="0" xfId="0" applyFont="1"/>
    <xf numFmtId="164" fontId="4" fillId="0" borderId="0" xfId="0" applyFont="1"/>
    <xf numFmtId="164" fontId="5" fillId="2" borderId="1" xfId="1" applyFont="1" applyFill="1" applyBorder="1" applyAlignment="1" applyProtection="1">
      <alignment horizontal="left"/>
    </xf>
    <xf numFmtId="15" fontId="2" fillId="2" borderId="2" xfId="0" applyNumberFormat="1" applyFont="1" applyFill="1" applyBorder="1" applyAlignment="1">
      <alignment horizontal="left"/>
    </xf>
    <xf numFmtId="164" fontId="8" fillId="2" borderId="3" xfId="0" applyFont="1" applyFill="1" applyBorder="1" applyAlignment="1">
      <alignment horizontal="center"/>
    </xf>
    <xf numFmtId="164" fontId="8" fillId="2" borderId="4" xfId="0" applyFont="1" applyFill="1" applyBorder="1" applyAlignment="1">
      <alignment horizontal="center"/>
    </xf>
    <xf numFmtId="15" fontId="2" fillId="2" borderId="4" xfId="0" applyNumberFormat="1" applyFont="1" applyFill="1" applyBorder="1" applyAlignment="1">
      <alignment horizontal="left"/>
    </xf>
    <xf numFmtId="164" fontId="2" fillId="3" borderId="4" xfId="0" applyFont="1" applyFill="1" applyBorder="1"/>
    <xf numFmtId="164" fontId="10" fillId="3" borderId="4" xfId="0" applyFont="1" applyFill="1" applyBorder="1" applyAlignment="1">
      <alignment horizontal="center"/>
    </xf>
    <xf numFmtId="164" fontId="5" fillId="2" borderId="4" xfId="1" applyFont="1" applyFill="1" applyBorder="1" applyAlignment="1" applyProtection="1">
      <alignment horizontal="left"/>
    </xf>
    <xf numFmtId="164" fontId="2" fillId="4" borderId="5" xfId="0" applyFont="1" applyFill="1" applyBorder="1"/>
    <xf numFmtId="164" fontId="2" fillId="4" borderId="4" xfId="0" applyFont="1" applyFill="1" applyBorder="1" applyAlignment="1">
      <alignment horizontal="left"/>
    </xf>
    <xf numFmtId="164" fontId="2" fillId="4" borderId="6" xfId="0" applyFont="1" applyFill="1" applyBorder="1"/>
    <xf numFmtId="15" fontId="2" fillId="4" borderId="2" xfId="0" applyNumberFormat="1" applyFont="1" applyFill="1" applyBorder="1" applyAlignment="1">
      <alignment horizontal="left"/>
    </xf>
    <xf numFmtId="164" fontId="2" fillId="4" borderId="4" xfId="3" applyFont="1" applyFill="1" applyBorder="1"/>
    <xf numFmtId="164" fontId="8" fillId="4" borderId="4" xfId="0" applyFont="1" applyFill="1" applyBorder="1" applyAlignment="1">
      <alignment horizontal="center"/>
    </xf>
    <xf numFmtId="164" fontId="5" fillId="4" borderId="4" xfId="1" applyFont="1" applyFill="1" applyBorder="1" applyAlignment="1" applyProtection="1">
      <alignment horizontal="left"/>
    </xf>
    <xf numFmtId="15" fontId="2" fillId="4" borderId="4" xfId="0" applyNumberFormat="1" applyFont="1" applyFill="1" applyBorder="1" applyAlignment="1">
      <alignment horizontal="left"/>
    </xf>
    <xf numFmtId="164" fontId="4" fillId="4" borderId="4" xfId="0" applyFont="1" applyFill="1" applyBorder="1"/>
    <xf numFmtId="164" fontId="2" fillId="4" borderId="4" xfId="0" applyFont="1" applyFill="1" applyBorder="1"/>
    <xf numFmtId="15" fontId="2" fillId="4" borderId="4" xfId="0" applyNumberFormat="1" applyFont="1" applyFill="1" applyBorder="1"/>
    <xf numFmtId="164" fontId="8" fillId="2" borderId="7" xfId="0" applyFont="1" applyFill="1" applyBorder="1"/>
    <xf numFmtId="164" fontId="8" fillId="2" borderId="5" xfId="0" applyFont="1" applyFill="1" applyBorder="1"/>
    <xf numFmtId="164" fontId="8" fillId="2" borderId="4" xfId="0" applyFont="1" applyFill="1" applyBorder="1" applyAlignment="1">
      <alignment horizontal="left"/>
    </xf>
    <xf numFmtId="164" fontId="8" fillId="4" borderId="7" xfId="0" applyFont="1" applyFill="1" applyBorder="1"/>
    <xf numFmtId="164" fontId="8" fillId="0" borderId="4" xfId="0" applyFont="1" applyFill="1" applyBorder="1" applyAlignment="1">
      <alignment horizontal="left"/>
    </xf>
    <xf numFmtId="164" fontId="8" fillId="5" borderId="4" xfId="0" applyFont="1" applyFill="1" applyBorder="1" applyAlignment="1">
      <alignment horizontal="left"/>
    </xf>
    <xf numFmtId="164" fontId="8" fillId="6" borderId="4" xfId="0" applyFont="1" applyFill="1" applyBorder="1" applyAlignment="1">
      <alignment horizontal="left"/>
    </xf>
    <xf numFmtId="164" fontId="8" fillId="2" borderId="4" xfId="0" applyFont="1" applyFill="1" applyBorder="1"/>
    <xf numFmtId="164" fontId="8" fillId="7" borderId="4" xfId="0" applyFont="1" applyFill="1" applyBorder="1"/>
    <xf numFmtId="164" fontId="8" fillId="8" borderId="4" xfId="0" applyFont="1" applyFill="1" applyBorder="1"/>
    <xf numFmtId="164" fontId="8" fillId="4" borderId="4" xfId="0" applyFont="1" applyFill="1" applyBorder="1"/>
    <xf numFmtId="164" fontId="8" fillId="6" borderId="4" xfId="0" applyFont="1" applyFill="1" applyBorder="1"/>
    <xf numFmtId="164" fontId="8" fillId="9" borderId="4" xfId="0" applyFont="1" applyFill="1" applyBorder="1" applyAlignment="1">
      <alignment horizontal="left"/>
    </xf>
    <xf numFmtId="164" fontId="8" fillId="10" borderId="4" xfId="0" applyFont="1" applyFill="1" applyBorder="1" applyAlignment="1">
      <alignment horizontal="left"/>
    </xf>
    <xf numFmtId="164" fontId="8" fillId="4" borderId="4" xfId="0" applyFont="1" applyFill="1" applyBorder="1" applyAlignment="1">
      <alignment horizontal="left"/>
    </xf>
    <xf numFmtId="164" fontId="13" fillId="11" borderId="8" xfId="0" applyFont="1" applyFill="1" applyBorder="1" applyAlignment="1">
      <alignment horizontal="center"/>
    </xf>
    <xf numFmtId="164" fontId="13" fillId="11" borderId="9" xfId="0" applyFont="1" applyFill="1" applyBorder="1" applyAlignment="1">
      <alignment horizontal="center"/>
    </xf>
    <xf numFmtId="164" fontId="13" fillId="11" borderId="10" xfId="0" applyFont="1" applyFill="1" applyBorder="1" applyAlignment="1">
      <alignment horizontal="left"/>
    </xf>
    <xf numFmtId="15" fontId="13" fillId="11" borderId="11" xfId="0" applyNumberFormat="1" applyFont="1" applyFill="1" applyBorder="1" applyAlignment="1">
      <alignment horizontal="left"/>
    </xf>
    <xf numFmtId="164" fontId="13" fillId="11" borderId="12" xfId="0" applyFont="1" applyFill="1" applyBorder="1" applyAlignment="1">
      <alignment horizontal="center"/>
    </xf>
    <xf numFmtId="164" fontId="13" fillId="11" borderId="13" xfId="0" applyFont="1" applyFill="1" applyBorder="1" applyAlignment="1">
      <alignment horizontal="center"/>
    </xf>
    <xf numFmtId="164" fontId="13" fillId="11" borderId="10" xfId="0" applyFont="1" applyFill="1" applyBorder="1" applyAlignment="1">
      <alignment horizontal="center"/>
    </xf>
    <xf numFmtId="15" fontId="13" fillId="11" borderId="10" xfId="0" applyNumberFormat="1" applyFont="1" applyFill="1" applyBorder="1" applyAlignment="1">
      <alignment horizontal="left"/>
    </xf>
    <xf numFmtId="164" fontId="13" fillId="11" borderId="14" xfId="0" applyFont="1" applyFill="1" applyBorder="1" applyAlignment="1">
      <alignment horizontal="center"/>
    </xf>
    <xf numFmtId="164" fontId="13" fillId="11" borderId="4" xfId="0" applyFont="1" applyFill="1" applyBorder="1" applyAlignment="1">
      <alignment horizontal="center" wrapText="1"/>
    </xf>
    <xf numFmtId="164" fontId="13" fillId="11" borderId="4" xfId="0" applyFont="1" applyFill="1" applyBorder="1" applyAlignment="1">
      <alignment horizontal="center"/>
    </xf>
    <xf numFmtId="164" fontId="8" fillId="0" borderId="0" xfId="0" applyFont="1"/>
    <xf numFmtId="164" fontId="14" fillId="0" borderId="7" xfId="0" applyFont="1" applyFill="1" applyBorder="1"/>
    <xf numFmtId="164" fontId="14" fillId="0" borderId="5" xfId="0" applyFont="1" applyFill="1" applyBorder="1"/>
    <xf numFmtId="15" fontId="8" fillId="0" borderId="2" xfId="0" applyNumberFormat="1" applyFont="1" applyFill="1" applyBorder="1" applyAlignment="1">
      <alignment horizontal="left"/>
    </xf>
    <xf numFmtId="164" fontId="8" fillId="0" borderId="4" xfId="0" applyFont="1" applyFill="1" applyBorder="1"/>
    <xf numFmtId="164" fontId="8" fillId="0" borderId="3" xfId="0" applyFont="1" applyFill="1" applyBorder="1" applyAlignment="1">
      <alignment horizontal="center"/>
    </xf>
    <xf numFmtId="164" fontId="8" fillId="0" borderId="4" xfId="0" applyFont="1" applyBorder="1" applyAlignment="1">
      <alignment horizontal="center"/>
    </xf>
    <xf numFmtId="15" fontId="8" fillId="4" borderId="4" xfId="0" applyNumberFormat="1" applyFont="1" applyFill="1" applyBorder="1" applyAlignment="1">
      <alignment horizontal="left"/>
    </xf>
    <xf numFmtId="17" fontId="7" fillId="0" borderId="15" xfId="0" applyNumberFormat="1" applyFont="1" applyBorder="1" applyAlignment="1">
      <alignment horizontal="left"/>
    </xf>
    <xf numFmtId="164" fontId="14" fillId="0" borderId="4" xfId="0" applyFont="1" applyBorder="1" applyAlignment="1">
      <alignment horizontal="center"/>
    </xf>
    <xf numFmtId="17" fontId="7" fillId="0" borderId="15" xfId="0" applyNumberFormat="1" applyFont="1" applyFill="1" applyBorder="1" applyAlignment="1">
      <alignment horizontal="left"/>
    </xf>
    <xf numFmtId="164" fontId="14" fillId="0" borderId="4" xfId="0" applyFont="1" applyBorder="1"/>
    <xf numFmtId="164" fontId="8" fillId="0" borderId="0" xfId="0" applyFont="1" applyBorder="1"/>
    <xf numFmtId="164" fontId="14" fillId="0" borderId="5" xfId="2" applyFont="1" applyFill="1" applyBorder="1"/>
    <xf numFmtId="15" fontId="8" fillId="2" borderId="4" xfId="0" applyNumberFormat="1" applyFont="1" applyFill="1" applyBorder="1" applyAlignment="1">
      <alignment horizontal="left"/>
    </xf>
    <xf numFmtId="164" fontId="2" fillId="2" borderId="15" xfId="0" applyFont="1" applyFill="1" applyBorder="1"/>
    <xf numFmtId="164" fontId="14" fillId="5" borderId="4" xfId="0" applyFont="1" applyFill="1" applyBorder="1" applyAlignment="1">
      <alignment horizontal="center"/>
    </xf>
    <xf numFmtId="164" fontId="14" fillId="5" borderId="4" xfId="0" applyFont="1" applyFill="1" applyBorder="1"/>
    <xf numFmtId="164" fontId="8" fillId="5" borderId="0" xfId="0" applyFont="1" applyFill="1"/>
    <xf numFmtId="164" fontId="0" fillId="0" borderId="0" xfId="0" applyAlignment="1">
      <alignment horizontal="center"/>
    </xf>
    <xf numFmtId="164" fontId="8" fillId="2" borderId="4" xfId="0" applyFont="1" applyFill="1" applyBorder="1" applyAlignment="1">
      <alignment horizontal="right"/>
    </xf>
    <xf numFmtId="15" fontId="8" fillId="2" borderId="4" xfId="0" applyNumberFormat="1" applyFont="1" applyFill="1" applyBorder="1" applyAlignment="1">
      <alignment horizontal="right"/>
    </xf>
    <xf numFmtId="164" fontId="8" fillId="5" borderId="4" xfId="0" applyFont="1" applyFill="1" applyBorder="1" applyAlignment="1">
      <alignment horizontal="center"/>
    </xf>
    <xf numFmtId="15" fontId="8" fillId="2" borderId="4" xfId="0" applyNumberFormat="1" applyFont="1" applyFill="1" applyBorder="1"/>
    <xf numFmtId="164" fontId="8" fillId="9" borderId="4" xfId="0" applyFont="1" applyFill="1" applyBorder="1"/>
    <xf numFmtId="164" fontId="8" fillId="9" borderId="4" xfId="0" applyFont="1" applyFill="1" applyBorder="1" applyAlignment="1">
      <alignment horizontal="right"/>
    </xf>
    <xf numFmtId="15" fontId="8" fillId="9" borderId="4" xfId="0" applyNumberFormat="1" applyFont="1" applyFill="1" applyBorder="1" applyAlignment="1">
      <alignment horizontal="right"/>
    </xf>
    <xf numFmtId="164" fontId="8" fillId="9" borderId="4" xfId="0" applyFont="1" applyFill="1" applyBorder="1" applyAlignment="1">
      <alignment horizontal="center"/>
    </xf>
    <xf numFmtId="164" fontId="8" fillId="4" borderId="4" xfId="0" applyFont="1" applyFill="1" applyBorder="1" applyAlignment="1">
      <alignment horizontal="right"/>
    </xf>
    <xf numFmtId="15" fontId="8" fillId="4" borderId="4" xfId="0" applyNumberFormat="1" applyFont="1" applyFill="1" applyBorder="1"/>
    <xf numFmtId="15" fontId="8" fillId="4" borderId="4" xfId="0" applyNumberFormat="1" applyFont="1" applyFill="1" applyBorder="1" applyAlignment="1">
      <alignment horizontal="right"/>
    </xf>
    <xf numFmtId="164" fontId="8" fillId="10" borderId="4" xfId="0" applyFont="1" applyFill="1" applyBorder="1"/>
    <xf numFmtId="164" fontId="8" fillId="10" borderId="4" xfId="0" applyFont="1" applyFill="1" applyBorder="1" applyAlignment="1">
      <alignment horizontal="right"/>
    </xf>
    <xf numFmtId="15" fontId="8" fillId="10" borderId="4" xfId="0" applyNumberFormat="1" applyFont="1" applyFill="1" applyBorder="1" applyAlignment="1">
      <alignment horizontal="right"/>
    </xf>
    <xf numFmtId="164" fontId="8" fillId="10" borderId="4" xfId="0" applyFont="1" applyFill="1" applyBorder="1" applyAlignment="1">
      <alignment horizontal="center"/>
    </xf>
    <xf numFmtId="164" fontId="8" fillId="10" borderId="4" xfId="0" quotePrefix="1" applyFont="1" applyFill="1" applyBorder="1" applyAlignment="1">
      <alignment horizontal="left"/>
    </xf>
    <xf numFmtId="164" fontId="16" fillId="5" borderId="4" xfId="0" applyFont="1" applyFill="1" applyBorder="1" applyAlignment="1">
      <alignment horizontal="center"/>
    </xf>
    <xf numFmtId="164" fontId="8" fillId="3" borderId="4" xfId="0" applyFont="1" applyFill="1" applyBorder="1"/>
    <xf numFmtId="164" fontId="8" fillId="3" borderId="4" xfId="0" applyFont="1" applyFill="1" applyBorder="1" applyAlignment="1">
      <alignment horizontal="right"/>
    </xf>
    <xf numFmtId="15" fontId="8" fillId="3" borderId="4" xfId="0" applyNumberFormat="1" applyFont="1" applyFill="1" applyBorder="1" applyAlignment="1">
      <alignment horizontal="right"/>
    </xf>
    <xf numFmtId="164" fontId="8" fillId="3" borderId="4" xfId="0" applyFont="1" applyFill="1" applyBorder="1" applyAlignment="1">
      <alignment horizontal="center"/>
    </xf>
    <xf numFmtId="164" fontId="0" fillId="2" borderId="4" xfId="0" applyFill="1" applyBorder="1"/>
    <xf numFmtId="164" fontId="0" fillId="5" borderId="4" xfId="0" applyFill="1" applyBorder="1" applyAlignment="1">
      <alignment horizontal="center"/>
    </xf>
    <xf numFmtId="15" fontId="0" fillId="2" borderId="4" xfId="0" applyNumberFormat="1" applyFill="1" applyBorder="1"/>
    <xf numFmtId="164" fontId="0" fillId="2" borderId="4" xfId="0" applyFill="1" applyBorder="1" applyAlignment="1">
      <alignment horizontal="center"/>
    </xf>
    <xf numFmtId="164" fontId="8" fillId="4" borderId="4" xfId="0" quotePrefix="1" applyFont="1" applyFill="1" applyBorder="1" applyAlignment="1">
      <alignment horizontal="right"/>
    </xf>
    <xf numFmtId="164" fontId="8" fillId="0" borderId="4" xfId="0" applyFont="1" applyFill="1" applyBorder="1" applyAlignment="1">
      <alignment horizontal="center"/>
    </xf>
    <xf numFmtId="164" fontId="8" fillId="6" borderId="4" xfId="0" applyFont="1" applyFill="1" applyBorder="1" applyAlignment="1">
      <alignment horizontal="right"/>
    </xf>
    <xf numFmtId="15" fontId="8" fillId="6" borderId="4" xfId="0" applyNumberFormat="1" applyFont="1" applyFill="1" applyBorder="1" applyAlignment="1">
      <alignment horizontal="right"/>
    </xf>
    <xf numFmtId="164" fontId="8" fillId="6" borderId="4" xfId="0" applyFont="1" applyFill="1" applyBorder="1" applyAlignment="1">
      <alignment horizontal="center"/>
    </xf>
    <xf numFmtId="164" fontId="8" fillId="5" borderId="4" xfId="0" applyFont="1" applyFill="1" applyBorder="1" applyAlignment="1">
      <alignment horizontal="right"/>
    </xf>
    <xf numFmtId="15" fontId="8" fillId="9" borderId="4" xfId="0" applyNumberFormat="1" applyFont="1" applyFill="1" applyBorder="1" applyAlignment="1">
      <alignment horizontal="left"/>
    </xf>
    <xf numFmtId="15" fontId="8" fillId="10" borderId="4" xfId="0" applyNumberFormat="1" applyFont="1" applyFill="1" applyBorder="1" applyAlignment="1">
      <alignment horizontal="left"/>
    </xf>
    <xf numFmtId="15" fontId="8" fillId="6" borderId="4" xfId="0" applyNumberFormat="1" applyFont="1" applyFill="1" applyBorder="1" applyAlignment="1">
      <alignment horizontal="left"/>
    </xf>
    <xf numFmtId="164" fontId="8" fillId="4" borderId="4" xfId="0" applyFont="1" applyFill="1" applyBorder="1" applyAlignment="1">
      <alignment wrapText="1"/>
    </xf>
    <xf numFmtId="15" fontId="8" fillId="9" borderId="4" xfId="0" applyNumberFormat="1" applyFont="1" applyFill="1" applyBorder="1"/>
    <xf numFmtId="164" fontId="8" fillId="2" borderId="4" xfId="1" applyFont="1" applyFill="1" applyBorder="1" applyAlignment="1" applyProtection="1">
      <alignment horizontal="left"/>
    </xf>
    <xf numFmtId="15" fontId="12" fillId="0" borderId="0" xfId="0" applyNumberFormat="1" applyFont="1"/>
    <xf numFmtId="164" fontId="8" fillId="9" borderId="4" xfId="3" applyFont="1" applyFill="1" applyBorder="1"/>
    <xf numFmtId="164" fontId="2" fillId="4" borderId="4" xfId="2" applyFont="1" applyFill="1" applyBorder="1"/>
    <xf numFmtId="164" fontId="2" fillId="3" borderId="4" xfId="0" applyFont="1" applyFill="1" applyBorder="1" applyAlignment="1">
      <alignment horizontal="center"/>
    </xf>
    <xf numFmtId="164" fontId="8" fillId="0" borderId="4" xfId="0" applyFont="1" applyBorder="1"/>
    <xf numFmtId="164" fontId="14" fillId="0" borderId="4" xfId="0" applyFont="1" applyFill="1" applyBorder="1"/>
    <xf numFmtId="164" fontId="0" fillId="0" borderId="4" xfId="0" applyBorder="1"/>
    <xf numFmtId="15" fontId="12" fillId="4" borderId="4" xfId="0" applyNumberFormat="1" applyFont="1" applyFill="1" applyBorder="1" applyAlignment="1">
      <alignment horizontal="right"/>
    </xf>
    <xf numFmtId="164" fontId="2" fillId="2" borderId="4" xfId="0" applyFont="1" applyFill="1" applyBorder="1"/>
    <xf numFmtId="15" fontId="4" fillId="4" borderId="4" xfId="0" applyNumberFormat="1" applyFont="1" applyFill="1" applyBorder="1" applyAlignment="1">
      <alignment horizontal="left"/>
    </xf>
    <xf numFmtId="164" fontId="4" fillId="0" borderId="0" xfId="0" applyFont="1" applyFill="1"/>
    <xf numFmtId="164" fontId="4" fillId="0" borderId="0" xfId="0" applyFont="1" applyFill="1" applyBorder="1"/>
    <xf numFmtId="15" fontId="2" fillId="2" borderId="4" xfId="0" applyNumberFormat="1" applyFont="1" applyFill="1" applyBorder="1" applyAlignment="1">
      <alignment horizontal="right"/>
    </xf>
    <xf numFmtId="164" fontId="9" fillId="4" borderId="5" xfId="0" applyFont="1" applyFill="1" applyBorder="1"/>
    <xf numFmtId="164" fontId="9" fillId="4" borderId="4" xfId="0" applyFont="1" applyFill="1" applyBorder="1"/>
    <xf numFmtId="164" fontId="14" fillId="0" borderId="4" xfId="0" applyFont="1" applyFill="1" applyBorder="1" applyAlignment="1">
      <alignment horizontal="center"/>
    </xf>
    <xf numFmtId="164" fontId="2" fillId="0" borderId="0" xfId="0" applyFont="1" applyFill="1" applyBorder="1" applyAlignment="1">
      <alignment horizontal="center"/>
    </xf>
    <xf numFmtId="164" fontId="5" fillId="0" borderId="0" xfId="1" applyFont="1" applyFill="1" applyBorder="1" applyAlignment="1" applyProtection="1">
      <alignment horizontal="left"/>
    </xf>
    <xf numFmtId="164" fontId="11" fillId="0" borderId="0" xfId="0" applyFont="1" applyFill="1" applyBorder="1"/>
    <xf numFmtId="164" fontId="2" fillId="0" borderId="0" xfId="0" applyFont="1" applyFill="1" applyBorder="1"/>
    <xf numFmtId="15" fontId="2" fillId="0" borderId="0" xfId="0" applyNumberFormat="1" applyFont="1" applyFill="1" applyBorder="1" applyAlignment="1">
      <alignment horizontal="left"/>
    </xf>
    <xf numFmtId="164" fontId="9" fillId="0" borderId="0" xfId="1" applyFont="1" applyFill="1" applyBorder="1" applyAlignment="1" applyProtection="1">
      <alignment horizontal="left"/>
    </xf>
    <xf numFmtId="164" fontId="10" fillId="0" borderId="0" xfId="0" applyFont="1" applyFill="1" applyBorder="1" applyAlignment="1">
      <alignment horizontal="center"/>
    </xf>
    <xf numFmtId="164" fontId="14" fillId="6" borderId="4" xfId="0" applyFont="1" applyFill="1" applyBorder="1" applyAlignment="1">
      <alignment horizontal="center"/>
    </xf>
    <xf numFmtId="164" fontId="0" fillId="0" borderId="0" xfId="0" applyFill="1" applyBorder="1"/>
    <xf numFmtId="164" fontId="8" fillId="0" borderId="0" xfId="0" applyFont="1" applyFill="1" applyBorder="1" applyAlignment="1">
      <alignment horizontal="center"/>
    </xf>
    <xf numFmtId="164" fontId="18" fillId="0" borderId="0" xfId="0" applyFont="1" applyFill="1" applyBorder="1" applyAlignment="1">
      <alignment horizontal="center"/>
    </xf>
    <xf numFmtId="164" fontId="11" fillId="0" borderId="0" xfId="0" applyFont="1" applyFill="1" applyBorder="1" applyAlignment="1">
      <alignment horizontal="center"/>
    </xf>
    <xf numFmtId="15" fontId="13" fillId="11" borderId="4" xfId="0" applyNumberFormat="1" applyFont="1" applyFill="1" applyBorder="1" applyAlignment="1">
      <alignment horizontal="center"/>
    </xf>
    <xf numFmtId="15" fontId="15" fillId="11" borderId="4" xfId="0" applyNumberFormat="1" applyFont="1" applyFill="1" applyBorder="1" applyAlignment="1">
      <alignment horizontal="center"/>
    </xf>
    <xf numFmtId="15" fontId="12" fillId="0" borderId="4" xfId="0" applyNumberFormat="1" applyFont="1" applyBorder="1"/>
    <xf numFmtId="9" fontId="8" fillId="10" borderId="4" xfId="4" applyFont="1" applyFill="1" applyBorder="1"/>
    <xf numFmtId="15" fontId="12" fillId="5" borderId="4" xfId="0" applyNumberFormat="1" applyFont="1" applyFill="1" applyBorder="1"/>
    <xf numFmtId="15" fontId="8" fillId="5" borderId="4" xfId="0" applyNumberFormat="1" applyFont="1" applyFill="1" applyBorder="1" applyAlignment="1">
      <alignment horizontal="right"/>
    </xf>
    <xf numFmtId="15" fontId="17" fillId="0" borderId="4" xfId="0" applyNumberFormat="1" applyFont="1" applyBorder="1"/>
    <xf numFmtId="15" fontId="12" fillId="2" borderId="4" xfId="0" applyNumberFormat="1" applyFont="1" applyFill="1" applyBorder="1"/>
    <xf numFmtId="15" fontId="12" fillId="9" borderId="4" xfId="0" applyNumberFormat="1" applyFont="1" applyFill="1" applyBorder="1"/>
    <xf numFmtId="15" fontId="4" fillId="4" borderId="4" xfId="0" applyNumberFormat="1" applyFont="1" applyFill="1" applyBorder="1"/>
    <xf numFmtId="164" fontId="4" fillId="0" borderId="4" xfId="0" applyFont="1" applyBorder="1"/>
    <xf numFmtId="15" fontId="2" fillId="13" borderId="15" xfId="0" applyNumberFormat="1" applyFont="1" applyFill="1" applyBorder="1" applyAlignment="1">
      <alignment horizontal="left"/>
    </xf>
    <xf numFmtId="15" fontId="2" fillId="13" borderId="4" xfId="0" applyNumberFormat="1" applyFont="1" applyFill="1" applyBorder="1" applyAlignment="1">
      <alignment horizontal="left"/>
    </xf>
    <xf numFmtId="15" fontId="2" fillId="14" borderId="2" xfId="0" applyNumberFormat="1" applyFont="1" applyFill="1" applyBorder="1" applyAlignment="1">
      <alignment horizontal="left"/>
    </xf>
    <xf numFmtId="15" fontId="2" fillId="14" borderId="4" xfId="0" applyNumberFormat="1" applyFont="1" applyFill="1" applyBorder="1" applyAlignment="1">
      <alignment horizontal="left"/>
    </xf>
    <xf numFmtId="17" fontId="7" fillId="4" borderId="4" xfId="0" applyNumberFormat="1" applyFont="1" applyFill="1" applyBorder="1" applyAlignment="1">
      <alignment horizontal="left"/>
    </xf>
    <xf numFmtId="17" fontId="7" fillId="2" borderId="4" xfId="0" applyNumberFormat="1" applyFont="1" applyFill="1" applyBorder="1" applyAlignment="1">
      <alignment horizontal="left"/>
    </xf>
    <xf numFmtId="15" fontId="2" fillId="3" borderId="4" xfId="0" applyNumberFormat="1" applyFont="1" applyFill="1" applyBorder="1" applyAlignment="1">
      <alignment horizontal="center"/>
    </xf>
    <xf numFmtId="164" fontId="2" fillId="14" borderId="4" xfId="0" applyFont="1" applyFill="1" applyBorder="1" applyAlignment="1">
      <alignment horizontal="left"/>
    </xf>
    <xf numFmtId="164" fontId="2" fillId="4" borderId="4" xfId="0" applyFont="1" applyFill="1" applyBorder="1" applyAlignment="1">
      <alignment horizontal="center"/>
    </xf>
    <xf numFmtId="164" fontId="2" fillId="14" borderId="4" xfId="0" applyFont="1" applyFill="1" applyBorder="1"/>
    <xf numFmtId="164" fontId="2" fillId="14" borderId="0" xfId="0" applyFont="1" applyFill="1"/>
    <xf numFmtId="164" fontId="2" fillId="0" borderId="0" xfId="0" applyFont="1" applyAlignment="1"/>
    <xf numFmtId="164" fontId="2" fillId="15" borderId="0" xfId="0" applyFont="1" applyFill="1"/>
    <xf numFmtId="164" fontId="2" fillId="2" borderId="4" xfId="0" applyFont="1" applyFill="1" applyBorder="1" applyAlignment="1">
      <alignment horizontal="left"/>
    </xf>
    <xf numFmtId="164" fontId="2" fillId="2" borderId="4" xfId="0" applyFont="1" applyFill="1" applyBorder="1" applyAlignment="1">
      <alignment horizontal="center"/>
    </xf>
    <xf numFmtId="164" fontId="2" fillId="2" borderId="4" xfId="2" applyFont="1" applyFill="1" applyBorder="1"/>
    <xf numFmtId="164" fontId="2" fillId="4" borderId="4" xfId="3" applyFont="1" applyFill="1" applyBorder="1" applyAlignment="1">
      <alignment horizontal="center"/>
    </xf>
    <xf numFmtId="164" fontId="3" fillId="13" borderId="16" xfId="0" applyNumberFormat="1" applyFont="1" applyFill="1" applyBorder="1" applyAlignment="1">
      <alignment horizontal="center"/>
    </xf>
    <xf numFmtId="15" fontId="3" fillId="11" borderId="16" xfId="0" applyNumberFormat="1" applyFont="1" applyFill="1" applyBorder="1" applyAlignment="1">
      <alignment horizontal="center"/>
    </xf>
    <xf numFmtId="15" fontId="3" fillId="13" borderId="16" xfId="0" applyNumberFormat="1" applyFont="1" applyFill="1" applyBorder="1" applyAlignment="1">
      <alignment horizontal="center"/>
    </xf>
    <xf numFmtId="164" fontId="3" fillId="11" borderId="16" xfId="0" applyFont="1" applyFill="1" applyBorder="1" applyAlignment="1">
      <alignment horizontal="center"/>
    </xf>
    <xf numFmtId="164" fontId="3" fillId="11" borderId="17" xfId="0" applyFont="1" applyFill="1" applyBorder="1" applyAlignment="1">
      <alignment horizontal="center"/>
    </xf>
    <xf numFmtId="15" fontId="2" fillId="15" borderId="0" xfId="0" applyNumberFormat="1" applyFont="1" applyFill="1" applyBorder="1" applyAlignment="1">
      <alignment horizontal="left"/>
    </xf>
    <xf numFmtId="164" fontId="2" fillId="15" borderId="0" xfId="0" applyFont="1" applyFill="1" applyBorder="1"/>
    <xf numFmtId="164" fontId="2" fillId="15" borderId="0" xfId="0" applyFont="1" applyFill="1" applyBorder="1" applyAlignment="1">
      <alignment horizontal="center"/>
    </xf>
    <xf numFmtId="17" fontId="4" fillId="4" borderId="4" xfId="0" applyNumberFormat="1" applyFont="1" applyFill="1" applyBorder="1"/>
    <xf numFmtId="17" fontId="5" fillId="4" borderId="2" xfId="1" applyNumberFormat="1" applyFont="1" applyFill="1" applyBorder="1" applyAlignment="1" applyProtection="1">
      <alignment horizontal="left"/>
    </xf>
    <xf numFmtId="164" fontId="4" fillId="0" borderId="0" xfId="0" applyFont="1" applyBorder="1"/>
    <xf numFmtId="164" fontId="2" fillId="2" borderId="18" xfId="0" applyFont="1" applyFill="1" applyBorder="1"/>
    <xf numFmtId="164" fontId="2" fillId="2" borderId="19" xfId="0" applyFont="1" applyFill="1" applyBorder="1"/>
    <xf numFmtId="164" fontId="2" fillId="2" borderId="19" xfId="0" applyFont="1" applyFill="1" applyBorder="1" applyAlignment="1">
      <alignment horizontal="left"/>
    </xf>
    <xf numFmtId="15" fontId="2" fillId="14" borderId="19" xfId="0" applyNumberFormat="1" applyFont="1" applyFill="1" applyBorder="1" applyAlignment="1">
      <alignment horizontal="left"/>
    </xf>
    <xf numFmtId="164" fontId="2" fillId="2" borderId="19" xfId="0" applyFont="1" applyFill="1" applyBorder="1" applyAlignment="1">
      <alignment horizontal="center"/>
    </xf>
    <xf numFmtId="164" fontId="5" fillId="2" borderId="19" xfId="1" applyFont="1" applyFill="1" applyBorder="1" applyAlignment="1" applyProtection="1">
      <alignment horizontal="left"/>
    </xf>
    <xf numFmtId="15" fontId="2" fillId="2" borderId="19" xfId="0" applyNumberFormat="1" applyFont="1" applyFill="1" applyBorder="1" applyAlignment="1">
      <alignment horizontal="left"/>
    </xf>
    <xf numFmtId="15" fontId="2" fillId="13" borderId="19" xfId="0" applyNumberFormat="1" applyFont="1" applyFill="1" applyBorder="1" applyAlignment="1">
      <alignment horizontal="left"/>
    </xf>
    <xf numFmtId="164" fontId="3" fillId="15" borderId="0" xfId="0" applyFont="1" applyFill="1" applyBorder="1" applyAlignment="1">
      <alignment horizontal="left"/>
    </xf>
    <xf numFmtId="15" fontId="3" fillId="15" borderId="0" xfId="0" applyNumberFormat="1" applyFont="1" applyFill="1" applyBorder="1" applyAlignment="1">
      <alignment horizontal="center"/>
    </xf>
    <xf numFmtId="164" fontId="3" fillId="15" borderId="0" xfId="0" applyFont="1" applyFill="1" applyBorder="1" applyAlignment="1">
      <alignment horizontal="center"/>
    </xf>
    <xf numFmtId="164" fontId="3" fillId="15" borderId="0" xfId="0" applyFont="1" applyFill="1" applyBorder="1"/>
    <xf numFmtId="164" fontId="2" fillId="0" borderId="0" xfId="0" applyNumberFormat="1" applyFont="1"/>
    <xf numFmtId="0" fontId="2" fillId="0" borderId="0" xfId="0" applyNumberFormat="1" applyFont="1"/>
    <xf numFmtId="164" fontId="0" fillId="15" borderId="0" xfId="0" applyFill="1"/>
    <xf numFmtId="164" fontId="0" fillId="15" borderId="0" xfId="0" applyFill="1" applyBorder="1"/>
    <xf numFmtId="164" fontId="10" fillId="15" borderId="0" xfId="0" applyFont="1" applyFill="1" applyBorder="1" applyAlignment="1">
      <alignment horizontal="center"/>
    </xf>
    <xf numFmtId="164" fontId="10" fillId="3" borderId="2" xfId="0" applyFont="1" applyFill="1" applyBorder="1" applyAlignment="1">
      <alignment horizontal="center"/>
    </xf>
    <xf numFmtId="164" fontId="20" fillId="15" borderId="0" xfId="0" applyFont="1" applyFill="1"/>
    <xf numFmtId="164" fontId="3" fillId="11" borderId="4" xfId="0" applyFont="1" applyFill="1" applyBorder="1" applyAlignment="1">
      <alignment horizontal="left"/>
    </xf>
    <xf numFmtId="164" fontId="21" fillId="15" borderId="4" xfId="0" applyFont="1" applyFill="1" applyBorder="1"/>
    <xf numFmtId="164" fontId="21" fillId="15" borderId="4" xfId="2" applyFont="1" applyFill="1" applyBorder="1"/>
    <xf numFmtId="164" fontId="21" fillId="15" borderId="4" xfId="0" applyFont="1" applyFill="1" applyBorder="1" applyAlignment="1">
      <alignment horizontal="left"/>
    </xf>
    <xf numFmtId="164" fontId="21" fillId="15" borderId="4" xfId="3" applyFont="1" applyFill="1" applyBorder="1"/>
    <xf numFmtId="164" fontId="2" fillId="15" borderId="4" xfId="0" applyFont="1" applyFill="1" applyBorder="1"/>
    <xf numFmtId="164" fontId="20" fillId="15" borderId="4" xfId="0" applyFont="1" applyFill="1" applyBorder="1"/>
    <xf numFmtId="164" fontId="2" fillId="15" borderId="0" xfId="0" applyNumberFormat="1" applyFont="1" applyFill="1" applyBorder="1"/>
    <xf numFmtId="164" fontId="2" fillId="15" borderId="0" xfId="0" applyFont="1" applyFill="1" applyBorder="1" applyAlignment="1">
      <alignment horizontal="left"/>
    </xf>
    <xf numFmtId="17" fontId="7" fillId="15" borderId="0" xfId="0" applyNumberFormat="1" applyFont="1" applyFill="1" applyBorder="1" applyAlignment="1">
      <alignment horizontal="left"/>
    </xf>
    <xf numFmtId="164" fontId="5" fillId="15" borderId="0" xfId="1" applyFont="1" applyFill="1" applyBorder="1" applyAlignment="1" applyProtection="1">
      <alignment horizontal="left"/>
    </xf>
    <xf numFmtId="15" fontId="2" fillId="15" borderId="0" xfId="0" applyNumberFormat="1" applyFont="1" applyFill="1" applyBorder="1" applyAlignment="1">
      <alignment horizontal="right"/>
    </xf>
    <xf numFmtId="15" fontId="2" fillId="2" borderId="4" xfId="0" applyNumberFormat="1" applyFont="1" applyFill="1" applyBorder="1" applyAlignment="1">
      <alignment horizontal="center"/>
    </xf>
    <xf numFmtId="15" fontId="2" fillId="4" borderId="4" xfId="0" applyNumberFormat="1" applyFont="1" applyFill="1" applyBorder="1" applyAlignment="1">
      <alignment horizontal="center"/>
    </xf>
    <xf numFmtId="164" fontId="2" fillId="0" borderId="0" xfId="0" applyFont="1" applyAlignment="1">
      <alignment horizontal="center"/>
    </xf>
    <xf numFmtId="15" fontId="2" fillId="15" borderId="0" xfId="0" applyNumberFormat="1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3" fillId="11" borderId="20" xfId="0" applyFont="1" applyFill="1" applyBorder="1" applyAlignment="1">
      <alignment horizontal="center"/>
    </xf>
    <xf numFmtId="164" fontId="3" fillId="13" borderId="16" xfId="0" applyFont="1" applyFill="1" applyBorder="1" applyAlignment="1">
      <alignment horizontal="center"/>
    </xf>
    <xf numFmtId="0" fontId="2" fillId="0" borderId="0" xfId="0" applyNumberFormat="1" applyFont="1" applyAlignment="1">
      <alignment horizontal="center"/>
    </xf>
    <xf numFmtId="15" fontId="2" fillId="14" borderId="4" xfId="0" applyNumberFormat="1" applyFont="1" applyFill="1" applyBorder="1" applyAlignment="1">
      <alignment horizontal="center"/>
    </xf>
    <xf numFmtId="17" fontId="7" fillId="2" borderId="4" xfId="0" applyNumberFormat="1" applyFont="1" applyFill="1" applyBorder="1" applyAlignment="1">
      <alignment horizontal="center"/>
    </xf>
    <xf numFmtId="164" fontId="5" fillId="2" borderId="4" xfId="1" applyFont="1" applyFill="1" applyBorder="1" applyAlignment="1" applyProtection="1">
      <alignment horizontal="center"/>
    </xf>
    <xf numFmtId="15" fontId="2" fillId="13" borderId="4" xfId="0" applyNumberFormat="1" applyFont="1" applyFill="1" applyBorder="1" applyAlignment="1">
      <alignment horizontal="center"/>
    </xf>
    <xf numFmtId="164" fontId="2" fillId="2" borderId="4" xfId="2" applyFont="1" applyFill="1" applyBorder="1" applyAlignment="1">
      <alignment horizontal="center"/>
    </xf>
    <xf numFmtId="164" fontId="7" fillId="2" borderId="4" xfId="0" applyFont="1" applyFill="1" applyBorder="1" applyAlignment="1">
      <alignment horizontal="center"/>
    </xf>
    <xf numFmtId="164" fontId="2" fillId="3" borderId="0" xfId="0" applyFont="1" applyFill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5" fillId="4" borderId="4" xfId="1" applyFont="1" applyFill="1" applyBorder="1" applyAlignment="1" applyProtection="1">
      <alignment horizontal="center"/>
    </xf>
    <xf numFmtId="164" fontId="9" fillId="4" borderId="4" xfId="0" applyFont="1" applyFill="1" applyBorder="1" applyAlignment="1">
      <alignment horizontal="center"/>
    </xf>
    <xf numFmtId="17" fontId="7" fillId="4" borderId="4" xfId="0" applyNumberFormat="1" applyFont="1" applyFill="1" applyBorder="1" applyAlignment="1">
      <alignment horizontal="center"/>
    </xf>
    <xf numFmtId="164" fontId="2" fillId="14" borderId="4" xfId="0" applyFont="1" applyFill="1" applyBorder="1" applyAlignment="1">
      <alignment horizontal="center"/>
    </xf>
    <xf numFmtId="164" fontId="2" fillId="0" borderId="0" xfId="0" applyFont="1" applyFill="1" applyAlignment="1">
      <alignment horizontal="center"/>
    </xf>
    <xf numFmtId="164" fontId="2" fillId="12" borderId="4" xfId="0" applyFont="1" applyFill="1" applyBorder="1" applyAlignment="1">
      <alignment horizontal="center"/>
    </xf>
    <xf numFmtId="17" fontId="22" fillId="4" borderId="4" xfId="0" applyNumberFormat="1" applyFont="1" applyFill="1" applyBorder="1" applyAlignment="1">
      <alignment horizontal="center"/>
    </xf>
    <xf numFmtId="17" fontId="23" fillId="4" borderId="4" xfId="0" applyNumberFormat="1" applyFont="1" applyFill="1" applyBorder="1" applyAlignment="1">
      <alignment horizontal="center"/>
    </xf>
    <xf numFmtId="15" fontId="2" fillId="4" borderId="4" xfId="3" applyNumberFormat="1" applyFont="1" applyFill="1" applyBorder="1" applyAlignment="1">
      <alignment horizontal="center"/>
    </xf>
    <xf numFmtId="164" fontId="2" fillId="2" borderId="4" xfId="2" applyFont="1" applyFill="1" applyBorder="1" applyAlignment="1">
      <alignment horizontal="left"/>
    </xf>
    <xf numFmtId="164" fontId="9" fillId="4" borderId="4" xfId="0" applyFont="1" applyFill="1" applyBorder="1" applyAlignment="1">
      <alignment horizontal="left"/>
    </xf>
    <xf numFmtId="164" fontId="2" fillId="4" borderId="4" xfId="3" applyFont="1" applyFill="1" applyBorder="1" applyAlignment="1">
      <alignment horizontal="left"/>
    </xf>
    <xf numFmtId="164" fontId="2" fillId="0" borderId="0" xfId="0" applyFont="1" applyAlignment="1">
      <alignment horizontal="left"/>
    </xf>
    <xf numFmtId="164" fontId="2" fillId="0" borderId="0" xfId="0" applyFont="1" applyFill="1" applyBorder="1" applyAlignment="1">
      <alignment horizontal="left"/>
    </xf>
    <xf numFmtId="17" fontId="7" fillId="0" borderId="0" xfId="0" applyNumberFormat="1" applyFont="1" applyFill="1" applyBorder="1" applyAlignment="1">
      <alignment horizontal="left"/>
    </xf>
    <xf numFmtId="164" fontId="3" fillId="11" borderId="21" xfId="0" applyFont="1" applyFill="1" applyBorder="1" applyAlignment="1">
      <alignment horizontal="center"/>
    </xf>
    <xf numFmtId="164" fontId="3" fillId="11" borderId="12" xfId="0" applyFont="1" applyFill="1" applyBorder="1" applyAlignment="1">
      <alignment horizontal="center"/>
    </xf>
    <xf numFmtId="15" fontId="15" fillId="11" borderId="22" xfId="0" applyNumberFormat="1" applyFont="1" applyFill="1" applyBorder="1" applyAlignment="1">
      <alignment horizontal="center"/>
    </xf>
    <xf numFmtId="164" fontId="0" fillId="0" borderId="4" xfId="0" applyBorder="1" applyAlignment="1">
      <alignment horizontal="center"/>
    </xf>
    <xf numFmtId="164" fontId="2" fillId="16" borderId="4" xfId="0" applyFont="1" applyFill="1" applyBorder="1" applyAlignment="1">
      <alignment horizontal="center"/>
    </xf>
    <xf numFmtId="164" fontId="25" fillId="17" borderId="23" xfId="0" applyFont="1" applyFill="1" applyBorder="1" applyAlignment="1">
      <alignment horizontal="left" vertical="center" wrapText="1" readingOrder="1"/>
    </xf>
    <xf numFmtId="164" fontId="28" fillId="18" borderId="23" xfId="0" applyFont="1" applyFill="1" applyBorder="1" applyAlignment="1">
      <alignment vertical="center" wrapText="1"/>
    </xf>
    <xf numFmtId="164" fontId="28" fillId="19" borderId="23" xfId="0" applyFont="1" applyFill="1" applyBorder="1" applyAlignment="1">
      <alignment vertical="center" wrapText="1"/>
    </xf>
    <xf numFmtId="165" fontId="28" fillId="18" borderId="23" xfId="0" applyNumberFormat="1" applyFont="1" applyFill="1" applyBorder="1" applyAlignment="1">
      <alignment vertical="center" wrapText="1"/>
    </xf>
    <xf numFmtId="49" fontId="27" fillId="18" borderId="23" xfId="0" applyNumberFormat="1" applyFont="1" applyFill="1" applyBorder="1" applyAlignment="1">
      <alignment horizontal="left" vertical="center" wrapText="1" readingOrder="1"/>
    </xf>
    <xf numFmtId="49" fontId="27" fillId="19" borderId="23" xfId="0" applyNumberFormat="1" applyFont="1" applyFill="1" applyBorder="1" applyAlignment="1">
      <alignment horizontal="left" vertical="center" wrapText="1" readingOrder="1"/>
    </xf>
    <xf numFmtId="49" fontId="3" fillId="11" borderId="16" xfId="0" applyNumberFormat="1" applyFont="1" applyFill="1" applyBorder="1" applyAlignment="1">
      <alignment horizontal="center"/>
    </xf>
    <xf numFmtId="49" fontId="2" fillId="2" borderId="4" xfId="0" applyNumberFormat="1" applyFont="1" applyFill="1" applyBorder="1" applyAlignment="1">
      <alignment horizontal="center"/>
    </xf>
    <xf numFmtId="49" fontId="2" fillId="4" borderId="4" xfId="0" applyNumberFormat="1" applyFont="1" applyFill="1" applyBorder="1" applyAlignment="1">
      <alignment horizontal="center"/>
    </xf>
    <xf numFmtId="49" fontId="2" fillId="0" borderId="0" xfId="0" applyNumberFormat="1" applyFont="1"/>
    <xf numFmtId="49" fontId="2" fillId="15" borderId="0" xfId="0" applyNumberFormat="1" applyFont="1" applyFill="1" applyBorder="1"/>
    <xf numFmtId="49" fontId="2" fillId="15" borderId="0" xfId="0" applyNumberFormat="1" applyFont="1" applyFill="1" applyBorder="1" applyAlignment="1">
      <alignment horizontal="center"/>
    </xf>
    <xf numFmtId="49" fontId="27" fillId="19" borderId="24" xfId="0" applyNumberFormat="1" applyFont="1" applyFill="1" applyBorder="1" applyAlignment="1">
      <alignment vertical="center" wrapText="1" readingOrder="1"/>
    </xf>
    <xf numFmtId="0" fontId="28" fillId="19" borderId="23" xfId="0" applyNumberFormat="1" applyFont="1" applyFill="1" applyBorder="1" applyAlignment="1">
      <alignment vertical="center" wrapText="1"/>
    </xf>
    <xf numFmtId="49" fontId="25" fillId="17" borderId="30" xfId="0" applyNumberFormat="1" applyFont="1" applyFill="1" applyBorder="1" applyAlignment="1">
      <alignment vertical="center" wrapText="1" readingOrder="1"/>
    </xf>
    <xf numFmtId="49" fontId="25" fillId="17" borderId="31" xfId="0" applyNumberFormat="1" applyFont="1" applyFill="1" applyBorder="1" applyAlignment="1">
      <alignment vertical="center" wrapText="1" readingOrder="1"/>
    </xf>
    <xf numFmtId="17" fontId="7" fillId="2" borderId="4" xfId="0" applyNumberFormat="1" applyFont="1" applyFill="1" applyBorder="1" applyAlignment="1">
      <alignment horizontal="center" vertical="center"/>
    </xf>
    <xf numFmtId="164" fontId="9" fillId="14" borderId="4" xfId="0" applyFont="1" applyFill="1" applyBorder="1" applyAlignment="1">
      <alignment horizontal="center"/>
    </xf>
    <xf numFmtId="164" fontId="2" fillId="14" borderId="4" xfId="3" applyFont="1" applyFill="1" applyBorder="1" applyAlignment="1">
      <alignment horizontal="center"/>
    </xf>
    <xf numFmtId="164" fontId="2" fillId="0" borderId="4" xfId="0" applyFont="1" applyFill="1" applyBorder="1" applyAlignment="1">
      <alignment horizontal="center"/>
    </xf>
    <xf numFmtId="164" fontId="2" fillId="0" borderId="4" xfId="0" applyFont="1" applyFill="1" applyBorder="1" applyAlignment="1">
      <alignment horizontal="left"/>
    </xf>
    <xf numFmtId="15" fontId="2" fillId="0" borderId="4" xfId="0" applyNumberFormat="1" applyFont="1" applyFill="1" applyBorder="1" applyAlignment="1">
      <alignment horizontal="center"/>
    </xf>
    <xf numFmtId="164" fontId="2" fillId="0" borderId="4" xfId="2" applyFont="1" applyFill="1" applyBorder="1" applyAlignment="1">
      <alignment horizontal="left"/>
    </xf>
    <xf numFmtId="164" fontId="0" fillId="0" borderId="0" xfId="0" applyFont="1"/>
    <xf numFmtId="17" fontId="10" fillId="0" borderId="4" xfId="0" applyNumberFormat="1" applyFont="1" applyFill="1" applyBorder="1" applyAlignment="1">
      <alignment horizontal="center" vertical="center"/>
    </xf>
    <xf numFmtId="17" fontId="10" fillId="0" borderId="4" xfId="0" applyNumberFormat="1" applyFont="1" applyFill="1" applyBorder="1" applyAlignment="1">
      <alignment horizontal="center"/>
    </xf>
    <xf numFmtId="164" fontId="10" fillId="0" borderId="4" xfId="0" applyFont="1" applyFill="1" applyBorder="1" applyAlignment="1">
      <alignment horizontal="center"/>
    </xf>
    <xf numFmtId="17" fontId="2" fillId="0" borderId="4" xfId="0" applyNumberFormat="1" applyFont="1" applyFill="1" applyBorder="1" applyAlignment="1">
      <alignment horizontal="center"/>
    </xf>
    <xf numFmtId="164" fontId="10" fillId="20" borderId="16" xfId="0" applyFont="1" applyFill="1" applyBorder="1" applyAlignment="1">
      <alignment horizontal="center"/>
    </xf>
    <xf numFmtId="164" fontId="10" fillId="20" borderId="16" xfId="0" applyNumberFormat="1" applyFont="1" applyFill="1" applyBorder="1" applyAlignment="1">
      <alignment horizontal="center"/>
    </xf>
    <xf numFmtId="164" fontId="0" fillId="0" borderId="0" xfId="0" applyFont="1" applyAlignment="1">
      <alignment horizontal="center"/>
    </xf>
    <xf numFmtId="164" fontId="10" fillId="20" borderId="33" xfId="0" applyFont="1" applyFill="1" applyBorder="1" applyAlignment="1">
      <alignment horizontal="center"/>
    </xf>
    <xf numFmtId="164" fontId="2" fillId="0" borderId="3" xfId="0" applyFont="1" applyFill="1" applyBorder="1" applyAlignment="1">
      <alignment horizontal="center"/>
    </xf>
    <xf numFmtId="164" fontId="10" fillId="20" borderId="4" xfId="0" applyFont="1" applyFill="1" applyBorder="1" applyAlignment="1">
      <alignment horizontal="center"/>
    </xf>
    <xf numFmtId="0" fontId="0" fillId="0" borderId="4" xfId="0" applyNumberFormat="1" applyFont="1" applyBorder="1" applyAlignment="1">
      <alignment horizontal="center"/>
    </xf>
    <xf numFmtId="164" fontId="2" fillId="0" borderId="0" xfId="0" applyFont="1" applyAlignment="1">
      <alignment horizontal="center" vertical="center"/>
    </xf>
    <xf numFmtId="164" fontId="2" fillId="3" borderId="4" xfId="0" applyFont="1" applyFill="1" applyBorder="1" applyAlignment="1">
      <alignment horizontal="center" vertical="center"/>
    </xf>
    <xf numFmtId="164" fontId="3" fillId="11" borderId="0" xfId="0" applyFont="1" applyFill="1" applyBorder="1" applyAlignment="1">
      <alignment horizontal="center"/>
    </xf>
    <xf numFmtId="0" fontId="2" fillId="0" borderId="32" xfId="0" applyNumberFormat="1" applyFont="1" applyBorder="1" applyAlignment="1">
      <alignment horizontal="center"/>
    </xf>
    <xf numFmtId="164" fontId="2" fillId="3" borderId="19" xfId="0" applyFont="1" applyFill="1" applyBorder="1" applyAlignment="1">
      <alignment horizontal="center"/>
    </xf>
    <xf numFmtId="164" fontId="2" fillId="2" borderId="19" xfId="0" applyFont="1" applyFill="1" applyBorder="1" applyAlignment="1">
      <alignment horizontal="center" vertical="center"/>
    </xf>
    <xf numFmtId="164" fontId="2" fillId="2" borderId="19" xfId="0" applyFont="1" applyFill="1" applyBorder="1" applyAlignment="1">
      <alignment horizontal="left" vertical="center"/>
    </xf>
    <xf numFmtId="164" fontId="2" fillId="14" borderId="19" xfId="0" applyFont="1" applyFill="1" applyBorder="1" applyAlignment="1">
      <alignment horizontal="center" vertical="center"/>
    </xf>
    <xf numFmtId="15" fontId="2" fillId="14" borderId="19" xfId="0" applyNumberFormat="1" applyFont="1" applyFill="1" applyBorder="1" applyAlignment="1">
      <alignment horizontal="center" vertical="center"/>
    </xf>
    <xf numFmtId="49" fontId="2" fillId="2" borderId="19" xfId="0" applyNumberFormat="1" applyFont="1" applyFill="1" applyBorder="1" applyAlignment="1">
      <alignment horizontal="center" vertical="center"/>
    </xf>
    <xf numFmtId="164" fontId="5" fillId="2" borderId="19" xfId="1" applyFont="1" applyFill="1" applyBorder="1" applyAlignment="1" applyProtection="1">
      <alignment horizontal="center" vertical="center"/>
    </xf>
    <xf numFmtId="15" fontId="2" fillId="2" borderId="19" xfId="0" applyNumberFormat="1" applyFont="1" applyFill="1" applyBorder="1" applyAlignment="1">
      <alignment horizontal="center" vertical="center"/>
    </xf>
    <xf numFmtId="164" fontId="2" fillId="3" borderId="19" xfId="0" applyFont="1" applyFill="1" applyBorder="1" applyAlignment="1">
      <alignment horizontal="center" vertical="center"/>
    </xf>
    <xf numFmtId="164" fontId="10" fillId="3" borderId="19" xfId="0" applyFont="1" applyFill="1" applyBorder="1" applyAlignment="1">
      <alignment horizontal="center" vertical="center"/>
    </xf>
    <xf numFmtId="0" fontId="0" fillId="0" borderId="4" xfId="0" applyNumberFormat="1" applyFont="1" applyBorder="1" applyAlignment="1">
      <alignment horizontal="center"/>
    </xf>
    <xf numFmtId="164" fontId="29" fillId="4" borderId="4" xfId="0" applyFont="1" applyFill="1" applyBorder="1" applyAlignment="1">
      <alignment horizontal="left"/>
    </xf>
    <xf numFmtId="164" fontId="2" fillId="4" borderId="0" xfId="0" applyFont="1" applyFill="1" applyAlignment="1">
      <alignment horizontal="center"/>
    </xf>
    <xf numFmtId="164" fontId="2" fillId="0" borderId="4" xfId="0" applyFont="1" applyBorder="1"/>
    <xf numFmtId="164" fontId="2" fillId="4" borderId="0" xfId="0" applyFont="1" applyFill="1" applyAlignment="1">
      <alignment horizontal="left"/>
    </xf>
    <xf numFmtId="164" fontId="2" fillId="0" borderId="4" xfId="0" applyFont="1" applyBorder="1" applyAlignment="1">
      <alignment horizontal="left"/>
    </xf>
    <xf numFmtId="164" fontId="2" fillId="14" borderId="0" xfId="0" applyFont="1" applyFill="1" applyAlignment="1">
      <alignment horizontal="center"/>
    </xf>
    <xf numFmtId="164" fontId="2" fillId="0" borderId="4" xfId="0" applyFont="1" applyBorder="1" applyAlignment="1">
      <alignment horizontal="center"/>
    </xf>
    <xf numFmtId="49" fontId="2" fillId="0" borderId="4" xfId="0" applyNumberFormat="1" applyFont="1" applyBorder="1"/>
    <xf numFmtId="164" fontId="8" fillId="5" borderId="4" xfId="0" applyFont="1" applyFill="1" applyBorder="1"/>
    <xf numFmtId="164" fontId="25" fillId="17" borderId="24" xfId="0" applyFont="1" applyFill="1" applyBorder="1" applyAlignment="1">
      <alignment horizontal="left" vertical="center" wrapText="1" readingOrder="1"/>
    </xf>
    <xf numFmtId="164" fontId="0" fillId="0" borderId="25" xfId="0" applyBorder="1"/>
    <xf numFmtId="164" fontId="25" fillId="17" borderId="28" xfId="0" applyFont="1" applyFill="1" applyBorder="1" applyAlignment="1">
      <alignment horizontal="center" vertical="center" wrapText="1" readingOrder="1"/>
    </xf>
    <xf numFmtId="164" fontId="25" fillId="17" borderId="29" xfId="0" applyFont="1" applyFill="1" applyBorder="1" applyAlignment="1">
      <alignment horizontal="center" vertical="center" wrapText="1" readingOrder="1"/>
    </xf>
    <xf numFmtId="164" fontId="25" fillId="17" borderId="25" xfId="0" applyFont="1" applyFill="1" applyBorder="1" applyAlignment="1">
      <alignment horizontal="left" vertical="center" wrapText="1" readingOrder="1"/>
    </xf>
    <xf numFmtId="164" fontId="25" fillId="17" borderId="26" xfId="0" applyFont="1" applyFill="1" applyBorder="1" applyAlignment="1">
      <alignment horizontal="left" vertical="center" wrapText="1" readingOrder="1"/>
    </xf>
    <xf numFmtId="164" fontId="25" fillId="17" borderId="27" xfId="0" applyFont="1" applyFill="1" applyBorder="1" applyAlignment="1">
      <alignment horizontal="left" vertical="center" wrapText="1" readingOrder="1"/>
    </xf>
    <xf numFmtId="0" fontId="0" fillId="0" borderId="4" xfId="0" applyNumberFormat="1" applyFont="1" applyBorder="1" applyAlignment="1">
      <alignment horizontal="center"/>
    </xf>
    <xf numFmtId="164" fontId="2" fillId="0" borderId="3" xfId="0" applyFont="1" applyFill="1" applyBorder="1" applyAlignment="1">
      <alignment horizontal="center" vertical="center"/>
    </xf>
    <xf numFmtId="164" fontId="2" fillId="0" borderId="4" xfId="0" applyFont="1" applyFill="1" applyBorder="1" applyAlignment="1">
      <alignment horizontal="left" vertical="center"/>
    </xf>
    <xf numFmtId="164" fontId="2" fillId="0" borderId="4" xfId="0" applyFont="1" applyFill="1" applyBorder="1" applyAlignment="1">
      <alignment horizontal="center" vertical="center"/>
    </xf>
    <xf numFmtId="15" fontId="2" fillId="0" borderId="4" xfId="0" applyNumberFormat="1" applyFont="1" applyFill="1" applyBorder="1" applyAlignment="1">
      <alignment horizontal="center" vertical="center"/>
    </xf>
  </cellXfs>
  <cellStyles count="5">
    <cellStyle name="Hyperlink" xfId="1" builtinId="8"/>
    <cellStyle name="Normal" xfId="0" builtinId="0"/>
    <cellStyle name="Normal_AMD" xfId="2"/>
    <cellStyle name="Normal_Material Recources" xfId="3"/>
    <cellStyle name="Percent" xfId="4" builtinId="5"/>
  </cellStyles>
  <dxfs count="3"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</dxfs>
  <tableStyles count="0" defaultTableStyle="TableStyleMedium9" defaultPivotStyle="PivotStyleLight16"/>
  <colors>
    <mruColors>
      <color rgb="FFFFFF99"/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QA/Training/ENM%20Training%20Control%20List_2013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M-HF"/>
      <sheetName val="SMS"/>
      <sheetName val="Access Staff HF training"/>
      <sheetName val="Staff Master List"/>
      <sheetName val="Cancel Auth Record"/>
    </sheetNames>
    <sheetDataSet>
      <sheetData sheetId="0" refreshError="1">
        <row r="3">
          <cell r="B3" t="str">
            <v>AM02674</v>
          </cell>
          <cell r="C3" t="str">
            <v>Zhang Siyuan</v>
          </cell>
        </row>
        <row r="4">
          <cell r="B4" t="str">
            <v>AM01147</v>
          </cell>
          <cell r="C4" t="str">
            <v>Ni  Hua</v>
          </cell>
        </row>
        <row r="5">
          <cell r="B5" t="str">
            <v>AM02305</v>
          </cell>
          <cell r="C5" t="str">
            <v>Chen Yuguo (Hugo)</v>
          </cell>
        </row>
        <row r="6">
          <cell r="B6" t="str">
            <v>AM02369</v>
          </cell>
          <cell r="C6" t="str">
            <v>Jiang Dajin ( Ken)</v>
          </cell>
        </row>
        <row r="7">
          <cell r="B7" t="str">
            <v>AM00667</v>
          </cell>
          <cell r="C7" t="str">
            <v>Zhang Hong-Chao</v>
          </cell>
        </row>
        <row r="8">
          <cell r="B8" t="str">
            <v>AM01086</v>
          </cell>
          <cell r="C8" t="str">
            <v>Domingos Gomes</v>
          </cell>
        </row>
        <row r="9">
          <cell r="B9" t="str">
            <v>AM01151</v>
          </cell>
          <cell r="C9" t="str">
            <v>Florencio Soriano Llanes</v>
          </cell>
        </row>
        <row r="10">
          <cell r="B10" t="str">
            <v>AM01434</v>
          </cell>
          <cell r="C10" t="str">
            <v>Gerardo Oliva Cornejo Jr.</v>
          </cell>
        </row>
        <row r="11">
          <cell r="B11" t="str">
            <v>AM02176</v>
          </cell>
          <cell r="C11" t="str">
            <v>Deng Jianming (Duncan)</v>
          </cell>
        </row>
        <row r="12">
          <cell r="B12" t="str">
            <v>AM02303</v>
          </cell>
          <cell r="C12" t="str">
            <v>Cen Bo (Rico)</v>
          </cell>
        </row>
        <row r="13">
          <cell r="B13" t="str">
            <v>AM02147</v>
          </cell>
          <cell r="C13" t="str">
            <v>Romulo Marasigan</v>
          </cell>
        </row>
        <row r="14">
          <cell r="B14" t="str">
            <v>AM00666</v>
          </cell>
          <cell r="C14" t="str">
            <v>Wang Chao-Hong (Richard)</v>
          </cell>
        </row>
        <row r="15">
          <cell r="B15" t="str">
            <v>AM02068</v>
          </cell>
          <cell r="C15" t="str">
            <v>Lai Chun-Liang (Johnny)</v>
          </cell>
        </row>
        <row r="16">
          <cell r="B16" t="str">
            <v>AM02069</v>
          </cell>
          <cell r="C16" t="str">
            <v>Yu Chien-Hsin (Fedi)</v>
          </cell>
        </row>
        <row r="17">
          <cell r="B17" t="str">
            <v>AM02153</v>
          </cell>
          <cell r="C17" t="str">
            <v>Liang Weixiang (Lanson)      </v>
          </cell>
        </row>
        <row r="18">
          <cell r="B18" t="str">
            <v>AM02175</v>
          </cell>
          <cell r="C18" t="str">
            <v>Cui Weizhong (Jack)</v>
          </cell>
        </row>
        <row r="19">
          <cell r="B19" t="str">
            <v>AM02424</v>
          </cell>
          <cell r="C19" t="str">
            <v>Xie Zhonghua (Michael)</v>
          </cell>
        </row>
        <row r="20">
          <cell r="B20" t="str">
            <v>AM02792</v>
          </cell>
          <cell r="C20" t="str">
            <v>Ronald S. Limcuando</v>
          </cell>
        </row>
        <row r="21">
          <cell r="B21" t="str">
            <v>AM01068</v>
          </cell>
          <cell r="C21" t="str">
            <v>Ou Yu-Lin (Philip)</v>
          </cell>
        </row>
        <row r="22">
          <cell r="B22" t="str">
            <v>AM01111</v>
          </cell>
          <cell r="C22" t="str">
            <v>Lu Kuo-Ho (Eric)</v>
          </cell>
        </row>
        <row r="23">
          <cell r="B23" t="str">
            <v>AM01373</v>
          </cell>
          <cell r="C23" t="str">
            <v>Tseng Kuei-Nan (Sam)</v>
          </cell>
        </row>
        <row r="24">
          <cell r="B24" t="str">
            <v>AM01374</v>
          </cell>
          <cell r="C24" t="str">
            <v>Hung Fu-Cheng (Fred)</v>
          </cell>
        </row>
        <row r="25">
          <cell r="B25" t="str">
            <v>AM01656</v>
          </cell>
          <cell r="C25" t="str">
            <v>Wang Chung-Ming ( John)</v>
          </cell>
        </row>
        <row r="26">
          <cell r="B26" t="str">
            <v>AM02066</v>
          </cell>
          <cell r="C26" t="str">
            <v>Yang Shih-Fu (Carlos)</v>
          </cell>
        </row>
        <row r="27">
          <cell r="B27" t="str">
            <v>AM02067</v>
          </cell>
          <cell r="C27" t="str">
            <v>Tung Wei-Hao (William)</v>
          </cell>
        </row>
        <row r="28">
          <cell r="B28" t="str">
            <v>AM01061</v>
          </cell>
          <cell r="C28" t="str">
            <v>Chiou Ruey-Ming (Rex)</v>
          </cell>
        </row>
        <row r="29">
          <cell r="B29" t="str">
            <v>AM01438</v>
          </cell>
          <cell r="C29" t="str">
            <v>Yu Yu-Kuang (Barry)</v>
          </cell>
        </row>
        <row r="30">
          <cell r="B30" t="str">
            <v>AM01439</v>
          </cell>
          <cell r="C30" t="str">
            <v>Chang Jin-Cheng (Ian)</v>
          </cell>
        </row>
        <row r="31">
          <cell r="B31" t="str">
            <v>AM01791</v>
          </cell>
          <cell r="C31" t="str">
            <v>Ma Kuo-Hao ( Marcus )</v>
          </cell>
        </row>
        <row r="32">
          <cell r="B32" t="str">
            <v>AM01977</v>
          </cell>
          <cell r="C32" t="str">
            <v>Chang Chien-Hua  (Leo)</v>
          </cell>
        </row>
        <row r="33">
          <cell r="B33" t="str">
            <v>AM02070</v>
          </cell>
          <cell r="C33" t="str">
            <v>Chu Pei-Yuan(Peter)</v>
          </cell>
        </row>
        <row r="34">
          <cell r="B34" t="str">
            <v>AM02071</v>
          </cell>
          <cell r="C34" t="str">
            <v>Wang Hsiang-Ko (Alex)</v>
          </cell>
        </row>
        <row r="35">
          <cell r="B35" t="str">
            <v>AM01060</v>
          </cell>
          <cell r="C35" t="str">
            <v>Feng Yung-Yi (Richard)</v>
          </cell>
        </row>
        <row r="36">
          <cell r="B36" t="str">
            <v>AM01372</v>
          </cell>
          <cell r="C36" t="str">
            <v>Yang Chao-Wen (Alwin)</v>
          </cell>
        </row>
        <row r="37">
          <cell r="B37" t="str">
            <v>AM00465</v>
          </cell>
          <cell r="C37" t="str">
            <v>Mario Antonio Condeco Pereira</v>
          </cell>
        </row>
        <row r="38">
          <cell r="B38" t="str">
            <v>AM01002</v>
          </cell>
          <cell r="C38" t="str">
            <v>Song Lih Ping (Jonathan)</v>
          </cell>
        </row>
        <row r="39">
          <cell r="B39" t="str">
            <v>AM01682</v>
          </cell>
          <cell r="C39" t="str">
            <v>Mario C.Rodilla</v>
          </cell>
        </row>
        <row r="40">
          <cell r="B40" t="str">
            <v>AM01947</v>
          </cell>
          <cell r="C40" t="str">
            <v>Lin Ximin (John)</v>
          </cell>
        </row>
        <row r="41">
          <cell r="B41" t="str">
            <v>AM02475</v>
          </cell>
          <cell r="C41" t="str">
            <v>Wang Jianming (Owen)</v>
          </cell>
        </row>
        <row r="42">
          <cell r="B42" t="str">
            <v>AM02801</v>
          </cell>
          <cell r="C42" t="str">
            <v>Yang Jintang (Suger)</v>
          </cell>
        </row>
        <row r="43">
          <cell r="B43" t="str">
            <v>AM02258</v>
          </cell>
          <cell r="C43" t="str">
            <v>Fang Ge (Gary)</v>
          </cell>
        </row>
        <row r="44">
          <cell r="B44" t="str">
            <v>AM01926</v>
          </cell>
          <cell r="C44" t="str">
            <v>Chen Zhitang (Benson)</v>
          </cell>
        </row>
        <row r="45">
          <cell r="B45" t="str">
            <v>AM02076</v>
          </cell>
          <cell r="C45" t="str">
            <v>Zhu Youxian</v>
          </cell>
        </row>
        <row r="46">
          <cell r="B46" t="str">
            <v>AM02181</v>
          </cell>
          <cell r="C46" t="str">
            <v>Li Jun, (Jim)</v>
          </cell>
        </row>
        <row r="47">
          <cell r="B47" t="str">
            <v>AM02452</v>
          </cell>
          <cell r="C47" t="str">
            <v>Chen Guotai ( Elton)</v>
          </cell>
        </row>
        <row r="48">
          <cell r="B48" t="str">
            <v>AM00775</v>
          </cell>
          <cell r="C48" t="str">
            <v>Leong Kuok Chong  (Jones)</v>
          </cell>
        </row>
        <row r="49">
          <cell r="B49" t="str">
            <v>AM02085</v>
          </cell>
          <cell r="C49" t="str">
            <v>Hu Zhigang</v>
          </cell>
        </row>
        <row r="50">
          <cell r="B50" t="str">
            <v>AM02480</v>
          </cell>
          <cell r="C50" t="str">
            <v>Ye Jia Lin (Victor)</v>
          </cell>
        </row>
        <row r="51">
          <cell r="B51" t="str">
            <v>AM02824</v>
          </cell>
          <cell r="C51" t="str">
            <v>Kong Wen Xin</v>
          </cell>
        </row>
        <row r="52">
          <cell r="B52" t="str">
            <v>AM02847</v>
          </cell>
          <cell r="C52" t="str">
            <v>Huan Hai Tao</v>
          </cell>
        </row>
        <row r="53">
          <cell r="B53" t="str">
            <v>AM00571</v>
          </cell>
          <cell r="C53" t="str">
            <v>Lao Kuok Leong  (Alex)</v>
          </cell>
        </row>
        <row r="54">
          <cell r="B54" t="str">
            <v>AM01088</v>
          </cell>
          <cell r="C54" t="str">
            <v>Liu  Wei</v>
          </cell>
        </row>
        <row r="55">
          <cell r="B55" t="str">
            <v>AM03287</v>
          </cell>
          <cell r="C55" t="str">
            <v>Wendel P Abregana </v>
          </cell>
        </row>
        <row r="56">
          <cell r="B56" t="str">
            <v>AM02208</v>
          </cell>
          <cell r="C56" t="str">
            <v>Hong Weiming (Robert)</v>
          </cell>
        </row>
        <row r="57">
          <cell r="B57" t="str">
            <v>AM00668</v>
          </cell>
          <cell r="C57" t="str">
            <v>Zhang Jin-Wen</v>
          </cell>
        </row>
        <row r="58">
          <cell r="B58" t="str">
            <v>AM00690</v>
          </cell>
          <cell r="C58" t="str">
            <v>Zhang Quan-Zhi</v>
          </cell>
        </row>
        <row r="59">
          <cell r="B59" t="str">
            <v>AM02027</v>
          </cell>
          <cell r="C59" t="str">
            <v>Yang Jipeng</v>
          </cell>
        </row>
        <row r="60">
          <cell r="B60" t="str">
            <v>AM01324</v>
          </cell>
          <cell r="C60" t="str">
            <v>Cheong, Wa Kit (Kit)</v>
          </cell>
        </row>
        <row r="61">
          <cell r="B61" t="str">
            <v>AM01789</v>
          </cell>
          <cell r="C61" t="str">
            <v>Wu Gengmin</v>
          </cell>
        </row>
        <row r="62">
          <cell r="B62" t="str">
            <v>AM01806</v>
          </cell>
          <cell r="C62" t="str">
            <v>Zhang Chen (Jackie)</v>
          </cell>
        </row>
        <row r="63">
          <cell r="B63" t="str">
            <v>AM02203</v>
          </cell>
          <cell r="C63" t="str">
            <v>Wang De Jun (Mike)</v>
          </cell>
        </row>
        <row r="64">
          <cell r="B64" t="str">
            <v>AM03006</v>
          </cell>
          <cell r="C64" t="str">
            <v>Wang Qiu Ming</v>
          </cell>
        </row>
        <row r="65">
          <cell r="B65" t="str">
            <v>AM03025</v>
          </cell>
          <cell r="C65" t="str">
            <v>Huang Chao Wen</v>
          </cell>
        </row>
        <row r="66">
          <cell r="B66" t="str">
            <v>AM03026</v>
          </cell>
          <cell r="C66" t="str">
            <v>Wu Jiang</v>
          </cell>
        </row>
        <row r="67">
          <cell r="B67" t="str">
            <v>AM03252</v>
          </cell>
          <cell r="C67" t="str">
            <v>Liu Ping</v>
          </cell>
        </row>
        <row r="68">
          <cell r="B68" t="str">
            <v>AM03253</v>
          </cell>
          <cell r="C68" t="str">
            <v>Xu Hengxuan, Henry</v>
          </cell>
        </row>
        <row r="69">
          <cell r="B69" t="str">
            <v>AM03298</v>
          </cell>
          <cell r="C69" t="str">
            <v>Qu Guanment, Moon</v>
          </cell>
        </row>
        <row r="70">
          <cell r="B70" t="str">
            <v>AM03300</v>
          </cell>
          <cell r="C70" t="str">
            <v>Fang Yizhou, Joe</v>
          </cell>
        </row>
        <row r="71">
          <cell r="B71" t="str">
            <v>AM03328</v>
          </cell>
          <cell r="C71" t="str">
            <v>Zhang Changwen</v>
          </cell>
        </row>
        <row r="72">
          <cell r="B72" t="str">
            <v>AM03344</v>
          </cell>
          <cell r="C72" t="str">
            <v>Deng Changfei</v>
          </cell>
        </row>
        <row r="73">
          <cell r="B73" t="str">
            <v>AM03332</v>
          </cell>
          <cell r="C73" t="str">
            <v>Hao Chun</v>
          </cell>
        </row>
        <row r="74">
          <cell r="B74" t="str">
            <v>AM03412</v>
          </cell>
          <cell r="C74" t="str">
            <v>Wang Weiwen</v>
          </cell>
        </row>
        <row r="75">
          <cell r="B75" t="str">
            <v>AM03390</v>
          </cell>
          <cell r="C75" t="str">
            <v>Lai Xin</v>
          </cell>
        </row>
        <row r="76">
          <cell r="B76" t="str">
            <v>AM03013</v>
          </cell>
          <cell r="C76" t="str">
            <v>Mao Min</v>
          </cell>
        </row>
        <row r="77">
          <cell r="B77" t="str">
            <v>AM03110</v>
          </cell>
          <cell r="C77" t="str">
            <v>Sun Ting</v>
          </cell>
        </row>
        <row r="78">
          <cell r="B78" t="str">
            <v>AM03391</v>
          </cell>
          <cell r="C78" t="str">
            <v xml:space="preserve">Chen Jiasheng, Sem </v>
          </cell>
        </row>
        <row r="79">
          <cell r="B79" t="str">
            <v>AM03393</v>
          </cell>
          <cell r="C79" t="str">
            <v>Jiang Shihui</v>
          </cell>
        </row>
        <row r="80">
          <cell r="B80" t="str">
            <v>AM03398</v>
          </cell>
          <cell r="C80" t="str">
            <v>Su Wei</v>
          </cell>
        </row>
        <row r="81">
          <cell r="B81" t="str">
            <v>AM03405</v>
          </cell>
          <cell r="C81" t="str">
            <v>Liu Ouyun</v>
          </cell>
        </row>
        <row r="82">
          <cell r="B82" t="str">
            <v>AM03406</v>
          </cell>
          <cell r="C82" t="str">
            <v>Wu Ting</v>
          </cell>
        </row>
        <row r="83">
          <cell r="B83" t="str">
            <v>AM03407</v>
          </cell>
          <cell r="C83" t="str">
            <v>Liu Yi</v>
          </cell>
        </row>
        <row r="84">
          <cell r="B84" t="str">
            <v>AM03421</v>
          </cell>
          <cell r="C84" t="str">
            <v>Liu Weizu</v>
          </cell>
        </row>
        <row r="85">
          <cell r="B85" t="str">
            <v>AM03061</v>
          </cell>
          <cell r="C85" t="str">
            <v>Fan Chen Long</v>
          </cell>
        </row>
        <row r="86">
          <cell r="B86" t="str">
            <v>AM03172</v>
          </cell>
          <cell r="C86" t="str">
            <v>Xu Zheng Hao</v>
          </cell>
        </row>
        <row r="87">
          <cell r="B87" t="str">
            <v>AM03189</v>
          </cell>
          <cell r="C87" t="str">
            <v>Sun Shao Lin</v>
          </cell>
        </row>
        <row r="88">
          <cell r="B88" t="str">
            <v>AM03301</v>
          </cell>
          <cell r="C88" t="str">
            <v>Li Wanyu</v>
          </cell>
        </row>
        <row r="89">
          <cell r="B89" t="str">
            <v>AM03414</v>
          </cell>
          <cell r="C89" t="str">
            <v>Li Songyang</v>
          </cell>
        </row>
        <row r="90">
          <cell r="B90" t="str">
            <v>AM02834</v>
          </cell>
          <cell r="C90" t="str">
            <v>U Lai Han (Kristine)</v>
          </cell>
        </row>
        <row r="91">
          <cell r="B91" t="str">
            <v>AM02930</v>
          </cell>
          <cell r="C91" t="str">
            <v>Gui Han Lin, Luke</v>
          </cell>
        </row>
        <row r="92">
          <cell r="B92" t="str">
            <v>AM02935</v>
          </cell>
          <cell r="C92" t="str">
            <v>Fong Meng, Fleming</v>
          </cell>
        </row>
        <row r="93">
          <cell r="B93" t="str">
            <v>AM02929</v>
          </cell>
          <cell r="C93" t="str">
            <v>Li Jun</v>
          </cell>
        </row>
        <row r="94">
          <cell r="B94" t="str">
            <v>AM00868</v>
          </cell>
          <cell r="C94" t="str">
            <v>Tang Sio Fong (Tommy)</v>
          </cell>
        </row>
        <row r="95">
          <cell r="B95" t="str">
            <v>AM00654</v>
          </cell>
          <cell r="C95" t="str">
            <v>Lee Tim</v>
          </cell>
        </row>
        <row r="96">
          <cell r="B96" t="str">
            <v>AM01725</v>
          </cell>
          <cell r="C96" t="str">
            <v>Alexander Sulapat Piguing</v>
          </cell>
        </row>
        <row r="97">
          <cell r="B97" t="str">
            <v>AM00622</v>
          </cell>
          <cell r="C97" t="str">
            <v>Wu Zining</v>
          </cell>
        </row>
        <row r="98">
          <cell r="B98" t="str">
            <v>AM02486</v>
          </cell>
          <cell r="C98" t="str">
            <v>Liu Feng</v>
          </cell>
        </row>
        <row r="99">
          <cell r="B99" t="str">
            <v>AM02936</v>
          </cell>
          <cell r="C99" t="str">
            <v>Liu Yu</v>
          </cell>
        </row>
        <row r="100">
          <cell r="B100" t="str">
            <v>AM00968</v>
          </cell>
          <cell r="C100" t="str">
            <v>Liao Yi Wen (Robin)</v>
          </cell>
        </row>
        <row r="101">
          <cell r="B101" t="str">
            <v>AM02077</v>
          </cell>
          <cell r="C101" t="str">
            <v>Cai Wenzhong</v>
          </cell>
        </row>
        <row r="102">
          <cell r="B102" t="str">
            <v>AM02133</v>
          </cell>
          <cell r="C102" t="str">
            <v>Chen Fuqing (Jerry)</v>
          </cell>
        </row>
        <row r="103">
          <cell r="B103" t="str">
            <v>AM02137</v>
          </cell>
          <cell r="C103" t="str">
            <v>Loreto V. Pangan</v>
          </cell>
        </row>
        <row r="104">
          <cell r="B104" t="str">
            <v>AM02327</v>
          </cell>
          <cell r="C104" t="str">
            <v>Zhao Qizhi (Baker)</v>
          </cell>
        </row>
        <row r="105">
          <cell r="B105" t="str">
            <v>AM02528</v>
          </cell>
          <cell r="C105" t="str">
            <v>Chen Kezhi (Teddy)</v>
          </cell>
        </row>
        <row r="106">
          <cell r="B106" t="str">
            <v>AM02803</v>
          </cell>
          <cell r="C106" t="str">
            <v>Liang Yi (Jason)</v>
          </cell>
        </row>
        <row r="107">
          <cell r="B107" t="str">
            <v>AM02112</v>
          </cell>
          <cell r="C107" t="str">
            <v>Yuan Lin</v>
          </cell>
        </row>
        <row r="108">
          <cell r="B108" t="str">
            <v>AM02672</v>
          </cell>
          <cell r="C108" t="str">
            <v>Huang Zhenyu (Harry)</v>
          </cell>
        </row>
        <row r="109">
          <cell r="B109" t="str">
            <v>AM02677</v>
          </cell>
          <cell r="C109" t="str">
            <v>Zhang Jian Kang</v>
          </cell>
        </row>
        <row r="110">
          <cell r="B110" t="str">
            <v>AM02721</v>
          </cell>
          <cell r="C110" t="str">
            <v>Luo Shengqiang,Luo</v>
          </cell>
        </row>
        <row r="111">
          <cell r="B111" t="str">
            <v>AM02379</v>
          </cell>
          <cell r="C111" t="str">
            <v>Zhai Shu, (Sophia)</v>
          </cell>
        </row>
        <row r="112">
          <cell r="B112" t="str">
            <v>AM02381</v>
          </cell>
          <cell r="C112" t="str">
            <v>Li Yangyang, (Sunny)</v>
          </cell>
        </row>
        <row r="113">
          <cell r="B113" t="str">
            <v>AM02464</v>
          </cell>
          <cell r="C113" t="str">
            <v>Zhou Ming (Walt)</v>
          </cell>
        </row>
        <row r="114">
          <cell r="B114" t="str">
            <v>AM00520</v>
          </cell>
          <cell r="C114" t="str">
            <v>Alberto Kong</v>
          </cell>
        </row>
        <row r="115">
          <cell r="B115" t="str">
            <v>AM01824</v>
          </cell>
          <cell r="C115" t="str">
            <v>Zhang Bao Lin</v>
          </cell>
        </row>
        <row r="116">
          <cell r="B116" t="str">
            <v>AM02482</v>
          </cell>
          <cell r="C116" t="str">
            <v>Lee Chung-Sheng (Ricky)</v>
          </cell>
        </row>
        <row r="117">
          <cell r="B117" t="str">
            <v>AM03584</v>
          </cell>
          <cell r="C117" t="str">
            <v>Chang Le</v>
          </cell>
        </row>
        <row r="118">
          <cell r="B118" t="str">
            <v>AM00200</v>
          </cell>
          <cell r="C118" t="str">
            <v>Wang Lan</v>
          </cell>
        </row>
        <row r="119">
          <cell r="B119" t="str">
            <v>AM02107</v>
          </cell>
          <cell r="C119" t="str">
            <v>Chen Qiuqiang</v>
          </cell>
        </row>
        <row r="120">
          <cell r="B120" t="str">
            <v>AM02141</v>
          </cell>
          <cell r="C120" t="str">
            <v>Darby J. Macariola</v>
          </cell>
        </row>
        <row r="121">
          <cell r="B121" t="str">
            <v>AM02182</v>
          </cell>
          <cell r="C121" t="str">
            <v>Zhang Hua (Leo)</v>
          </cell>
        </row>
        <row r="122">
          <cell r="B122" t="str">
            <v>AM02714</v>
          </cell>
          <cell r="C122" t="str">
            <v>Jiang Bo,Chino</v>
          </cell>
        </row>
        <row r="123">
          <cell r="B123" t="str">
            <v>AM02774</v>
          </cell>
          <cell r="C123" t="str">
            <v>Su Jun, Billy</v>
          </cell>
        </row>
        <row r="124">
          <cell r="B124" t="str">
            <v>AM02811</v>
          </cell>
          <cell r="C124" t="str">
            <v>Liang Qingzhao (Danny)</v>
          </cell>
        </row>
        <row r="125">
          <cell r="B125" t="str">
            <v>AM01812</v>
          </cell>
          <cell r="C125" t="str">
            <v>Wang Xiaoxin</v>
          </cell>
        </row>
        <row r="126">
          <cell r="B126" t="str">
            <v>AM02312</v>
          </cell>
          <cell r="C126" t="str">
            <v>Wei Yuexian (Wyvern)</v>
          </cell>
        </row>
        <row r="127">
          <cell r="B127" t="str">
            <v>AM02671</v>
          </cell>
          <cell r="C127" t="str">
            <v>Ling Weiyu</v>
          </cell>
        </row>
        <row r="128">
          <cell r="B128" t="str">
            <v>AM03307</v>
          </cell>
          <cell r="C128" t="str">
            <v>Angelo Jacidone</v>
          </cell>
        </row>
        <row r="129">
          <cell r="B129" t="str">
            <v>AM03562</v>
          </cell>
          <cell r="C129" t="str">
            <v>Weng Chang Cheng, Wylie</v>
          </cell>
        </row>
        <row r="130">
          <cell r="B130" t="str">
            <v>AM03563</v>
          </cell>
          <cell r="C130" t="str">
            <v>He Weilong</v>
          </cell>
        </row>
        <row r="131">
          <cell r="B131" t="str">
            <v>AM03567</v>
          </cell>
          <cell r="C131" t="str">
            <v>Gou Zhiqiang, Bill</v>
          </cell>
        </row>
        <row r="132">
          <cell r="B132" t="str">
            <v>AM03568</v>
          </cell>
          <cell r="C132" t="str">
            <v>Xu Yang</v>
          </cell>
        </row>
        <row r="133">
          <cell r="B133" t="str">
            <v>AM03569</v>
          </cell>
          <cell r="C133" t="str">
            <v>Huang Qing Chuan</v>
          </cell>
        </row>
        <row r="134">
          <cell r="B134" t="str">
            <v>AM03533</v>
          </cell>
          <cell r="C134" t="str">
            <v>Xian Xueqiang</v>
          </cell>
        </row>
        <row r="135">
          <cell r="B135" t="str">
            <v>AM03535</v>
          </cell>
          <cell r="C135" t="str">
            <v>Ouyang Xuesong</v>
          </cell>
        </row>
        <row r="136">
          <cell r="B136" t="str">
            <v>AM03360</v>
          </cell>
          <cell r="C136" t="str">
            <v>Kong Lingdi</v>
          </cell>
        </row>
        <row r="137">
          <cell r="B137" t="str">
            <v>AM03413</v>
          </cell>
          <cell r="C137" t="str">
            <v>Ju Xing</v>
          </cell>
        </row>
        <row r="138">
          <cell r="B138" t="str">
            <v>AM03466</v>
          </cell>
          <cell r="C138" t="str">
            <v>He Jin</v>
          </cell>
        </row>
        <row r="139">
          <cell r="B139" t="str">
            <v>AM03579</v>
          </cell>
          <cell r="C139" t="str">
            <v>Wang Jie (Ealine)</v>
          </cell>
        </row>
        <row r="140">
          <cell r="B140" t="str">
            <v>AM03578</v>
          </cell>
          <cell r="C140" t="str">
            <v>Liang Cai Wen</v>
          </cell>
        </row>
        <row r="141">
          <cell r="B141" t="str">
            <v>AM02184</v>
          </cell>
          <cell r="C141" t="str">
            <v>Wu Yue Jun</v>
          </cell>
        </row>
        <row r="142">
          <cell r="B142" t="str">
            <v>AM02265</v>
          </cell>
          <cell r="C142" t="str">
            <v>Xiao Mingchuan</v>
          </cell>
        </row>
        <row r="143">
          <cell r="B143" t="str">
            <v>AM02707</v>
          </cell>
          <cell r="C143" t="str">
            <v>Wu Haizhen (Jenny)</v>
          </cell>
        </row>
        <row r="144">
          <cell r="B144" t="str">
            <v>AM03620</v>
          </cell>
          <cell r="C144" t="str">
            <v>Zhang An (Xeno)</v>
          </cell>
        </row>
        <row r="146">
          <cell r="C146" t="str">
            <v>EXPIRED</v>
          </cell>
        </row>
        <row r="147">
          <cell r="C147" t="str">
            <v>Will EXPIRED within 3 months</v>
          </cell>
        </row>
        <row r="148">
          <cell r="C148" t="str">
            <v>Taining done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82"/>
  <sheetViews>
    <sheetView tabSelected="1" zoomScaleSheetLayoutView="100" workbookViewId="0">
      <pane xSplit="4" ySplit="1" topLeftCell="O2" activePane="bottomRight" state="frozenSplit"/>
      <selection pane="topRight" activeCell="E1" sqref="E1"/>
      <selection pane="bottomLeft" activeCell="A2" sqref="A2"/>
      <selection pane="bottomRight" activeCell="Q24" sqref="Q24"/>
    </sheetView>
  </sheetViews>
  <sheetFormatPr defaultColWidth="9.140625" defaultRowHeight="11.25"/>
  <cols>
    <col min="1" max="1" width="4.5703125" style="184" customWidth="1"/>
    <col min="2" max="2" width="11.7109375" style="1" customWidth="1"/>
    <col min="3" max="3" width="23" style="231" customWidth="1"/>
    <col min="4" max="4" width="10.42578125" style="205" bestFit="1" customWidth="1"/>
    <col min="5" max="5" width="13.140625" style="154" bestFit="1" customWidth="1"/>
    <col min="6" max="6" width="15.28515625" style="1" bestFit="1" customWidth="1"/>
    <col min="7" max="7" width="9.28515625" style="1" bestFit="1" customWidth="1"/>
    <col min="8" max="8" width="16.42578125" style="154" customWidth="1"/>
    <col min="9" max="9" width="12.5703125" style="1" customWidth="1"/>
    <col min="10" max="10" width="7.85546875" style="248" customWidth="1"/>
    <col min="11" max="11" width="9.28515625" style="1" customWidth="1"/>
    <col min="12" max="12" width="9.7109375" style="1" customWidth="1"/>
    <col min="13" max="13" width="12.28515625" style="205" customWidth="1"/>
    <col min="14" max="14" width="7.28515625" style="1" customWidth="1"/>
    <col min="15" max="17" width="8.42578125" style="1" customWidth="1"/>
    <col min="18" max="18" width="12" style="1" customWidth="1"/>
    <col min="19" max="19" width="10.85546875" style="1" customWidth="1"/>
    <col min="20" max="20" width="10.5703125" style="1" customWidth="1"/>
    <col min="21" max="21" width="7.140625" style="1" customWidth="1"/>
    <col min="22" max="22" width="10.85546875" style="1" customWidth="1"/>
    <col min="23" max="23" width="7.85546875" style="1" customWidth="1"/>
    <col min="24" max="24" width="9.7109375" style="1" customWidth="1"/>
    <col min="25" max="25" width="11.28515625" style="1" customWidth="1"/>
    <col min="26" max="27" width="8.85546875" style="1" customWidth="1"/>
    <col min="28" max="28" width="17.85546875" style="1" customWidth="1"/>
    <col min="29" max="16384" width="9.140625" style="1"/>
  </cols>
  <sheetData>
    <row r="1" spans="1:29" s="205" customFormat="1">
      <c r="A1" s="207"/>
      <c r="B1" s="208" t="s">
        <v>0</v>
      </c>
      <c r="C1" s="164" t="s">
        <v>1</v>
      </c>
      <c r="D1" s="164" t="s">
        <v>1033</v>
      </c>
      <c r="E1" s="209" t="s">
        <v>792</v>
      </c>
      <c r="F1" s="164" t="s">
        <v>2</v>
      </c>
      <c r="G1" s="164" t="s">
        <v>3</v>
      </c>
      <c r="H1" s="161" t="s">
        <v>791</v>
      </c>
      <c r="I1" s="162" t="s">
        <v>5</v>
      </c>
      <c r="J1" s="245" t="s">
        <v>6</v>
      </c>
      <c r="K1" s="162" t="s">
        <v>7</v>
      </c>
      <c r="L1" s="162" t="s">
        <v>8</v>
      </c>
      <c r="M1" s="162" t="s">
        <v>957</v>
      </c>
      <c r="N1" s="165" t="s">
        <v>946</v>
      </c>
      <c r="O1" s="164" t="s">
        <v>9</v>
      </c>
      <c r="P1" s="164" t="s">
        <v>1034</v>
      </c>
      <c r="Q1" s="164" t="s">
        <v>1035</v>
      </c>
      <c r="R1" s="164" t="s">
        <v>11</v>
      </c>
      <c r="S1" s="164" t="s">
        <v>410</v>
      </c>
      <c r="T1" s="164" t="s">
        <v>12</v>
      </c>
      <c r="U1" s="164" t="s">
        <v>13</v>
      </c>
      <c r="V1" s="164" t="s">
        <v>14</v>
      </c>
      <c r="W1" s="164" t="s">
        <v>15</v>
      </c>
      <c r="X1" s="164" t="s">
        <v>16</v>
      </c>
      <c r="Y1" s="164" t="s">
        <v>17</v>
      </c>
      <c r="Z1" s="165" t="s">
        <v>984</v>
      </c>
      <c r="AA1" s="276" t="s">
        <v>18</v>
      </c>
      <c r="AB1" s="205" t="s">
        <v>797</v>
      </c>
    </row>
    <row r="2" spans="1:29" s="205" customFormat="1">
      <c r="A2" s="277">
        <v>1</v>
      </c>
      <c r="B2" s="279" t="s">
        <v>972</v>
      </c>
      <c r="C2" s="280" t="s">
        <v>219</v>
      </c>
      <c r="D2" s="281" t="s">
        <v>1029</v>
      </c>
      <c r="E2" s="282">
        <v>42181</v>
      </c>
      <c r="F2" s="279" t="s">
        <v>220</v>
      </c>
      <c r="G2" s="255" t="s">
        <v>1061</v>
      </c>
      <c r="H2" s="282">
        <v>42547</v>
      </c>
      <c r="I2" s="279" t="s">
        <v>397</v>
      </c>
      <c r="J2" s="283" t="s">
        <v>943</v>
      </c>
      <c r="K2" s="279" t="s">
        <v>21</v>
      </c>
      <c r="L2" s="284" t="s">
        <v>22</v>
      </c>
      <c r="M2" s="285">
        <v>35006</v>
      </c>
      <c r="N2" s="286" t="s">
        <v>26</v>
      </c>
      <c r="O2" s="286" t="s">
        <v>25</v>
      </c>
      <c r="P2" s="278"/>
      <c r="Q2" s="278"/>
      <c r="R2" s="287" t="s">
        <v>926</v>
      </c>
      <c r="S2" s="286" t="s">
        <v>26</v>
      </c>
      <c r="T2" s="286" t="s">
        <v>26</v>
      </c>
      <c r="U2" s="286"/>
      <c r="V2" s="286"/>
      <c r="W2" s="286"/>
      <c r="X2" s="286"/>
      <c r="Y2" s="286"/>
      <c r="Z2" s="286"/>
      <c r="AA2" s="275"/>
      <c r="AB2" s="274"/>
      <c r="AC2" s="274" t="str">
        <f>VLOOKUP(B2,'[1]PM-HF'!$B$3:$C$150,1,0)</f>
        <v>AM00200</v>
      </c>
    </row>
    <row r="3" spans="1:29" s="205" customFormat="1">
      <c r="A3" s="210">
        <v>2</v>
      </c>
      <c r="B3" s="158" t="s">
        <v>973</v>
      </c>
      <c r="C3" s="157" t="s">
        <v>222</v>
      </c>
      <c r="D3" s="222" t="s">
        <v>1028</v>
      </c>
      <c r="E3" s="211">
        <v>42138</v>
      </c>
      <c r="F3" s="158" t="s">
        <v>223</v>
      </c>
      <c r="G3" s="212" t="s">
        <v>27</v>
      </c>
      <c r="H3" s="211">
        <v>42504</v>
      </c>
      <c r="I3" s="158" t="s">
        <v>396</v>
      </c>
      <c r="J3" s="246" t="s">
        <v>20</v>
      </c>
      <c r="K3" s="158" t="s">
        <v>21</v>
      </c>
      <c r="L3" s="213" t="s">
        <v>22</v>
      </c>
      <c r="M3" s="203">
        <v>35445</v>
      </c>
      <c r="N3" s="108" t="s">
        <v>26</v>
      </c>
      <c r="O3" s="108" t="s">
        <v>25</v>
      </c>
      <c r="P3" s="108" t="s">
        <v>28</v>
      </c>
      <c r="Q3" s="108"/>
      <c r="R3" s="108" t="s">
        <v>29</v>
      </c>
      <c r="S3" s="108" t="s">
        <v>26</v>
      </c>
      <c r="T3" s="108" t="s">
        <v>26</v>
      </c>
      <c r="U3" s="108" t="s">
        <v>975</v>
      </c>
      <c r="V3" s="150"/>
      <c r="W3" s="108" t="s">
        <v>15</v>
      </c>
      <c r="X3" s="108" t="s">
        <v>974</v>
      </c>
      <c r="Y3" s="108" t="s">
        <v>25</v>
      </c>
      <c r="Z3" s="108"/>
      <c r="AA3" s="108" t="s">
        <v>18</v>
      </c>
      <c r="AC3" s="205" t="str">
        <f>VLOOKUP(B3,'[1]PM-HF'!$B$3:$C$150,1,0)</f>
        <v>AM00520</v>
      </c>
    </row>
    <row r="4" spans="1:29" s="205" customFormat="1">
      <c r="A4" s="210">
        <v>3</v>
      </c>
      <c r="B4" s="158" t="s">
        <v>230</v>
      </c>
      <c r="C4" s="157" t="s">
        <v>231</v>
      </c>
      <c r="D4" s="222" t="s">
        <v>1028</v>
      </c>
      <c r="E4" s="211">
        <v>41985</v>
      </c>
      <c r="F4" s="158" t="s">
        <v>232</v>
      </c>
      <c r="G4" s="212" t="s">
        <v>27</v>
      </c>
      <c r="H4" s="211">
        <v>43081</v>
      </c>
      <c r="I4" s="158" t="s">
        <v>400</v>
      </c>
      <c r="J4" s="246" t="s">
        <v>943</v>
      </c>
      <c r="K4" s="158" t="s">
        <v>21</v>
      </c>
      <c r="L4" s="213" t="s">
        <v>22</v>
      </c>
      <c r="M4" s="203">
        <v>35835</v>
      </c>
      <c r="N4" s="108" t="s">
        <v>26</v>
      </c>
      <c r="O4" s="108" t="s">
        <v>25</v>
      </c>
      <c r="P4" s="108"/>
      <c r="Q4" s="108" t="s">
        <v>31</v>
      </c>
      <c r="R4" s="108" t="s">
        <v>29</v>
      </c>
      <c r="S4" s="108" t="s">
        <v>26</v>
      </c>
      <c r="T4" s="108" t="s">
        <v>26</v>
      </c>
      <c r="U4" s="108"/>
      <c r="V4" s="150"/>
      <c r="W4" s="108"/>
      <c r="X4" s="108"/>
      <c r="Y4" s="108" t="s">
        <v>56</v>
      </c>
      <c r="Z4" s="108"/>
      <c r="AA4" s="108"/>
      <c r="AC4" s="205" t="str">
        <f>VLOOKUP(B4,'[1]PM-HF'!$B$3:$C$150,1,0)</f>
        <v>AM00654</v>
      </c>
    </row>
    <row r="5" spans="1:29" s="205" customFormat="1">
      <c r="A5" s="277">
        <v>4</v>
      </c>
      <c r="B5" s="158" t="s">
        <v>236</v>
      </c>
      <c r="C5" s="157" t="s">
        <v>826</v>
      </c>
      <c r="D5" s="222" t="s">
        <v>1028</v>
      </c>
      <c r="E5" s="211">
        <v>41730</v>
      </c>
      <c r="F5" s="158" t="s">
        <v>237</v>
      </c>
      <c r="G5" s="212" t="s">
        <v>27</v>
      </c>
      <c r="H5" s="211">
        <v>42826</v>
      </c>
      <c r="I5" s="215" t="s">
        <v>839</v>
      </c>
      <c r="J5" s="246" t="s">
        <v>943</v>
      </c>
      <c r="K5" s="158" t="s">
        <v>21</v>
      </c>
      <c r="L5" s="213" t="s">
        <v>22</v>
      </c>
      <c r="M5" s="203">
        <v>35856</v>
      </c>
      <c r="N5" s="108" t="s">
        <v>26</v>
      </c>
      <c r="O5" s="108" t="s">
        <v>25</v>
      </c>
      <c r="P5" s="108"/>
      <c r="Q5" s="108" t="s">
        <v>33</v>
      </c>
      <c r="R5" s="9" t="s">
        <v>29</v>
      </c>
      <c r="S5" s="108" t="s">
        <v>26</v>
      </c>
      <c r="T5" s="108" t="s">
        <v>26</v>
      </c>
      <c r="U5" s="108"/>
      <c r="V5" s="150"/>
      <c r="W5" s="108" t="s">
        <v>15</v>
      </c>
      <c r="X5" s="108"/>
      <c r="Y5" s="108" t="s">
        <v>25</v>
      </c>
      <c r="Z5" s="108"/>
      <c r="AA5" s="108"/>
      <c r="AC5" s="205" t="str">
        <f>VLOOKUP(B5,'[1]PM-HF'!$B$3:$C$150,1,0)</f>
        <v>AM00666</v>
      </c>
    </row>
    <row r="6" spans="1:29" s="205" customFormat="1">
      <c r="A6" s="210">
        <v>5</v>
      </c>
      <c r="B6" s="158" t="s">
        <v>238</v>
      </c>
      <c r="C6" s="157" t="s">
        <v>239</v>
      </c>
      <c r="D6" s="222" t="s">
        <v>1028</v>
      </c>
      <c r="E6" s="211">
        <v>41730</v>
      </c>
      <c r="F6" s="158" t="s">
        <v>240</v>
      </c>
      <c r="G6" s="212" t="s">
        <v>19</v>
      </c>
      <c r="H6" s="211">
        <v>42826</v>
      </c>
      <c r="I6" s="158" t="s">
        <v>396</v>
      </c>
      <c r="J6" s="246" t="s">
        <v>20</v>
      </c>
      <c r="K6" s="158" t="s">
        <v>21</v>
      </c>
      <c r="L6" s="213" t="s">
        <v>22</v>
      </c>
      <c r="M6" s="203">
        <v>35856</v>
      </c>
      <c r="N6" s="108" t="s">
        <v>26</v>
      </c>
      <c r="O6" s="108" t="s">
        <v>25</v>
      </c>
      <c r="P6" s="108" t="s">
        <v>907</v>
      </c>
      <c r="Q6" s="108"/>
      <c r="R6" s="9" t="s">
        <v>926</v>
      </c>
      <c r="S6" s="108" t="s">
        <v>975</v>
      </c>
      <c r="T6" s="108" t="s">
        <v>26</v>
      </c>
      <c r="U6" s="108" t="s">
        <v>975</v>
      </c>
      <c r="V6" s="150"/>
      <c r="W6" s="108" t="s">
        <v>15</v>
      </c>
      <c r="X6" s="108" t="s">
        <v>25</v>
      </c>
      <c r="Y6" s="108" t="s">
        <v>25</v>
      </c>
      <c r="Z6" s="108"/>
      <c r="AA6" s="108" t="s">
        <v>18</v>
      </c>
      <c r="AB6" s="205" t="s">
        <v>908</v>
      </c>
      <c r="AC6" s="205" t="str">
        <f>VLOOKUP(B6,'[1]PM-HF'!$B$3:$C$150,1,0)</f>
        <v>AM00667</v>
      </c>
    </row>
    <row r="7" spans="1:29" s="205" customFormat="1">
      <c r="A7" s="210">
        <v>6</v>
      </c>
      <c r="B7" s="158" t="s">
        <v>247</v>
      </c>
      <c r="C7" s="228" t="s">
        <v>248</v>
      </c>
      <c r="D7" s="222" t="s">
        <v>1028</v>
      </c>
      <c r="E7" s="211">
        <v>41712</v>
      </c>
      <c r="F7" s="158" t="s">
        <v>249</v>
      </c>
      <c r="G7" s="212" t="s">
        <v>27</v>
      </c>
      <c r="H7" s="211">
        <v>42808</v>
      </c>
      <c r="I7" s="158" t="s">
        <v>401</v>
      </c>
      <c r="J7" s="246" t="s">
        <v>943</v>
      </c>
      <c r="K7" s="158" t="s">
        <v>21</v>
      </c>
      <c r="L7" s="213" t="s">
        <v>22</v>
      </c>
      <c r="M7" s="203">
        <v>36894</v>
      </c>
      <c r="N7" s="108" t="s">
        <v>26</v>
      </c>
      <c r="O7" s="108" t="s">
        <v>25</v>
      </c>
      <c r="P7" s="108"/>
      <c r="Q7" s="108" t="s">
        <v>36</v>
      </c>
      <c r="R7" s="108" t="s">
        <v>29</v>
      </c>
      <c r="S7" s="108" t="s">
        <v>26</v>
      </c>
      <c r="T7" s="108" t="s">
        <v>26</v>
      </c>
      <c r="U7" s="108"/>
      <c r="V7" s="108"/>
      <c r="W7" s="108" t="s">
        <v>15</v>
      </c>
      <c r="X7" s="108"/>
      <c r="Y7" s="108" t="s">
        <v>25</v>
      </c>
      <c r="Z7" s="108"/>
      <c r="AA7" s="108"/>
      <c r="AC7" s="205" t="str">
        <f>VLOOKUP(B7,'[1]PM-HF'!$B$3:$C$150,1,0)</f>
        <v>AM00968</v>
      </c>
    </row>
    <row r="8" spans="1:29" s="205" customFormat="1">
      <c r="A8" s="277">
        <v>7</v>
      </c>
      <c r="B8" s="158" t="s">
        <v>250</v>
      </c>
      <c r="C8" s="157" t="s">
        <v>251</v>
      </c>
      <c r="D8" s="222" t="s">
        <v>1028</v>
      </c>
      <c r="E8" s="211">
        <v>42153</v>
      </c>
      <c r="F8" s="158" t="s">
        <v>252</v>
      </c>
      <c r="G8" s="212" t="s">
        <v>27</v>
      </c>
      <c r="H8" s="211">
        <v>42519</v>
      </c>
      <c r="I8" s="158" t="s">
        <v>401</v>
      </c>
      <c r="J8" s="246" t="s">
        <v>943</v>
      </c>
      <c r="K8" s="158" t="s">
        <v>21</v>
      </c>
      <c r="L8" s="213" t="s">
        <v>22</v>
      </c>
      <c r="M8" s="203">
        <v>36923</v>
      </c>
      <c r="N8" s="108" t="s">
        <v>26</v>
      </c>
      <c r="O8" s="108" t="s">
        <v>25</v>
      </c>
      <c r="P8" s="108"/>
      <c r="Q8" s="108" t="s">
        <v>741</v>
      </c>
      <c r="R8" s="108" t="s">
        <v>29</v>
      </c>
      <c r="S8" s="150"/>
      <c r="T8" s="108" t="s">
        <v>26</v>
      </c>
      <c r="U8" s="108"/>
      <c r="V8" s="108"/>
      <c r="W8" s="108"/>
      <c r="X8" s="108"/>
      <c r="Y8" s="108"/>
      <c r="Z8" s="108"/>
      <c r="AA8" s="108"/>
      <c r="AC8" s="205" t="str">
        <f>VLOOKUP(B8,'[1]PM-HF'!$B$3:$C$150,1,0)</f>
        <v>AM01002</v>
      </c>
    </row>
    <row r="9" spans="1:29" s="205" customFormat="1">
      <c r="A9" s="210">
        <v>8</v>
      </c>
      <c r="B9" s="158" t="s">
        <v>253</v>
      </c>
      <c r="C9" s="157" t="s">
        <v>254</v>
      </c>
      <c r="D9" s="222" t="s">
        <v>1028</v>
      </c>
      <c r="E9" s="211">
        <v>42176</v>
      </c>
      <c r="F9" s="158" t="s">
        <v>255</v>
      </c>
      <c r="G9" s="212" t="s">
        <v>27</v>
      </c>
      <c r="H9" s="211">
        <v>42542</v>
      </c>
      <c r="I9" s="158" t="s">
        <v>69</v>
      </c>
      <c r="J9" s="246" t="s">
        <v>1059</v>
      </c>
      <c r="K9" s="158" t="s">
        <v>37</v>
      </c>
      <c r="L9" s="213" t="s">
        <v>22</v>
      </c>
      <c r="M9" s="203">
        <v>37013</v>
      </c>
      <c r="N9" s="108" t="s">
        <v>26</v>
      </c>
      <c r="O9" s="108" t="s">
        <v>25</v>
      </c>
      <c r="P9" s="108"/>
      <c r="Q9" s="108" t="s">
        <v>738</v>
      </c>
      <c r="R9" s="108" t="s">
        <v>29</v>
      </c>
      <c r="S9" s="108" t="s">
        <v>26</v>
      </c>
      <c r="T9" s="108" t="s">
        <v>26</v>
      </c>
      <c r="U9" s="108"/>
      <c r="V9" s="150"/>
      <c r="W9" s="108"/>
      <c r="X9" s="108"/>
      <c r="Y9" s="108" t="s">
        <v>25</v>
      </c>
      <c r="Z9" s="108"/>
      <c r="AA9" s="108"/>
      <c r="AC9" s="205" t="str">
        <f>VLOOKUP(B9,'[1]PM-HF'!$B$3:$C$150,1,0)</f>
        <v>AM01060</v>
      </c>
    </row>
    <row r="10" spans="1:29" s="205" customFormat="1">
      <c r="A10" s="210">
        <v>9</v>
      </c>
      <c r="B10" s="158" t="s">
        <v>256</v>
      </c>
      <c r="C10" s="157" t="s">
        <v>257</v>
      </c>
      <c r="D10" s="222" t="s">
        <v>1028</v>
      </c>
      <c r="E10" s="211">
        <v>42176</v>
      </c>
      <c r="F10" s="158" t="s">
        <v>258</v>
      </c>
      <c r="G10" s="212" t="s">
        <v>27</v>
      </c>
      <c r="H10" s="211">
        <v>42542</v>
      </c>
      <c r="I10" s="158" t="s">
        <v>743</v>
      </c>
      <c r="J10" s="246" t="s">
        <v>943</v>
      </c>
      <c r="K10" s="158" t="s">
        <v>37</v>
      </c>
      <c r="L10" s="213" t="s">
        <v>22</v>
      </c>
      <c r="M10" s="203">
        <v>37013</v>
      </c>
      <c r="N10" s="108" t="s">
        <v>26</v>
      </c>
      <c r="O10" s="108" t="s">
        <v>25</v>
      </c>
      <c r="P10" s="108"/>
      <c r="Q10" s="108" t="s">
        <v>38</v>
      </c>
      <c r="R10" s="108" t="s">
        <v>29</v>
      </c>
      <c r="S10" s="108" t="s">
        <v>975</v>
      </c>
      <c r="T10" s="108" t="s">
        <v>26</v>
      </c>
      <c r="U10" s="108"/>
      <c r="V10" s="150"/>
      <c r="W10" s="108"/>
      <c r="X10" s="108"/>
      <c r="Y10" s="108" t="s">
        <v>25</v>
      </c>
      <c r="Z10" s="108"/>
      <c r="AA10" s="108"/>
      <c r="AC10" s="205" t="str">
        <f>VLOOKUP(B10,'[1]PM-HF'!$B$3:$C$150,1,0)</f>
        <v>AM01061</v>
      </c>
    </row>
    <row r="11" spans="1:29" s="205" customFormat="1">
      <c r="A11" s="277">
        <v>10</v>
      </c>
      <c r="B11" s="158" t="s">
        <v>259</v>
      </c>
      <c r="C11" s="157" t="s">
        <v>260</v>
      </c>
      <c r="D11" s="222" t="s">
        <v>1028</v>
      </c>
      <c r="E11" s="211">
        <v>42176</v>
      </c>
      <c r="F11" s="158" t="s">
        <v>261</v>
      </c>
      <c r="G11" s="212" t="s">
        <v>27</v>
      </c>
      <c r="H11" s="211">
        <v>42542</v>
      </c>
      <c r="I11" s="158" t="s">
        <v>403</v>
      </c>
      <c r="J11" s="246" t="s">
        <v>943</v>
      </c>
      <c r="K11" s="158" t="s">
        <v>37</v>
      </c>
      <c r="L11" s="213" t="s">
        <v>22</v>
      </c>
      <c r="M11" s="203">
        <v>37021</v>
      </c>
      <c r="N11" s="108" t="s">
        <v>26</v>
      </c>
      <c r="O11" s="108" t="s">
        <v>25</v>
      </c>
      <c r="P11" s="108"/>
      <c r="Q11" s="108" t="s">
        <v>39</v>
      </c>
      <c r="R11" s="108" t="s">
        <v>29</v>
      </c>
      <c r="S11" s="108" t="s">
        <v>26</v>
      </c>
      <c r="T11" s="108" t="s">
        <v>26</v>
      </c>
      <c r="U11" s="108"/>
      <c r="V11" s="150"/>
      <c r="W11" s="108"/>
      <c r="X11" s="108"/>
      <c r="Y11" s="108" t="s">
        <v>25</v>
      </c>
      <c r="Z11" s="108"/>
      <c r="AA11" s="108"/>
      <c r="AC11" s="205" t="str">
        <f>VLOOKUP(B11,'[1]PM-HF'!$B$3:$C$150,1,0)</f>
        <v>AM01068</v>
      </c>
    </row>
    <row r="12" spans="1:29" s="205" customFormat="1">
      <c r="A12" s="210">
        <v>11</v>
      </c>
      <c r="B12" s="158" t="s">
        <v>262</v>
      </c>
      <c r="C12" s="157" t="s">
        <v>263</v>
      </c>
      <c r="D12" s="222" t="s">
        <v>1028</v>
      </c>
      <c r="E12" s="211">
        <v>42200</v>
      </c>
      <c r="F12" s="158" t="s">
        <v>264</v>
      </c>
      <c r="G12" s="212" t="s">
        <v>27</v>
      </c>
      <c r="H12" s="211">
        <v>42566</v>
      </c>
      <c r="I12" s="158" t="s">
        <v>396</v>
      </c>
      <c r="J12" s="246" t="s">
        <v>20</v>
      </c>
      <c r="K12" s="158" t="s">
        <v>21</v>
      </c>
      <c r="L12" s="213" t="s">
        <v>22</v>
      </c>
      <c r="M12" s="203">
        <v>37057</v>
      </c>
      <c r="N12" s="108" t="s">
        <v>26</v>
      </c>
      <c r="O12" s="108" t="s">
        <v>25</v>
      </c>
      <c r="P12" s="108" t="s">
        <v>40</v>
      </c>
      <c r="Q12" s="108"/>
      <c r="R12" s="108" t="s">
        <v>29</v>
      </c>
      <c r="S12" s="108"/>
      <c r="T12" s="108"/>
      <c r="U12" s="108" t="s">
        <v>26</v>
      </c>
      <c r="V12" s="150"/>
      <c r="W12" s="224" t="s">
        <v>15</v>
      </c>
      <c r="X12" s="224" t="s">
        <v>25</v>
      </c>
      <c r="Y12" s="224" t="s">
        <v>25</v>
      </c>
      <c r="Z12" s="224" t="s">
        <v>985</v>
      </c>
      <c r="AA12" s="224"/>
      <c r="AC12" s="205" t="str">
        <f>VLOOKUP(B12,'[1]PM-HF'!$B$3:$C$150,1,0)</f>
        <v>AM01088</v>
      </c>
    </row>
    <row r="13" spans="1:29" s="205" customFormat="1">
      <c r="A13" s="210">
        <v>12</v>
      </c>
      <c r="B13" s="158" t="s">
        <v>268</v>
      </c>
      <c r="C13" s="157" t="s">
        <v>269</v>
      </c>
      <c r="D13" s="222" t="s">
        <v>1028</v>
      </c>
      <c r="E13" s="211">
        <v>42330</v>
      </c>
      <c r="F13" s="158" t="s">
        <v>270</v>
      </c>
      <c r="G13" s="212" t="s">
        <v>27</v>
      </c>
      <c r="H13" s="211">
        <v>42665</v>
      </c>
      <c r="I13" s="158" t="s">
        <v>404</v>
      </c>
      <c r="J13" s="246" t="s">
        <v>943</v>
      </c>
      <c r="K13" s="158" t="s">
        <v>37</v>
      </c>
      <c r="L13" s="213" t="s">
        <v>22</v>
      </c>
      <c r="M13" s="203">
        <v>37113</v>
      </c>
      <c r="N13" s="108" t="s">
        <v>26</v>
      </c>
      <c r="O13" s="108" t="s">
        <v>25</v>
      </c>
      <c r="P13" s="108"/>
      <c r="Q13" s="108" t="s">
        <v>41</v>
      </c>
      <c r="R13" s="108" t="s">
        <v>29</v>
      </c>
      <c r="S13" s="108" t="s">
        <v>26</v>
      </c>
      <c r="T13" s="108" t="s">
        <v>26</v>
      </c>
      <c r="U13" s="108"/>
      <c r="V13" s="150"/>
      <c r="W13" s="108"/>
      <c r="X13" s="108"/>
      <c r="Y13" s="108" t="s">
        <v>25</v>
      </c>
      <c r="Z13" s="108"/>
      <c r="AA13" s="108"/>
      <c r="AC13" s="205" t="str">
        <f>VLOOKUP(B13,'[1]PM-HF'!$B$3:$C$150,1,0)</f>
        <v>AM01111</v>
      </c>
    </row>
    <row r="14" spans="1:29" s="205" customFormat="1">
      <c r="A14" s="277">
        <v>13</v>
      </c>
      <c r="B14" s="158" t="s">
        <v>271</v>
      </c>
      <c r="C14" s="157" t="s">
        <v>272</v>
      </c>
      <c r="D14" s="222" t="s">
        <v>1028</v>
      </c>
      <c r="E14" s="211">
        <v>41815</v>
      </c>
      <c r="F14" s="158" t="s">
        <v>273</v>
      </c>
      <c r="G14" s="212" t="s">
        <v>27</v>
      </c>
      <c r="H14" s="211">
        <v>42911</v>
      </c>
      <c r="I14" s="158" t="s">
        <v>404</v>
      </c>
      <c r="J14" s="246" t="s">
        <v>943</v>
      </c>
      <c r="K14" s="158" t="s">
        <v>21</v>
      </c>
      <c r="L14" s="213" t="s">
        <v>22</v>
      </c>
      <c r="M14" s="203">
        <v>37172</v>
      </c>
      <c r="N14" s="108" t="s">
        <v>26</v>
      </c>
      <c r="O14" s="108" t="s">
        <v>25</v>
      </c>
      <c r="P14" s="108"/>
      <c r="Q14" s="108" t="s">
        <v>745</v>
      </c>
      <c r="R14" s="108" t="s">
        <v>29</v>
      </c>
      <c r="S14" s="108"/>
      <c r="T14" s="108" t="s">
        <v>26</v>
      </c>
      <c r="U14" s="108"/>
      <c r="V14" s="150"/>
      <c r="W14" s="108" t="s">
        <v>15</v>
      </c>
      <c r="X14" s="108"/>
      <c r="Y14" s="108" t="s">
        <v>25</v>
      </c>
      <c r="Z14" s="108"/>
      <c r="AA14" s="108"/>
      <c r="AC14" s="205" t="str">
        <f>VLOOKUP(B14,'[1]PM-HF'!$B$3:$C$150,1,0)</f>
        <v>AM01147</v>
      </c>
    </row>
    <row r="15" spans="1:29" s="205" customFormat="1">
      <c r="A15" s="210">
        <v>14</v>
      </c>
      <c r="B15" s="158" t="s">
        <v>274</v>
      </c>
      <c r="C15" s="157" t="s">
        <v>275</v>
      </c>
      <c r="D15" s="222" t="s">
        <v>1028</v>
      </c>
      <c r="E15" s="211">
        <v>42024</v>
      </c>
      <c r="F15" s="158" t="s">
        <v>276</v>
      </c>
      <c r="G15" s="212" t="s">
        <v>27</v>
      </c>
      <c r="H15" s="211">
        <v>43120</v>
      </c>
      <c r="I15" s="158" t="s">
        <v>69</v>
      </c>
      <c r="J15" s="246" t="s">
        <v>943</v>
      </c>
      <c r="K15" s="158" t="s">
        <v>37</v>
      </c>
      <c r="L15" s="213" t="s">
        <v>22</v>
      </c>
      <c r="M15" s="203">
        <v>37543</v>
      </c>
      <c r="N15" s="108" t="s">
        <v>26</v>
      </c>
      <c r="O15" s="108" t="s">
        <v>25</v>
      </c>
      <c r="P15" s="108"/>
      <c r="Q15" s="108" t="s">
        <v>920</v>
      </c>
      <c r="R15" s="108" t="s">
        <v>29</v>
      </c>
      <c r="S15" s="108" t="s">
        <v>26</v>
      </c>
      <c r="T15" s="108"/>
      <c r="U15" s="108"/>
      <c r="V15" s="150"/>
      <c r="W15" s="108"/>
      <c r="X15" s="108"/>
      <c r="Y15" s="108" t="s">
        <v>25</v>
      </c>
      <c r="Z15" s="108"/>
      <c r="AA15" s="108"/>
      <c r="AC15" s="205" t="str">
        <f>VLOOKUP(B15,'[1]PM-HF'!$B$3:$C$150,1,0)</f>
        <v>AM01372</v>
      </c>
    </row>
    <row r="16" spans="1:29" s="205" customFormat="1">
      <c r="A16" s="210">
        <v>15</v>
      </c>
      <c r="B16" s="158" t="s">
        <v>277</v>
      </c>
      <c r="C16" s="157" t="s">
        <v>278</v>
      </c>
      <c r="D16" s="222" t="s">
        <v>1028</v>
      </c>
      <c r="E16" s="211">
        <v>42024</v>
      </c>
      <c r="F16" s="158" t="s">
        <v>279</v>
      </c>
      <c r="G16" s="212" t="s">
        <v>27</v>
      </c>
      <c r="H16" s="211">
        <v>43120</v>
      </c>
      <c r="I16" s="158" t="s">
        <v>69</v>
      </c>
      <c r="J16" s="246" t="s">
        <v>943</v>
      </c>
      <c r="K16" s="158" t="s">
        <v>37</v>
      </c>
      <c r="L16" s="213" t="s">
        <v>22</v>
      </c>
      <c r="M16" s="203">
        <v>37543</v>
      </c>
      <c r="N16" s="108" t="s">
        <v>26</v>
      </c>
      <c r="O16" s="108" t="s">
        <v>25</v>
      </c>
      <c r="P16" s="108"/>
      <c r="Q16" s="108" t="s">
        <v>742</v>
      </c>
      <c r="R16" s="108" t="s">
        <v>29</v>
      </c>
      <c r="S16" s="108" t="s">
        <v>26</v>
      </c>
      <c r="T16" s="108"/>
      <c r="U16" s="108"/>
      <c r="V16" s="150"/>
      <c r="W16" s="108"/>
      <c r="X16" s="108"/>
      <c r="Y16" s="108" t="s">
        <v>25</v>
      </c>
      <c r="Z16" s="108"/>
      <c r="AA16" s="108"/>
      <c r="AC16" s="205" t="str">
        <f>VLOOKUP(B16,'[1]PM-HF'!$B$3:$C$150,1,0)</f>
        <v>AM01373</v>
      </c>
    </row>
    <row r="17" spans="1:29" s="205" customFormat="1">
      <c r="A17" s="277">
        <v>16</v>
      </c>
      <c r="B17" s="158" t="s">
        <v>280</v>
      </c>
      <c r="C17" s="157" t="s">
        <v>281</v>
      </c>
      <c r="D17" s="222" t="s">
        <v>1028</v>
      </c>
      <c r="E17" s="211">
        <v>42024</v>
      </c>
      <c r="F17" s="158" t="s">
        <v>282</v>
      </c>
      <c r="G17" s="212" t="s">
        <v>27</v>
      </c>
      <c r="H17" s="211">
        <v>43120</v>
      </c>
      <c r="I17" s="158" t="s">
        <v>69</v>
      </c>
      <c r="J17" s="246" t="s">
        <v>943</v>
      </c>
      <c r="K17" s="158" t="s">
        <v>37</v>
      </c>
      <c r="L17" s="213" t="s">
        <v>22</v>
      </c>
      <c r="M17" s="203">
        <v>37543</v>
      </c>
      <c r="N17" s="108" t="s">
        <v>26</v>
      </c>
      <c r="O17" s="108" t="s">
        <v>25</v>
      </c>
      <c r="P17" s="108"/>
      <c r="Q17" s="108" t="s">
        <v>42</v>
      </c>
      <c r="R17" s="108" t="s">
        <v>29</v>
      </c>
      <c r="S17" s="108" t="s">
        <v>26</v>
      </c>
      <c r="T17" s="108" t="s">
        <v>975</v>
      </c>
      <c r="U17" s="108"/>
      <c r="V17" s="150"/>
      <c r="W17" s="108"/>
      <c r="X17" s="108"/>
      <c r="Y17" s="108" t="s">
        <v>25</v>
      </c>
      <c r="Z17" s="108"/>
      <c r="AA17" s="108"/>
      <c r="AC17" s="205" t="str">
        <f>VLOOKUP(B17,'[1]PM-HF'!$B$3:$C$150,1,0)</f>
        <v>AM01374</v>
      </c>
    </row>
    <row r="18" spans="1:29" s="205" customFormat="1">
      <c r="A18" s="210">
        <v>17</v>
      </c>
      <c r="B18" s="158" t="s">
        <v>283</v>
      </c>
      <c r="C18" s="157" t="s">
        <v>284</v>
      </c>
      <c r="D18" s="222" t="s">
        <v>1028</v>
      </c>
      <c r="E18" s="211">
        <v>42242</v>
      </c>
      <c r="F18" s="158" t="s">
        <v>285</v>
      </c>
      <c r="G18" s="212" t="s">
        <v>27</v>
      </c>
      <c r="H18" s="211">
        <v>42608</v>
      </c>
      <c r="I18" s="158" t="s">
        <v>479</v>
      </c>
      <c r="J18" s="246" t="s">
        <v>943</v>
      </c>
      <c r="K18" s="158" t="s">
        <v>21</v>
      </c>
      <c r="L18" s="213" t="s">
        <v>22</v>
      </c>
      <c r="M18" s="203">
        <v>37657</v>
      </c>
      <c r="N18" s="108" t="s">
        <v>26</v>
      </c>
      <c r="O18" s="108" t="s">
        <v>25</v>
      </c>
      <c r="P18" s="108"/>
      <c r="Q18" s="108" t="s">
        <v>43</v>
      </c>
      <c r="R18" s="108" t="s">
        <v>29</v>
      </c>
      <c r="S18" s="108" t="s">
        <v>26</v>
      </c>
      <c r="T18" s="108" t="s">
        <v>26</v>
      </c>
      <c r="U18" s="108"/>
      <c r="V18" s="150"/>
      <c r="W18" s="108" t="s">
        <v>15</v>
      </c>
      <c r="X18" s="108"/>
      <c r="Y18" s="108"/>
      <c r="Z18" s="108"/>
      <c r="AA18" s="108"/>
      <c r="AC18" s="205" t="str">
        <f>VLOOKUP(B18,'[1]PM-HF'!$B$3:$C$150,1,0)</f>
        <v>AM01434</v>
      </c>
    </row>
    <row r="19" spans="1:29" s="205" customFormat="1">
      <c r="A19" s="210">
        <v>18</v>
      </c>
      <c r="B19" s="158" t="s">
        <v>286</v>
      </c>
      <c r="C19" s="157" t="s">
        <v>287</v>
      </c>
      <c r="D19" s="222" t="s">
        <v>1028</v>
      </c>
      <c r="E19" s="211">
        <v>42326</v>
      </c>
      <c r="F19" s="158" t="s">
        <v>288</v>
      </c>
      <c r="G19" s="212" t="s">
        <v>27</v>
      </c>
      <c r="H19" s="211">
        <v>42692</v>
      </c>
      <c r="I19" s="158" t="s">
        <v>69</v>
      </c>
      <c r="J19" s="246" t="s">
        <v>943</v>
      </c>
      <c r="K19" s="158" t="s">
        <v>37</v>
      </c>
      <c r="L19" s="213" t="s">
        <v>22</v>
      </c>
      <c r="M19" s="203">
        <v>37662</v>
      </c>
      <c r="N19" s="108" t="s">
        <v>26</v>
      </c>
      <c r="O19" s="108" t="s">
        <v>25</v>
      </c>
      <c r="P19" s="108"/>
      <c r="Q19" s="108" t="s">
        <v>44</v>
      </c>
      <c r="R19" s="108" t="s">
        <v>29</v>
      </c>
      <c r="S19" s="108" t="s">
        <v>26</v>
      </c>
      <c r="T19" s="108" t="s">
        <v>975</v>
      </c>
      <c r="U19" s="150"/>
      <c r="V19" s="150"/>
      <c r="W19" s="108"/>
      <c r="X19" s="108"/>
      <c r="Y19" s="108" t="s">
        <v>25</v>
      </c>
      <c r="Z19" s="108"/>
      <c r="AA19" s="108"/>
      <c r="AC19" s="205" t="str">
        <f>VLOOKUP(B19,'[1]PM-HF'!$B$3:$C$150,1,0)</f>
        <v>AM01438</v>
      </c>
    </row>
    <row r="20" spans="1:29" s="205" customFormat="1">
      <c r="A20" s="277">
        <v>19</v>
      </c>
      <c r="B20" s="158" t="s">
        <v>289</v>
      </c>
      <c r="C20" s="157" t="s">
        <v>290</v>
      </c>
      <c r="D20" s="222" t="s">
        <v>1028</v>
      </c>
      <c r="E20" s="211">
        <v>42060</v>
      </c>
      <c r="F20" s="158" t="s">
        <v>291</v>
      </c>
      <c r="G20" s="212" t="s">
        <v>27</v>
      </c>
      <c r="H20" s="211">
        <v>43156</v>
      </c>
      <c r="I20" s="158" t="s">
        <v>69</v>
      </c>
      <c r="J20" s="246" t="s">
        <v>943</v>
      </c>
      <c r="K20" s="158" t="s">
        <v>37</v>
      </c>
      <c r="L20" s="213" t="s">
        <v>22</v>
      </c>
      <c r="M20" s="203">
        <v>37662</v>
      </c>
      <c r="N20" s="108" t="s">
        <v>26</v>
      </c>
      <c r="O20" s="108" t="s">
        <v>25</v>
      </c>
      <c r="P20" s="108"/>
      <c r="Q20" s="108" t="s">
        <v>921</v>
      </c>
      <c r="R20" s="108" t="s">
        <v>29</v>
      </c>
      <c r="S20" s="108"/>
      <c r="T20" s="108" t="s">
        <v>26</v>
      </c>
      <c r="U20" s="108" t="s">
        <v>26</v>
      </c>
      <c r="V20" s="150"/>
      <c r="W20" s="108"/>
      <c r="X20" s="108"/>
      <c r="Y20" s="108" t="s">
        <v>25</v>
      </c>
      <c r="Z20" s="108"/>
      <c r="AA20" s="108"/>
      <c r="AC20" s="205" t="str">
        <f>VLOOKUP(B20,'[1]PM-HF'!$B$3:$C$150,1,0)</f>
        <v>AM01439</v>
      </c>
    </row>
    <row r="21" spans="1:29" s="205" customFormat="1">
      <c r="A21" s="210">
        <v>20</v>
      </c>
      <c r="B21" s="158" t="s">
        <v>292</v>
      </c>
      <c r="C21" s="157" t="s">
        <v>293</v>
      </c>
      <c r="D21" s="222" t="s">
        <v>1028</v>
      </c>
      <c r="E21" s="211">
        <v>41910</v>
      </c>
      <c r="F21" s="158" t="s">
        <v>294</v>
      </c>
      <c r="G21" s="212" t="s">
        <v>27</v>
      </c>
      <c r="H21" s="211">
        <v>43006</v>
      </c>
      <c r="I21" s="158" t="s">
        <v>69</v>
      </c>
      <c r="J21" s="246" t="s">
        <v>943</v>
      </c>
      <c r="K21" s="158" t="s">
        <v>37</v>
      </c>
      <c r="L21" s="213" t="s">
        <v>22</v>
      </c>
      <c r="M21" s="203">
        <v>38139</v>
      </c>
      <c r="N21" s="108" t="s">
        <v>26</v>
      </c>
      <c r="O21" s="108" t="s">
        <v>25</v>
      </c>
      <c r="P21" s="108"/>
      <c r="Q21" s="108" t="s">
        <v>45</v>
      </c>
      <c r="R21" s="108" t="s">
        <v>29</v>
      </c>
      <c r="S21" s="108" t="s">
        <v>975</v>
      </c>
      <c r="T21" s="108" t="s">
        <v>975</v>
      </c>
      <c r="U21" s="108" t="s">
        <v>26</v>
      </c>
      <c r="V21" s="150"/>
      <c r="W21" s="108"/>
      <c r="X21" s="108"/>
      <c r="Y21" s="108" t="s">
        <v>25</v>
      </c>
      <c r="Z21" s="108"/>
      <c r="AA21" s="108"/>
      <c r="AC21" s="205" t="str">
        <f>VLOOKUP(B21,'[1]PM-HF'!$B$3:$C$150,1,0)</f>
        <v>AM01656</v>
      </c>
    </row>
    <row r="22" spans="1:29" s="205" customFormat="1">
      <c r="A22" s="210">
        <v>21</v>
      </c>
      <c r="B22" s="158" t="s">
        <v>295</v>
      </c>
      <c r="C22" s="157" t="s">
        <v>296</v>
      </c>
      <c r="D22" s="222" t="s">
        <v>1028</v>
      </c>
      <c r="E22" s="211">
        <v>42289</v>
      </c>
      <c r="F22" s="158" t="s">
        <v>297</v>
      </c>
      <c r="G22" s="212" t="s">
        <v>27</v>
      </c>
      <c r="H22" s="211">
        <v>42655</v>
      </c>
      <c r="I22" s="158" t="s">
        <v>139</v>
      </c>
      <c r="J22" s="246" t="s">
        <v>943</v>
      </c>
      <c r="K22" s="158" t="s">
        <v>21</v>
      </c>
      <c r="L22" s="213" t="s">
        <v>22</v>
      </c>
      <c r="M22" s="203">
        <v>38173</v>
      </c>
      <c r="N22" s="108" t="s">
        <v>26</v>
      </c>
      <c r="O22" s="108" t="s">
        <v>25</v>
      </c>
      <c r="P22" s="108"/>
      <c r="Q22" s="108" t="s">
        <v>46</v>
      </c>
      <c r="R22" s="108" t="s">
        <v>29</v>
      </c>
      <c r="S22" s="108" t="s">
        <v>975</v>
      </c>
      <c r="T22" s="108"/>
      <c r="U22" s="150"/>
      <c r="V22" s="150"/>
      <c r="W22" s="108"/>
      <c r="X22" s="108"/>
      <c r="Y22" s="108"/>
      <c r="Z22" s="108"/>
      <c r="AA22" s="108"/>
      <c r="AC22" s="205" t="str">
        <f>VLOOKUP(B22,'[1]PM-HF'!$B$3:$C$150,1,0)</f>
        <v>AM01682</v>
      </c>
    </row>
    <row r="23" spans="1:29" s="205" customFormat="1">
      <c r="A23" s="277">
        <v>22</v>
      </c>
      <c r="B23" s="158" t="s">
        <v>298</v>
      </c>
      <c r="C23" s="157" t="s">
        <v>299</v>
      </c>
      <c r="D23" s="222" t="s">
        <v>1028</v>
      </c>
      <c r="E23" s="211">
        <v>42207</v>
      </c>
      <c r="F23" s="158" t="s">
        <v>300</v>
      </c>
      <c r="G23" s="212" t="s">
        <v>27</v>
      </c>
      <c r="H23" s="211">
        <v>42573</v>
      </c>
      <c r="I23" s="158" t="s">
        <v>479</v>
      </c>
      <c r="J23" s="246" t="s">
        <v>943</v>
      </c>
      <c r="K23" s="158" t="s">
        <v>21</v>
      </c>
      <c r="L23" s="213" t="s">
        <v>22</v>
      </c>
      <c r="M23" s="203">
        <v>38222</v>
      </c>
      <c r="N23" s="108" t="s">
        <v>26</v>
      </c>
      <c r="O23" s="108" t="s">
        <v>25</v>
      </c>
      <c r="P23" s="108"/>
      <c r="Q23" s="108" t="s">
        <v>47</v>
      </c>
      <c r="R23" s="108" t="s">
        <v>29</v>
      </c>
      <c r="S23" s="108" t="s">
        <v>26</v>
      </c>
      <c r="T23" s="108" t="s">
        <v>26</v>
      </c>
      <c r="U23" s="108"/>
      <c r="V23" s="108"/>
      <c r="W23" s="150"/>
      <c r="X23" s="108"/>
      <c r="Y23" s="108"/>
      <c r="Z23" s="108"/>
      <c r="AA23" s="108"/>
      <c r="AC23" s="205" t="str">
        <f>VLOOKUP(B23,'[1]PM-HF'!$B$3:$C$150,1,0)</f>
        <v>AM01725</v>
      </c>
    </row>
    <row r="24" spans="1:29" s="205" customFormat="1">
      <c r="A24" s="210">
        <v>23</v>
      </c>
      <c r="B24" s="158" t="s">
        <v>303</v>
      </c>
      <c r="C24" s="157" t="s">
        <v>304</v>
      </c>
      <c r="D24" s="222" t="s">
        <v>1028</v>
      </c>
      <c r="E24" s="211">
        <v>42273</v>
      </c>
      <c r="F24" s="158" t="s">
        <v>305</v>
      </c>
      <c r="G24" s="212" t="s">
        <v>27</v>
      </c>
      <c r="H24" s="211">
        <v>42639</v>
      </c>
      <c r="I24" s="158" t="s">
        <v>406</v>
      </c>
      <c r="J24" s="246" t="s">
        <v>20</v>
      </c>
      <c r="K24" s="158" t="s">
        <v>21</v>
      </c>
      <c r="L24" s="213" t="s">
        <v>22</v>
      </c>
      <c r="M24" s="203">
        <v>38343</v>
      </c>
      <c r="N24" s="108" t="s">
        <v>26</v>
      </c>
      <c r="O24" s="108" t="s">
        <v>25</v>
      </c>
      <c r="P24" s="108" t="s">
        <v>49</v>
      </c>
      <c r="Q24" s="108"/>
      <c r="R24" s="108" t="s">
        <v>29</v>
      </c>
      <c r="S24" s="108"/>
      <c r="T24" s="108"/>
      <c r="U24" s="108" t="s">
        <v>975</v>
      </c>
      <c r="V24" s="108"/>
      <c r="W24" s="218" t="s">
        <v>15</v>
      </c>
      <c r="X24" s="108" t="s">
        <v>974</v>
      </c>
      <c r="Y24" s="108" t="s">
        <v>974</v>
      </c>
      <c r="Z24" s="224"/>
      <c r="AA24" s="224" t="s">
        <v>18</v>
      </c>
      <c r="AC24" s="205" t="str">
        <f>VLOOKUP(B24,'[1]PM-HF'!$B$3:$C$150,1,0)</f>
        <v>AM01824</v>
      </c>
    </row>
    <row r="25" spans="1:29" s="205" customFormat="1">
      <c r="A25" s="210">
        <v>24</v>
      </c>
      <c r="B25" s="158" t="s">
        <v>306</v>
      </c>
      <c r="C25" s="157" t="s">
        <v>307</v>
      </c>
      <c r="D25" s="222" t="s">
        <v>1028</v>
      </c>
      <c r="E25" s="211">
        <v>42347</v>
      </c>
      <c r="F25" s="158" t="s">
        <v>308</v>
      </c>
      <c r="G25" s="212" t="s">
        <v>27</v>
      </c>
      <c r="H25" s="211">
        <v>42713</v>
      </c>
      <c r="I25" s="158" t="s">
        <v>479</v>
      </c>
      <c r="J25" s="246" t="s">
        <v>943</v>
      </c>
      <c r="K25" s="158" t="s">
        <v>21</v>
      </c>
      <c r="L25" s="213" t="s">
        <v>22</v>
      </c>
      <c r="M25" s="203">
        <v>38446</v>
      </c>
      <c r="N25" s="108" t="s">
        <v>26</v>
      </c>
      <c r="O25" s="108" t="s">
        <v>25</v>
      </c>
      <c r="P25" s="108"/>
      <c r="Q25" s="108" t="s">
        <v>50</v>
      </c>
      <c r="R25" s="108" t="s">
        <v>29</v>
      </c>
      <c r="S25" s="108"/>
      <c r="T25" s="108" t="s">
        <v>26</v>
      </c>
      <c r="U25" s="108"/>
      <c r="V25" s="108"/>
      <c r="W25" s="108" t="s">
        <v>15</v>
      </c>
      <c r="X25" s="108"/>
      <c r="Y25" s="108"/>
      <c r="Z25" s="108"/>
      <c r="AA25" s="108"/>
      <c r="AC25" s="205" t="str">
        <f>VLOOKUP(B25,'[1]PM-HF'!$B$3:$C$150,1,0)</f>
        <v>AM01926</v>
      </c>
    </row>
    <row r="26" spans="1:29" s="205" customFormat="1">
      <c r="A26" s="277" t="s">
        <v>1112</v>
      </c>
      <c r="B26" s="158" t="s">
        <v>309</v>
      </c>
      <c r="C26" s="157" t="s">
        <v>310</v>
      </c>
      <c r="D26" s="222" t="s">
        <v>1028</v>
      </c>
      <c r="E26" s="211">
        <v>42354</v>
      </c>
      <c r="F26" s="158" t="s">
        <v>311</v>
      </c>
      <c r="G26" s="212" t="s">
        <v>27</v>
      </c>
      <c r="H26" s="211">
        <v>42720</v>
      </c>
      <c r="I26" s="158" t="s">
        <v>852</v>
      </c>
      <c r="J26" s="246" t="s">
        <v>1094</v>
      </c>
      <c r="K26" s="158" t="s">
        <v>21</v>
      </c>
      <c r="L26" s="213" t="s">
        <v>22</v>
      </c>
      <c r="M26" s="203">
        <v>38474</v>
      </c>
      <c r="N26" s="108" t="s">
        <v>26</v>
      </c>
      <c r="O26" s="108" t="s">
        <v>25</v>
      </c>
      <c r="P26" s="108"/>
      <c r="Q26" s="108" t="s">
        <v>1113</v>
      </c>
      <c r="R26" s="108" t="s">
        <v>29</v>
      </c>
      <c r="S26" s="108" t="s">
        <v>26</v>
      </c>
      <c r="T26" s="108"/>
      <c r="U26" s="108"/>
      <c r="V26" s="108"/>
      <c r="W26" s="108"/>
      <c r="X26" s="108"/>
      <c r="Y26" s="108"/>
      <c r="Z26" s="108"/>
      <c r="AA26" s="108"/>
      <c r="AC26" s="205" t="str">
        <f>VLOOKUP(B26,'[1]PM-HF'!$B$3:$C$150,1,0)</f>
        <v>AM01947</v>
      </c>
    </row>
    <row r="27" spans="1:29" s="205" customFormat="1">
      <c r="A27" s="210">
        <v>26</v>
      </c>
      <c r="B27" s="158" t="s">
        <v>312</v>
      </c>
      <c r="C27" s="157" t="s">
        <v>313</v>
      </c>
      <c r="D27" s="222" t="s">
        <v>1028</v>
      </c>
      <c r="E27" s="211">
        <v>42176</v>
      </c>
      <c r="F27" s="158" t="s">
        <v>314</v>
      </c>
      <c r="G27" s="212" t="s">
        <v>27</v>
      </c>
      <c r="H27" s="211">
        <v>42542</v>
      </c>
      <c r="I27" s="158" t="s">
        <v>139</v>
      </c>
      <c r="J27" s="246" t="s">
        <v>943</v>
      </c>
      <c r="K27" s="158" t="s">
        <v>37</v>
      </c>
      <c r="L27" s="213" t="s">
        <v>22</v>
      </c>
      <c r="M27" s="203">
        <v>38481</v>
      </c>
      <c r="N27" s="108" t="s">
        <v>26</v>
      </c>
      <c r="O27" s="108" t="s">
        <v>25</v>
      </c>
      <c r="P27" s="108"/>
      <c r="Q27" s="108" t="s">
        <v>919</v>
      </c>
      <c r="R27" s="108" t="s">
        <v>29</v>
      </c>
      <c r="S27" s="108"/>
      <c r="T27" s="108" t="s">
        <v>26</v>
      </c>
      <c r="U27" s="108"/>
      <c r="V27" s="108"/>
      <c r="W27" s="108"/>
      <c r="X27" s="108"/>
      <c r="Y27" s="108" t="s">
        <v>25</v>
      </c>
      <c r="Z27" s="108"/>
      <c r="AA27" s="108"/>
      <c r="AC27" s="205" t="str">
        <f>VLOOKUP(B27,'[1]PM-HF'!$B$3:$C$150,1,0)</f>
        <v>AM01977</v>
      </c>
    </row>
    <row r="28" spans="1:29" s="205" customFormat="1">
      <c r="A28" s="210">
        <v>27</v>
      </c>
      <c r="B28" s="158" t="s">
        <v>120</v>
      </c>
      <c r="C28" s="157" t="s">
        <v>121</v>
      </c>
      <c r="D28" s="222" t="s">
        <v>1028</v>
      </c>
      <c r="E28" s="211">
        <v>42257</v>
      </c>
      <c r="F28" s="158" t="s">
        <v>759</v>
      </c>
      <c r="G28" s="216" t="s">
        <v>27</v>
      </c>
      <c r="H28" s="211">
        <v>42623</v>
      </c>
      <c r="I28" s="158" t="s">
        <v>69</v>
      </c>
      <c r="J28" s="246" t="s">
        <v>943</v>
      </c>
      <c r="K28" s="158" t="s">
        <v>37</v>
      </c>
      <c r="L28" s="213" t="s">
        <v>22</v>
      </c>
      <c r="M28" s="203">
        <v>38586</v>
      </c>
      <c r="N28" s="108" t="s">
        <v>26</v>
      </c>
      <c r="O28" s="108" t="s">
        <v>25</v>
      </c>
      <c r="P28" s="108"/>
      <c r="Q28" s="108" t="s">
        <v>918</v>
      </c>
      <c r="R28" s="108" t="s">
        <v>29</v>
      </c>
      <c r="S28" s="108" t="s">
        <v>26</v>
      </c>
      <c r="T28" s="108"/>
      <c r="U28" s="108"/>
      <c r="V28" s="108"/>
      <c r="W28" s="108"/>
      <c r="X28" s="108"/>
      <c r="Y28" s="108" t="s">
        <v>25</v>
      </c>
      <c r="Z28" s="108"/>
      <c r="AA28" s="108"/>
      <c r="AC28" s="205" t="str">
        <f>VLOOKUP(B28,'[1]PM-HF'!$B$3:$C$150,1,0)</f>
        <v>AM02067</v>
      </c>
    </row>
    <row r="29" spans="1:29" s="217" customFormat="1">
      <c r="A29" s="277">
        <v>28</v>
      </c>
      <c r="B29" s="158" t="s">
        <v>122</v>
      </c>
      <c r="C29" s="157" t="s">
        <v>123</v>
      </c>
      <c r="D29" s="222" t="s">
        <v>1028</v>
      </c>
      <c r="E29" s="211">
        <v>41906</v>
      </c>
      <c r="F29" s="158" t="s">
        <v>753</v>
      </c>
      <c r="G29" s="216" t="s">
        <v>27</v>
      </c>
      <c r="H29" s="211">
        <v>42558</v>
      </c>
      <c r="I29" s="158" t="s">
        <v>69</v>
      </c>
      <c r="J29" s="246" t="s">
        <v>943</v>
      </c>
      <c r="K29" s="158" t="s">
        <v>21</v>
      </c>
      <c r="L29" s="213" t="s">
        <v>22</v>
      </c>
      <c r="M29" s="203">
        <v>38586</v>
      </c>
      <c r="N29" s="108" t="s">
        <v>26</v>
      </c>
      <c r="O29" s="108" t="s">
        <v>25</v>
      </c>
      <c r="P29" s="108"/>
      <c r="Q29" s="108" t="s">
        <v>964</v>
      </c>
      <c r="R29" s="108" t="s">
        <v>29</v>
      </c>
      <c r="S29" s="108" t="s">
        <v>26</v>
      </c>
      <c r="T29" s="108"/>
      <c r="U29" s="108"/>
      <c r="V29" s="108"/>
      <c r="W29" s="108"/>
      <c r="X29" s="108"/>
      <c r="Y29" s="108"/>
      <c r="Z29" s="108"/>
      <c r="AA29" s="108"/>
      <c r="AC29" s="205" t="str">
        <f>VLOOKUP(B29,'[1]PM-HF'!$B$3:$C$150,1,0)</f>
        <v>AM02068</v>
      </c>
    </row>
    <row r="30" spans="1:29" s="205" customFormat="1">
      <c r="A30" s="210">
        <v>29</v>
      </c>
      <c r="B30" s="158" t="s">
        <v>124</v>
      </c>
      <c r="C30" s="157" t="s">
        <v>125</v>
      </c>
      <c r="D30" s="222" t="s">
        <v>1028</v>
      </c>
      <c r="E30" s="211">
        <v>42267</v>
      </c>
      <c r="F30" s="158" t="s">
        <v>853</v>
      </c>
      <c r="G30" s="216" t="s">
        <v>27</v>
      </c>
      <c r="H30" s="211">
        <v>42633</v>
      </c>
      <c r="I30" s="158" t="s">
        <v>69</v>
      </c>
      <c r="J30" s="246" t="s">
        <v>1094</v>
      </c>
      <c r="K30" s="158" t="s">
        <v>21</v>
      </c>
      <c r="L30" s="213" t="s">
        <v>22</v>
      </c>
      <c r="M30" s="203">
        <v>38586</v>
      </c>
      <c r="N30" s="108" t="s">
        <v>26</v>
      </c>
      <c r="O30" s="108" t="s">
        <v>25</v>
      </c>
      <c r="P30" s="108"/>
      <c r="Q30" s="108"/>
      <c r="R30" s="108" t="s">
        <v>29</v>
      </c>
      <c r="S30" s="108" t="s">
        <v>26</v>
      </c>
      <c r="T30" s="108"/>
      <c r="U30" s="108"/>
      <c r="V30" s="108"/>
      <c r="W30" s="108"/>
      <c r="X30" s="108"/>
      <c r="Y30" s="108"/>
      <c r="Z30" s="108"/>
      <c r="AA30" s="108"/>
      <c r="AC30" s="205" t="str">
        <f>VLOOKUP(B30,'[1]PM-HF'!$B$3:$C$150,1,0)</f>
        <v>AM02069</v>
      </c>
    </row>
    <row r="31" spans="1:29" s="205" customFormat="1">
      <c r="A31" s="210">
        <v>30</v>
      </c>
      <c r="B31" s="158" t="s">
        <v>315</v>
      </c>
      <c r="C31" s="157" t="s">
        <v>316</v>
      </c>
      <c r="D31" s="222" t="s">
        <v>1028</v>
      </c>
      <c r="E31" s="211">
        <v>41650</v>
      </c>
      <c r="F31" s="158" t="s">
        <v>317</v>
      </c>
      <c r="G31" s="212" t="s">
        <v>19</v>
      </c>
      <c r="H31" s="211">
        <v>42746</v>
      </c>
      <c r="I31" s="158" t="s">
        <v>479</v>
      </c>
      <c r="J31" s="246" t="s">
        <v>1094</v>
      </c>
      <c r="K31" s="158" t="s">
        <v>21</v>
      </c>
      <c r="L31" s="213" t="s">
        <v>22</v>
      </c>
      <c r="M31" s="203">
        <v>38593</v>
      </c>
      <c r="N31" s="108" t="s">
        <v>26</v>
      </c>
      <c r="O31" s="108" t="s">
        <v>25</v>
      </c>
      <c r="P31" s="108"/>
      <c r="Q31" s="108" t="s">
        <v>51</v>
      </c>
      <c r="R31" s="9" t="s">
        <v>926</v>
      </c>
      <c r="S31" s="108" t="s">
        <v>56</v>
      </c>
      <c r="T31" s="108" t="s">
        <v>26</v>
      </c>
      <c r="U31" s="108"/>
      <c r="V31" s="218" t="s">
        <v>14</v>
      </c>
      <c r="W31" s="108" t="s">
        <v>15</v>
      </c>
      <c r="X31" s="108"/>
      <c r="Y31" s="108" t="s">
        <v>974</v>
      </c>
      <c r="Z31" s="108"/>
      <c r="AA31" s="108"/>
      <c r="AC31" s="205" t="str">
        <f>VLOOKUP(B31,'[1]PM-HF'!$B$3:$C$150,1,0)</f>
        <v>AM02076</v>
      </c>
    </row>
    <row r="32" spans="1:29" s="205" customFormat="1">
      <c r="A32" s="277">
        <v>31</v>
      </c>
      <c r="B32" s="158" t="s">
        <v>318</v>
      </c>
      <c r="C32" s="157" t="s">
        <v>319</v>
      </c>
      <c r="D32" s="222" t="s">
        <v>1028</v>
      </c>
      <c r="E32" s="211">
        <v>42336</v>
      </c>
      <c r="F32" s="158" t="s">
        <v>320</v>
      </c>
      <c r="G32" s="212" t="s">
        <v>27</v>
      </c>
      <c r="H32" s="211">
        <v>42702</v>
      </c>
      <c r="I32" s="158" t="s">
        <v>928</v>
      </c>
      <c r="J32" s="246" t="s">
        <v>1094</v>
      </c>
      <c r="K32" s="158" t="s">
        <v>21</v>
      </c>
      <c r="L32" s="213" t="s">
        <v>22</v>
      </c>
      <c r="M32" s="203">
        <v>38593</v>
      </c>
      <c r="N32" s="108" t="s">
        <v>26</v>
      </c>
      <c r="O32" s="108" t="s">
        <v>25</v>
      </c>
      <c r="P32" s="108"/>
      <c r="Q32" s="108" t="s">
        <v>52</v>
      </c>
      <c r="R32" s="108" t="s">
        <v>29</v>
      </c>
      <c r="S32" s="108" t="s">
        <v>26</v>
      </c>
      <c r="T32" s="108" t="s">
        <v>26</v>
      </c>
      <c r="U32" s="108"/>
      <c r="V32" s="108"/>
      <c r="W32" s="108" t="s">
        <v>15</v>
      </c>
      <c r="X32" s="108"/>
      <c r="Y32" s="108"/>
      <c r="Z32" s="108"/>
      <c r="AA32" s="108"/>
      <c r="AC32" s="205" t="str">
        <f>VLOOKUP(B32,'[1]PM-HF'!$B$3:$C$150,1,0)</f>
        <v>AM02077</v>
      </c>
    </row>
    <row r="33" spans="1:29" s="205" customFormat="1">
      <c r="A33" s="210">
        <v>32</v>
      </c>
      <c r="B33" s="158" t="s">
        <v>321</v>
      </c>
      <c r="C33" s="228" t="s">
        <v>322</v>
      </c>
      <c r="D33" s="222" t="s">
        <v>1028</v>
      </c>
      <c r="E33" s="211">
        <v>41648</v>
      </c>
      <c r="F33" s="158" t="s">
        <v>323</v>
      </c>
      <c r="G33" s="212" t="s">
        <v>27</v>
      </c>
      <c r="H33" s="211">
        <v>42744</v>
      </c>
      <c r="I33" s="158" t="s">
        <v>139</v>
      </c>
      <c r="J33" s="246" t="s">
        <v>943</v>
      </c>
      <c r="K33" s="158" t="s">
        <v>21</v>
      </c>
      <c r="L33" s="213" t="s">
        <v>22</v>
      </c>
      <c r="M33" s="203">
        <v>38600</v>
      </c>
      <c r="N33" s="108" t="s">
        <v>26</v>
      </c>
      <c r="O33" s="108" t="s">
        <v>25</v>
      </c>
      <c r="P33" s="108"/>
      <c r="Q33" s="108" t="s">
        <v>53</v>
      </c>
      <c r="R33" s="108" t="s">
        <v>29</v>
      </c>
      <c r="S33" s="108" t="s">
        <v>26</v>
      </c>
      <c r="T33" s="108" t="s">
        <v>26</v>
      </c>
      <c r="U33" s="108"/>
      <c r="V33" s="108"/>
      <c r="W33" s="108"/>
      <c r="X33" s="108"/>
      <c r="Y33" s="108"/>
      <c r="Z33" s="108"/>
      <c r="AA33" s="108"/>
      <c r="AC33" s="205" t="str">
        <f>VLOOKUP(B33,'[1]PM-HF'!$B$3:$C$150,1,0)</f>
        <v>AM02085</v>
      </c>
    </row>
    <row r="34" spans="1:29" s="205" customFormat="1">
      <c r="A34" s="210">
        <v>33</v>
      </c>
      <c r="B34" s="158" t="s">
        <v>324</v>
      </c>
      <c r="C34" s="157" t="s">
        <v>325</v>
      </c>
      <c r="D34" s="222" t="s">
        <v>1028</v>
      </c>
      <c r="E34" s="211">
        <v>42201</v>
      </c>
      <c r="F34" s="158" t="s">
        <v>326</v>
      </c>
      <c r="G34" s="212" t="s">
        <v>27</v>
      </c>
      <c r="H34" s="211">
        <v>42567</v>
      </c>
      <c r="I34" s="158" t="s">
        <v>404</v>
      </c>
      <c r="J34" s="246" t="s">
        <v>943</v>
      </c>
      <c r="K34" s="158" t="s">
        <v>21</v>
      </c>
      <c r="L34" s="213" t="s">
        <v>22</v>
      </c>
      <c r="M34" s="203">
        <v>38649</v>
      </c>
      <c r="N34" s="108" t="s">
        <v>26</v>
      </c>
      <c r="O34" s="108" t="s">
        <v>25</v>
      </c>
      <c r="P34" s="108"/>
      <c r="Q34" s="108" t="s">
        <v>746</v>
      </c>
      <c r="R34" s="108" t="s">
        <v>29</v>
      </c>
      <c r="S34" s="108" t="s">
        <v>26</v>
      </c>
      <c r="T34" s="108"/>
      <c r="U34" s="108"/>
      <c r="V34" s="108"/>
      <c r="W34" s="108"/>
      <c r="X34" s="108"/>
      <c r="Y34" s="108"/>
      <c r="Z34" s="108"/>
      <c r="AA34" s="108"/>
      <c r="AC34" s="205" t="str">
        <f>VLOOKUP(B34,'[1]PM-HF'!$B$3:$C$150,1,0)</f>
        <v>AM02107</v>
      </c>
    </row>
    <row r="35" spans="1:29" s="205" customFormat="1">
      <c r="A35" s="277">
        <v>34</v>
      </c>
      <c r="B35" s="158" t="s">
        <v>327</v>
      </c>
      <c r="C35" s="157" t="s">
        <v>328</v>
      </c>
      <c r="D35" s="222" t="s">
        <v>1028</v>
      </c>
      <c r="E35" s="211">
        <v>41851</v>
      </c>
      <c r="F35" s="158" t="s">
        <v>329</v>
      </c>
      <c r="G35" s="212" t="s">
        <v>27</v>
      </c>
      <c r="H35" s="211">
        <v>42947</v>
      </c>
      <c r="I35" s="158" t="s">
        <v>404</v>
      </c>
      <c r="J35" s="246" t="s">
        <v>1094</v>
      </c>
      <c r="K35" s="158" t="s">
        <v>21</v>
      </c>
      <c r="L35" s="213" t="s">
        <v>22</v>
      </c>
      <c r="M35" s="203">
        <v>38656</v>
      </c>
      <c r="N35" s="108" t="s">
        <v>26</v>
      </c>
      <c r="O35" s="108" t="s">
        <v>25</v>
      </c>
      <c r="P35" s="108"/>
      <c r="Q35" s="108" t="s">
        <v>54</v>
      </c>
      <c r="R35" s="108" t="s">
        <v>29</v>
      </c>
      <c r="S35" s="108" t="s">
        <v>26</v>
      </c>
      <c r="T35" s="108"/>
      <c r="U35" s="108"/>
      <c r="V35" s="108"/>
      <c r="W35" s="108" t="s">
        <v>15</v>
      </c>
      <c r="X35" s="108"/>
      <c r="Y35" s="108" t="s">
        <v>25</v>
      </c>
      <c r="Z35" s="108"/>
      <c r="AA35" s="108"/>
      <c r="AC35" s="205" t="str">
        <f>VLOOKUP(B35,'[1]PM-HF'!$B$3:$C$150,1,0)</f>
        <v>AM02133</v>
      </c>
    </row>
    <row r="36" spans="1:29" s="205" customFormat="1">
      <c r="A36" s="210">
        <v>35</v>
      </c>
      <c r="B36" s="158" t="s">
        <v>330</v>
      </c>
      <c r="C36" s="228" t="s">
        <v>331</v>
      </c>
      <c r="D36" s="222" t="s">
        <v>1028</v>
      </c>
      <c r="E36" s="211">
        <v>41851</v>
      </c>
      <c r="F36" s="158" t="s">
        <v>332</v>
      </c>
      <c r="G36" s="212" t="s">
        <v>27</v>
      </c>
      <c r="H36" s="211">
        <v>42947</v>
      </c>
      <c r="I36" s="158" t="s">
        <v>139</v>
      </c>
      <c r="J36" s="246" t="s">
        <v>943</v>
      </c>
      <c r="K36" s="158" t="s">
        <v>21</v>
      </c>
      <c r="L36" s="213" t="s">
        <v>22</v>
      </c>
      <c r="M36" s="203">
        <v>38721</v>
      </c>
      <c r="N36" s="108" t="s">
        <v>26</v>
      </c>
      <c r="O36" s="108" t="s">
        <v>25</v>
      </c>
      <c r="P36" s="108"/>
      <c r="Q36" s="108" t="s">
        <v>744</v>
      </c>
      <c r="R36" s="108" t="s">
        <v>56</v>
      </c>
      <c r="S36" s="108" t="s">
        <v>26</v>
      </c>
      <c r="T36" s="108"/>
      <c r="U36" s="108"/>
      <c r="V36" s="108"/>
      <c r="W36" s="108"/>
      <c r="X36" s="108"/>
      <c r="Y36" s="108"/>
      <c r="Z36" s="108"/>
      <c r="AA36" s="108"/>
      <c r="AC36" s="205" t="str">
        <f>VLOOKUP(B36,'[1]PM-HF'!$B$3:$C$150,1,0)</f>
        <v>AM02137</v>
      </c>
    </row>
    <row r="37" spans="1:29" s="205" customFormat="1">
      <c r="A37" s="210">
        <v>36</v>
      </c>
      <c r="B37" s="158" t="s">
        <v>333</v>
      </c>
      <c r="C37" s="157" t="s">
        <v>334</v>
      </c>
      <c r="D37" s="222" t="s">
        <v>1028</v>
      </c>
      <c r="E37" s="211">
        <v>41730</v>
      </c>
      <c r="F37" s="158" t="s">
        <v>335</v>
      </c>
      <c r="G37" s="212" t="s">
        <v>27</v>
      </c>
      <c r="H37" s="211">
        <v>42826</v>
      </c>
      <c r="I37" s="158" t="s">
        <v>404</v>
      </c>
      <c r="J37" s="246" t="s">
        <v>943</v>
      </c>
      <c r="K37" s="158" t="s">
        <v>21</v>
      </c>
      <c r="L37" s="213" t="s">
        <v>22</v>
      </c>
      <c r="M37" s="203">
        <v>38735</v>
      </c>
      <c r="N37" s="108" t="s">
        <v>26</v>
      </c>
      <c r="O37" s="108" t="s">
        <v>25</v>
      </c>
      <c r="P37" s="108"/>
      <c r="Q37" s="108" t="s">
        <v>55</v>
      </c>
      <c r="R37" s="108" t="s">
        <v>56</v>
      </c>
      <c r="S37" s="108" t="s">
        <v>26</v>
      </c>
      <c r="T37" s="108"/>
      <c r="U37" s="108"/>
      <c r="V37" s="108"/>
      <c r="W37" s="108" t="s">
        <v>15</v>
      </c>
      <c r="X37" s="108"/>
      <c r="Y37" s="108"/>
      <c r="Z37" s="108"/>
      <c r="AA37" s="108"/>
      <c r="AC37" s="205" t="str">
        <f>VLOOKUP(B37,'[1]PM-HF'!$B$3:$C$150,1,0)</f>
        <v>AM02141</v>
      </c>
    </row>
    <row r="38" spans="1:29" s="205" customFormat="1">
      <c r="A38" s="277">
        <v>37</v>
      </c>
      <c r="B38" s="158" t="s">
        <v>342</v>
      </c>
      <c r="C38" s="157" t="s">
        <v>343</v>
      </c>
      <c r="D38" s="222" t="s">
        <v>1028</v>
      </c>
      <c r="E38" s="211">
        <v>41851</v>
      </c>
      <c r="F38" s="158" t="s">
        <v>344</v>
      </c>
      <c r="G38" s="212" t="s">
        <v>27</v>
      </c>
      <c r="H38" s="211">
        <v>42947</v>
      </c>
      <c r="I38" s="158" t="s">
        <v>396</v>
      </c>
      <c r="J38" s="246" t="s">
        <v>20</v>
      </c>
      <c r="K38" s="158" t="s">
        <v>21</v>
      </c>
      <c r="L38" s="213" t="s">
        <v>22</v>
      </c>
      <c r="M38" s="203">
        <v>38750</v>
      </c>
      <c r="N38" s="108" t="s">
        <v>26</v>
      </c>
      <c r="O38" s="108" t="s">
        <v>25</v>
      </c>
      <c r="P38" s="108" t="s">
        <v>799</v>
      </c>
      <c r="Q38" s="108"/>
      <c r="R38" s="108" t="s">
        <v>56</v>
      </c>
      <c r="S38" s="108"/>
      <c r="T38" s="108" t="s">
        <v>800</v>
      </c>
      <c r="U38" s="108" t="s">
        <v>922</v>
      </c>
      <c r="V38" s="108"/>
      <c r="W38" s="218" t="s">
        <v>15</v>
      </c>
      <c r="X38" s="108" t="s">
        <v>25</v>
      </c>
      <c r="Y38" s="108" t="s">
        <v>25</v>
      </c>
      <c r="Z38" s="108"/>
      <c r="AA38" s="108" t="s">
        <v>18</v>
      </c>
      <c r="AB38" s="205" t="s">
        <v>801</v>
      </c>
      <c r="AC38" s="205" t="str">
        <f>VLOOKUP(B38,'[1]PM-HF'!$B$3:$C$150,1,0)</f>
        <v>AM02147</v>
      </c>
    </row>
    <row r="39" spans="1:29" s="205" customFormat="1">
      <c r="A39" s="210">
        <v>38</v>
      </c>
      <c r="B39" s="158" t="s">
        <v>351</v>
      </c>
      <c r="C39" s="157" t="s">
        <v>352</v>
      </c>
      <c r="D39" s="222" t="s">
        <v>1028</v>
      </c>
      <c r="E39" s="211">
        <v>41851</v>
      </c>
      <c r="F39" s="158" t="s">
        <v>353</v>
      </c>
      <c r="G39" s="212" t="s">
        <v>27</v>
      </c>
      <c r="H39" s="211">
        <v>42947</v>
      </c>
      <c r="I39" s="158" t="s">
        <v>404</v>
      </c>
      <c r="J39" s="246" t="s">
        <v>943</v>
      </c>
      <c r="K39" s="158" t="s">
        <v>21</v>
      </c>
      <c r="L39" s="213" t="s">
        <v>22</v>
      </c>
      <c r="M39" s="203">
        <v>38761</v>
      </c>
      <c r="N39" s="108" t="s">
        <v>26</v>
      </c>
      <c r="O39" s="108" t="s">
        <v>25</v>
      </c>
      <c r="P39" s="108"/>
      <c r="Q39" s="108" t="s">
        <v>755</v>
      </c>
      <c r="R39" s="108" t="s">
        <v>29</v>
      </c>
      <c r="S39" s="108"/>
      <c r="T39" s="108" t="s">
        <v>26</v>
      </c>
      <c r="U39" s="108"/>
      <c r="V39" s="108"/>
      <c r="W39" s="108" t="s">
        <v>15</v>
      </c>
      <c r="X39" s="108"/>
      <c r="Y39" s="108" t="s">
        <v>25</v>
      </c>
      <c r="Z39" s="108"/>
      <c r="AA39" s="108"/>
      <c r="AC39" s="205" t="str">
        <f>VLOOKUP(B39,'[1]PM-HF'!$B$3:$C$150,1,0)</f>
        <v>AM02153</v>
      </c>
    </row>
    <row r="40" spans="1:29" s="205" customFormat="1">
      <c r="A40" s="210">
        <v>39</v>
      </c>
      <c r="B40" s="158" t="s">
        <v>354</v>
      </c>
      <c r="C40" s="157" t="s">
        <v>355</v>
      </c>
      <c r="D40" s="222" t="s">
        <v>1028</v>
      </c>
      <c r="E40" s="211">
        <v>41851</v>
      </c>
      <c r="F40" s="158" t="s">
        <v>356</v>
      </c>
      <c r="G40" s="212" t="s">
        <v>27</v>
      </c>
      <c r="H40" s="211">
        <v>42947</v>
      </c>
      <c r="I40" s="158" t="s">
        <v>139</v>
      </c>
      <c r="J40" s="246" t="s">
        <v>943</v>
      </c>
      <c r="K40" s="158" t="s">
        <v>21</v>
      </c>
      <c r="L40" s="213" t="s">
        <v>22</v>
      </c>
      <c r="M40" s="203">
        <v>38768</v>
      </c>
      <c r="N40" s="108" t="s">
        <v>26</v>
      </c>
      <c r="O40" s="108" t="s">
        <v>25</v>
      </c>
      <c r="P40" s="108"/>
      <c r="Q40" s="108" t="s">
        <v>57</v>
      </c>
      <c r="R40" s="108" t="s">
        <v>29</v>
      </c>
      <c r="S40" s="108" t="s">
        <v>26</v>
      </c>
      <c r="T40" s="108"/>
      <c r="U40" s="108"/>
      <c r="V40" s="108"/>
      <c r="W40" s="108" t="s">
        <v>15</v>
      </c>
      <c r="X40" s="108"/>
      <c r="Y40" s="108" t="s">
        <v>802</v>
      </c>
      <c r="Z40" s="108"/>
      <c r="AA40" s="108"/>
      <c r="AC40" s="205" t="str">
        <f>VLOOKUP(B40,'[1]PM-HF'!$B$3:$C$150,1,0)</f>
        <v>AM02175</v>
      </c>
    </row>
    <row r="41" spans="1:29" s="205" customFormat="1">
      <c r="A41" s="277">
        <v>40</v>
      </c>
      <c r="B41" s="158" t="s">
        <v>357</v>
      </c>
      <c r="C41" s="157" t="s">
        <v>358</v>
      </c>
      <c r="D41" s="222" t="s">
        <v>1028</v>
      </c>
      <c r="E41" s="211">
        <v>42146</v>
      </c>
      <c r="F41" s="158" t="s">
        <v>359</v>
      </c>
      <c r="G41" s="212" t="s">
        <v>27</v>
      </c>
      <c r="H41" s="211">
        <v>42512</v>
      </c>
      <c r="I41" s="158" t="s">
        <v>404</v>
      </c>
      <c r="J41" s="246" t="s">
        <v>943</v>
      </c>
      <c r="K41" s="158" t="s">
        <v>21</v>
      </c>
      <c r="L41" s="213" t="s">
        <v>22</v>
      </c>
      <c r="M41" s="203">
        <v>38768</v>
      </c>
      <c r="N41" s="108" t="s">
        <v>26</v>
      </c>
      <c r="O41" s="108" t="s">
        <v>25</v>
      </c>
      <c r="P41" s="108"/>
      <c r="Q41" s="108" t="s">
        <v>58</v>
      </c>
      <c r="R41" s="108" t="s">
        <v>29</v>
      </c>
      <c r="S41" s="108" t="s">
        <v>26</v>
      </c>
      <c r="T41" s="108"/>
      <c r="U41" s="108"/>
      <c r="V41" s="108"/>
      <c r="W41" s="108" t="s">
        <v>15</v>
      </c>
      <c r="X41" s="108"/>
      <c r="Y41" s="108"/>
      <c r="Z41" s="108"/>
      <c r="AA41" s="108"/>
      <c r="AC41" s="205" t="str">
        <f>VLOOKUP(B41,'[1]PM-HF'!$B$3:$C$150,1,0)</f>
        <v>AM02176</v>
      </c>
    </row>
    <row r="42" spans="1:29" s="205" customFormat="1">
      <c r="A42" s="210">
        <v>41</v>
      </c>
      <c r="B42" s="158" t="s">
        <v>360</v>
      </c>
      <c r="C42" s="157" t="s">
        <v>361</v>
      </c>
      <c r="D42" s="222" t="s">
        <v>1028</v>
      </c>
      <c r="E42" s="211">
        <v>41851</v>
      </c>
      <c r="F42" s="158" t="s">
        <v>362</v>
      </c>
      <c r="G42" s="212" t="s">
        <v>27</v>
      </c>
      <c r="H42" s="211">
        <v>42947</v>
      </c>
      <c r="I42" s="158" t="s">
        <v>404</v>
      </c>
      <c r="J42" s="246" t="s">
        <v>943</v>
      </c>
      <c r="K42" s="158" t="s">
        <v>21</v>
      </c>
      <c r="L42" s="213" t="s">
        <v>22</v>
      </c>
      <c r="M42" s="203">
        <v>38772</v>
      </c>
      <c r="N42" s="108" t="s">
        <v>26</v>
      </c>
      <c r="O42" s="108" t="s">
        <v>25</v>
      </c>
      <c r="P42" s="108"/>
      <c r="Q42" s="108" t="s">
        <v>59</v>
      </c>
      <c r="R42" s="108" t="s">
        <v>29</v>
      </c>
      <c r="S42" s="108"/>
      <c r="T42" s="108" t="s">
        <v>26</v>
      </c>
      <c r="U42" s="108"/>
      <c r="V42" s="108"/>
      <c r="W42" s="218" t="s">
        <v>15</v>
      </c>
      <c r="X42" s="108"/>
      <c r="Y42" s="108" t="s">
        <v>25</v>
      </c>
      <c r="Z42" s="108"/>
      <c r="AA42" s="108"/>
      <c r="AC42" s="205" t="str">
        <f>VLOOKUP(B42,'[1]PM-HF'!$B$3:$C$150,1,0)</f>
        <v>AM02181</v>
      </c>
    </row>
    <row r="43" spans="1:29" s="205" customFormat="1">
      <c r="A43" s="210">
        <v>42</v>
      </c>
      <c r="B43" s="158" t="s">
        <v>363</v>
      </c>
      <c r="C43" s="157" t="s">
        <v>364</v>
      </c>
      <c r="D43" s="222" t="s">
        <v>1028</v>
      </c>
      <c r="E43" s="211">
        <v>42034</v>
      </c>
      <c r="F43" s="158" t="s">
        <v>365</v>
      </c>
      <c r="G43" s="212" t="s">
        <v>27</v>
      </c>
      <c r="H43" s="211">
        <v>42791</v>
      </c>
      <c r="I43" s="157" t="s">
        <v>139</v>
      </c>
      <c r="J43" s="246" t="s">
        <v>943</v>
      </c>
      <c r="K43" s="158" t="s">
        <v>21</v>
      </c>
      <c r="L43" s="213" t="s">
        <v>22</v>
      </c>
      <c r="M43" s="158">
        <v>38773</v>
      </c>
      <c r="N43" s="238" t="s">
        <v>992</v>
      </c>
      <c r="O43" s="238" t="s">
        <v>993</v>
      </c>
      <c r="P43" s="108"/>
      <c r="Q43" s="108"/>
      <c r="R43" s="238" t="s">
        <v>994</v>
      </c>
      <c r="S43" s="238" t="s">
        <v>992</v>
      </c>
      <c r="T43" s="238"/>
      <c r="U43" s="238"/>
      <c r="V43" s="238"/>
      <c r="W43" s="238"/>
      <c r="X43" s="238"/>
      <c r="Y43" s="238"/>
      <c r="Z43" s="238"/>
      <c r="AA43" s="238"/>
      <c r="AC43" s="205" t="str">
        <f>VLOOKUP(B43,'[1]PM-HF'!$B$3:$C$150,1,0)</f>
        <v>AM02182</v>
      </c>
    </row>
    <row r="44" spans="1:29" s="205" customFormat="1">
      <c r="A44" s="277">
        <v>43</v>
      </c>
      <c r="B44" s="158" t="s">
        <v>366</v>
      </c>
      <c r="C44" s="157" t="s">
        <v>367</v>
      </c>
      <c r="D44" s="222" t="s">
        <v>1028</v>
      </c>
      <c r="E44" s="211">
        <v>41851</v>
      </c>
      <c r="F44" s="158" t="s">
        <v>368</v>
      </c>
      <c r="G44" s="212" t="s">
        <v>27</v>
      </c>
      <c r="H44" s="211">
        <v>42947</v>
      </c>
      <c r="I44" s="215" t="s">
        <v>749</v>
      </c>
      <c r="J44" s="246" t="s">
        <v>943</v>
      </c>
      <c r="K44" s="158" t="s">
        <v>21</v>
      </c>
      <c r="L44" s="213" t="s">
        <v>22</v>
      </c>
      <c r="M44" s="203">
        <v>38817</v>
      </c>
      <c r="N44" s="108" t="s">
        <v>26</v>
      </c>
      <c r="O44" s="108" t="s">
        <v>25</v>
      </c>
      <c r="P44" s="108"/>
      <c r="Q44" s="108" t="s">
        <v>60</v>
      </c>
      <c r="R44" s="108" t="s">
        <v>29</v>
      </c>
      <c r="S44" s="108"/>
      <c r="T44" s="108" t="s">
        <v>26</v>
      </c>
      <c r="U44" s="108"/>
      <c r="V44" s="108"/>
      <c r="W44" s="108" t="s">
        <v>15</v>
      </c>
      <c r="X44" s="108"/>
      <c r="Y44" s="108" t="s">
        <v>25</v>
      </c>
      <c r="Z44" s="108"/>
      <c r="AA44" s="108"/>
      <c r="AC44" s="205" t="str">
        <f>VLOOKUP(B44,'[1]PM-HF'!$B$3:$C$150,1,0)</f>
        <v>AM02208</v>
      </c>
    </row>
    <row r="45" spans="1:29" s="205" customFormat="1">
      <c r="A45" s="210">
        <v>44</v>
      </c>
      <c r="B45" s="158" t="s">
        <v>369</v>
      </c>
      <c r="C45" s="157" t="s">
        <v>967</v>
      </c>
      <c r="D45" s="222" t="s">
        <v>1028</v>
      </c>
      <c r="E45" s="211">
        <v>41957</v>
      </c>
      <c r="F45" s="158" t="s">
        <v>371</v>
      </c>
      <c r="G45" s="212" t="s">
        <v>27</v>
      </c>
      <c r="H45" s="211">
        <v>43053</v>
      </c>
      <c r="I45" s="158" t="s">
        <v>69</v>
      </c>
      <c r="J45" s="246" t="s">
        <v>1094</v>
      </c>
      <c r="K45" s="158" t="s">
        <v>21</v>
      </c>
      <c r="L45" s="213" t="s">
        <v>22</v>
      </c>
      <c r="M45" s="203">
        <v>38908</v>
      </c>
      <c r="N45" s="108" t="s">
        <v>26</v>
      </c>
      <c r="O45" s="108" t="s">
        <v>25</v>
      </c>
      <c r="P45" s="108"/>
      <c r="Q45" s="108"/>
      <c r="R45" s="108" t="s">
        <v>29</v>
      </c>
      <c r="S45" s="108" t="s">
        <v>975</v>
      </c>
      <c r="T45" s="108"/>
      <c r="U45" s="108"/>
      <c r="V45" s="108"/>
      <c r="W45" s="108" t="s">
        <v>15</v>
      </c>
      <c r="X45" s="108"/>
      <c r="Y45" s="108"/>
      <c r="Z45" s="108"/>
      <c r="AA45" s="108"/>
      <c r="AB45" s="205" t="s">
        <v>983</v>
      </c>
      <c r="AC45" s="205" t="str">
        <f>VLOOKUP(B45,'[1]PM-HF'!$B$3:$C$150,1,0)</f>
        <v>AM02303</v>
      </c>
    </row>
    <row r="46" spans="1:29" s="205" customFormat="1">
      <c r="A46" s="210">
        <v>45</v>
      </c>
      <c r="B46" s="158" t="s">
        <v>372</v>
      </c>
      <c r="C46" s="228" t="s">
        <v>373</v>
      </c>
      <c r="D46" s="222" t="s">
        <v>1028</v>
      </c>
      <c r="E46" s="211">
        <v>42013</v>
      </c>
      <c r="F46" s="158" t="s">
        <v>374</v>
      </c>
      <c r="G46" s="212" t="s">
        <v>27</v>
      </c>
      <c r="H46" s="211">
        <v>43109</v>
      </c>
      <c r="I46" s="158" t="s">
        <v>69</v>
      </c>
      <c r="J46" s="246" t="s">
        <v>943</v>
      </c>
      <c r="K46" s="158" t="s">
        <v>21</v>
      </c>
      <c r="L46" s="213" t="s">
        <v>22</v>
      </c>
      <c r="M46" s="203">
        <v>38909</v>
      </c>
      <c r="N46" s="108" t="s">
        <v>26</v>
      </c>
      <c r="O46" s="108" t="s">
        <v>25</v>
      </c>
      <c r="P46" s="108"/>
      <c r="Q46" s="108" t="s">
        <v>61</v>
      </c>
      <c r="R46" s="108" t="s">
        <v>29</v>
      </c>
      <c r="S46" s="108" t="s">
        <v>975</v>
      </c>
      <c r="T46" s="108"/>
      <c r="U46" s="108"/>
      <c r="V46" s="108"/>
      <c r="W46" s="108"/>
      <c r="X46" s="108"/>
      <c r="Y46" s="108"/>
      <c r="Z46" s="108"/>
      <c r="AA46" s="108"/>
      <c r="AC46" s="205" t="str">
        <f>VLOOKUP(B46,'[1]PM-HF'!$B$3:$C$150,1,0)</f>
        <v>AM02305</v>
      </c>
    </row>
    <row r="47" spans="1:29" s="205" customFormat="1">
      <c r="A47" s="277">
        <v>46</v>
      </c>
      <c r="B47" s="158" t="s">
        <v>375</v>
      </c>
      <c r="C47" s="157" t="s">
        <v>376</v>
      </c>
      <c r="D47" s="222" t="s">
        <v>1028</v>
      </c>
      <c r="E47" s="211">
        <v>42327</v>
      </c>
      <c r="F47" s="158" t="s">
        <v>377</v>
      </c>
      <c r="G47" s="212" t="s">
        <v>19</v>
      </c>
      <c r="H47" s="211">
        <v>42693</v>
      </c>
      <c r="I47" s="158" t="s">
        <v>404</v>
      </c>
      <c r="J47" s="246" t="s">
        <v>943</v>
      </c>
      <c r="K47" s="158" t="s">
        <v>21</v>
      </c>
      <c r="L47" s="213" t="s">
        <v>22</v>
      </c>
      <c r="M47" s="203">
        <v>38922</v>
      </c>
      <c r="N47" s="108" t="s">
        <v>26</v>
      </c>
      <c r="O47" s="108" t="s">
        <v>25</v>
      </c>
      <c r="P47" s="108"/>
      <c r="Q47" s="108" t="s">
        <v>62</v>
      </c>
      <c r="R47" s="9"/>
      <c r="S47" s="108"/>
      <c r="T47" s="108"/>
      <c r="U47" s="108"/>
      <c r="V47" s="218" t="s">
        <v>14</v>
      </c>
      <c r="W47" s="108" t="s">
        <v>15</v>
      </c>
      <c r="X47" s="108"/>
      <c r="Y47" s="108"/>
      <c r="Z47" s="108"/>
      <c r="AA47" s="108"/>
      <c r="AC47" s="205" t="str">
        <f>VLOOKUP(B47,'[1]PM-HF'!$B$3:$C$150,1,0)</f>
        <v>AM02312</v>
      </c>
    </row>
    <row r="48" spans="1:29" s="205" customFormat="1">
      <c r="A48" s="210">
        <v>47</v>
      </c>
      <c r="B48" s="158" t="s">
        <v>378</v>
      </c>
      <c r="C48" s="228" t="s">
        <v>379</v>
      </c>
      <c r="D48" s="222" t="s">
        <v>1028</v>
      </c>
      <c r="E48" s="211">
        <v>42014</v>
      </c>
      <c r="F48" s="158" t="s">
        <v>380</v>
      </c>
      <c r="G48" s="212" t="s">
        <v>27</v>
      </c>
      <c r="H48" s="211">
        <v>43110</v>
      </c>
      <c r="I48" s="158" t="s">
        <v>479</v>
      </c>
      <c r="J48" s="246" t="s">
        <v>943</v>
      </c>
      <c r="K48" s="158" t="s">
        <v>21</v>
      </c>
      <c r="L48" s="213" t="s">
        <v>22</v>
      </c>
      <c r="M48" s="203">
        <v>38943</v>
      </c>
      <c r="N48" s="108" t="s">
        <v>26</v>
      </c>
      <c r="O48" s="108" t="s">
        <v>25</v>
      </c>
      <c r="P48" s="108"/>
      <c r="Q48" s="108" t="s">
        <v>63</v>
      </c>
      <c r="R48" s="108" t="s">
        <v>29</v>
      </c>
      <c r="S48" s="108"/>
      <c r="T48" s="108" t="s">
        <v>26</v>
      </c>
      <c r="U48" s="108"/>
      <c r="V48" s="108"/>
      <c r="W48" s="108"/>
      <c r="X48" s="108"/>
      <c r="Y48" s="108"/>
      <c r="Z48" s="108"/>
      <c r="AA48" s="108"/>
      <c r="AC48" s="205" t="str">
        <f>VLOOKUP(B48,'[1]PM-HF'!$B$3:$C$150,1,0)</f>
        <v>AM02327</v>
      </c>
    </row>
    <row r="49" spans="1:29" s="205" customFormat="1">
      <c r="A49" s="210">
        <v>48</v>
      </c>
      <c r="B49" s="158" t="s">
        <v>384</v>
      </c>
      <c r="C49" s="157" t="s">
        <v>385</v>
      </c>
      <c r="D49" s="222" t="s">
        <v>1028</v>
      </c>
      <c r="E49" s="211">
        <v>42245</v>
      </c>
      <c r="F49" s="158" t="s">
        <v>386</v>
      </c>
      <c r="G49" s="212" t="s">
        <v>27</v>
      </c>
      <c r="H49" s="211">
        <v>42611</v>
      </c>
      <c r="I49" s="158" t="s">
        <v>69</v>
      </c>
      <c r="J49" s="246" t="s">
        <v>943</v>
      </c>
      <c r="K49" s="158" t="s">
        <v>21</v>
      </c>
      <c r="L49" s="213" t="s">
        <v>22</v>
      </c>
      <c r="M49" s="203">
        <v>38993</v>
      </c>
      <c r="N49" s="108" t="s">
        <v>26</v>
      </c>
      <c r="O49" s="108" t="s">
        <v>25</v>
      </c>
      <c r="P49" s="108"/>
      <c r="Q49" s="108" t="s">
        <v>64</v>
      </c>
      <c r="R49" s="108" t="s">
        <v>29</v>
      </c>
      <c r="S49" s="108" t="s">
        <v>26</v>
      </c>
      <c r="T49" s="108"/>
      <c r="U49" s="108"/>
      <c r="V49" s="108"/>
      <c r="W49" s="108" t="s">
        <v>15</v>
      </c>
      <c r="X49" s="108"/>
      <c r="Y49" s="108"/>
      <c r="Z49" s="108"/>
      <c r="AA49" s="108"/>
      <c r="AC49" s="205" t="str">
        <f>VLOOKUP(B49,'[1]PM-HF'!$B$3:$C$150,1,0)</f>
        <v>AM02369</v>
      </c>
    </row>
    <row r="50" spans="1:29" s="205" customFormat="1">
      <c r="A50" s="277">
        <v>49</v>
      </c>
      <c r="B50" s="158" t="s">
        <v>387</v>
      </c>
      <c r="C50" s="157" t="s">
        <v>388</v>
      </c>
      <c r="D50" s="222" t="s">
        <v>1028</v>
      </c>
      <c r="E50" s="211">
        <v>41906</v>
      </c>
      <c r="F50" s="158" t="s">
        <v>389</v>
      </c>
      <c r="G50" s="212" t="s">
        <v>27</v>
      </c>
      <c r="H50" s="211">
        <v>42813</v>
      </c>
      <c r="I50" s="158" t="s">
        <v>69</v>
      </c>
      <c r="J50" s="246" t="s">
        <v>943</v>
      </c>
      <c r="K50" s="158" t="s">
        <v>21</v>
      </c>
      <c r="L50" s="213" t="s">
        <v>22</v>
      </c>
      <c r="M50" s="203">
        <v>39139</v>
      </c>
      <c r="N50" s="108" t="s">
        <v>26</v>
      </c>
      <c r="O50" s="108" t="s">
        <v>25</v>
      </c>
      <c r="P50" s="108"/>
      <c r="Q50" s="108" t="s">
        <v>965</v>
      </c>
      <c r="R50" s="108" t="s">
        <v>29</v>
      </c>
      <c r="S50" s="108" t="s">
        <v>26</v>
      </c>
      <c r="T50" s="108"/>
      <c r="U50" s="108"/>
      <c r="V50" s="108"/>
      <c r="W50" s="108" t="s">
        <v>15</v>
      </c>
      <c r="X50" s="108"/>
      <c r="Y50" s="108"/>
      <c r="Z50" s="108"/>
      <c r="AA50" s="108"/>
      <c r="AC50" s="205" t="str">
        <f>VLOOKUP(B50,'[1]PM-HF'!$B$3:$C$150,1,0)</f>
        <v>AM02452</v>
      </c>
    </row>
    <row r="51" spans="1:29" s="205" customFormat="1">
      <c r="A51" s="210">
        <v>50</v>
      </c>
      <c r="B51" s="158" t="s">
        <v>166</v>
      </c>
      <c r="C51" s="157" t="s">
        <v>167</v>
      </c>
      <c r="D51" s="222" t="s">
        <v>1028</v>
      </c>
      <c r="E51" s="211">
        <v>42009</v>
      </c>
      <c r="F51" s="158" t="s">
        <v>747</v>
      </c>
      <c r="G51" s="216" t="s">
        <v>27</v>
      </c>
      <c r="H51" s="211">
        <v>43105</v>
      </c>
      <c r="I51" s="158" t="s">
        <v>69</v>
      </c>
      <c r="J51" s="246" t="s">
        <v>943</v>
      </c>
      <c r="K51" s="158" t="s">
        <v>21</v>
      </c>
      <c r="L51" s="213" t="s">
        <v>22</v>
      </c>
      <c r="M51" s="203">
        <v>39202</v>
      </c>
      <c r="N51" s="108" t="s">
        <v>26</v>
      </c>
      <c r="O51" s="108" t="s">
        <v>25</v>
      </c>
      <c r="P51" s="108"/>
      <c r="Q51" s="108" t="s">
        <v>966</v>
      </c>
      <c r="R51" s="108" t="s">
        <v>29</v>
      </c>
      <c r="S51" s="108" t="s">
        <v>26</v>
      </c>
      <c r="T51" s="108"/>
      <c r="U51" s="108"/>
      <c r="V51" s="108"/>
      <c r="W51" s="108"/>
      <c r="X51" s="108"/>
      <c r="Y51" s="108"/>
      <c r="Z51" s="108"/>
      <c r="AA51" s="108"/>
      <c r="AC51" s="205" t="str">
        <f>VLOOKUP(B51,'[1]PM-HF'!$B$3:$C$150,1,0)</f>
        <v>AM02480</v>
      </c>
    </row>
    <row r="52" spans="1:29" s="205" customFormat="1">
      <c r="A52" s="210">
        <v>51</v>
      </c>
      <c r="B52" s="158" t="s">
        <v>390</v>
      </c>
      <c r="C52" s="157" t="s">
        <v>391</v>
      </c>
      <c r="D52" s="222" t="s">
        <v>1028</v>
      </c>
      <c r="E52" s="211">
        <v>42291</v>
      </c>
      <c r="F52" s="158" t="s">
        <v>392</v>
      </c>
      <c r="G52" s="212" t="s">
        <v>27</v>
      </c>
      <c r="H52" s="211">
        <v>42657</v>
      </c>
      <c r="I52" s="158" t="s">
        <v>396</v>
      </c>
      <c r="J52" s="246" t="s">
        <v>20</v>
      </c>
      <c r="K52" s="158" t="s">
        <v>21</v>
      </c>
      <c r="L52" s="213" t="s">
        <v>22</v>
      </c>
      <c r="M52" s="203">
        <v>39209</v>
      </c>
      <c r="N52" s="108" t="s">
        <v>26</v>
      </c>
      <c r="O52" s="108" t="s">
        <v>25</v>
      </c>
      <c r="P52" s="108" t="s">
        <v>65</v>
      </c>
      <c r="Q52" s="108"/>
      <c r="R52" s="108" t="s">
        <v>29</v>
      </c>
      <c r="S52" s="108"/>
      <c r="T52" s="108"/>
      <c r="U52" s="108" t="s">
        <v>975</v>
      </c>
      <c r="V52" s="108"/>
      <c r="W52" s="218" t="s">
        <v>15</v>
      </c>
      <c r="X52" s="108" t="s">
        <v>25</v>
      </c>
      <c r="Y52" s="108" t="s">
        <v>25</v>
      </c>
      <c r="Z52" s="108"/>
      <c r="AA52" s="108"/>
      <c r="AC52" s="205" t="str">
        <f>VLOOKUP(B52,'[1]PM-HF'!$B$3:$C$150,1,0)</f>
        <v>AM02482</v>
      </c>
    </row>
    <row r="53" spans="1:29" s="205" customFormat="1">
      <c r="A53" s="277">
        <v>52</v>
      </c>
      <c r="B53" s="158" t="s">
        <v>170</v>
      </c>
      <c r="C53" s="157" t="s">
        <v>171</v>
      </c>
      <c r="D53" s="222" t="s">
        <v>1028</v>
      </c>
      <c r="E53" s="211">
        <v>41948</v>
      </c>
      <c r="F53" s="158" t="s">
        <v>808</v>
      </c>
      <c r="G53" s="212" t="s">
        <v>27</v>
      </c>
      <c r="H53" s="211">
        <v>43044</v>
      </c>
      <c r="I53" s="158" t="s">
        <v>69</v>
      </c>
      <c r="J53" s="246" t="s">
        <v>943</v>
      </c>
      <c r="K53" s="158" t="s">
        <v>21</v>
      </c>
      <c r="L53" s="213" t="s">
        <v>22</v>
      </c>
      <c r="M53" s="203">
        <v>39280</v>
      </c>
      <c r="N53" s="108" t="s">
        <v>26</v>
      </c>
      <c r="O53" s="108" t="s">
        <v>25</v>
      </c>
      <c r="P53" s="108"/>
      <c r="Q53" s="108"/>
      <c r="R53" s="108" t="s">
        <v>29</v>
      </c>
      <c r="S53" s="108" t="s">
        <v>26</v>
      </c>
      <c r="T53" s="108"/>
      <c r="U53" s="108"/>
      <c r="V53" s="108"/>
      <c r="W53" s="108"/>
      <c r="X53" s="108"/>
      <c r="Y53" s="108"/>
      <c r="Z53" s="108"/>
      <c r="AA53" s="108"/>
      <c r="AC53" s="205" t="str">
        <f>VLOOKUP(B53,'[1]PM-HF'!$B$3:$C$150,1,0)</f>
        <v>AM02528</v>
      </c>
    </row>
    <row r="54" spans="1:29" s="205" customFormat="1">
      <c r="A54" s="210">
        <v>53</v>
      </c>
      <c r="B54" s="158" t="s">
        <v>393</v>
      </c>
      <c r="C54" s="157" t="s">
        <v>929</v>
      </c>
      <c r="D54" s="222" t="s">
        <v>1028</v>
      </c>
      <c r="E54" s="211">
        <v>41884</v>
      </c>
      <c r="F54" s="158" t="s">
        <v>395</v>
      </c>
      <c r="G54" s="212" t="s">
        <v>27</v>
      </c>
      <c r="H54" s="211">
        <v>42615</v>
      </c>
      <c r="I54" s="158" t="s">
        <v>69</v>
      </c>
      <c r="J54" s="246" t="s">
        <v>1094</v>
      </c>
      <c r="K54" s="158" t="s">
        <v>21</v>
      </c>
      <c r="L54" s="213" t="s">
        <v>22</v>
      </c>
      <c r="M54" s="203">
        <v>39461</v>
      </c>
      <c r="N54" s="108" t="s">
        <v>26</v>
      </c>
      <c r="O54" s="108" t="s">
        <v>25</v>
      </c>
      <c r="P54" s="108"/>
      <c r="Q54" s="108" t="s">
        <v>930</v>
      </c>
      <c r="R54" s="108" t="s">
        <v>29</v>
      </c>
      <c r="S54" s="108" t="s">
        <v>26</v>
      </c>
      <c r="T54" s="108"/>
      <c r="U54" s="108"/>
      <c r="V54" s="108"/>
      <c r="W54" s="108"/>
      <c r="X54" s="108"/>
      <c r="Y54" s="108"/>
      <c r="Z54" s="108"/>
      <c r="AA54" s="108"/>
      <c r="AC54" s="205" t="str">
        <f>VLOOKUP(B54,'[1]PM-HF'!$B$3:$C$150,1,0)</f>
        <v>AM02671</v>
      </c>
    </row>
    <row r="55" spans="1:29" s="205" customFormat="1">
      <c r="A55" s="210">
        <v>54</v>
      </c>
      <c r="B55" s="158" t="s">
        <v>66</v>
      </c>
      <c r="C55" s="157" t="s">
        <v>67</v>
      </c>
      <c r="D55" s="222" t="s">
        <v>1028</v>
      </c>
      <c r="E55" s="211">
        <v>41931</v>
      </c>
      <c r="F55" s="158" t="s">
        <v>68</v>
      </c>
      <c r="G55" s="216" t="s">
        <v>27</v>
      </c>
      <c r="H55" s="211">
        <v>43027</v>
      </c>
      <c r="I55" s="158" t="s">
        <v>69</v>
      </c>
      <c r="J55" s="246" t="s">
        <v>943</v>
      </c>
      <c r="K55" s="158" t="s">
        <v>21</v>
      </c>
      <c r="L55" s="213" t="s">
        <v>22</v>
      </c>
      <c r="M55" s="203">
        <v>39510</v>
      </c>
      <c r="N55" s="108" t="s">
        <v>26</v>
      </c>
      <c r="O55" s="108" t="s">
        <v>25</v>
      </c>
      <c r="P55" s="108"/>
      <c r="Q55" s="108"/>
      <c r="R55" s="108" t="s">
        <v>29</v>
      </c>
      <c r="S55" s="108" t="s">
        <v>26</v>
      </c>
      <c r="T55" s="108"/>
      <c r="U55" s="108"/>
      <c r="V55" s="108"/>
      <c r="W55" s="108" t="s">
        <v>15</v>
      </c>
      <c r="X55" s="108"/>
      <c r="Y55" s="108"/>
      <c r="Z55" s="108"/>
      <c r="AA55" s="108"/>
      <c r="AC55" s="205" t="str">
        <f>VLOOKUP(B55,'[1]PM-HF'!$B$3:$C$150,1,0)</f>
        <v>AM02714</v>
      </c>
    </row>
    <row r="56" spans="1:29" s="205" customFormat="1">
      <c r="A56" s="277">
        <v>55</v>
      </c>
      <c r="B56" s="158" t="s">
        <v>188</v>
      </c>
      <c r="C56" s="157" t="s">
        <v>189</v>
      </c>
      <c r="D56" s="222" t="s">
        <v>1028</v>
      </c>
      <c r="E56" s="211">
        <v>41906</v>
      </c>
      <c r="F56" s="158" t="s">
        <v>758</v>
      </c>
      <c r="G56" s="216" t="s">
        <v>27</v>
      </c>
      <c r="H56" s="211">
        <v>42879</v>
      </c>
      <c r="I56" s="158" t="s">
        <v>69</v>
      </c>
      <c r="J56" s="246" t="s">
        <v>943</v>
      </c>
      <c r="K56" s="158" t="s">
        <v>21</v>
      </c>
      <c r="L56" s="213" t="s">
        <v>22</v>
      </c>
      <c r="M56" s="203">
        <v>39552</v>
      </c>
      <c r="N56" s="108" t="s">
        <v>26</v>
      </c>
      <c r="O56" s="108" t="s">
        <v>25</v>
      </c>
      <c r="P56" s="108"/>
      <c r="Q56" s="108" t="s">
        <v>963</v>
      </c>
      <c r="R56" s="108" t="s">
        <v>29</v>
      </c>
      <c r="S56" s="108" t="s">
        <v>26</v>
      </c>
      <c r="T56" s="108"/>
      <c r="U56" s="108"/>
      <c r="V56" s="108"/>
      <c r="W56" s="108"/>
      <c r="X56" s="108"/>
      <c r="Y56" s="108"/>
      <c r="Z56" s="108"/>
      <c r="AA56" s="108"/>
      <c r="AC56" s="205" t="str">
        <f>VLOOKUP(B56,'[1]PM-HF'!$B$3:$C$150,1,0)</f>
        <v>AM02774</v>
      </c>
    </row>
    <row r="57" spans="1:29" s="205" customFormat="1">
      <c r="A57" s="210">
        <v>56</v>
      </c>
      <c r="B57" s="158" t="s">
        <v>192</v>
      </c>
      <c r="C57" s="157" t="s">
        <v>193</v>
      </c>
      <c r="D57" s="222" t="s">
        <v>1028</v>
      </c>
      <c r="E57" s="211">
        <v>42276</v>
      </c>
      <c r="F57" s="158" t="s">
        <v>772</v>
      </c>
      <c r="G57" s="216" t="s">
        <v>27</v>
      </c>
      <c r="H57" s="211">
        <v>42642</v>
      </c>
      <c r="I57" s="158" t="s">
        <v>69</v>
      </c>
      <c r="J57" s="246" t="s">
        <v>943</v>
      </c>
      <c r="K57" s="158" t="s">
        <v>21</v>
      </c>
      <c r="L57" s="213" t="s">
        <v>22</v>
      </c>
      <c r="M57" s="203">
        <v>39685</v>
      </c>
      <c r="N57" s="108" t="s">
        <v>26</v>
      </c>
      <c r="O57" s="108" t="s">
        <v>25</v>
      </c>
      <c r="P57" s="108"/>
      <c r="Q57" s="108"/>
      <c r="R57" s="108" t="s">
        <v>29</v>
      </c>
      <c r="S57" s="108" t="s">
        <v>26</v>
      </c>
      <c r="T57" s="108"/>
      <c r="U57" s="108"/>
      <c r="V57" s="108"/>
      <c r="W57" s="108"/>
      <c r="X57" s="108"/>
      <c r="Y57" s="108"/>
      <c r="Z57" s="108"/>
      <c r="AA57" s="108"/>
      <c r="AC57" s="205" t="str">
        <f>VLOOKUP(B57,'[1]PM-HF'!$B$3:$C$150,1,0)</f>
        <v>AM02801</v>
      </c>
    </row>
    <row r="58" spans="1:29" s="205" customFormat="1">
      <c r="A58" s="210">
        <v>57</v>
      </c>
      <c r="B58" s="158" t="s">
        <v>194</v>
      </c>
      <c r="C58" s="157" t="s">
        <v>195</v>
      </c>
      <c r="D58" s="222" t="s">
        <v>1028</v>
      </c>
      <c r="E58" s="211">
        <v>42169</v>
      </c>
      <c r="F58" s="158" t="s">
        <v>757</v>
      </c>
      <c r="G58" s="212" t="s">
        <v>27</v>
      </c>
      <c r="H58" s="211">
        <v>42535</v>
      </c>
      <c r="I58" s="158" t="s">
        <v>69</v>
      </c>
      <c r="J58" s="246" t="s">
        <v>943</v>
      </c>
      <c r="K58" s="158" t="s">
        <v>21</v>
      </c>
      <c r="L58" s="213" t="s">
        <v>22</v>
      </c>
      <c r="M58" s="203">
        <v>39692</v>
      </c>
      <c r="N58" s="108" t="s">
        <v>26</v>
      </c>
      <c r="O58" s="108" t="s">
        <v>25</v>
      </c>
      <c r="P58" s="108"/>
      <c r="Q58" s="108" t="s">
        <v>1062</v>
      </c>
      <c r="R58" s="108" t="s">
        <v>29</v>
      </c>
      <c r="S58" s="108" t="s">
        <v>26</v>
      </c>
      <c r="T58" s="108"/>
      <c r="U58" s="108"/>
      <c r="V58" s="108"/>
      <c r="W58" s="108"/>
      <c r="X58" s="108"/>
      <c r="Y58" s="108"/>
      <c r="Z58" s="108"/>
      <c r="AA58" s="108"/>
      <c r="AC58" s="205" t="str">
        <f>VLOOKUP(B58,'[1]PM-HF'!$B$3:$C$150,1,0)</f>
        <v>AM02803</v>
      </c>
    </row>
    <row r="59" spans="1:29" s="205" customFormat="1">
      <c r="A59" s="277">
        <v>58</v>
      </c>
      <c r="B59" s="158" t="s">
        <v>196</v>
      </c>
      <c r="C59" s="157" t="s">
        <v>197</v>
      </c>
      <c r="D59" s="222" t="s">
        <v>1028</v>
      </c>
      <c r="E59" s="211">
        <v>42297</v>
      </c>
      <c r="F59" s="158" t="s">
        <v>917</v>
      </c>
      <c r="G59" s="212" t="s">
        <v>27</v>
      </c>
      <c r="H59" s="211">
        <v>43028</v>
      </c>
      <c r="I59" s="158" t="s">
        <v>69</v>
      </c>
      <c r="J59" s="246" t="s">
        <v>943</v>
      </c>
      <c r="K59" s="158" t="s">
        <v>21</v>
      </c>
      <c r="L59" s="213" t="s">
        <v>22</v>
      </c>
      <c r="M59" s="203">
        <v>39707</v>
      </c>
      <c r="N59" s="108" t="s">
        <v>26</v>
      </c>
      <c r="O59" s="108" t="s">
        <v>25</v>
      </c>
      <c r="P59" s="108"/>
      <c r="Q59" s="108"/>
      <c r="R59" s="108" t="s">
        <v>29</v>
      </c>
      <c r="S59" s="108" t="s">
        <v>26</v>
      </c>
      <c r="T59" s="108"/>
      <c r="U59" s="108"/>
      <c r="V59" s="108"/>
      <c r="W59" s="108"/>
      <c r="X59" s="108"/>
      <c r="Y59" s="108"/>
      <c r="Z59" s="108"/>
      <c r="AA59" s="108"/>
      <c r="AC59" s="205" t="str">
        <f>VLOOKUP(B59,'[1]PM-HF'!$B$3:$C$150,1,0)</f>
        <v>AM02811</v>
      </c>
    </row>
    <row r="60" spans="1:29" s="205" customFormat="1">
      <c r="A60" s="210">
        <v>59</v>
      </c>
      <c r="B60" s="158" t="s">
        <v>760</v>
      </c>
      <c r="C60" s="157" t="s">
        <v>762</v>
      </c>
      <c r="D60" s="222" t="s">
        <v>1028</v>
      </c>
      <c r="E60" s="211">
        <v>41863</v>
      </c>
      <c r="F60" s="158" t="s">
        <v>982</v>
      </c>
      <c r="G60" s="212" t="s">
        <v>27</v>
      </c>
      <c r="H60" s="211">
        <v>42959</v>
      </c>
      <c r="I60" s="158" t="s">
        <v>69</v>
      </c>
      <c r="J60" s="246" t="s">
        <v>991</v>
      </c>
      <c r="K60" s="158" t="s">
        <v>21</v>
      </c>
      <c r="L60" s="213" t="s">
        <v>22</v>
      </c>
      <c r="M60" s="203">
        <v>40077</v>
      </c>
      <c r="N60" s="108"/>
      <c r="O60" s="108" t="s">
        <v>25</v>
      </c>
      <c r="P60" s="108"/>
      <c r="Q60" s="108"/>
      <c r="R60" s="108" t="s">
        <v>29</v>
      </c>
      <c r="S60" s="108" t="s">
        <v>975</v>
      </c>
      <c r="T60" s="108"/>
      <c r="U60" s="108"/>
      <c r="V60" s="108"/>
      <c r="W60" s="108"/>
      <c r="X60" s="108"/>
      <c r="Y60" s="108"/>
      <c r="Z60" s="108"/>
      <c r="AA60" s="108"/>
      <c r="AC60" s="205" t="str">
        <f>VLOOKUP(B60,'[1]PM-HF'!$B$3:$C$150,1,0)</f>
        <v>AM02930</v>
      </c>
    </row>
    <row r="61" spans="1:29" s="205" customFormat="1">
      <c r="A61" s="210">
        <v>60</v>
      </c>
      <c r="B61" s="158" t="s">
        <v>761</v>
      </c>
      <c r="C61" s="157" t="s">
        <v>763</v>
      </c>
      <c r="D61" s="222" t="s">
        <v>1028</v>
      </c>
      <c r="E61" s="211">
        <v>41762</v>
      </c>
      <c r="F61" s="158" t="s">
        <v>914</v>
      </c>
      <c r="G61" s="212" t="s">
        <v>804</v>
      </c>
      <c r="H61" s="211">
        <v>42858</v>
      </c>
      <c r="I61" s="158" t="s">
        <v>805</v>
      </c>
      <c r="J61" s="246" t="s">
        <v>943</v>
      </c>
      <c r="K61" s="158" t="s">
        <v>806</v>
      </c>
      <c r="L61" s="213" t="s">
        <v>807</v>
      </c>
      <c r="M61" s="203">
        <v>40091</v>
      </c>
      <c r="N61" s="108" t="s">
        <v>26</v>
      </c>
      <c r="O61" s="108" t="s">
        <v>25</v>
      </c>
      <c r="P61" s="108"/>
      <c r="Q61" s="108" t="s">
        <v>913</v>
      </c>
      <c r="R61" s="108"/>
      <c r="S61" s="108"/>
      <c r="T61" s="108"/>
      <c r="U61" s="108"/>
      <c r="V61" s="108"/>
      <c r="W61" s="108"/>
      <c r="X61" s="108"/>
      <c r="Y61" s="108"/>
      <c r="Z61" s="108"/>
      <c r="AA61" s="108"/>
      <c r="AC61" s="205" t="str">
        <f>VLOOKUP(B61,'[1]PM-HF'!$B$3:$C$150,1,0)</f>
        <v>AM02935</v>
      </c>
    </row>
    <row r="62" spans="1:29" s="205" customFormat="1">
      <c r="A62" s="277">
        <v>61</v>
      </c>
      <c r="B62" s="158" t="s">
        <v>859</v>
      </c>
      <c r="C62" s="157" t="s">
        <v>858</v>
      </c>
      <c r="D62" s="222" t="s">
        <v>1028</v>
      </c>
      <c r="E62" s="211">
        <v>41961</v>
      </c>
      <c r="F62" s="158" t="s">
        <v>803</v>
      </c>
      <c r="G62" s="212" t="s">
        <v>804</v>
      </c>
      <c r="H62" s="211">
        <v>43057</v>
      </c>
      <c r="I62" s="158" t="s">
        <v>805</v>
      </c>
      <c r="J62" s="246" t="s">
        <v>943</v>
      </c>
      <c r="K62" s="158" t="s">
        <v>806</v>
      </c>
      <c r="L62" s="213" t="s">
        <v>807</v>
      </c>
      <c r="M62" s="203">
        <v>40091</v>
      </c>
      <c r="N62" s="108" t="s">
        <v>26</v>
      </c>
      <c r="O62" s="108" t="s">
        <v>25</v>
      </c>
      <c r="P62" s="108"/>
      <c r="Q62" s="108" t="s">
        <v>1063</v>
      </c>
      <c r="R62" s="108" t="s">
        <v>1064</v>
      </c>
      <c r="S62" s="108" t="s">
        <v>26</v>
      </c>
      <c r="T62" s="108"/>
      <c r="U62" s="108"/>
      <c r="V62" s="108"/>
      <c r="W62" s="108"/>
      <c r="X62" s="108"/>
      <c r="Y62" s="108"/>
      <c r="Z62" s="108"/>
      <c r="AA62" s="108"/>
      <c r="AC62" s="205" t="str">
        <f>VLOOKUP(B62,'[1]PM-HF'!$B$3:$C$150,1,0)</f>
        <v>AM02936</v>
      </c>
    </row>
    <row r="63" spans="1:29" s="205" customFormat="1">
      <c r="A63" s="210">
        <v>62</v>
      </c>
      <c r="B63" s="158" t="s">
        <v>778</v>
      </c>
      <c r="C63" s="157" t="s">
        <v>780</v>
      </c>
      <c r="D63" s="222" t="s">
        <v>1028</v>
      </c>
      <c r="E63" s="211">
        <v>41746</v>
      </c>
      <c r="F63" s="158" t="s">
        <v>911</v>
      </c>
      <c r="G63" s="212" t="s">
        <v>804</v>
      </c>
      <c r="H63" s="211">
        <v>42842</v>
      </c>
      <c r="I63" s="158" t="s">
        <v>69</v>
      </c>
      <c r="J63" s="246" t="s">
        <v>943</v>
      </c>
      <c r="K63" s="158" t="s">
        <v>21</v>
      </c>
      <c r="L63" s="213" t="s">
        <v>807</v>
      </c>
      <c r="M63" s="203">
        <v>40302</v>
      </c>
      <c r="N63" s="108" t="s">
        <v>26</v>
      </c>
      <c r="O63" s="108" t="s">
        <v>25</v>
      </c>
      <c r="P63" s="108"/>
      <c r="Q63" s="108" t="s">
        <v>1065</v>
      </c>
      <c r="R63" s="108"/>
      <c r="S63" s="108"/>
      <c r="T63" s="108"/>
      <c r="U63" s="108"/>
      <c r="V63" s="108"/>
      <c r="W63" s="108"/>
      <c r="X63" s="108"/>
      <c r="Y63" s="108"/>
      <c r="Z63" s="108"/>
      <c r="AA63" s="108"/>
      <c r="AC63" s="205" t="str">
        <f>VLOOKUP(B63,'[1]PM-HF'!$B$3:$C$150,1,0)</f>
        <v>AM03006</v>
      </c>
    </row>
    <row r="64" spans="1:29" s="205" customFormat="1">
      <c r="A64" s="210">
        <v>63</v>
      </c>
      <c r="B64" s="158" t="s">
        <v>1078</v>
      </c>
      <c r="C64" s="157" t="s">
        <v>840</v>
      </c>
      <c r="D64" s="222" t="s">
        <v>26</v>
      </c>
      <c r="E64" s="211">
        <v>42110</v>
      </c>
      <c r="F64" s="158" t="s">
        <v>1079</v>
      </c>
      <c r="G64" s="212" t="s">
        <v>27</v>
      </c>
      <c r="H64" s="211">
        <v>42841</v>
      </c>
      <c r="I64" s="158" t="s">
        <v>69</v>
      </c>
      <c r="J64" s="246" t="s">
        <v>943</v>
      </c>
      <c r="K64" s="158" t="s">
        <v>21</v>
      </c>
      <c r="L64" s="213" t="s">
        <v>807</v>
      </c>
      <c r="M64" s="203">
        <v>40760</v>
      </c>
      <c r="N64" s="108" t="s">
        <v>26</v>
      </c>
      <c r="O64" s="108" t="s">
        <v>25</v>
      </c>
      <c r="P64" s="108"/>
      <c r="Q64" s="108"/>
      <c r="R64" s="108" t="s">
        <v>29</v>
      </c>
      <c r="S64" s="108" t="s">
        <v>26</v>
      </c>
      <c r="T64" s="108"/>
      <c r="U64" s="108"/>
      <c r="V64" s="108"/>
      <c r="W64" s="108"/>
      <c r="X64" s="108"/>
      <c r="Y64" s="108"/>
      <c r="Z64" s="108"/>
      <c r="AA64" s="108"/>
      <c r="AC64" s="205" t="s">
        <v>1080</v>
      </c>
    </row>
    <row r="65" spans="1:29" s="205" customFormat="1">
      <c r="A65" s="277">
        <v>64</v>
      </c>
      <c r="B65" s="158" t="s">
        <v>970</v>
      </c>
      <c r="C65" s="157" t="s">
        <v>968</v>
      </c>
      <c r="D65" s="222" t="s">
        <v>975</v>
      </c>
      <c r="E65" s="211">
        <v>42055</v>
      </c>
      <c r="F65" s="158" t="s">
        <v>1081</v>
      </c>
      <c r="G65" s="212" t="s">
        <v>27</v>
      </c>
      <c r="H65" s="211">
        <v>43151</v>
      </c>
      <c r="I65" s="158" t="s">
        <v>396</v>
      </c>
      <c r="J65" s="158" t="s">
        <v>20</v>
      </c>
      <c r="K65" s="158" t="s">
        <v>21</v>
      </c>
      <c r="L65" s="158" t="s">
        <v>22</v>
      </c>
      <c r="M65" s="158">
        <v>41190</v>
      </c>
      <c r="N65" s="108" t="s">
        <v>26</v>
      </c>
      <c r="O65" s="108" t="s">
        <v>25</v>
      </c>
      <c r="P65" s="108"/>
      <c r="Q65" s="108"/>
      <c r="R65" s="108" t="s">
        <v>29</v>
      </c>
      <c r="S65" s="108"/>
      <c r="T65" s="108"/>
      <c r="U65" s="108" t="s">
        <v>26</v>
      </c>
      <c r="V65" s="108"/>
      <c r="W65" s="108" t="s">
        <v>1082</v>
      </c>
      <c r="X65" s="108"/>
      <c r="Y65" s="108" t="s">
        <v>25</v>
      </c>
      <c r="Z65" s="108"/>
      <c r="AA65" s="108" t="s">
        <v>18</v>
      </c>
      <c r="AC65" s="205" t="str">
        <f>VLOOKUP(B65,'[1]PM-HF'!$B$3:$C$150,1,0)</f>
        <v>AM03578</v>
      </c>
    </row>
    <row r="66" spans="1:29" s="205" customFormat="1">
      <c r="A66" s="210">
        <v>65</v>
      </c>
      <c r="B66" s="158" t="s">
        <v>1074</v>
      </c>
      <c r="C66" s="157" t="s">
        <v>1077</v>
      </c>
      <c r="D66" s="222" t="s">
        <v>26</v>
      </c>
      <c r="E66" s="211">
        <v>42350</v>
      </c>
      <c r="F66" s="158" t="s">
        <v>1093</v>
      </c>
      <c r="G66" s="212" t="s">
        <v>27</v>
      </c>
      <c r="H66" s="211">
        <v>43081</v>
      </c>
      <c r="I66" s="158" t="s">
        <v>1075</v>
      </c>
      <c r="J66" s="246" t="s">
        <v>1076</v>
      </c>
      <c r="K66" s="158" t="s">
        <v>21</v>
      </c>
      <c r="L66" s="213" t="s">
        <v>73</v>
      </c>
      <c r="M66" s="203">
        <v>41470</v>
      </c>
      <c r="N66" s="108" t="s">
        <v>26</v>
      </c>
      <c r="O66" s="108" t="s">
        <v>25</v>
      </c>
      <c r="P66" s="108"/>
      <c r="Q66" s="108" t="s">
        <v>1108</v>
      </c>
      <c r="R66" s="108" t="s">
        <v>29</v>
      </c>
      <c r="S66" s="108" t="s">
        <v>26</v>
      </c>
      <c r="T66" s="108"/>
      <c r="U66" s="108"/>
      <c r="V66" s="108"/>
      <c r="W66" s="108"/>
      <c r="X66" s="108"/>
      <c r="Y66" s="108"/>
      <c r="Z66" s="108"/>
      <c r="AA66" s="108"/>
    </row>
    <row r="67" spans="1:29" s="205" customFormat="1">
      <c r="A67" s="210">
        <v>66</v>
      </c>
      <c r="B67" s="152" t="s">
        <v>199</v>
      </c>
      <c r="C67" s="12" t="s">
        <v>200</v>
      </c>
      <c r="D67" s="222"/>
      <c r="E67" s="222"/>
      <c r="F67" s="152"/>
      <c r="G67" s="152"/>
      <c r="H67" s="152"/>
      <c r="I67" s="152" t="s">
        <v>201</v>
      </c>
      <c r="J67" s="247" t="s">
        <v>943</v>
      </c>
      <c r="K67" s="152" t="s">
        <v>21</v>
      </c>
      <c r="L67" s="219" t="s">
        <v>202</v>
      </c>
      <c r="M67" s="204">
        <v>35289</v>
      </c>
      <c r="N67" s="152"/>
      <c r="O67" s="152" t="s">
        <v>203</v>
      </c>
      <c r="P67" s="152"/>
      <c r="Q67" s="152"/>
      <c r="R67" s="152"/>
      <c r="S67" s="152"/>
      <c r="T67" s="152"/>
      <c r="U67" s="152"/>
      <c r="V67" s="152"/>
      <c r="W67" s="152"/>
      <c r="X67" s="152"/>
      <c r="Y67" s="152"/>
      <c r="Z67" s="152"/>
      <c r="AA67" s="152"/>
      <c r="AC67" s="205" t="str">
        <f>VLOOKUP(B67,'[1]PM-HF'!$B$3:$C$150,1,0)</f>
        <v>AM00465</v>
      </c>
    </row>
    <row r="68" spans="1:29" s="205" customFormat="1">
      <c r="A68" s="277">
        <v>67</v>
      </c>
      <c r="B68" s="152" t="s">
        <v>70</v>
      </c>
      <c r="C68" s="12" t="s">
        <v>71</v>
      </c>
      <c r="D68" s="222"/>
      <c r="E68" s="211">
        <v>42188</v>
      </c>
      <c r="F68" s="152"/>
      <c r="G68" s="152"/>
      <c r="H68" s="152"/>
      <c r="I68" s="160" t="s">
        <v>105</v>
      </c>
      <c r="J68" s="247" t="s">
        <v>959</v>
      </c>
      <c r="K68" s="152" t="s">
        <v>21</v>
      </c>
      <c r="L68" s="219" t="s">
        <v>73</v>
      </c>
      <c r="M68" s="204">
        <v>35586</v>
      </c>
      <c r="N68" s="152"/>
      <c r="O68" s="152"/>
      <c r="P68" s="152"/>
      <c r="Q68" s="152"/>
      <c r="R68" s="152"/>
      <c r="S68" s="152"/>
      <c r="T68" s="152"/>
      <c r="U68" s="152"/>
      <c r="V68" s="152"/>
      <c r="W68" s="152" t="s">
        <v>1066</v>
      </c>
      <c r="X68" s="152"/>
      <c r="Y68" s="152"/>
      <c r="Z68" s="152"/>
      <c r="AA68" s="152"/>
      <c r="AC68" s="205" t="str">
        <f>VLOOKUP(B68,'[1]PM-HF'!$B$3:$C$150,1,0)</f>
        <v>AM00571</v>
      </c>
    </row>
    <row r="69" spans="1:29" s="205" customFormat="1">
      <c r="A69" s="210">
        <v>68</v>
      </c>
      <c r="B69" s="152" t="s">
        <v>224</v>
      </c>
      <c r="C69" s="12" t="s">
        <v>225</v>
      </c>
      <c r="D69" s="222"/>
      <c r="E69" s="222"/>
      <c r="F69" s="225" t="s">
        <v>226</v>
      </c>
      <c r="G69" s="226" t="s">
        <v>27</v>
      </c>
      <c r="H69" s="152">
        <v>42863</v>
      </c>
      <c r="I69" s="152" t="s">
        <v>95</v>
      </c>
      <c r="J69" s="247" t="s">
        <v>20</v>
      </c>
      <c r="K69" s="152" t="s">
        <v>21</v>
      </c>
      <c r="L69" s="219" t="s">
        <v>73</v>
      </c>
      <c r="M69" s="152">
        <v>35703</v>
      </c>
      <c r="N69" s="152"/>
      <c r="O69" s="152"/>
      <c r="P69" s="152"/>
      <c r="Q69" s="152"/>
      <c r="R69" s="152"/>
      <c r="S69" s="152"/>
      <c r="T69" s="152"/>
      <c r="U69" s="152"/>
      <c r="V69" s="152"/>
      <c r="W69" s="152"/>
      <c r="X69" s="152"/>
      <c r="Y69" s="152"/>
      <c r="Z69" s="152"/>
      <c r="AA69" s="152"/>
      <c r="AB69" s="231" t="s">
        <v>912</v>
      </c>
      <c r="AC69" s="205" t="str">
        <f>VLOOKUP(B69,'[1]PM-HF'!$B$3:$C$150,1,0)</f>
        <v>AM00622</v>
      </c>
    </row>
    <row r="70" spans="1:29" s="205" customFormat="1">
      <c r="A70" s="210">
        <v>69</v>
      </c>
      <c r="B70" s="152" t="s">
        <v>78</v>
      </c>
      <c r="C70" s="12" t="s">
        <v>842</v>
      </c>
      <c r="D70" s="222"/>
      <c r="E70" s="211"/>
      <c r="F70" s="152" t="s">
        <v>916</v>
      </c>
      <c r="G70" s="226" t="s">
        <v>27</v>
      </c>
      <c r="H70" s="152">
        <v>42914</v>
      </c>
      <c r="I70" s="152" t="s">
        <v>756</v>
      </c>
      <c r="J70" s="247" t="s">
        <v>944</v>
      </c>
      <c r="K70" s="152" t="s">
        <v>21</v>
      </c>
      <c r="L70" s="219" t="s">
        <v>73</v>
      </c>
      <c r="M70" s="204">
        <v>35856</v>
      </c>
      <c r="N70" s="152"/>
      <c r="O70" s="152"/>
      <c r="P70" s="152"/>
      <c r="Q70" s="152"/>
      <c r="R70" s="152"/>
      <c r="S70" s="152"/>
      <c r="T70" s="152"/>
      <c r="U70" s="152"/>
      <c r="V70" s="152"/>
      <c r="W70" s="152"/>
      <c r="X70" s="152"/>
      <c r="Y70" s="152"/>
      <c r="Z70" s="152"/>
      <c r="AA70" s="152"/>
      <c r="AC70" s="205" t="str">
        <f>VLOOKUP(B70,'[1]PM-HF'!$B$3:$C$150,1,0)</f>
        <v>AM00668</v>
      </c>
    </row>
    <row r="71" spans="1:29" s="205" customFormat="1">
      <c r="A71" s="277">
        <v>70</v>
      </c>
      <c r="B71" s="152" t="s">
        <v>79</v>
      </c>
      <c r="C71" s="229" t="s">
        <v>80</v>
      </c>
      <c r="D71" s="256"/>
      <c r="E71" s="211"/>
      <c r="F71" s="152"/>
      <c r="G71" s="152"/>
      <c r="H71" s="152"/>
      <c r="I71" s="152" t="s">
        <v>81</v>
      </c>
      <c r="J71" s="247" t="s">
        <v>944</v>
      </c>
      <c r="K71" s="152" t="s">
        <v>21</v>
      </c>
      <c r="L71" s="219" t="s">
        <v>73</v>
      </c>
      <c r="M71" s="204">
        <v>35885</v>
      </c>
      <c r="N71" s="152"/>
      <c r="O71" s="152"/>
      <c r="P71" s="152"/>
      <c r="Q71" s="152"/>
      <c r="R71" s="152"/>
      <c r="S71" s="152"/>
      <c r="T71" s="152"/>
      <c r="U71" s="152"/>
      <c r="V71" s="152"/>
      <c r="W71" s="152"/>
      <c r="X71" s="152"/>
      <c r="Y71" s="152"/>
      <c r="Z71" s="152"/>
      <c r="AA71" s="152"/>
      <c r="AC71" s="205" t="str">
        <f>VLOOKUP(B71,'[1]PM-HF'!$B$3:$C$150,1,0)</f>
        <v>AM00690</v>
      </c>
    </row>
    <row r="72" spans="1:29" s="205" customFormat="1">
      <c r="A72" s="210">
        <v>71</v>
      </c>
      <c r="B72" s="152" t="s">
        <v>83</v>
      </c>
      <c r="C72" s="12" t="s">
        <v>84</v>
      </c>
      <c r="D72" s="222"/>
      <c r="E72" s="211"/>
      <c r="F72" s="152"/>
      <c r="G72" s="152"/>
      <c r="H72" s="152"/>
      <c r="I72" s="160" t="s">
        <v>85</v>
      </c>
      <c r="J72" s="247" t="s">
        <v>959</v>
      </c>
      <c r="K72" s="152" t="s">
        <v>21</v>
      </c>
      <c r="L72" s="219" t="s">
        <v>73</v>
      </c>
      <c r="M72" s="204">
        <v>36327</v>
      </c>
      <c r="N72" s="152"/>
      <c r="O72" s="152"/>
      <c r="P72" s="152"/>
      <c r="Q72" s="152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C72" s="205" t="str">
        <f>VLOOKUP(B72,'[1]PM-HF'!$B$3:$C$150,1,0)</f>
        <v>AM00775</v>
      </c>
    </row>
    <row r="73" spans="1:29" s="205" customFormat="1">
      <c r="A73" s="210">
        <v>72</v>
      </c>
      <c r="B73" s="152" t="s">
        <v>86</v>
      </c>
      <c r="C73" s="12" t="s">
        <v>87</v>
      </c>
      <c r="D73" s="222"/>
      <c r="E73" s="211">
        <v>42201</v>
      </c>
      <c r="F73" s="152"/>
      <c r="G73" s="152"/>
      <c r="H73" s="152"/>
      <c r="I73" s="152" t="s">
        <v>872</v>
      </c>
      <c r="J73" s="247" t="s">
        <v>959</v>
      </c>
      <c r="K73" s="152" t="s">
        <v>21</v>
      </c>
      <c r="L73" s="219" t="s">
        <v>73</v>
      </c>
      <c r="M73" s="204">
        <v>36733</v>
      </c>
      <c r="N73" s="152"/>
      <c r="O73" s="152"/>
      <c r="P73" s="152"/>
      <c r="Q73" s="152"/>
      <c r="R73" s="152"/>
      <c r="S73" s="152"/>
      <c r="T73" s="152"/>
      <c r="U73" s="152"/>
      <c r="V73" s="152"/>
      <c r="W73" s="152" t="s">
        <v>1067</v>
      </c>
      <c r="X73" s="152"/>
      <c r="Y73" s="152"/>
      <c r="Z73" s="152"/>
      <c r="AA73" s="152"/>
      <c r="AC73" s="205" t="str">
        <f>VLOOKUP(B73,'[1]PM-HF'!$B$3:$C$150,1,0)</f>
        <v>AM00868</v>
      </c>
    </row>
    <row r="74" spans="1:29" s="205" customFormat="1">
      <c r="A74" s="277">
        <v>73</v>
      </c>
      <c r="B74" s="152" t="s">
        <v>204</v>
      </c>
      <c r="C74" s="12" t="s">
        <v>205</v>
      </c>
      <c r="D74" s="222"/>
      <c r="E74" s="222"/>
      <c r="F74" s="152"/>
      <c r="G74" s="152"/>
      <c r="H74" s="152"/>
      <c r="I74" s="152" t="s">
        <v>206</v>
      </c>
      <c r="J74" s="247" t="s">
        <v>943</v>
      </c>
      <c r="K74" s="152" t="s">
        <v>21</v>
      </c>
      <c r="L74" s="219" t="s">
        <v>202</v>
      </c>
      <c r="M74" s="204">
        <v>37053</v>
      </c>
      <c r="N74" s="152"/>
      <c r="O74" s="152" t="s">
        <v>207</v>
      </c>
      <c r="P74" s="152"/>
      <c r="Q74" s="152"/>
      <c r="R74" s="152"/>
      <c r="S74" s="152"/>
      <c r="T74" s="152"/>
      <c r="U74" s="152"/>
      <c r="V74" s="152"/>
      <c r="W74" s="152"/>
      <c r="X74" s="152"/>
      <c r="Y74" s="152"/>
      <c r="Z74" s="152"/>
      <c r="AA74" s="152"/>
      <c r="AC74" s="205" t="str">
        <f>VLOOKUP(B74,'[1]PM-HF'!$B$3:$C$150,1,0)</f>
        <v>AM01086</v>
      </c>
    </row>
    <row r="75" spans="1:29" s="205" customFormat="1">
      <c r="A75" s="210">
        <v>74</v>
      </c>
      <c r="B75" s="152" t="s">
        <v>208</v>
      </c>
      <c r="C75" s="12" t="s">
        <v>209</v>
      </c>
      <c r="D75" s="222"/>
      <c r="E75" s="222"/>
      <c r="F75" s="152"/>
      <c r="G75" s="152"/>
      <c r="H75" s="152"/>
      <c r="I75" s="152" t="s">
        <v>206</v>
      </c>
      <c r="J75" s="247" t="s">
        <v>943</v>
      </c>
      <c r="K75" s="152" t="s">
        <v>21</v>
      </c>
      <c r="L75" s="219" t="s">
        <v>202</v>
      </c>
      <c r="M75" s="204">
        <v>37179</v>
      </c>
      <c r="N75" s="152"/>
      <c r="O75" s="152" t="s">
        <v>207</v>
      </c>
      <c r="P75" s="152"/>
      <c r="Q75" s="152"/>
      <c r="R75" s="152"/>
      <c r="S75" s="152"/>
      <c r="T75" s="152"/>
      <c r="U75" s="152"/>
      <c r="V75" s="152"/>
      <c r="W75" s="152"/>
      <c r="X75" s="152"/>
      <c r="Y75" s="152"/>
      <c r="Z75" s="152"/>
      <c r="AA75" s="152"/>
      <c r="AC75" s="205" t="str">
        <f>VLOOKUP(B75,'[1]PM-HF'!$B$3:$C$150,1,0)</f>
        <v>AM01151</v>
      </c>
    </row>
    <row r="76" spans="1:29" s="205" customFormat="1">
      <c r="A76" s="210">
        <v>75</v>
      </c>
      <c r="B76" s="152" t="s">
        <v>91</v>
      </c>
      <c r="C76" s="12" t="s">
        <v>92</v>
      </c>
      <c r="D76" s="222"/>
      <c r="E76" s="222"/>
      <c r="F76" s="152"/>
      <c r="G76" s="152"/>
      <c r="H76" s="152"/>
      <c r="I76" s="152" t="s">
        <v>872</v>
      </c>
      <c r="J76" s="247" t="s">
        <v>959</v>
      </c>
      <c r="K76" s="152" t="s">
        <v>21</v>
      </c>
      <c r="L76" s="219" t="s">
        <v>73</v>
      </c>
      <c r="M76" s="204">
        <v>37503</v>
      </c>
      <c r="N76" s="152"/>
      <c r="O76" s="152"/>
      <c r="P76" s="152"/>
      <c r="Q76" s="152"/>
      <c r="R76" s="152"/>
      <c r="S76" s="152"/>
      <c r="T76" s="152"/>
      <c r="U76" s="152"/>
      <c r="V76" s="152"/>
      <c r="W76" s="152"/>
      <c r="X76" s="152"/>
      <c r="Y76" s="152"/>
      <c r="Z76" s="152"/>
      <c r="AA76" s="152"/>
      <c r="AC76" s="205" t="str">
        <f>VLOOKUP(B76,'[1]PM-HF'!$B$3:$C$150,1,0)</f>
        <v>AM01324</v>
      </c>
    </row>
    <row r="77" spans="1:29" s="205" customFormat="1">
      <c r="A77" s="277">
        <v>76</v>
      </c>
      <c r="B77" s="152" t="s">
        <v>102</v>
      </c>
      <c r="C77" s="12" t="s">
        <v>103</v>
      </c>
      <c r="D77" s="222"/>
      <c r="E77" s="211"/>
      <c r="F77" s="152" t="s">
        <v>104</v>
      </c>
      <c r="G77" s="221" t="s">
        <v>27</v>
      </c>
      <c r="H77" s="152">
        <v>42492</v>
      </c>
      <c r="I77" s="160" t="s">
        <v>105</v>
      </c>
      <c r="J77" s="247" t="s">
        <v>959</v>
      </c>
      <c r="K77" s="152" t="s">
        <v>21</v>
      </c>
      <c r="L77" s="219" t="s">
        <v>73</v>
      </c>
      <c r="M77" s="204">
        <v>38285</v>
      </c>
      <c r="N77" s="152"/>
      <c r="O77" s="152"/>
      <c r="P77" s="152"/>
      <c r="Q77" s="152"/>
      <c r="R77" s="152"/>
      <c r="S77" s="152"/>
      <c r="T77" s="152"/>
      <c r="U77" s="152"/>
      <c r="V77" s="152"/>
      <c r="W77" s="152"/>
      <c r="X77" s="152"/>
      <c r="Y77" s="152"/>
      <c r="Z77" s="152"/>
      <c r="AA77" s="152"/>
      <c r="AC77" s="205" t="str">
        <f>VLOOKUP(B77,'[1]PM-HF'!$B$3:$C$150,1,0)</f>
        <v>AM01789</v>
      </c>
    </row>
    <row r="78" spans="1:29" s="205" customFormat="1">
      <c r="A78" s="210">
        <v>77</v>
      </c>
      <c r="B78" s="152" t="s">
        <v>106</v>
      </c>
      <c r="C78" s="12" t="s">
        <v>107</v>
      </c>
      <c r="D78" s="222"/>
      <c r="E78" s="211"/>
      <c r="F78" s="152"/>
      <c r="G78" s="152"/>
      <c r="H78" s="152"/>
      <c r="I78" s="152" t="s">
        <v>108</v>
      </c>
      <c r="J78" s="247" t="s">
        <v>943</v>
      </c>
      <c r="K78" s="152" t="s">
        <v>37</v>
      </c>
      <c r="L78" s="219" t="s">
        <v>73</v>
      </c>
      <c r="M78" s="204">
        <v>38292</v>
      </c>
      <c r="N78" s="152"/>
      <c r="O78" s="152"/>
      <c r="P78" s="152"/>
      <c r="Q78" s="152"/>
      <c r="R78" s="152"/>
      <c r="S78" s="152"/>
      <c r="T78" s="152"/>
      <c r="U78" s="152"/>
      <c r="V78" s="152"/>
      <c r="W78" s="152"/>
      <c r="X78" s="152"/>
      <c r="Y78" s="152"/>
      <c r="Z78" s="152"/>
      <c r="AA78" s="152"/>
      <c r="AC78" s="205" t="str">
        <f>VLOOKUP(B78,'[1]PM-HF'!$B$3:$C$150,1,0)</f>
        <v>AM01791</v>
      </c>
    </row>
    <row r="79" spans="1:29" s="205" customFormat="1">
      <c r="A79" s="210">
        <v>78</v>
      </c>
      <c r="B79" s="152" t="s">
        <v>109</v>
      </c>
      <c r="C79" s="12" t="s">
        <v>110</v>
      </c>
      <c r="D79" s="222"/>
      <c r="E79" s="211"/>
      <c r="F79" s="152"/>
      <c r="G79" s="152"/>
      <c r="H79" s="152"/>
      <c r="I79" s="160" t="s">
        <v>111</v>
      </c>
      <c r="J79" s="247" t="s">
        <v>959</v>
      </c>
      <c r="K79" s="152" t="s">
        <v>21</v>
      </c>
      <c r="L79" s="219" t="s">
        <v>73</v>
      </c>
      <c r="M79" s="204">
        <v>38306</v>
      </c>
      <c r="N79" s="152"/>
      <c r="O79" s="152"/>
      <c r="P79" s="152"/>
      <c r="Q79" s="152"/>
      <c r="R79" s="152"/>
      <c r="S79" s="152"/>
      <c r="T79" s="152"/>
      <c r="U79" s="152"/>
      <c r="V79" s="152"/>
      <c r="W79" s="152"/>
      <c r="X79" s="152"/>
      <c r="Y79" s="152"/>
      <c r="Z79" s="152"/>
      <c r="AA79" s="152"/>
      <c r="AC79" s="205" t="str">
        <f>VLOOKUP(B79,'[1]PM-HF'!$B$3:$C$150,1,0)</f>
        <v>AM01806</v>
      </c>
    </row>
    <row r="80" spans="1:29" s="205" customFormat="1">
      <c r="A80" s="277">
        <v>79</v>
      </c>
      <c r="B80" s="152" t="s">
        <v>112</v>
      </c>
      <c r="C80" s="229" t="s">
        <v>113</v>
      </c>
      <c r="D80" s="256"/>
      <c r="E80" s="211"/>
      <c r="F80" s="152"/>
      <c r="G80" s="152"/>
      <c r="H80" s="152"/>
      <c r="I80" s="152" t="s">
        <v>927</v>
      </c>
      <c r="J80" s="247" t="s">
        <v>959</v>
      </c>
      <c r="K80" s="152" t="s">
        <v>21</v>
      </c>
      <c r="L80" s="219" t="s">
        <v>73</v>
      </c>
      <c r="M80" s="204">
        <v>38322</v>
      </c>
      <c r="N80" s="152"/>
      <c r="O80" s="152"/>
      <c r="P80" s="152"/>
      <c r="Q80" s="152"/>
      <c r="R80" s="152"/>
      <c r="S80" s="152"/>
      <c r="T80" s="152"/>
      <c r="U80" s="152"/>
      <c r="V80" s="152"/>
      <c r="W80" s="152"/>
      <c r="X80" s="152"/>
      <c r="Y80" s="152"/>
      <c r="Z80" s="152"/>
      <c r="AA80" s="152"/>
      <c r="AC80" s="205" t="str">
        <f>VLOOKUP(B80,'[1]PM-HF'!$B$3:$C$150,1,0)</f>
        <v>AM01812</v>
      </c>
    </row>
    <row r="81" spans="1:29" s="205" customFormat="1">
      <c r="A81" s="210">
        <v>80</v>
      </c>
      <c r="B81" s="152" t="s">
        <v>118</v>
      </c>
      <c r="C81" s="12" t="s">
        <v>119</v>
      </c>
      <c r="D81" s="222"/>
      <c r="E81" s="211"/>
      <c r="F81" s="152"/>
      <c r="G81" s="152"/>
      <c r="H81" s="152"/>
      <c r="I81" s="152" t="s">
        <v>69</v>
      </c>
      <c r="J81" s="247" t="s">
        <v>943</v>
      </c>
      <c r="K81" s="152" t="s">
        <v>37</v>
      </c>
      <c r="L81" s="219" t="s">
        <v>73</v>
      </c>
      <c r="M81" s="204">
        <v>38586</v>
      </c>
      <c r="N81" s="152"/>
      <c r="O81" s="152"/>
      <c r="P81" s="152"/>
      <c r="Q81" s="152"/>
      <c r="R81" s="152"/>
      <c r="S81" s="152"/>
      <c r="T81" s="152"/>
      <c r="U81" s="152"/>
      <c r="V81" s="152"/>
      <c r="W81" s="152"/>
      <c r="X81" s="152"/>
      <c r="Y81" s="152"/>
      <c r="Z81" s="152"/>
      <c r="AA81" s="152"/>
      <c r="AC81" s="205" t="str">
        <f>VLOOKUP(B81,'[1]PM-HF'!$B$3:$C$150,1,0)</f>
        <v>AM02066</v>
      </c>
    </row>
    <row r="82" spans="1:29" s="205" customFormat="1">
      <c r="A82" s="210">
        <v>81</v>
      </c>
      <c r="B82" s="152" t="s">
        <v>126</v>
      </c>
      <c r="C82" s="12" t="s">
        <v>127</v>
      </c>
      <c r="D82" s="222"/>
      <c r="E82" s="211"/>
      <c r="F82" s="152"/>
      <c r="G82" s="152"/>
      <c r="H82" s="152"/>
      <c r="I82" s="152" t="s">
        <v>69</v>
      </c>
      <c r="J82" s="247" t="s">
        <v>943</v>
      </c>
      <c r="K82" s="152" t="s">
        <v>37</v>
      </c>
      <c r="L82" s="219" t="s">
        <v>73</v>
      </c>
      <c r="M82" s="204">
        <v>38586</v>
      </c>
      <c r="N82" s="152"/>
      <c r="O82" s="152"/>
      <c r="P82" s="152"/>
      <c r="Q82" s="152"/>
      <c r="R82" s="152"/>
      <c r="S82" s="152"/>
      <c r="T82" s="152"/>
      <c r="U82" s="152"/>
      <c r="V82" s="152"/>
      <c r="W82" s="152"/>
      <c r="X82" s="152"/>
      <c r="Y82" s="152"/>
      <c r="Z82" s="152"/>
      <c r="AA82" s="152"/>
      <c r="AC82" s="205" t="str">
        <f>VLOOKUP(B82,'[1]PM-HF'!$B$3:$C$150,1,0)</f>
        <v>AM02070</v>
      </c>
    </row>
    <row r="83" spans="1:29" s="205" customFormat="1">
      <c r="A83" s="277">
        <v>82</v>
      </c>
      <c r="B83" s="152" t="s">
        <v>128</v>
      </c>
      <c r="C83" s="12" t="s">
        <v>129</v>
      </c>
      <c r="D83" s="222"/>
      <c r="E83" s="211"/>
      <c r="F83" s="152"/>
      <c r="G83" s="152"/>
      <c r="H83" s="152"/>
      <c r="I83" s="152" t="s">
        <v>69</v>
      </c>
      <c r="J83" s="247" t="s">
        <v>943</v>
      </c>
      <c r="K83" s="152" t="s">
        <v>37</v>
      </c>
      <c r="L83" s="219" t="s">
        <v>73</v>
      </c>
      <c r="M83" s="204">
        <v>38586</v>
      </c>
      <c r="N83" s="152"/>
      <c r="O83" s="152"/>
      <c r="P83" s="152"/>
      <c r="Q83" s="152"/>
      <c r="R83" s="152"/>
      <c r="S83" s="152"/>
      <c r="T83" s="152"/>
      <c r="U83" s="152"/>
      <c r="V83" s="152"/>
      <c r="W83" s="152"/>
      <c r="X83" s="152"/>
      <c r="Y83" s="152"/>
      <c r="Z83" s="152"/>
      <c r="AA83" s="152"/>
      <c r="AC83" s="205" t="str">
        <f>VLOOKUP(B83,'[1]PM-HF'!$B$3:$C$150,1,0)</f>
        <v>AM02071</v>
      </c>
    </row>
    <row r="84" spans="1:29" s="205" customFormat="1">
      <c r="A84" s="210">
        <v>83</v>
      </c>
      <c r="B84" s="152" t="s">
        <v>133</v>
      </c>
      <c r="C84" s="229" t="s">
        <v>134</v>
      </c>
      <c r="D84" s="256"/>
      <c r="E84" s="211"/>
      <c r="F84" s="152"/>
      <c r="G84" s="152"/>
      <c r="H84" s="152"/>
      <c r="I84" s="152" t="s">
        <v>101</v>
      </c>
      <c r="J84" s="247" t="s">
        <v>944</v>
      </c>
      <c r="K84" s="152" t="s">
        <v>21</v>
      </c>
      <c r="L84" s="219" t="s">
        <v>73</v>
      </c>
      <c r="M84" s="204">
        <v>38670</v>
      </c>
      <c r="N84" s="152"/>
      <c r="O84" s="152"/>
      <c r="P84" s="152"/>
      <c r="Q84" s="152"/>
      <c r="R84" s="152"/>
      <c r="S84" s="152"/>
      <c r="T84" s="152"/>
      <c r="U84" s="152"/>
      <c r="V84" s="152"/>
      <c r="W84" s="152"/>
      <c r="X84" s="152"/>
      <c r="Y84" s="152"/>
      <c r="Z84" s="152"/>
      <c r="AA84" s="152"/>
      <c r="AC84" s="205" t="str">
        <f>VLOOKUP(B84,'[1]PM-HF'!$B$3:$C$150,1,0)</f>
        <v>AM02112</v>
      </c>
    </row>
    <row r="85" spans="1:29" s="205" customFormat="1">
      <c r="A85" s="210">
        <v>84</v>
      </c>
      <c r="B85" s="152" t="s">
        <v>140</v>
      </c>
      <c r="C85" s="229" t="s">
        <v>141</v>
      </c>
      <c r="D85" s="256"/>
      <c r="E85" s="211"/>
      <c r="F85" s="152"/>
      <c r="G85" s="152"/>
      <c r="H85" s="152"/>
      <c r="I85" s="152" t="s">
        <v>873</v>
      </c>
      <c r="J85" s="247" t="s">
        <v>944</v>
      </c>
      <c r="K85" s="152" t="s">
        <v>21</v>
      </c>
      <c r="L85" s="219" t="s">
        <v>73</v>
      </c>
      <c r="M85" s="204">
        <v>38777</v>
      </c>
      <c r="N85" s="152"/>
      <c r="O85" s="152"/>
      <c r="P85" s="152"/>
      <c r="Q85" s="152"/>
      <c r="R85" s="152"/>
      <c r="S85" s="152"/>
      <c r="T85" s="152"/>
      <c r="U85" s="152"/>
      <c r="V85" s="152"/>
      <c r="W85" s="152"/>
      <c r="X85" s="152"/>
      <c r="Y85" s="152"/>
      <c r="Z85" s="152"/>
      <c r="AA85" s="152"/>
      <c r="AC85" s="205" t="str">
        <f>VLOOKUP(B85,'[1]PM-HF'!$B$3:$C$150,1,0)</f>
        <v>AM02184</v>
      </c>
    </row>
    <row r="86" spans="1:29" s="205" customFormat="1">
      <c r="A86" s="277">
        <v>85</v>
      </c>
      <c r="B86" s="152" t="s">
        <v>144</v>
      </c>
      <c r="C86" s="12" t="s">
        <v>145</v>
      </c>
      <c r="D86" s="222"/>
      <c r="E86" s="211">
        <v>42238</v>
      </c>
      <c r="F86" s="152" t="s">
        <v>146</v>
      </c>
      <c r="G86" s="221" t="s">
        <v>19</v>
      </c>
      <c r="H86" s="152">
        <v>42567</v>
      </c>
      <c r="I86" s="160" t="s">
        <v>147</v>
      </c>
      <c r="J86" s="247" t="s">
        <v>959</v>
      </c>
      <c r="K86" s="152" t="s">
        <v>21</v>
      </c>
      <c r="L86" s="219" t="s">
        <v>73</v>
      </c>
      <c r="M86" s="204">
        <v>38852</v>
      </c>
      <c r="N86" s="152"/>
      <c r="O86" s="152"/>
      <c r="P86" s="152"/>
      <c r="Q86" s="152"/>
      <c r="R86" s="152"/>
      <c r="S86" s="152"/>
      <c r="T86" s="152"/>
      <c r="U86" s="152"/>
      <c r="V86" s="152"/>
      <c r="W86" s="152" t="s">
        <v>15</v>
      </c>
      <c r="X86" s="152"/>
      <c r="Y86" s="152"/>
      <c r="Z86" s="152"/>
      <c r="AA86" s="152"/>
      <c r="AC86" s="205" t="str">
        <f>VLOOKUP(B86,'[1]PM-HF'!$B$3:$C$150,1,0)</f>
        <v>AM02258</v>
      </c>
    </row>
    <row r="87" spans="1:29" s="205" customFormat="1">
      <c r="A87" s="210">
        <v>86</v>
      </c>
      <c r="B87" s="152" t="s">
        <v>148</v>
      </c>
      <c r="C87" s="229" t="s">
        <v>149</v>
      </c>
      <c r="D87" s="256"/>
      <c r="E87" s="211"/>
      <c r="F87" s="152" t="s">
        <v>150</v>
      </c>
      <c r="G87" s="221" t="s">
        <v>19</v>
      </c>
      <c r="H87" s="152">
        <v>43116</v>
      </c>
      <c r="I87" s="152" t="s">
        <v>101</v>
      </c>
      <c r="J87" s="247" t="s">
        <v>944</v>
      </c>
      <c r="K87" s="152" t="s">
        <v>21</v>
      </c>
      <c r="L87" s="219" t="s">
        <v>73</v>
      </c>
      <c r="M87" s="204">
        <v>38869</v>
      </c>
      <c r="N87" s="152"/>
      <c r="O87" s="152"/>
      <c r="P87" s="152"/>
      <c r="Q87" s="152"/>
      <c r="R87" s="152"/>
      <c r="S87" s="152"/>
      <c r="T87" s="152"/>
      <c r="U87" s="152"/>
      <c r="V87" s="152"/>
      <c r="W87" s="152"/>
      <c r="X87" s="152"/>
      <c r="Y87" s="152"/>
      <c r="Z87" s="152"/>
      <c r="AA87" s="152"/>
      <c r="AC87" s="205" t="str">
        <f>VLOOKUP(B87,'[1]PM-HF'!$B$3:$C$150,1,0)</f>
        <v>AM02265</v>
      </c>
    </row>
    <row r="88" spans="1:29" s="205" customFormat="1">
      <c r="A88" s="210">
        <v>87</v>
      </c>
      <c r="B88" s="152" t="s">
        <v>151</v>
      </c>
      <c r="C88" s="12" t="s">
        <v>838</v>
      </c>
      <c r="D88" s="222"/>
      <c r="E88" s="222"/>
      <c r="F88" s="152"/>
      <c r="G88" s="152"/>
      <c r="H88" s="152"/>
      <c r="I88" s="204" t="s">
        <v>874</v>
      </c>
      <c r="J88" s="247" t="s">
        <v>959</v>
      </c>
      <c r="K88" s="152" t="s">
        <v>21</v>
      </c>
      <c r="L88" s="219" t="s">
        <v>73</v>
      </c>
      <c r="M88" s="204">
        <v>39000</v>
      </c>
      <c r="N88" s="152"/>
      <c r="O88" s="152"/>
      <c r="P88" s="152"/>
      <c r="Q88" s="152"/>
      <c r="R88" s="152"/>
      <c r="S88" s="152"/>
      <c r="T88" s="152"/>
      <c r="U88" s="152"/>
      <c r="V88" s="152"/>
      <c r="W88" s="152"/>
      <c r="X88" s="152"/>
      <c r="Y88" s="152"/>
      <c r="Z88" s="152"/>
      <c r="AA88" s="152"/>
      <c r="AC88" s="205" t="str">
        <f>VLOOKUP(B88,'[1]PM-HF'!$B$3:$C$150,1,0)</f>
        <v>AM02379</v>
      </c>
    </row>
    <row r="89" spans="1:29" s="205" customFormat="1">
      <c r="A89" s="277">
        <v>88</v>
      </c>
      <c r="B89" s="152" t="s">
        <v>153</v>
      </c>
      <c r="C89" s="12" t="s">
        <v>837</v>
      </c>
      <c r="D89" s="222"/>
      <c r="E89" s="222"/>
      <c r="F89" s="152"/>
      <c r="G89" s="152"/>
      <c r="H89" s="152"/>
      <c r="I89" s="204" t="s">
        <v>154</v>
      </c>
      <c r="J89" s="247" t="s">
        <v>959</v>
      </c>
      <c r="K89" s="152" t="s">
        <v>21</v>
      </c>
      <c r="L89" s="219" t="s">
        <v>73</v>
      </c>
      <c r="M89" s="204">
        <v>39001</v>
      </c>
      <c r="N89" s="152"/>
      <c r="O89" s="152"/>
      <c r="P89" s="152"/>
      <c r="Q89" s="152"/>
      <c r="R89" s="152"/>
      <c r="S89" s="152"/>
      <c r="T89" s="152"/>
      <c r="U89" s="152"/>
      <c r="V89" s="152"/>
      <c r="W89" s="152"/>
      <c r="X89" s="152"/>
      <c r="Y89" s="152"/>
      <c r="Z89" s="152"/>
      <c r="AA89" s="152"/>
      <c r="AC89" s="205" t="str">
        <f>VLOOKUP(B89,'[1]PM-HF'!$B$3:$C$150,1,0)</f>
        <v>AM02381</v>
      </c>
    </row>
    <row r="90" spans="1:29" s="205" customFormat="1">
      <c r="A90" s="210">
        <v>89</v>
      </c>
      <c r="B90" s="152" t="s">
        <v>960</v>
      </c>
      <c r="C90" s="12" t="s">
        <v>834</v>
      </c>
      <c r="D90" s="222"/>
      <c r="E90" s="222">
        <v>42188</v>
      </c>
      <c r="F90" s="152"/>
      <c r="G90" s="152"/>
      <c r="H90" s="152"/>
      <c r="I90" s="204" t="s">
        <v>157</v>
      </c>
      <c r="J90" s="247" t="s">
        <v>959</v>
      </c>
      <c r="K90" s="152" t="s">
        <v>21</v>
      </c>
      <c r="L90" s="219" t="s">
        <v>73</v>
      </c>
      <c r="M90" s="204">
        <v>39064</v>
      </c>
      <c r="N90" s="152"/>
      <c r="O90" s="152"/>
      <c r="P90" s="152"/>
      <c r="Q90" s="152"/>
      <c r="R90" s="152"/>
      <c r="S90" s="152"/>
      <c r="T90" s="152"/>
      <c r="U90" s="152"/>
      <c r="V90" s="152"/>
      <c r="W90" s="152" t="s">
        <v>1068</v>
      </c>
      <c r="X90" s="152"/>
      <c r="Y90" s="152"/>
      <c r="Z90" s="152"/>
      <c r="AA90" s="152"/>
      <c r="AC90" s="205" t="str">
        <f>VLOOKUP(B90,'[1]PM-HF'!$B$3:$C$150,1,0)</f>
        <v>AM02424</v>
      </c>
    </row>
    <row r="91" spans="1:29" s="205" customFormat="1">
      <c r="A91" s="210">
        <v>90</v>
      </c>
      <c r="B91" s="152" t="s">
        <v>962</v>
      </c>
      <c r="C91" s="12" t="s">
        <v>833</v>
      </c>
      <c r="D91" s="222"/>
      <c r="E91" s="222">
        <v>42188</v>
      </c>
      <c r="F91" s="152"/>
      <c r="G91" s="152"/>
      <c r="H91" s="152"/>
      <c r="I91" s="204" t="s">
        <v>157</v>
      </c>
      <c r="J91" s="247" t="s">
        <v>959</v>
      </c>
      <c r="K91" s="152" t="s">
        <v>21</v>
      </c>
      <c r="L91" s="219" t="s">
        <v>73</v>
      </c>
      <c r="M91" s="227">
        <v>39161</v>
      </c>
      <c r="N91" s="152"/>
      <c r="O91" s="152"/>
      <c r="P91" s="152"/>
      <c r="Q91" s="152"/>
      <c r="R91" s="152"/>
      <c r="S91" s="152"/>
      <c r="T91" s="152"/>
      <c r="U91" s="152"/>
      <c r="V91" s="152"/>
      <c r="W91" s="152" t="s">
        <v>1069</v>
      </c>
      <c r="X91" s="152"/>
      <c r="Y91" s="152"/>
      <c r="Z91" s="152"/>
      <c r="AA91" s="152"/>
      <c r="AC91" s="205" t="str">
        <f>VLOOKUP(B91,'[1]PM-HF'!$B$3:$C$150,1,0)</f>
        <v>AM02464</v>
      </c>
    </row>
    <row r="92" spans="1:29" s="205" customFormat="1">
      <c r="A92" s="277">
        <v>91</v>
      </c>
      <c r="B92" s="152" t="s">
        <v>961</v>
      </c>
      <c r="C92" s="12" t="s">
        <v>214</v>
      </c>
      <c r="D92" s="222"/>
      <c r="E92" s="211"/>
      <c r="F92" s="152"/>
      <c r="G92" s="152"/>
      <c r="H92" s="152"/>
      <c r="I92" s="152" t="s">
        <v>212</v>
      </c>
      <c r="J92" s="247" t="s">
        <v>943</v>
      </c>
      <c r="K92" s="152" t="s">
        <v>21</v>
      </c>
      <c r="L92" s="219" t="s">
        <v>202</v>
      </c>
      <c r="M92" s="204">
        <v>39202</v>
      </c>
      <c r="N92" s="152"/>
      <c r="O92" s="152" t="s">
        <v>203</v>
      </c>
      <c r="P92" s="152"/>
      <c r="Q92" s="152"/>
      <c r="R92" s="152"/>
      <c r="S92" s="152"/>
      <c r="T92" s="152"/>
      <c r="U92" s="152"/>
      <c r="V92" s="152"/>
      <c r="W92" s="152"/>
      <c r="X92" s="152"/>
      <c r="Y92" s="152"/>
      <c r="Z92" s="152"/>
      <c r="AA92" s="152"/>
      <c r="AC92" s="205" t="str">
        <f>VLOOKUP(B92,'[1]PM-HF'!$B$3:$C$150,1,0)</f>
        <v>AM02475</v>
      </c>
    </row>
    <row r="93" spans="1:29" s="205" customFormat="1">
      <c r="A93" s="210">
        <v>92</v>
      </c>
      <c r="B93" s="152" t="s">
        <v>168</v>
      </c>
      <c r="C93" s="229" t="s">
        <v>169</v>
      </c>
      <c r="D93" s="256"/>
      <c r="E93" s="211"/>
      <c r="F93" s="152"/>
      <c r="G93" s="152"/>
      <c r="H93" s="152"/>
      <c r="I93" s="152" t="s">
        <v>95</v>
      </c>
      <c r="J93" s="247" t="s">
        <v>20</v>
      </c>
      <c r="K93" s="152" t="s">
        <v>21</v>
      </c>
      <c r="L93" s="219" t="s">
        <v>73</v>
      </c>
      <c r="M93" s="204">
        <v>39216</v>
      </c>
      <c r="N93" s="152"/>
      <c r="O93" s="152"/>
      <c r="P93" s="152"/>
      <c r="Q93" s="152"/>
      <c r="R93" s="152"/>
      <c r="S93" s="152"/>
      <c r="T93" s="152"/>
      <c r="U93" s="152"/>
      <c r="V93" s="152"/>
      <c r="W93" s="152"/>
      <c r="X93" s="152"/>
      <c r="Y93" s="152"/>
      <c r="Z93" s="152"/>
      <c r="AA93" s="152"/>
      <c r="AC93" s="205" t="str">
        <f>VLOOKUP(B93,'[1]PM-HF'!$B$3:$C$150,1,0)</f>
        <v>AM02486</v>
      </c>
    </row>
    <row r="94" spans="1:29" s="205" customFormat="1">
      <c r="A94" s="210">
        <v>93</v>
      </c>
      <c r="B94" s="152" t="s">
        <v>177</v>
      </c>
      <c r="C94" s="229" t="s">
        <v>178</v>
      </c>
      <c r="D94" s="256"/>
      <c r="E94" s="211"/>
      <c r="F94" s="152"/>
      <c r="G94" s="152"/>
      <c r="H94" s="152"/>
      <c r="I94" s="152" t="s">
        <v>117</v>
      </c>
      <c r="J94" s="247" t="s">
        <v>944</v>
      </c>
      <c r="K94" s="152" t="s">
        <v>21</v>
      </c>
      <c r="L94" s="219" t="s">
        <v>73</v>
      </c>
      <c r="M94" s="204">
        <v>39454</v>
      </c>
      <c r="N94" s="152"/>
      <c r="O94" s="152"/>
      <c r="P94" s="152"/>
      <c r="Q94" s="152"/>
      <c r="R94" s="152"/>
      <c r="S94" s="152"/>
      <c r="T94" s="152"/>
      <c r="U94" s="152"/>
      <c r="V94" s="152"/>
      <c r="W94" s="152"/>
      <c r="X94" s="152"/>
      <c r="Y94" s="152"/>
      <c r="Z94" s="152"/>
      <c r="AA94" s="152"/>
      <c r="AC94" s="205" t="str">
        <f>VLOOKUP(B94,'[1]PM-HF'!$B$3:$C$150,1,0)</f>
        <v>AM02672</v>
      </c>
    </row>
    <row r="95" spans="1:29" s="205" customFormat="1">
      <c r="A95" s="277">
        <v>94</v>
      </c>
      <c r="B95" s="160" t="s">
        <v>179</v>
      </c>
      <c r="C95" s="230" t="s">
        <v>180</v>
      </c>
      <c r="D95" s="257"/>
      <c r="E95" s="222"/>
      <c r="F95" s="152"/>
      <c r="G95" s="152"/>
      <c r="H95" s="152"/>
      <c r="I95" s="227" t="s">
        <v>157</v>
      </c>
      <c r="J95" s="247" t="s">
        <v>959</v>
      </c>
      <c r="K95" s="160" t="s">
        <v>21</v>
      </c>
      <c r="L95" s="219" t="s">
        <v>73</v>
      </c>
      <c r="M95" s="227">
        <v>39461</v>
      </c>
      <c r="N95" s="152"/>
      <c r="O95" s="152"/>
      <c r="P95" s="152"/>
      <c r="Q95" s="152"/>
      <c r="R95" s="152"/>
      <c r="S95" s="152"/>
      <c r="T95" s="152"/>
      <c r="U95" s="152"/>
      <c r="V95" s="152"/>
      <c r="W95" s="152"/>
      <c r="X95" s="152"/>
      <c r="Y95" s="152"/>
      <c r="Z95" s="152"/>
      <c r="AA95" s="152"/>
      <c r="AC95" s="205" t="str">
        <f>VLOOKUP(B95,'[1]PM-HF'!$B$3:$C$150,1,0)</f>
        <v>AM02674</v>
      </c>
    </row>
    <row r="96" spans="1:29" s="205" customFormat="1">
      <c r="A96" s="210">
        <v>95</v>
      </c>
      <c r="B96" s="152" t="s">
        <v>181</v>
      </c>
      <c r="C96" s="229" t="s">
        <v>182</v>
      </c>
      <c r="D96" s="256"/>
      <c r="E96" s="211"/>
      <c r="F96" s="152"/>
      <c r="G96" s="152"/>
      <c r="H96" s="152"/>
      <c r="I96" s="152" t="s">
        <v>183</v>
      </c>
      <c r="J96" s="247" t="s">
        <v>944</v>
      </c>
      <c r="K96" s="152" t="s">
        <v>21</v>
      </c>
      <c r="L96" s="219" t="s">
        <v>73</v>
      </c>
      <c r="M96" s="204">
        <v>39461</v>
      </c>
      <c r="N96" s="152"/>
      <c r="O96" s="152"/>
      <c r="P96" s="152"/>
      <c r="Q96" s="152"/>
      <c r="R96" s="152"/>
      <c r="S96" s="152"/>
      <c r="T96" s="152"/>
      <c r="U96" s="152"/>
      <c r="V96" s="152"/>
      <c r="W96" s="152"/>
      <c r="X96" s="152"/>
      <c r="Y96" s="152"/>
      <c r="Z96" s="152"/>
      <c r="AA96" s="152"/>
      <c r="AC96" s="205" t="str">
        <f>VLOOKUP(B96,'[1]PM-HF'!$B$3:$C$150,1,0)</f>
        <v>AM02677</v>
      </c>
    </row>
    <row r="97" spans="1:29" s="205" customFormat="1">
      <c r="A97" s="210">
        <v>96</v>
      </c>
      <c r="B97" s="152" t="s">
        <v>184</v>
      </c>
      <c r="C97" s="229" t="s">
        <v>185</v>
      </c>
      <c r="D97" s="256"/>
      <c r="E97" s="211"/>
      <c r="F97" s="152"/>
      <c r="G97" s="152"/>
      <c r="H97" s="152"/>
      <c r="I97" s="152" t="s">
        <v>117</v>
      </c>
      <c r="J97" s="247" t="s">
        <v>944</v>
      </c>
      <c r="K97" s="152" t="s">
        <v>21</v>
      </c>
      <c r="L97" s="219" t="s">
        <v>73</v>
      </c>
      <c r="M97" s="204">
        <v>39496</v>
      </c>
      <c r="N97" s="152"/>
      <c r="O97" s="152"/>
      <c r="P97" s="152"/>
      <c r="Q97" s="152"/>
      <c r="R97" s="152"/>
      <c r="S97" s="152"/>
      <c r="T97" s="152"/>
      <c r="U97" s="152"/>
      <c r="V97" s="152"/>
      <c r="W97" s="152"/>
      <c r="X97" s="152"/>
      <c r="Y97" s="152"/>
      <c r="Z97" s="152"/>
      <c r="AA97" s="152"/>
      <c r="AC97" s="205" t="str">
        <f>VLOOKUP(B97,'[1]PM-HF'!$B$3:$C$150,1,0)</f>
        <v>AM02707</v>
      </c>
    </row>
    <row r="98" spans="1:29" s="205" customFormat="1">
      <c r="A98" s="277">
        <v>97</v>
      </c>
      <c r="B98" s="220" t="s">
        <v>186</v>
      </c>
      <c r="C98" s="229" t="s">
        <v>187</v>
      </c>
      <c r="D98" s="256"/>
      <c r="E98" s="211"/>
      <c r="F98" s="152" t="s">
        <v>748</v>
      </c>
      <c r="G98" s="221" t="s">
        <v>27</v>
      </c>
      <c r="H98" s="152">
        <v>43112</v>
      </c>
      <c r="I98" s="152" t="s">
        <v>117</v>
      </c>
      <c r="J98" s="247" t="s">
        <v>944</v>
      </c>
      <c r="K98" s="152" t="s">
        <v>21</v>
      </c>
      <c r="L98" s="219" t="s">
        <v>73</v>
      </c>
      <c r="M98" s="227">
        <v>39517</v>
      </c>
      <c r="N98" s="152"/>
      <c r="O98" s="152"/>
      <c r="P98" s="152"/>
      <c r="Q98" s="152"/>
      <c r="R98" s="152"/>
      <c r="S98" s="152"/>
      <c r="T98" s="152"/>
      <c r="U98" s="152"/>
      <c r="V98" s="152"/>
      <c r="W98" s="152"/>
      <c r="X98" s="152"/>
      <c r="Y98" s="152"/>
      <c r="Z98" s="152"/>
      <c r="AA98" s="152"/>
      <c r="AC98" s="205" t="str">
        <f>VLOOKUP(B98,'[1]PM-HF'!$B$3:$C$150,1,0)</f>
        <v>AM02721</v>
      </c>
    </row>
    <row r="99" spans="1:29" s="223" customFormat="1">
      <c r="A99" s="210">
        <v>98</v>
      </c>
      <c r="B99" s="152" t="s">
        <v>190</v>
      </c>
      <c r="C99" s="12" t="s">
        <v>191</v>
      </c>
      <c r="D99" s="222"/>
      <c r="E99" s="211"/>
      <c r="F99" s="152"/>
      <c r="G99" s="152"/>
      <c r="H99" s="152"/>
      <c r="I99" s="152" t="s">
        <v>95</v>
      </c>
      <c r="J99" s="247" t="s">
        <v>20</v>
      </c>
      <c r="K99" s="152" t="s">
        <v>21</v>
      </c>
      <c r="L99" s="219" t="s">
        <v>73</v>
      </c>
      <c r="M99" s="204">
        <v>39601</v>
      </c>
      <c r="N99" s="152"/>
      <c r="O99" s="152"/>
      <c r="P99" s="152"/>
      <c r="Q99" s="152"/>
      <c r="R99" s="152"/>
      <c r="S99" s="152"/>
      <c r="T99" s="152"/>
      <c r="U99" s="152"/>
      <c r="V99" s="152"/>
      <c r="W99" s="152"/>
      <c r="X99" s="152"/>
      <c r="Y99" s="152"/>
      <c r="Z99" s="152"/>
      <c r="AA99" s="152"/>
      <c r="AB99" s="205"/>
      <c r="AC99" s="205" t="str">
        <f>VLOOKUP(B99,'[1]PM-HF'!$B$3:$C$150,1,0)</f>
        <v>AM02792</v>
      </c>
    </row>
    <row r="100" spans="1:29" s="223" customFormat="1">
      <c r="A100" s="210">
        <v>99</v>
      </c>
      <c r="B100" s="152" t="s">
        <v>198</v>
      </c>
      <c r="C100" s="229" t="s">
        <v>832</v>
      </c>
      <c r="D100" s="256"/>
      <c r="E100" s="211"/>
      <c r="F100" s="204"/>
      <c r="G100" s="221"/>
      <c r="H100" s="152"/>
      <c r="I100" s="152" t="s">
        <v>101</v>
      </c>
      <c r="J100" s="247" t="s">
        <v>944</v>
      </c>
      <c r="K100" s="152" t="s">
        <v>21</v>
      </c>
      <c r="L100" s="219" t="s">
        <v>73</v>
      </c>
      <c r="M100" s="204">
        <v>39744</v>
      </c>
      <c r="N100" s="152"/>
      <c r="O100" s="152"/>
      <c r="P100" s="152"/>
      <c r="Q100" s="152"/>
      <c r="R100" s="152"/>
      <c r="S100" s="152"/>
      <c r="T100" s="152"/>
      <c r="U100" s="152"/>
      <c r="V100" s="152"/>
      <c r="W100" s="152"/>
      <c r="X100" s="152"/>
      <c r="Y100" s="152"/>
      <c r="Z100" s="152"/>
      <c r="AA100" s="152"/>
      <c r="AB100" s="205"/>
      <c r="AC100" s="205" t="str">
        <f>VLOOKUP(B100,'[1]PM-HF'!$B$3:$C$150,1,0)</f>
        <v>AM02824</v>
      </c>
    </row>
    <row r="101" spans="1:29" s="223" customFormat="1">
      <c r="A101" s="277">
        <v>100</v>
      </c>
      <c r="B101" s="152" t="s">
        <v>769</v>
      </c>
      <c r="C101" s="12" t="s">
        <v>770</v>
      </c>
      <c r="D101" s="222"/>
      <c r="E101" s="211"/>
      <c r="F101" s="204"/>
      <c r="G101" s="221"/>
      <c r="H101" s="152"/>
      <c r="I101" s="152"/>
      <c r="J101" s="247" t="s">
        <v>943</v>
      </c>
      <c r="K101" s="152" t="s">
        <v>21</v>
      </c>
      <c r="L101" s="219" t="s">
        <v>73</v>
      </c>
      <c r="M101" s="204">
        <v>39792</v>
      </c>
      <c r="N101" s="152"/>
      <c r="O101" s="152"/>
      <c r="P101" s="152"/>
      <c r="Q101" s="152"/>
      <c r="R101" s="152"/>
      <c r="S101" s="152"/>
      <c r="T101" s="152"/>
      <c r="U101" s="152"/>
      <c r="V101" s="152"/>
      <c r="W101" s="152"/>
      <c r="X101" s="152"/>
      <c r="Y101" s="152"/>
      <c r="Z101" s="152"/>
      <c r="AA101" s="152"/>
      <c r="AB101" s="205"/>
      <c r="AC101" s="205" t="str">
        <f>VLOOKUP(B101,'[1]PM-HF'!$B$3:$C$150,1,0)</f>
        <v>AM02834</v>
      </c>
    </row>
    <row r="102" spans="1:29" s="223" customFormat="1">
      <c r="A102" s="210">
        <v>101</v>
      </c>
      <c r="B102" s="152" t="s">
        <v>750</v>
      </c>
      <c r="C102" s="229" t="s">
        <v>751</v>
      </c>
      <c r="D102" s="256"/>
      <c r="E102" s="222"/>
      <c r="F102" s="152"/>
      <c r="G102" s="152"/>
      <c r="H102" s="152"/>
      <c r="I102" s="152" t="s">
        <v>875</v>
      </c>
      <c r="J102" s="247" t="s">
        <v>944</v>
      </c>
      <c r="K102" s="152" t="s">
        <v>21</v>
      </c>
      <c r="L102" s="219" t="s">
        <v>73</v>
      </c>
      <c r="M102" s="204">
        <v>39860</v>
      </c>
      <c r="N102" s="152"/>
      <c r="O102" s="152"/>
      <c r="P102" s="152"/>
      <c r="Q102" s="152"/>
      <c r="R102" s="152"/>
      <c r="S102" s="152"/>
      <c r="T102" s="152"/>
      <c r="U102" s="152"/>
      <c r="V102" s="152"/>
      <c r="W102" s="152"/>
      <c r="X102" s="152"/>
      <c r="Y102" s="152"/>
      <c r="Z102" s="152"/>
      <c r="AA102" s="152"/>
      <c r="AC102" s="205" t="str">
        <f>VLOOKUP(B102,'[1]PM-HF'!$B$3:$C$150,1,0)</f>
        <v>AM02847</v>
      </c>
    </row>
    <row r="103" spans="1:29" s="223" customFormat="1">
      <c r="A103" s="210">
        <v>102</v>
      </c>
      <c r="B103" s="152" t="s">
        <v>764</v>
      </c>
      <c r="C103" s="229" t="s">
        <v>765</v>
      </c>
      <c r="D103" s="256"/>
      <c r="E103" s="222"/>
      <c r="F103" s="152"/>
      <c r="G103" s="152"/>
      <c r="H103" s="152"/>
      <c r="I103" s="152" t="s">
        <v>766</v>
      </c>
      <c r="J103" s="247" t="s">
        <v>944</v>
      </c>
      <c r="K103" s="152" t="s">
        <v>21</v>
      </c>
      <c r="L103" s="219" t="s">
        <v>73</v>
      </c>
      <c r="M103" s="204">
        <v>40070</v>
      </c>
      <c r="N103" s="152"/>
      <c r="O103" s="152"/>
      <c r="P103" s="152"/>
      <c r="Q103" s="152"/>
      <c r="R103" s="152"/>
      <c r="S103" s="152"/>
      <c r="T103" s="152"/>
      <c r="U103" s="152"/>
      <c r="V103" s="152"/>
      <c r="W103" s="152"/>
      <c r="X103" s="152"/>
      <c r="Y103" s="152"/>
      <c r="Z103" s="152"/>
      <c r="AA103" s="152"/>
      <c r="AC103" s="205" t="str">
        <f>VLOOKUP(B103,'[1]PM-HF'!$B$3:$C$150,1,0)</f>
        <v>AM02929</v>
      </c>
    </row>
    <row r="104" spans="1:29" s="205" customFormat="1">
      <c r="A104" s="277">
        <v>103</v>
      </c>
      <c r="B104" s="152" t="s">
        <v>782</v>
      </c>
      <c r="C104" s="12" t="s">
        <v>785</v>
      </c>
      <c r="D104" s="222"/>
      <c r="E104" s="222"/>
      <c r="F104" s="152"/>
      <c r="G104" s="152"/>
      <c r="H104" s="152"/>
      <c r="I104" s="152" t="s">
        <v>101</v>
      </c>
      <c r="J104" s="247" t="s">
        <v>944</v>
      </c>
      <c r="K104" s="152" t="s">
        <v>21</v>
      </c>
      <c r="L104" s="219" t="s">
        <v>73</v>
      </c>
      <c r="M104" s="204">
        <v>40329</v>
      </c>
      <c r="N104" s="152"/>
      <c r="O104" s="152"/>
      <c r="P104" s="152"/>
      <c r="Q104" s="152"/>
      <c r="R104" s="152"/>
      <c r="S104" s="152"/>
      <c r="T104" s="152"/>
      <c r="U104" s="152"/>
      <c r="V104" s="152"/>
      <c r="W104" s="152"/>
      <c r="X104" s="152"/>
      <c r="Y104" s="152"/>
      <c r="Z104" s="152"/>
      <c r="AA104" s="152"/>
      <c r="AB104" s="223"/>
      <c r="AC104" s="205" t="str">
        <f>VLOOKUP(B104,'[1]PM-HF'!$B$3:$C$150,1,0)</f>
        <v>AM03013</v>
      </c>
    </row>
    <row r="105" spans="1:29" s="205" customFormat="1">
      <c r="A105" s="210">
        <v>104</v>
      </c>
      <c r="B105" s="152" t="s">
        <v>783</v>
      </c>
      <c r="C105" s="12" t="s">
        <v>786</v>
      </c>
      <c r="D105" s="222"/>
      <c r="E105" s="222"/>
      <c r="F105" s="152"/>
      <c r="G105" s="152"/>
      <c r="H105" s="152"/>
      <c r="I105" s="152" t="s">
        <v>69</v>
      </c>
      <c r="J105" s="247" t="s">
        <v>943</v>
      </c>
      <c r="K105" s="152" t="s">
        <v>21</v>
      </c>
      <c r="L105" s="219" t="s">
        <v>73</v>
      </c>
      <c r="M105" s="204">
        <v>40360</v>
      </c>
      <c r="N105" s="152"/>
      <c r="O105" s="152"/>
      <c r="P105" s="152"/>
      <c r="Q105" s="152"/>
      <c r="R105" s="152"/>
      <c r="S105" s="152"/>
      <c r="T105" s="152"/>
      <c r="U105" s="152"/>
      <c r="V105" s="152"/>
      <c r="W105" s="152"/>
      <c r="X105" s="152"/>
      <c r="Y105" s="152"/>
      <c r="Z105" s="152"/>
      <c r="AA105" s="152"/>
      <c r="AB105" s="223"/>
      <c r="AC105" s="205" t="str">
        <f>VLOOKUP(B105,'[1]PM-HF'!$B$3:$C$150,1,0)</f>
        <v>AM03025</v>
      </c>
    </row>
    <row r="106" spans="1:29" s="205" customFormat="1">
      <c r="A106" s="210">
        <v>105</v>
      </c>
      <c r="B106" s="152" t="s">
        <v>784</v>
      </c>
      <c r="C106" s="12" t="s">
        <v>829</v>
      </c>
      <c r="D106" s="222"/>
      <c r="E106" s="222"/>
      <c r="F106" s="152"/>
      <c r="G106" s="152"/>
      <c r="H106" s="152"/>
      <c r="I106" s="152" t="s">
        <v>69</v>
      </c>
      <c r="J106" s="247" t="s">
        <v>943</v>
      </c>
      <c r="K106" s="152" t="s">
        <v>21</v>
      </c>
      <c r="L106" s="219" t="s">
        <v>73</v>
      </c>
      <c r="M106" s="204">
        <v>40360</v>
      </c>
      <c r="N106" s="152"/>
      <c r="O106" s="152"/>
      <c r="P106" s="152"/>
      <c r="Q106" s="152"/>
      <c r="R106" s="152"/>
      <c r="S106" s="152"/>
      <c r="T106" s="152"/>
      <c r="U106" s="152"/>
      <c r="V106" s="152"/>
      <c r="W106" s="152"/>
      <c r="X106" s="152"/>
      <c r="Y106" s="152"/>
      <c r="Z106" s="152"/>
      <c r="AA106" s="152"/>
      <c r="AB106" s="223"/>
      <c r="AC106" s="205" t="str">
        <f>VLOOKUP(B106,'[1]PM-HF'!$B$3:$C$150,1,0)</f>
        <v>AM03026</v>
      </c>
    </row>
    <row r="107" spans="1:29" s="205" customFormat="1">
      <c r="A107" s="277">
        <v>106</v>
      </c>
      <c r="B107" s="152" t="s">
        <v>813</v>
      </c>
      <c r="C107" s="12" t="s">
        <v>814</v>
      </c>
      <c r="D107" s="222"/>
      <c r="E107" s="222"/>
      <c r="F107" s="152"/>
      <c r="G107" s="152"/>
      <c r="H107" s="152"/>
      <c r="I107" s="204" t="s">
        <v>157</v>
      </c>
      <c r="J107" s="247" t="s">
        <v>959</v>
      </c>
      <c r="K107" s="152" t="s">
        <v>21</v>
      </c>
      <c r="L107" s="219" t="s">
        <v>73</v>
      </c>
      <c r="M107" s="204"/>
      <c r="N107" s="152"/>
      <c r="O107" s="152"/>
      <c r="P107" s="152"/>
      <c r="Q107" s="152"/>
      <c r="R107" s="152"/>
      <c r="S107" s="152"/>
      <c r="T107" s="152"/>
      <c r="U107" s="152"/>
      <c r="V107" s="152"/>
      <c r="W107" s="152"/>
      <c r="X107" s="152"/>
      <c r="Y107" s="152"/>
      <c r="Z107" s="152"/>
      <c r="AA107" s="152"/>
      <c r="AC107" s="205" t="str">
        <f>VLOOKUP(B107,'[1]PM-HF'!$B$3:$C$150,1,0)</f>
        <v>AM03061</v>
      </c>
    </row>
    <row r="108" spans="1:29" s="205" customFormat="1">
      <c r="A108" s="210">
        <v>107</v>
      </c>
      <c r="B108" s="152" t="s">
        <v>821</v>
      </c>
      <c r="C108" s="12" t="s">
        <v>822</v>
      </c>
      <c r="D108" s="222"/>
      <c r="E108" s="222"/>
      <c r="F108" s="152"/>
      <c r="G108" s="152"/>
      <c r="H108" s="152"/>
      <c r="I108" s="152" t="s">
        <v>823</v>
      </c>
      <c r="J108" s="247" t="s">
        <v>945</v>
      </c>
      <c r="K108" s="152" t="s">
        <v>21</v>
      </c>
      <c r="L108" s="219" t="s">
        <v>819</v>
      </c>
      <c r="M108" s="204">
        <v>40483</v>
      </c>
      <c r="N108" s="152"/>
      <c r="O108" s="152"/>
      <c r="P108" s="152"/>
      <c r="Q108" s="152"/>
      <c r="R108" s="152"/>
      <c r="S108" s="152"/>
      <c r="T108" s="152"/>
      <c r="U108" s="152"/>
      <c r="V108" s="152"/>
      <c r="W108" s="152"/>
      <c r="X108" s="152"/>
      <c r="Y108" s="152"/>
      <c r="Z108" s="152"/>
      <c r="AA108" s="152"/>
      <c r="AC108" s="205" t="str">
        <f>VLOOKUP(B108,'[1]PM-HF'!$B$3:$C$150,1,0)</f>
        <v>AM03110</v>
      </c>
    </row>
    <row r="109" spans="1:29" s="205" customFormat="1">
      <c r="A109" s="210">
        <v>108</v>
      </c>
      <c r="B109" s="152" t="s">
        <v>824</v>
      </c>
      <c r="C109" s="12" t="s">
        <v>825</v>
      </c>
      <c r="D109" s="222"/>
      <c r="E109" s="211">
        <v>42201</v>
      </c>
      <c r="F109" s="152"/>
      <c r="G109" s="221"/>
      <c r="H109" s="152"/>
      <c r="I109" s="204" t="s">
        <v>157</v>
      </c>
      <c r="J109" s="247" t="s">
        <v>959</v>
      </c>
      <c r="K109" s="152" t="s">
        <v>21</v>
      </c>
      <c r="L109" s="219" t="s">
        <v>73</v>
      </c>
      <c r="M109" s="204">
        <v>40637</v>
      </c>
      <c r="N109" s="152"/>
      <c r="O109" s="152"/>
      <c r="P109" s="152"/>
      <c r="Q109" s="152"/>
      <c r="R109" s="152"/>
      <c r="S109" s="152"/>
      <c r="T109" s="152"/>
      <c r="U109" s="152"/>
      <c r="V109" s="152"/>
      <c r="W109" s="152" t="s">
        <v>1070</v>
      </c>
      <c r="X109" s="152"/>
      <c r="Y109" s="152"/>
      <c r="Z109" s="152"/>
      <c r="AA109" s="152"/>
      <c r="AC109" s="205" t="str">
        <f>VLOOKUP(B109,'[1]PM-HF'!$B$3:$C$150,1,0)</f>
        <v>AM03172</v>
      </c>
    </row>
    <row r="110" spans="1:29" s="205" customFormat="1">
      <c r="A110" s="277">
        <v>109</v>
      </c>
      <c r="B110" s="152" t="s">
        <v>949</v>
      </c>
      <c r="C110" s="12" t="s">
        <v>795</v>
      </c>
      <c r="D110" s="222"/>
      <c r="E110" s="211"/>
      <c r="F110" s="152"/>
      <c r="G110" s="221"/>
      <c r="H110" s="152"/>
      <c r="I110" s="204" t="s">
        <v>157</v>
      </c>
      <c r="J110" s="247" t="s">
        <v>959</v>
      </c>
      <c r="K110" s="152" t="s">
        <v>21</v>
      </c>
      <c r="L110" s="219" t="s">
        <v>73</v>
      </c>
      <c r="M110" s="204">
        <v>40678</v>
      </c>
      <c r="N110" s="152"/>
      <c r="O110" s="152"/>
      <c r="P110" s="152"/>
      <c r="Q110" s="152"/>
      <c r="R110" s="152"/>
      <c r="S110" s="152"/>
      <c r="T110" s="152"/>
      <c r="U110" s="152"/>
      <c r="V110" s="152"/>
      <c r="W110" s="152"/>
      <c r="X110" s="152"/>
      <c r="Y110" s="152"/>
      <c r="Z110" s="152"/>
      <c r="AA110" s="152"/>
      <c r="AC110" s="205" t="str">
        <f>VLOOKUP(B110,'[1]PM-HF'!$B$3:$C$150,1,0)</f>
        <v>AM03189</v>
      </c>
    </row>
    <row r="111" spans="1:29" s="205" customFormat="1">
      <c r="A111" s="210">
        <v>110</v>
      </c>
      <c r="B111" s="152" t="s">
        <v>950</v>
      </c>
      <c r="C111" s="12" t="s">
        <v>831</v>
      </c>
      <c r="D111" s="222"/>
      <c r="E111" s="222"/>
      <c r="F111" s="152"/>
      <c r="G111" s="221"/>
      <c r="H111" s="152"/>
      <c r="I111" s="152" t="s">
        <v>69</v>
      </c>
      <c r="J111" s="247" t="s">
        <v>943</v>
      </c>
      <c r="K111" s="152" t="s">
        <v>21</v>
      </c>
      <c r="L111" s="219" t="s">
        <v>819</v>
      </c>
      <c r="M111" s="204">
        <v>40749</v>
      </c>
      <c r="N111" s="152"/>
      <c r="O111" s="152"/>
      <c r="P111" s="152"/>
      <c r="Q111" s="152"/>
      <c r="R111" s="152"/>
      <c r="S111" s="152"/>
      <c r="T111" s="152"/>
      <c r="U111" s="152"/>
      <c r="V111" s="152"/>
      <c r="W111" s="152"/>
      <c r="X111" s="152"/>
      <c r="Y111" s="152"/>
      <c r="Z111" s="152"/>
      <c r="AA111" s="152"/>
      <c r="AC111" s="205" t="str">
        <f>VLOOKUP(B111,'[1]PM-HF'!$B$3:$C$150,1,0)</f>
        <v>AM03252</v>
      </c>
    </row>
    <row r="112" spans="1:29" s="205" customFormat="1">
      <c r="A112" s="210">
        <v>111</v>
      </c>
      <c r="B112" s="152" t="s">
        <v>951</v>
      </c>
      <c r="C112" s="12" t="s">
        <v>844</v>
      </c>
      <c r="D112" s="222"/>
      <c r="E112" s="222"/>
      <c r="F112" s="152"/>
      <c r="G112" s="221"/>
      <c r="H112" s="152"/>
      <c r="I112" s="152" t="s">
        <v>157</v>
      </c>
      <c r="J112" s="247" t="s">
        <v>959</v>
      </c>
      <c r="K112" s="152" t="s">
        <v>21</v>
      </c>
      <c r="L112" s="219" t="s">
        <v>819</v>
      </c>
      <c r="M112" s="204">
        <v>40787</v>
      </c>
      <c r="N112" s="152"/>
      <c r="O112" s="152"/>
      <c r="P112" s="152"/>
      <c r="Q112" s="152"/>
      <c r="R112" s="152"/>
      <c r="S112" s="152"/>
      <c r="T112" s="152"/>
      <c r="U112" s="152"/>
      <c r="V112" s="152"/>
      <c r="W112" s="152"/>
      <c r="X112" s="152"/>
      <c r="Y112" s="152"/>
      <c r="Z112" s="152"/>
      <c r="AA112" s="152"/>
      <c r="AC112" s="205" t="str">
        <f>VLOOKUP(B112,'[1]PM-HF'!$B$3:$C$150,1,0)</f>
        <v>AM03287</v>
      </c>
    </row>
    <row r="113" spans="1:29" s="205" customFormat="1">
      <c r="A113" s="277">
        <v>112</v>
      </c>
      <c r="B113" s="152" t="s">
        <v>953</v>
      </c>
      <c r="C113" s="12" t="s">
        <v>849</v>
      </c>
      <c r="D113" s="222"/>
      <c r="E113" s="222"/>
      <c r="F113" s="152"/>
      <c r="G113" s="221"/>
      <c r="H113" s="152"/>
      <c r="I113" s="152" t="s">
        <v>69</v>
      </c>
      <c r="J113" s="247" t="s">
        <v>943</v>
      </c>
      <c r="K113" s="152" t="s">
        <v>21</v>
      </c>
      <c r="L113" s="219" t="s">
        <v>819</v>
      </c>
      <c r="M113" s="204">
        <v>40812</v>
      </c>
      <c r="N113" s="152"/>
      <c r="O113" s="152"/>
      <c r="P113" s="152"/>
      <c r="Q113" s="152"/>
      <c r="R113" s="152"/>
      <c r="S113" s="152"/>
      <c r="T113" s="152"/>
      <c r="U113" s="152"/>
      <c r="V113" s="152"/>
      <c r="W113" s="152"/>
      <c r="X113" s="152"/>
      <c r="Y113" s="152"/>
      <c r="Z113" s="152"/>
      <c r="AA113" s="152"/>
      <c r="AC113" s="205" t="str">
        <f>VLOOKUP(B113,'[1]PM-HF'!$B$3:$C$150,1,0)</f>
        <v>AM03300</v>
      </c>
    </row>
    <row r="114" spans="1:29" s="205" customFormat="1">
      <c r="A114" s="210">
        <v>113</v>
      </c>
      <c r="B114" s="152" t="s">
        <v>854</v>
      </c>
      <c r="C114" s="12" t="s">
        <v>855</v>
      </c>
      <c r="D114" s="222"/>
      <c r="E114" s="222"/>
      <c r="F114" s="152"/>
      <c r="G114" s="221"/>
      <c r="H114" s="152"/>
      <c r="I114" s="152" t="s">
        <v>206</v>
      </c>
      <c r="J114" s="247" t="s">
        <v>943</v>
      </c>
      <c r="K114" s="152" t="s">
        <v>21</v>
      </c>
      <c r="L114" s="219" t="s">
        <v>819</v>
      </c>
      <c r="M114" s="204">
        <v>40833</v>
      </c>
      <c r="N114" s="152"/>
      <c r="O114" s="152"/>
      <c r="P114" s="152"/>
      <c r="Q114" s="152"/>
      <c r="R114" s="152"/>
      <c r="S114" s="152"/>
      <c r="T114" s="152"/>
      <c r="U114" s="152"/>
      <c r="V114" s="152"/>
      <c r="W114" s="152"/>
      <c r="X114" s="152"/>
      <c r="Y114" s="152"/>
      <c r="Z114" s="152"/>
      <c r="AA114" s="152"/>
      <c r="AC114" s="205" t="str">
        <f>VLOOKUP(B114,'[1]PM-HF'!$B$3:$C$150,1,0)</f>
        <v>AM03307</v>
      </c>
    </row>
    <row r="115" spans="1:29" s="205" customFormat="1">
      <c r="A115" s="210">
        <v>114</v>
      </c>
      <c r="B115" s="152" t="s">
        <v>856</v>
      </c>
      <c r="C115" s="12" t="s">
        <v>857</v>
      </c>
      <c r="D115" s="222"/>
      <c r="E115" s="222"/>
      <c r="F115" s="152"/>
      <c r="G115" s="221"/>
      <c r="H115" s="152"/>
      <c r="I115" s="152" t="s">
        <v>172</v>
      </c>
      <c r="J115" s="247" t="s">
        <v>943</v>
      </c>
      <c r="K115" s="152" t="s">
        <v>21</v>
      </c>
      <c r="L115" s="219" t="s">
        <v>73</v>
      </c>
      <c r="M115" s="204">
        <v>40848</v>
      </c>
      <c r="N115" s="152"/>
      <c r="O115" s="152"/>
      <c r="P115" s="152"/>
      <c r="Q115" s="152"/>
      <c r="R115" s="152"/>
      <c r="S115" s="152"/>
      <c r="T115" s="152"/>
      <c r="U115" s="152"/>
      <c r="V115" s="152"/>
      <c r="W115" s="152"/>
      <c r="X115" s="152"/>
      <c r="Y115" s="152"/>
      <c r="Z115" s="152"/>
      <c r="AA115" s="152"/>
      <c r="AC115" s="205" t="str">
        <f>VLOOKUP(B115,'[1]PM-HF'!$B$3:$C$150,1,0)</f>
        <v>AM03328</v>
      </c>
    </row>
    <row r="116" spans="1:29" s="205" customFormat="1">
      <c r="A116" s="277">
        <v>115</v>
      </c>
      <c r="B116" s="152" t="s">
        <v>860</v>
      </c>
      <c r="C116" s="12" t="s">
        <v>861</v>
      </c>
      <c r="D116" s="222"/>
      <c r="E116" s="222"/>
      <c r="F116" s="152"/>
      <c r="G116" s="221"/>
      <c r="H116" s="152"/>
      <c r="I116" s="152" t="s">
        <v>117</v>
      </c>
      <c r="J116" s="247" t="s">
        <v>944</v>
      </c>
      <c r="K116" s="152" t="s">
        <v>21</v>
      </c>
      <c r="L116" s="219" t="s">
        <v>73</v>
      </c>
      <c r="M116" s="204">
        <v>40854</v>
      </c>
      <c r="N116" s="152"/>
      <c r="O116" s="152"/>
      <c r="P116" s="152"/>
      <c r="Q116" s="152"/>
      <c r="R116" s="152"/>
      <c r="S116" s="152"/>
      <c r="T116" s="152"/>
      <c r="U116" s="152"/>
      <c r="V116" s="152"/>
      <c r="W116" s="152"/>
      <c r="X116" s="152"/>
      <c r="Y116" s="152"/>
      <c r="Z116" s="152"/>
      <c r="AA116" s="152"/>
      <c r="AC116" s="205" t="str">
        <f>VLOOKUP(B116,'[1]PM-HF'!$B$3:$C$150,1,0)</f>
        <v>AM03332</v>
      </c>
    </row>
    <row r="117" spans="1:29" s="205" customFormat="1">
      <c r="A117" s="210">
        <v>116</v>
      </c>
      <c r="B117" s="152" t="s">
        <v>862</v>
      </c>
      <c r="C117" s="12" t="s">
        <v>863</v>
      </c>
      <c r="D117" s="222"/>
      <c r="E117" s="222"/>
      <c r="F117" s="152"/>
      <c r="G117" s="221"/>
      <c r="H117" s="152"/>
      <c r="I117" s="152" t="s">
        <v>69</v>
      </c>
      <c r="J117" s="247" t="s">
        <v>943</v>
      </c>
      <c r="K117" s="152" t="s">
        <v>21</v>
      </c>
      <c r="L117" s="219" t="s">
        <v>73</v>
      </c>
      <c r="M117" s="204">
        <v>40866</v>
      </c>
      <c r="N117" s="152"/>
      <c r="O117" s="152"/>
      <c r="P117" s="152"/>
      <c r="Q117" s="152"/>
      <c r="R117" s="152"/>
      <c r="S117" s="152"/>
      <c r="T117" s="152"/>
      <c r="U117" s="152"/>
      <c r="V117" s="152"/>
      <c r="W117" s="152"/>
      <c r="X117" s="152"/>
      <c r="Y117" s="152"/>
      <c r="Z117" s="152"/>
      <c r="AA117" s="152"/>
      <c r="AC117" s="205" t="str">
        <f>VLOOKUP(B117,'[1]PM-HF'!$B$3:$C$150,1,0)</f>
        <v>AM03344</v>
      </c>
    </row>
    <row r="118" spans="1:29" s="205" customFormat="1">
      <c r="A118" s="210">
        <v>117</v>
      </c>
      <c r="B118" s="152" t="s">
        <v>870</v>
      </c>
      <c r="C118" s="12" t="s">
        <v>871</v>
      </c>
      <c r="D118" s="222"/>
      <c r="E118" s="222"/>
      <c r="F118" s="221"/>
      <c r="G118" s="221"/>
      <c r="H118" s="152"/>
      <c r="I118" s="152" t="s">
        <v>157</v>
      </c>
      <c r="J118" s="247" t="s">
        <v>959</v>
      </c>
      <c r="K118" s="152" t="s">
        <v>21</v>
      </c>
      <c r="L118" s="219" t="s">
        <v>73</v>
      </c>
      <c r="M118" s="204">
        <v>40940</v>
      </c>
      <c r="N118" s="152"/>
      <c r="O118" s="152"/>
      <c r="P118" s="152"/>
      <c r="Q118" s="152"/>
      <c r="R118" s="152"/>
      <c r="S118" s="152"/>
      <c r="T118" s="152"/>
      <c r="U118" s="152"/>
      <c r="V118" s="152"/>
      <c r="W118" s="152"/>
      <c r="X118" s="152"/>
      <c r="Y118" s="152"/>
      <c r="Z118" s="152"/>
      <c r="AA118" s="152"/>
      <c r="AC118" s="205" t="str">
        <f>VLOOKUP(B118,'[1]PM-HF'!$B$3:$C$150,1,0)</f>
        <v>AM03360</v>
      </c>
    </row>
    <row r="119" spans="1:29" s="205" customFormat="1">
      <c r="A119" s="277">
        <v>118</v>
      </c>
      <c r="B119" s="152" t="s">
        <v>877</v>
      </c>
      <c r="C119" s="12" t="s">
        <v>876</v>
      </c>
      <c r="D119" s="222"/>
      <c r="E119" s="222"/>
      <c r="F119" s="221"/>
      <c r="G119" s="221"/>
      <c r="H119" s="152"/>
      <c r="I119" s="152" t="s">
        <v>69</v>
      </c>
      <c r="J119" s="247" t="s">
        <v>943</v>
      </c>
      <c r="K119" s="152" t="s">
        <v>21</v>
      </c>
      <c r="L119" s="219" t="s">
        <v>73</v>
      </c>
      <c r="M119" s="152">
        <v>40959</v>
      </c>
      <c r="N119" s="152"/>
      <c r="O119" s="152"/>
      <c r="P119" s="152"/>
      <c r="Q119" s="152"/>
      <c r="R119" s="152"/>
      <c r="S119" s="152"/>
      <c r="T119" s="152"/>
      <c r="U119" s="152"/>
      <c r="V119" s="152"/>
      <c r="W119" s="152"/>
      <c r="X119" s="152"/>
      <c r="Y119" s="152"/>
      <c r="Z119" s="152"/>
      <c r="AA119" s="152"/>
      <c r="AC119" s="205" t="str">
        <f>VLOOKUP(B119,'[1]PM-HF'!$B$3:$C$150,1,0)</f>
        <v>AM03391</v>
      </c>
    </row>
    <row r="120" spans="1:29" s="205" customFormat="1">
      <c r="A120" s="210">
        <v>119</v>
      </c>
      <c r="B120" s="152" t="s">
        <v>878</v>
      </c>
      <c r="C120" s="12" t="s">
        <v>879</v>
      </c>
      <c r="D120" s="222"/>
      <c r="E120" s="222"/>
      <c r="F120" s="221"/>
      <c r="G120" s="221"/>
      <c r="H120" s="152"/>
      <c r="I120" s="152" t="s">
        <v>69</v>
      </c>
      <c r="J120" s="247" t="s">
        <v>943</v>
      </c>
      <c r="K120" s="152" t="s">
        <v>21</v>
      </c>
      <c r="L120" s="219" t="s">
        <v>73</v>
      </c>
      <c r="M120" s="152">
        <v>40966</v>
      </c>
      <c r="N120" s="152"/>
      <c r="O120" s="152"/>
      <c r="P120" s="152"/>
      <c r="Q120" s="152"/>
      <c r="R120" s="152"/>
      <c r="S120" s="152"/>
      <c r="T120" s="152"/>
      <c r="U120" s="152"/>
      <c r="V120" s="152"/>
      <c r="W120" s="152"/>
      <c r="X120" s="152"/>
      <c r="Y120" s="152"/>
      <c r="Z120" s="152"/>
      <c r="AA120" s="152"/>
      <c r="AC120" s="205" t="str">
        <f>VLOOKUP(B120,'[1]PM-HF'!$B$3:$C$150,1,0)</f>
        <v>AM03393</v>
      </c>
    </row>
    <row r="121" spans="1:29" s="205" customFormat="1">
      <c r="A121" s="210">
        <v>120</v>
      </c>
      <c r="B121" s="152" t="s">
        <v>886</v>
      </c>
      <c r="C121" s="12" t="s">
        <v>887</v>
      </c>
      <c r="D121" s="222"/>
      <c r="E121" s="222"/>
      <c r="F121" s="221"/>
      <c r="G121" s="221"/>
      <c r="H121" s="152"/>
      <c r="I121" s="152" t="s">
        <v>172</v>
      </c>
      <c r="J121" s="247" t="s">
        <v>943</v>
      </c>
      <c r="K121" s="152" t="s">
        <v>21</v>
      </c>
      <c r="L121" s="219" t="s">
        <v>73</v>
      </c>
      <c r="M121" s="152">
        <v>40987</v>
      </c>
      <c r="N121" s="152"/>
      <c r="O121" s="152"/>
      <c r="P121" s="152"/>
      <c r="Q121" s="152"/>
      <c r="R121" s="152"/>
      <c r="S121" s="152"/>
      <c r="T121" s="152"/>
      <c r="U121" s="152"/>
      <c r="V121" s="152"/>
      <c r="W121" s="152"/>
      <c r="X121" s="152"/>
      <c r="Y121" s="152"/>
      <c r="Z121" s="152"/>
      <c r="AA121" s="152"/>
      <c r="AC121" s="205" t="str">
        <f>VLOOKUP(B121,'[1]PM-HF'!$B$3:$C$150,1,0)</f>
        <v>AM03398</v>
      </c>
    </row>
    <row r="122" spans="1:29" s="205" customFormat="1">
      <c r="A122" s="277">
        <v>121</v>
      </c>
      <c r="B122" s="152" t="s">
        <v>888</v>
      </c>
      <c r="C122" s="12" t="s">
        <v>891</v>
      </c>
      <c r="D122" s="222"/>
      <c r="E122" s="222"/>
      <c r="F122" s="221"/>
      <c r="G122" s="221"/>
      <c r="H122" s="152"/>
      <c r="I122" s="152" t="s">
        <v>172</v>
      </c>
      <c r="J122" s="247" t="s">
        <v>943</v>
      </c>
      <c r="K122" s="152" t="s">
        <v>21</v>
      </c>
      <c r="L122" s="219" t="s">
        <v>73</v>
      </c>
      <c r="M122" s="152">
        <v>40994</v>
      </c>
      <c r="N122" s="152"/>
      <c r="O122" s="152"/>
      <c r="P122" s="152"/>
      <c r="Q122" s="152"/>
      <c r="R122" s="152"/>
      <c r="S122" s="152"/>
      <c r="T122" s="152"/>
      <c r="U122" s="152"/>
      <c r="V122" s="152"/>
      <c r="W122" s="152"/>
      <c r="X122" s="152"/>
      <c r="Y122" s="152"/>
      <c r="Z122" s="152"/>
      <c r="AA122" s="152"/>
      <c r="AC122" s="205" t="str">
        <f>VLOOKUP(B122,'[1]PM-HF'!$B$3:$C$150,1,0)</f>
        <v>AM03405</v>
      </c>
    </row>
    <row r="123" spans="1:29" s="205" customFormat="1">
      <c r="A123" s="210">
        <v>122</v>
      </c>
      <c r="B123" s="152" t="s">
        <v>889</v>
      </c>
      <c r="C123" s="12" t="s">
        <v>892</v>
      </c>
      <c r="D123" s="222"/>
      <c r="E123" s="222"/>
      <c r="F123" s="221"/>
      <c r="G123" s="221"/>
      <c r="H123" s="152"/>
      <c r="I123" s="152" t="s">
        <v>172</v>
      </c>
      <c r="J123" s="247" t="s">
        <v>1094</v>
      </c>
      <c r="K123" s="152" t="s">
        <v>21</v>
      </c>
      <c r="L123" s="219" t="s">
        <v>73</v>
      </c>
      <c r="M123" s="152">
        <v>40994</v>
      </c>
      <c r="N123" s="152"/>
      <c r="O123" s="152"/>
      <c r="P123" s="152"/>
      <c r="Q123" s="152"/>
      <c r="R123" s="152"/>
      <c r="S123" s="152"/>
      <c r="T123" s="152"/>
      <c r="U123" s="152"/>
      <c r="V123" s="152"/>
      <c r="W123" s="152"/>
      <c r="X123" s="152"/>
      <c r="Y123" s="152"/>
      <c r="Z123" s="152"/>
      <c r="AA123" s="152"/>
      <c r="AC123" s="205" t="str">
        <f>VLOOKUP(B123,'[1]PM-HF'!$B$3:$C$150,1,0)</f>
        <v>AM03406</v>
      </c>
    </row>
    <row r="124" spans="1:29" s="205" customFormat="1">
      <c r="A124" s="210">
        <v>123</v>
      </c>
      <c r="B124" s="152" t="s">
        <v>890</v>
      </c>
      <c r="C124" s="12" t="s">
        <v>893</v>
      </c>
      <c r="D124" s="222"/>
      <c r="E124" s="222"/>
      <c r="F124" s="221"/>
      <c r="G124" s="221"/>
      <c r="H124" s="152"/>
      <c r="I124" s="152" t="s">
        <v>172</v>
      </c>
      <c r="J124" s="247" t="s">
        <v>943</v>
      </c>
      <c r="K124" s="152" t="s">
        <v>21</v>
      </c>
      <c r="L124" s="219" t="s">
        <v>73</v>
      </c>
      <c r="M124" s="152">
        <v>40994</v>
      </c>
      <c r="N124" s="152"/>
      <c r="O124" s="152"/>
      <c r="P124" s="152"/>
      <c r="Q124" s="152"/>
      <c r="R124" s="152"/>
      <c r="S124" s="152"/>
      <c r="T124" s="152"/>
      <c r="U124" s="152"/>
      <c r="V124" s="152"/>
      <c r="W124" s="152"/>
      <c r="X124" s="152"/>
      <c r="Y124" s="152"/>
      <c r="Z124" s="152"/>
      <c r="AA124" s="152"/>
      <c r="AC124" s="205" t="str">
        <f>VLOOKUP(B124,'[1]PM-HF'!$B$3:$C$150,1,0)</f>
        <v>AM03407</v>
      </c>
    </row>
    <row r="125" spans="1:29" s="205" customFormat="1">
      <c r="A125" s="277">
        <v>124</v>
      </c>
      <c r="B125" s="152" t="s">
        <v>904</v>
      </c>
      <c r="C125" s="12" t="s">
        <v>903</v>
      </c>
      <c r="D125" s="222"/>
      <c r="E125" s="222"/>
      <c r="F125" s="221"/>
      <c r="G125" s="221"/>
      <c r="H125" s="152"/>
      <c r="I125" s="152" t="s">
        <v>172</v>
      </c>
      <c r="J125" s="247" t="s">
        <v>943</v>
      </c>
      <c r="K125" s="152" t="s">
        <v>21</v>
      </c>
      <c r="L125" s="219" t="s">
        <v>73</v>
      </c>
      <c r="M125" s="152">
        <v>41001</v>
      </c>
      <c r="N125" s="152"/>
      <c r="O125" s="152"/>
      <c r="P125" s="152"/>
      <c r="Q125" s="152"/>
      <c r="R125" s="152"/>
      <c r="S125" s="152"/>
      <c r="T125" s="152"/>
      <c r="U125" s="152"/>
      <c r="V125" s="152"/>
      <c r="W125" s="152"/>
      <c r="X125" s="152"/>
      <c r="Y125" s="152"/>
      <c r="Z125" s="152"/>
      <c r="AA125" s="152"/>
      <c r="AC125" s="205" t="str">
        <f>VLOOKUP(B125,'[1]PM-HF'!$B$3:$C$150,1,0)</f>
        <v>AM03412</v>
      </c>
    </row>
    <row r="126" spans="1:29" s="205" customFormat="1">
      <c r="A126" s="210">
        <v>125</v>
      </c>
      <c r="B126" s="152" t="s">
        <v>894</v>
      </c>
      <c r="C126" s="12" t="s">
        <v>896</v>
      </c>
      <c r="D126" s="222"/>
      <c r="E126" s="222"/>
      <c r="F126" s="221"/>
      <c r="G126" s="221"/>
      <c r="H126" s="152"/>
      <c r="I126" s="204" t="s">
        <v>157</v>
      </c>
      <c r="J126" s="247" t="s">
        <v>959</v>
      </c>
      <c r="K126" s="152" t="s">
        <v>21</v>
      </c>
      <c r="L126" s="219" t="s">
        <v>73</v>
      </c>
      <c r="M126" s="152">
        <v>41000</v>
      </c>
      <c r="N126" s="152"/>
      <c r="O126" s="152"/>
      <c r="P126" s="152"/>
      <c r="Q126" s="152"/>
      <c r="R126" s="152"/>
      <c r="S126" s="152"/>
      <c r="T126" s="152"/>
      <c r="U126" s="152"/>
      <c r="V126" s="152"/>
      <c r="W126" s="152"/>
      <c r="X126" s="152"/>
      <c r="Y126" s="152"/>
      <c r="Z126" s="152"/>
      <c r="AA126" s="152"/>
      <c r="AC126" s="205" t="str">
        <f>VLOOKUP(B126,'[1]PM-HF'!$B$3:$C$150,1,0)</f>
        <v>AM03413</v>
      </c>
    </row>
    <row r="127" spans="1:29" s="205" customFormat="1">
      <c r="A127" s="210">
        <v>126</v>
      </c>
      <c r="B127" s="152" t="s">
        <v>895</v>
      </c>
      <c r="C127" s="12" t="s">
        <v>897</v>
      </c>
      <c r="D127" s="222"/>
      <c r="E127" s="222"/>
      <c r="F127" s="221"/>
      <c r="G127" s="221"/>
      <c r="H127" s="152"/>
      <c r="I127" s="204" t="s">
        <v>157</v>
      </c>
      <c r="J127" s="247" t="s">
        <v>959</v>
      </c>
      <c r="K127" s="152" t="s">
        <v>21</v>
      </c>
      <c r="L127" s="219" t="s">
        <v>73</v>
      </c>
      <c r="M127" s="152">
        <v>41000</v>
      </c>
      <c r="N127" s="152"/>
      <c r="O127" s="152"/>
      <c r="P127" s="152"/>
      <c r="Q127" s="152"/>
      <c r="R127" s="152"/>
      <c r="S127" s="152"/>
      <c r="T127" s="152"/>
      <c r="U127" s="152"/>
      <c r="V127" s="152"/>
      <c r="W127" s="152"/>
      <c r="X127" s="152"/>
      <c r="Y127" s="152"/>
      <c r="Z127" s="152"/>
      <c r="AA127" s="152"/>
      <c r="AC127" s="205" t="str">
        <f>VLOOKUP(B127,'[1]PM-HF'!$B$3:$C$150,1,0)</f>
        <v>AM03414</v>
      </c>
    </row>
    <row r="128" spans="1:29" s="205" customFormat="1">
      <c r="A128" s="277">
        <v>127</v>
      </c>
      <c r="B128" s="152" t="s">
        <v>906</v>
      </c>
      <c r="C128" s="12" t="s">
        <v>905</v>
      </c>
      <c r="D128" s="222"/>
      <c r="E128" s="222"/>
      <c r="F128" s="221"/>
      <c r="G128" s="221"/>
      <c r="H128" s="152"/>
      <c r="I128" s="152" t="s">
        <v>172</v>
      </c>
      <c r="J128" s="247" t="s">
        <v>943</v>
      </c>
      <c r="K128" s="152" t="s">
        <v>21</v>
      </c>
      <c r="L128" s="219" t="s">
        <v>73</v>
      </c>
      <c r="M128" s="152">
        <v>41008</v>
      </c>
      <c r="N128" s="152"/>
      <c r="O128" s="152"/>
      <c r="P128" s="152"/>
      <c r="Q128" s="152"/>
      <c r="R128" s="152"/>
      <c r="S128" s="152"/>
      <c r="T128" s="152"/>
      <c r="U128" s="152"/>
      <c r="V128" s="152"/>
      <c r="W128" s="152"/>
      <c r="X128" s="152"/>
      <c r="Y128" s="152"/>
      <c r="Z128" s="152"/>
      <c r="AA128" s="152"/>
      <c r="AC128" s="205" t="str">
        <f>VLOOKUP(B128,'[1]PM-HF'!$B$3:$C$150,1,0)</f>
        <v>AM03421</v>
      </c>
    </row>
    <row r="129" spans="1:29" s="205" customFormat="1">
      <c r="A129" s="210">
        <v>128</v>
      </c>
      <c r="B129" s="152" t="s">
        <v>915</v>
      </c>
      <c r="C129" s="12" t="s">
        <v>75</v>
      </c>
      <c r="D129" s="222"/>
      <c r="E129" s="211"/>
      <c r="F129" s="152" t="s">
        <v>76</v>
      </c>
      <c r="G129" s="221" t="s">
        <v>27</v>
      </c>
      <c r="H129" s="152">
        <v>42863</v>
      </c>
      <c r="I129" s="160" t="s">
        <v>1101</v>
      </c>
      <c r="J129" s="247" t="s">
        <v>944</v>
      </c>
      <c r="K129" s="152" t="s">
        <v>21</v>
      </c>
      <c r="L129" s="219" t="s">
        <v>73</v>
      </c>
      <c r="M129" s="204">
        <v>41027</v>
      </c>
      <c r="N129" s="152"/>
      <c r="O129" s="152"/>
      <c r="P129" s="152"/>
      <c r="Q129" s="152"/>
      <c r="R129" s="152"/>
      <c r="S129" s="152"/>
      <c r="T129" s="152"/>
      <c r="U129" s="152"/>
      <c r="V129" s="152"/>
      <c r="W129" s="152"/>
      <c r="X129" s="152"/>
      <c r="Y129" s="152"/>
      <c r="Z129" s="152"/>
      <c r="AA129" s="152"/>
      <c r="AC129" s="205" t="str">
        <f>VLOOKUP(B129,'[1]PM-HF'!$B$3:$C$150,1,0)</f>
        <v>AM03466</v>
      </c>
    </row>
    <row r="130" spans="1:29" s="205" customFormat="1">
      <c r="A130" s="210">
        <v>129</v>
      </c>
      <c r="B130" s="152" t="s">
        <v>923</v>
      </c>
      <c r="C130" s="12" t="s">
        <v>924</v>
      </c>
      <c r="D130" s="222"/>
      <c r="E130" s="211"/>
      <c r="F130" s="152"/>
      <c r="G130" s="221"/>
      <c r="H130" s="152"/>
      <c r="I130" s="160" t="s">
        <v>101</v>
      </c>
      <c r="J130" s="247" t="s">
        <v>944</v>
      </c>
      <c r="K130" s="152" t="s">
        <v>21</v>
      </c>
      <c r="L130" s="219" t="s">
        <v>73</v>
      </c>
      <c r="M130" s="204">
        <v>41109</v>
      </c>
      <c r="N130" s="152"/>
      <c r="O130" s="152"/>
      <c r="P130" s="152"/>
      <c r="Q130" s="152"/>
      <c r="R130" s="152"/>
      <c r="S130" s="152"/>
      <c r="T130" s="152"/>
      <c r="U130" s="152"/>
      <c r="V130" s="152"/>
      <c r="W130" s="152"/>
      <c r="X130" s="152"/>
      <c r="Y130" s="152"/>
      <c r="Z130" s="152"/>
      <c r="AA130" s="152"/>
      <c r="AC130" s="205" t="str">
        <f>VLOOKUP(B130,'[1]PM-HF'!$B$3:$C$150,1,0)</f>
        <v>AM03533</v>
      </c>
    </row>
    <row r="131" spans="1:29" s="205" customFormat="1">
      <c r="A131" s="277">
        <v>130</v>
      </c>
      <c r="B131" s="152" t="s">
        <v>925</v>
      </c>
      <c r="C131" s="12" t="s">
        <v>958</v>
      </c>
      <c r="D131" s="222"/>
      <c r="E131" s="211"/>
      <c r="F131" s="152"/>
      <c r="G131" s="221"/>
      <c r="H131" s="152"/>
      <c r="I131" s="160" t="s">
        <v>101</v>
      </c>
      <c r="J131" s="247" t="s">
        <v>944</v>
      </c>
      <c r="K131" s="152" t="s">
        <v>21</v>
      </c>
      <c r="L131" s="219" t="s">
        <v>73</v>
      </c>
      <c r="M131" s="204">
        <v>41120</v>
      </c>
      <c r="N131" s="152"/>
      <c r="O131" s="152"/>
      <c r="P131" s="152"/>
      <c r="Q131" s="152"/>
      <c r="R131" s="152"/>
      <c r="S131" s="152"/>
      <c r="T131" s="152"/>
      <c r="U131" s="152"/>
      <c r="V131" s="152"/>
      <c r="W131" s="152"/>
      <c r="X131" s="152"/>
      <c r="Y131" s="152"/>
      <c r="Z131" s="152"/>
      <c r="AA131" s="152"/>
      <c r="AC131" s="205" t="str">
        <f>VLOOKUP(B131,'[1]PM-HF'!$B$3:$C$150,1,0)</f>
        <v>AM03535</v>
      </c>
    </row>
    <row r="132" spans="1:29" s="205" customFormat="1">
      <c r="A132" s="210">
        <v>131</v>
      </c>
      <c r="B132" s="152" t="s">
        <v>933</v>
      </c>
      <c r="C132" s="12" t="s">
        <v>934</v>
      </c>
      <c r="D132" s="222"/>
      <c r="E132" s="211"/>
      <c r="F132" s="152"/>
      <c r="G132" s="221"/>
      <c r="H132" s="152"/>
      <c r="I132" s="160" t="s">
        <v>69</v>
      </c>
      <c r="J132" s="247" t="s">
        <v>943</v>
      </c>
      <c r="K132" s="152" t="s">
        <v>21</v>
      </c>
      <c r="L132" s="219" t="s">
        <v>73</v>
      </c>
      <c r="M132" s="204">
        <v>41141</v>
      </c>
      <c r="N132" s="152"/>
      <c r="O132" s="152"/>
      <c r="P132" s="152"/>
      <c r="Q132" s="152"/>
      <c r="R132" s="152"/>
      <c r="S132" s="152"/>
      <c r="T132" s="152"/>
      <c r="U132" s="152"/>
      <c r="V132" s="152"/>
      <c r="W132" s="152"/>
      <c r="X132" s="152"/>
      <c r="Y132" s="152"/>
      <c r="Z132" s="152"/>
      <c r="AA132" s="152"/>
      <c r="AC132" s="205" t="str">
        <f>VLOOKUP(B132,'[1]PM-HF'!$B$3:$C$150,1,0)</f>
        <v>AM03562</v>
      </c>
    </row>
    <row r="133" spans="1:29" s="205" customFormat="1">
      <c r="A133" s="210">
        <v>132</v>
      </c>
      <c r="B133" s="152" t="s">
        <v>935</v>
      </c>
      <c r="C133" s="12" t="s">
        <v>936</v>
      </c>
      <c r="D133" s="222"/>
      <c r="E133" s="211"/>
      <c r="F133" s="152"/>
      <c r="G133" s="221"/>
      <c r="H133" s="152"/>
      <c r="I133" s="160" t="s">
        <v>69</v>
      </c>
      <c r="J133" s="247" t="s">
        <v>943</v>
      </c>
      <c r="K133" s="152" t="s">
        <v>21</v>
      </c>
      <c r="L133" s="219" t="s">
        <v>73</v>
      </c>
      <c r="M133" s="204">
        <v>41141</v>
      </c>
      <c r="N133" s="152"/>
      <c r="O133" s="152"/>
      <c r="P133" s="152"/>
      <c r="Q133" s="152"/>
      <c r="R133" s="152"/>
      <c r="S133" s="152"/>
      <c r="T133" s="152"/>
      <c r="U133" s="152"/>
      <c r="V133" s="152"/>
      <c r="W133" s="152"/>
      <c r="X133" s="152"/>
      <c r="Y133" s="152"/>
      <c r="Z133" s="152"/>
      <c r="AA133" s="152"/>
      <c r="AC133" s="205" t="str">
        <f>VLOOKUP(B133,'[1]PM-HF'!$B$3:$C$150,1,0)</f>
        <v>AM03563</v>
      </c>
    </row>
    <row r="134" spans="1:29" s="205" customFormat="1">
      <c r="A134" s="277">
        <v>133</v>
      </c>
      <c r="B134" s="152" t="s">
        <v>937</v>
      </c>
      <c r="C134" s="12" t="s">
        <v>938</v>
      </c>
      <c r="D134" s="222"/>
      <c r="E134" s="211"/>
      <c r="F134" s="152"/>
      <c r="G134" s="221"/>
      <c r="H134" s="152"/>
      <c r="I134" s="160" t="s">
        <v>172</v>
      </c>
      <c r="J134" s="247" t="s">
        <v>943</v>
      </c>
      <c r="K134" s="152" t="s">
        <v>21</v>
      </c>
      <c r="L134" s="219" t="s">
        <v>73</v>
      </c>
      <c r="M134" s="204">
        <v>41150</v>
      </c>
      <c r="N134" s="152"/>
      <c r="O134" s="152"/>
      <c r="P134" s="152"/>
      <c r="Q134" s="152"/>
      <c r="R134" s="152"/>
      <c r="S134" s="152"/>
      <c r="T134" s="152"/>
      <c r="U134" s="152"/>
      <c r="V134" s="152"/>
      <c r="W134" s="152"/>
      <c r="X134" s="152"/>
      <c r="Y134" s="152"/>
      <c r="Z134" s="152"/>
      <c r="AA134" s="152"/>
      <c r="AC134" s="205" t="str">
        <f>VLOOKUP(B134,'[1]PM-HF'!$B$3:$C$150,1,0)</f>
        <v>AM03567</v>
      </c>
    </row>
    <row r="135" spans="1:29" s="205" customFormat="1">
      <c r="A135" s="210">
        <v>134</v>
      </c>
      <c r="B135" s="152" t="s">
        <v>939</v>
      </c>
      <c r="C135" s="12" t="s">
        <v>940</v>
      </c>
      <c r="D135" s="222"/>
      <c r="E135" s="211"/>
      <c r="F135" s="152"/>
      <c r="G135" s="221"/>
      <c r="H135" s="152"/>
      <c r="I135" s="160" t="s">
        <v>69</v>
      </c>
      <c r="J135" s="247" t="s">
        <v>943</v>
      </c>
      <c r="K135" s="152" t="s">
        <v>21</v>
      </c>
      <c r="L135" s="219" t="s">
        <v>73</v>
      </c>
      <c r="M135" s="204">
        <v>41155</v>
      </c>
      <c r="N135" s="152"/>
      <c r="O135" s="152"/>
      <c r="P135" s="152"/>
      <c r="Q135" s="152"/>
      <c r="R135" s="152"/>
      <c r="S135" s="152"/>
      <c r="T135" s="152"/>
      <c r="U135" s="152"/>
      <c r="V135" s="152"/>
      <c r="W135" s="152"/>
      <c r="X135" s="152"/>
      <c r="Y135" s="152"/>
      <c r="Z135" s="152"/>
      <c r="AA135" s="152"/>
      <c r="AC135" s="205" t="str">
        <f>VLOOKUP(B135,'[1]PM-HF'!$B$3:$C$150,1,0)</f>
        <v>AM03568</v>
      </c>
    </row>
    <row r="136" spans="1:29" s="205" customFormat="1">
      <c r="A136" s="210">
        <v>135</v>
      </c>
      <c r="B136" s="152" t="s">
        <v>941</v>
      </c>
      <c r="C136" s="12" t="s">
        <v>942</v>
      </c>
      <c r="D136" s="222"/>
      <c r="E136" s="211"/>
      <c r="F136" s="152"/>
      <c r="G136" s="221"/>
      <c r="H136" s="152"/>
      <c r="I136" s="160" t="s">
        <v>172</v>
      </c>
      <c r="J136" s="247" t="s">
        <v>943</v>
      </c>
      <c r="K136" s="152" t="s">
        <v>21</v>
      </c>
      <c r="L136" s="219" t="s">
        <v>73</v>
      </c>
      <c r="M136" s="204">
        <v>41155</v>
      </c>
      <c r="N136" s="152"/>
      <c r="O136" s="152"/>
      <c r="P136" s="152"/>
      <c r="Q136" s="152"/>
      <c r="R136" s="152"/>
      <c r="S136" s="152"/>
      <c r="T136" s="152"/>
      <c r="U136" s="152"/>
      <c r="V136" s="152"/>
      <c r="W136" s="152"/>
      <c r="X136" s="152"/>
      <c r="Y136" s="152"/>
      <c r="Z136" s="152"/>
      <c r="AA136" s="152"/>
      <c r="AC136" s="205" t="str">
        <f>VLOOKUP(B136,'[1]PM-HF'!$B$3:$C$150,1,0)</f>
        <v>AM03569</v>
      </c>
    </row>
    <row r="137" spans="1:29" s="205" customFormat="1">
      <c r="A137" s="277">
        <v>136</v>
      </c>
      <c r="B137" s="152" t="s">
        <v>976</v>
      </c>
      <c r="C137" s="12" t="s">
        <v>977</v>
      </c>
      <c r="D137" s="222"/>
      <c r="E137" s="211"/>
      <c r="F137" s="152"/>
      <c r="G137" s="221"/>
      <c r="H137" s="152"/>
      <c r="I137" s="160" t="s">
        <v>988</v>
      </c>
      <c r="J137" s="247" t="s">
        <v>989</v>
      </c>
      <c r="K137" s="152" t="s">
        <v>978</v>
      </c>
      <c r="L137" s="219" t="s">
        <v>979</v>
      </c>
      <c r="M137" s="204">
        <v>41190</v>
      </c>
      <c r="N137" s="152"/>
      <c r="O137" s="152"/>
      <c r="P137" s="152"/>
      <c r="Q137" s="152"/>
      <c r="R137" s="152"/>
      <c r="S137" s="152"/>
      <c r="T137" s="152"/>
      <c r="U137" s="152"/>
      <c r="V137" s="152"/>
      <c r="W137" s="152"/>
      <c r="X137" s="152"/>
      <c r="Y137" s="152"/>
      <c r="Z137" s="152"/>
      <c r="AA137" s="152"/>
      <c r="AC137" s="205" t="str">
        <f>VLOOKUP(B137,'[1]PM-HF'!$B$3:$C$150,1,0)</f>
        <v>AM03579</v>
      </c>
    </row>
    <row r="138" spans="1:29" s="205" customFormat="1">
      <c r="A138" s="210">
        <v>137</v>
      </c>
      <c r="B138" s="152" t="s">
        <v>981</v>
      </c>
      <c r="C138" s="12" t="s">
        <v>980</v>
      </c>
      <c r="D138" s="222"/>
      <c r="E138" s="211"/>
      <c r="F138" s="152"/>
      <c r="G138" s="221"/>
      <c r="H138" s="152"/>
      <c r="I138" s="160" t="s">
        <v>988</v>
      </c>
      <c r="J138" s="247" t="s">
        <v>989</v>
      </c>
      <c r="K138" s="152" t="s">
        <v>978</v>
      </c>
      <c r="L138" s="219" t="s">
        <v>979</v>
      </c>
      <c r="M138" s="204">
        <v>41206</v>
      </c>
      <c r="N138" s="152"/>
      <c r="O138" s="152"/>
      <c r="P138" s="152"/>
      <c r="Q138" s="152"/>
      <c r="R138" s="152"/>
      <c r="S138" s="152"/>
      <c r="T138" s="152"/>
      <c r="U138" s="152"/>
      <c r="V138" s="152"/>
      <c r="W138" s="152"/>
      <c r="X138" s="152"/>
      <c r="Y138" s="152"/>
      <c r="Z138" s="152"/>
      <c r="AA138" s="152"/>
      <c r="AC138" s="205" t="str">
        <f>VLOOKUP(B138,'[1]PM-HF'!$B$3:$C$150,1,0)</f>
        <v>AM03584</v>
      </c>
    </row>
    <row r="139" spans="1:29" s="205" customFormat="1">
      <c r="A139" s="210">
        <v>138</v>
      </c>
      <c r="B139" s="152" t="s">
        <v>986</v>
      </c>
      <c r="C139" s="12" t="s">
        <v>987</v>
      </c>
      <c r="D139" s="222"/>
      <c r="E139" s="211"/>
      <c r="F139" s="152"/>
      <c r="G139" s="221"/>
      <c r="H139" s="152"/>
      <c r="I139" s="160" t="s">
        <v>990</v>
      </c>
      <c r="J139" s="247" t="s">
        <v>969</v>
      </c>
      <c r="K139" s="152" t="s">
        <v>806</v>
      </c>
      <c r="L139" s="219" t="s">
        <v>819</v>
      </c>
      <c r="M139" s="204">
        <v>41276</v>
      </c>
      <c r="N139" s="152"/>
      <c r="O139" s="152"/>
      <c r="P139" s="152"/>
      <c r="Q139" s="152"/>
      <c r="R139" s="152"/>
      <c r="S139" s="152"/>
      <c r="T139" s="152"/>
      <c r="U139" s="152"/>
      <c r="V139" s="152"/>
      <c r="W139" s="152"/>
      <c r="X139" s="152"/>
      <c r="Y139" s="152"/>
      <c r="Z139" s="152"/>
      <c r="AA139" s="152"/>
      <c r="AC139" s="205" t="str">
        <f>VLOOKUP(B139,'[1]PM-HF'!$B$3:$C$150,1,0)</f>
        <v>AM03620</v>
      </c>
    </row>
    <row r="140" spans="1:29" s="205" customFormat="1" ht="12" customHeight="1">
      <c r="A140" s="277">
        <v>139</v>
      </c>
      <c r="B140" s="152" t="s">
        <v>995</v>
      </c>
      <c r="C140" s="12" t="s">
        <v>1111</v>
      </c>
      <c r="D140" s="222"/>
      <c r="E140" s="211"/>
      <c r="F140" s="152"/>
      <c r="G140" s="152"/>
      <c r="H140" s="152"/>
      <c r="I140" s="160" t="s">
        <v>172</v>
      </c>
      <c r="J140" s="247" t="s">
        <v>991</v>
      </c>
      <c r="K140" s="152" t="s">
        <v>806</v>
      </c>
      <c r="L140" s="219" t="s">
        <v>998</v>
      </c>
      <c r="M140" s="152">
        <v>41325</v>
      </c>
      <c r="N140" s="152"/>
      <c r="O140" s="152"/>
      <c r="P140" s="152"/>
      <c r="Q140" s="152"/>
      <c r="R140" s="152"/>
      <c r="S140" s="152"/>
      <c r="T140" s="152"/>
      <c r="U140" s="152"/>
      <c r="V140" s="152"/>
      <c r="W140" s="152"/>
      <c r="X140" s="152"/>
      <c r="Y140" s="152"/>
      <c r="Z140" s="152"/>
      <c r="AA140" s="152"/>
      <c r="AC140" s="205" t="s">
        <v>995</v>
      </c>
    </row>
    <row r="141" spans="1:29" s="205" customFormat="1">
      <c r="A141" s="210">
        <v>140</v>
      </c>
      <c r="B141" s="152" t="s">
        <v>996</v>
      </c>
      <c r="C141" s="12" t="s">
        <v>997</v>
      </c>
      <c r="D141" s="222"/>
      <c r="E141" s="211"/>
      <c r="F141" s="152"/>
      <c r="G141" s="152"/>
      <c r="H141" s="152"/>
      <c r="I141" s="160" t="s">
        <v>172</v>
      </c>
      <c r="J141" s="247" t="s">
        <v>991</v>
      </c>
      <c r="K141" s="152" t="s">
        <v>806</v>
      </c>
      <c r="L141" s="219" t="s">
        <v>998</v>
      </c>
      <c r="M141" s="152">
        <v>41325</v>
      </c>
      <c r="N141" s="152"/>
      <c r="O141" s="152"/>
      <c r="P141" s="152"/>
      <c r="Q141" s="152"/>
      <c r="R141" s="152"/>
      <c r="S141" s="152"/>
      <c r="T141" s="152"/>
      <c r="U141" s="152"/>
      <c r="V141" s="152"/>
      <c r="W141" s="152"/>
      <c r="X141" s="152"/>
      <c r="Y141" s="152"/>
      <c r="Z141" s="152"/>
      <c r="AA141" s="152"/>
      <c r="AC141" s="205" t="s">
        <v>996</v>
      </c>
    </row>
    <row r="142" spans="1:29" s="205" customFormat="1">
      <c r="A142" s="210">
        <v>141</v>
      </c>
      <c r="B142" s="152" t="s">
        <v>1003</v>
      </c>
      <c r="C142" s="12" t="s">
        <v>999</v>
      </c>
      <c r="D142" s="222"/>
      <c r="E142" s="211"/>
      <c r="F142" s="152"/>
      <c r="G142" s="152"/>
      <c r="H142" s="152"/>
      <c r="I142" s="152" t="s">
        <v>1000</v>
      </c>
      <c r="J142" s="247" t="s">
        <v>1001</v>
      </c>
      <c r="K142" s="152" t="s">
        <v>1002</v>
      </c>
      <c r="L142" s="219" t="s">
        <v>998</v>
      </c>
      <c r="M142" s="152">
        <v>41351</v>
      </c>
      <c r="N142" s="152"/>
      <c r="O142" s="152"/>
      <c r="P142" s="152"/>
      <c r="Q142" s="152"/>
      <c r="R142" s="152"/>
      <c r="S142" s="152"/>
      <c r="T142" s="152"/>
      <c r="U142" s="152"/>
      <c r="V142" s="152"/>
      <c r="W142" s="152"/>
      <c r="X142" s="152"/>
      <c r="Y142" s="152"/>
      <c r="Z142" s="152"/>
      <c r="AA142" s="152"/>
      <c r="AC142" s="205" t="s">
        <v>1003</v>
      </c>
    </row>
    <row r="143" spans="1:29" s="205" customFormat="1">
      <c r="A143" s="277">
        <v>142</v>
      </c>
      <c r="B143" s="152" t="s">
        <v>1036</v>
      </c>
      <c r="C143" s="12" t="s">
        <v>1037</v>
      </c>
      <c r="D143" s="222"/>
      <c r="E143" s="211"/>
      <c r="F143" s="152"/>
      <c r="G143" s="152"/>
      <c r="H143" s="152"/>
      <c r="I143" s="160" t="s">
        <v>172</v>
      </c>
      <c r="J143" s="152" t="s">
        <v>1038</v>
      </c>
      <c r="K143" s="152" t="s">
        <v>1039</v>
      </c>
      <c r="L143" s="152" t="s">
        <v>1040</v>
      </c>
      <c r="M143" s="152">
        <v>41379</v>
      </c>
      <c r="N143" s="152"/>
      <c r="O143" s="152"/>
      <c r="P143" s="152"/>
      <c r="Q143" s="152"/>
      <c r="R143" s="152"/>
      <c r="S143" s="152"/>
      <c r="T143" s="152"/>
      <c r="U143" s="152"/>
      <c r="V143" s="152"/>
      <c r="W143" s="152"/>
      <c r="X143" s="152"/>
      <c r="Y143" s="152"/>
      <c r="Z143" s="152"/>
      <c r="AA143" s="152"/>
      <c r="AC143" s="205" t="s">
        <v>1043</v>
      </c>
    </row>
    <row r="144" spans="1:29" s="205" customFormat="1">
      <c r="A144" s="210">
        <v>143</v>
      </c>
      <c r="B144" s="152" t="s">
        <v>1041</v>
      </c>
      <c r="C144" s="12" t="s">
        <v>1042</v>
      </c>
      <c r="D144" s="222"/>
      <c r="E144" s="211"/>
      <c r="F144" s="152"/>
      <c r="G144" s="152"/>
      <c r="H144" s="152"/>
      <c r="I144" s="160" t="s">
        <v>172</v>
      </c>
      <c r="J144" s="152" t="s">
        <v>1056</v>
      </c>
      <c r="K144" s="152" t="s">
        <v>1052</v>
      </c>
      <c r="L144" s="152" t="s">
        <v>1040</v>
      </c>
      <c r="M144" s="152">
        <v>41380</v>
      </c>
      <c r="N144" s="152"/>
      <c r="O144" s="152"/>
      <c r="P144" s="152"/>
      <c r="Q144" s="152"/>
      <c r="R144" s="152"/>
      <c r="S144" s="152"/>
      <c r="T144" s="152"/>
      <c r="U144" s="152"/>
      <c r="V144" s="152"/>
      <c r="W144" s="152"/>
      <c r="X144" s="152"/>
      <c r="Y144" s="152"/>
      <c r="Z144" s="152"/>
      <c r="AA144" s="152"/>
      <c r="AC144" s="205" t="s">
        <v>1044</v>
      </c>
    </row>
    <row r="145" spans="1:29" s="205" customFormat="1">
      <c r="A145" s="210">
        <v>144</v>
      </c>
      <c r="B145" s="152" t="s">
        <v>1053</v>
      </c>
      <c r="C145" s="12" t="s">
        <v>1054</v>
      </c>
      <c r="D145" s="222"/>
      <c r="E145" s="211"/>
      <c r="F145" s="152"/>
      <c r="G145" s="152"/>
      <c r="H145" s="152"/>
      <c r="I145" s="152" t="s">
        <v>1055</v>
      </c>
      <c r="J145" s="152" t="s">
        <v>944</v>
      </c>
      <c r="K145" s="152" t="s">
        <v>1052</v>
      </c>
      <c r="L145" s="152" t="s">
        <v>1040</v>
      </c>
      <c r="M145" s="152">
        <v>41407</v>
      </c>
      <c r="N145" s="152"/>
      <c r="O145" s="152"/>
      <c r="P145" s="152"/>
      <c r="Q145" s="152"/>
      <c r="R145" s="152"/>
      <c r="S145" s="152"/>
      <c r="T145" s="152"/>
      <c r="U145" s="152"/>
      <c r="V145" s="152"/>
      <c r="W145" s="152"/>
      <c r="X145" s="152"/>
      <c r="Y145" s="152"/>
      <c r="Z145" s="152"/>
      <c r="AA145" s="152"/>
      <c r="AC145" s="205" t="s">
        <v>1051</v>
      </c>
    </row>
    <row r="146" spans="1:29" s="205" customFormat="1">
      <c r="A146" s="277">
        <v>145</v>
      </c>
      <c r="B146" s="152" t="s">
        <v>1057</v>
      </c>
      <c r="C146" s="12" t="s">
        <v>1058</v>
      </c>
      <c r="D146" s="222"/>
      <c r="E146" s="222"/>
      <c r="F146" s="152"/>
      <c r="G146" s="152"/>
      <c r="H146" s="152"/>
      <c r="I146" s="152" t="s">
        <v>172</v>
      </c>
      <c r="J146" s="152" t="s">
        <v>1059</v>
      </c>
      <c r="K146" s="152" t="s">
        <v>21</v>
      </c>
      <c r="L146" s="152" t="s">
        <v>73</v>
      </c>
      <c r="M146" s="152">
        <v>41407</v>
      </c>
      <c r="N146" s="152"/>
      <c r="O146" s="152"/>
      <c r="P146" s="152"/>
      <c r="Q146" s="152"/>
      <c r="R146" s="152"/>
      <c r="S146" s="152"/>
      <c r="T146" s="152"/>
      <c r="U146" s="152"/>
      <c r="V146" s="152"/>
      <c r="W146" s="152"/>
      <c r="X146" s="152"/>
      <c r="Y146" s="152"/>
      <c r="Z146" s="152"/>
      <c r="AA146" s="152"/>
      <c r="AC146" s="205" t="s">
        <v>1057</v>
      </c>
    </row>
    <row r="147" spans="1:29" ht="11.25" customHeight="1">
      <c r="A147" s="210">
        <v>146</v>
      </c>
      <c r="B147" s="152" t="s">
        <v>1083</v>
      </c>
      <c r="C147" s="12" t="s">
        <v>1084</v>
      </c>
      <c r="D147" s="222"/>
      <c r="E147" s="222"/>
      <c r="F147" s="152"/>
      <c r="G147" s="152"/>
      <c r="H147" s="152"/>
      <c r="I147" s="152" t="s">
        <v>1085</v>
      </c>
      <c r="J147" s="152" t="s">
        <v>1088</v>
      </c>
      <c r="K147" s="152" t="s">
        <v>1089</v>
      </c>
      <c r="L147" s="152" t="s">
        <v>1090</v>
      </c>
      <c r="M147" s="152">
        <v>41526</v>
      </c>
      <c r="N147" s="152"/>
      <c r="O147" s="152"/>
      <c r="P147" s="152"/>
      <c r="Q147" s="152"/>
      <c r="R147" s="152"/>
      <c r="S147" s="152"/>
      <c r="T147" s="152"/>
      <c r="U147" s="152"/>
      <c r="V147" s="152"/>
      <c r="W147" s="152"/>
      <c r="X147" s="152"/>
      <c r="Y147" s="152"/>
      <c r="Z147" s="152"/>
      <c r="AA147" s="152"/>
      <c r="AB147" s="205"/>
      <c r="AC147" s="205" t="s">
        <v>1091</v>
      </c>
    </row>
    <row r="148" spans="1:29" ht="12" customHeight="1">
      <c r="A148" s="210">
        <v>147</v>
      </c>
      <c r="B148" s="152" t="s">
        <v>1086</v>
      </c>
      <c r="C148" s="12" t="s">
        <v>1087</v>
      </c>
      <c r="D148" s="222"/>
      <c r="E148" s="222"/>
      <c r="F148" s="152"/>
      <c r="G148" s="152"/>
      <c r="H148" s="152"/>
      <c r="I148" s="152" t="s">
        <v>1085</v>
      </c>
      <c r="J148" s="152" t="s">
        <v>1038</v>
      </c>
      <c r="K148" s="152" t="s">
        <v>1089</v>
      </c>
      <c r="L148" s="152" t="s">
        <v>1090</v>
      </c>
      <c r="M148" s="152">
        <v>41526</v>
      </c>
      <c r="N148" s="152"/>
      <c r="O148" s="152"/>
      <c r="P148" s="152"/>
      <c r="Q148" s="152"/>
      <c r="R148" s="152"/>
      <c r="S148" s="152"/>
      <c r="T148" s="152"/>
      <c r="U148" s="152"/>
      <c r="V148" s="152"/>
      <c r="W148" s="152"/>
      <c r="X148" s="152"/>
      <c r="Y148" s="152"/>
      <c r="Z148" s="152"/>
      <c r="AA148" s="152"/>
      <c r="AB148" s="205"/>
      <c r="AC148" s="205" t="s">
        <v>1092</v>
      </c>
    </row>
    <row r="149" spans="1:29">
      <c r="B149" s="291" t="s">
        <v>1103</v>
      </c>
      <c r="C149" s="293"/>
      <c r="D149" s="295"/>
      <c r="E149" s="153"/>
      <c r="F149" s="291"/>
      <c r="G149" s="291"/>
      <c r="H149" s="153"/>
      <c r="I149" s="291"/>
      <c r="J149" s="296"/>
      <c r="K149" s="291"/>
      <c r="L149" s="291" t="s">
        <v>416</v>
      </c>
      <c r="M149" s="295"/>
      <c r="N149" s="291"/>
      <c r="O149" s="291"/>
      <c r="P149" s="291"/>
      <c r="Q149" s="291"/>
      <c r="R149" s="291"/>
      <c r="S149" s="291"/>
      <c r="T149" s="291"/>
      <c r="U149" s="291"/>
      <c r="V149" s="291"/>
      <c r="W149" s="291"/>
      <c r="X149" s="291"/>
      <c r="Y149" s="291"/>
      <c r="Z149" s="291"/>
      <c r="AA149" s="291"/>
    </row>
    <row r="150" spans="1:29">
      <c r="B150" s="1" t="s">
        <v>413</v>
      </c>
    </row>
    <row r="151" spans="1:29">
      <c r="B151" s="1" t="s">
        <v>407</v>
      </c>
      <c r="L151" s="155" t="s">
        <v>412</v>
      </c>
    </row>
    <row r="152" spans="1:29">
      <c r="B152" s="1" t="s">
        <v>414</v>
      </c>
      <c r="L152" s="1" t="s">
        <v>1107</v>
      </c>
    </row>
    <row r="153" spans="1:29">
      <c r="B153" s="1" t="s">
        <v>408</v>
      </c>
      <c r="L153" s="1" t="s">
        <v>415</v>
      </c>
    </row>
    <row r="154" spans="1:29">
      <c r="B154" s="1" t="s">
        <v>411</v>
      </c>
      <c r="L154" s="1" t="s">
        <v>417</v>
      </c>
    </row>
    <row r="155" spans="1:29">
      <c r="B155" s="1" t="s">
        <v>409</v>
      </c>
      <c r="L155" s="1" t="s">
        <v>418</v>
      </c>
    </row>
    <row r="156" spans="1:29">
      <c r="L156" s="1" t="s">
        <v>1109</v>
      </c>
    </row>
    <row r="158" spans="1:29">
      <c r="A158" s="210"/>
      <c r="B158" s="290"/>
      <c r="C158" s="292"/>
      <c r="D158" s="294"/>
      <c r="E158" s="294"/>
      <c r="F158" s="290"/>
      <c r="G158" s="290"/>
      <c r="H158" s="290"/>
      <c r="I158" s="290"/>
      <c r="J158" s="290"/>
      <c r="K158" s="290"/>
      <c r="L158" s="290"/>
      <c r="M158" s="290"/>
      <c r="N158" s="290"/>
      <c r="O158" s="290"/>
      <c r="P158" s="290"/>
      <c r="Q158" s="290"/>
      <c r="R158" s="290"/>
      <c r="S158" s="290"/>
      <c r="T158" s="290"/>
      <c r="U158" s="290"/>
      <c r="V158" s="290"/>
      <c r="W158" s="290"/>
      <c r="X158" s="290"/>
      <c r="Y158" s="290"/>
      <c r="Z158" s="290"/>
      <c r="AA158" s="290"/>
      <c r="AB158" s="205"/>
      <c r="AC158" s="205"/>
    </row>
    <row r="161" spans="1:28">
      <c r="A161" s="198"/>
      <c r="B161" s="167"/>
      <c r="C161" s="199"/>
      <c r="D161" s="168"/>
      <c r="E161" s="167"/>
      <c r="F161" s="167"/>
      <c r="G161" s="167"/>
      <c r="H161" s="167"/>
      <c r="I161" s="167"/>
      <c r="J161" s="249"/>
      <c r="K161" s="167"/>
      <c r="L161" s="167"/>
      <c r="M161" s="168"/>
      <c r="N161" s="167"/>
      <c r="O161" s="167"/>
      <c r="P161" s="167"/>
      <c r="Q161" s="167"/>
      <c r="R161" s="167"/>
      <c r="S161" s="167"/>
      <c r="T161" s="167"/>
      <c r="U161" s="167"/>
      <c r="V161" s="167"/>
      <c r="W161" s="167"/>
      <c r="X161" s="167"/>
      <c r="Y161" s="167"/>
      <c r="Z161" s="167"/>
      <c r="AA161" s="167"/>
      <c r="AB161" s="167"/>
    </row>
    <row r="162" spans="1:28">
      <c r="A162" s="198"/>
      <c r="B162" s="167"/>
      <c r="C162" s="199"/>
      <c r="D162" s="168"/>
      <c r="E162" s="167"/>
      <c r="F162" s="167"/>
      <c r="G162" s="167"/>
      <c r="H162" s="167"/>
      <c r="I162" s="167"/>
      <c r="J162" s="249"/>
      <c r="K162" s="167"/>
      <c r="L162" s="167"/>
      <c r="M162" s="168"/>
      <c r="N162" s="167"/>
      <c r="O162" s="167"/>
      <c r="P162" s="167"/>
      <c r="Q162" s="167"/>
      <c r="R162" s="167"/>
      <c r="S162" s="167"/>
      <c r="T162" s="167"/>
      <c r="U162" s="167"/>
      <c r="V162" s="167"/>
      <c r="W162" s="167"/>
      <c r="X162" s="167"/>
      <c r="Y162" s="167"/>
      <c r="Z162" s="167"/>
      <c r="AA162" s="167"/>
      <c r="AB162" s="167"/>
    </row>
    <row r="163" spans="1:28">
      <c r="A163" s="198"/>
      <c r="B163" s="167"/>
      <c r="C163" s="199"/>
      <c r="D163" s="168"/>
      <c r="E163" s="199"/>
      <c r="F163" s="199"/>
      <c r="G163" s="200"/>
      <c r="H163" s="166"/>
      <c r="I163" s="167"/>
      <c r="J163" s="250"/>
      <c r="K163" s="168"/>
      <c r="L163" s="201"/>
      <c r="M163" s="206"/>
      <c r="N163" s="167"/>
      <c r="O163" s="167"/>
      <c r="P163" s="167"/>
      <c r="Q163" s="167"/>
      <c r="R163" s="168"/>
      <c r="S163" s="168"/>
      <c r="T163" s="168"/>
      <c r="U163" s="168"/>
      <c r="V163" s="202"/>
      <c r="W163" s="167"/>
      <c r="X163" s="167"/>
      <c r="Y163" s="167"/>
      <c r="Z163" s="167"/>
      <c r="AA163" s="167"/>
      <c r="AB163" s="167"/>
    </row>
    <row r="164" spans="1:28">
      <c r="A164" s="198"/>
      <c r="B164" s="167"/>
      <c r="C164" s="199"/>
      <c r="D164" s="168"/>
      <c r="E164" s="199"/>
      <c r="F164" s="199"/>
      <c r="G164" s="167"/>
      <c r="H164" s="166"/>
      <c r="I164" s="167"/>
      <c r="J164" s="250"/>
      <c r="K164" s="168"/>
      <c r="L164" s="201"/>
      <c r="M164" s="206"/>
      <c r="N164" s="167"/>
      <c r="O164" s="167"/>
      <c r="P164" s="167"/>
      <c r="Q164" s="167"/>
      <c r="R164" s="167"/>
      <c r="S164" s="167"/>
      <c r="T164" s="167"/>
      <c r="U164" s="167"/>
      <c r="V164" s="167"/>
      <c r="W164" s="167"/>
      <c r="X164" s="167"/>
      <c r="Y164" s="167"/>
      <c r="Z164" s="167"/>
      <c r="AA164" s="167"/>
      <c r="AB164" s="167"/>
    </row>
    <row r="165" spans="1:28">
      <c r="A165" s="198"/>
      <c r="B165" s="167"/>
      <c r="C165" s="199"/>
      <c r="D165" s="168"/>
      <c r="E165" s="167"/>
      <c r="F165" s="167"/>
      <c r="G165" s="167"/>
      <c r="H165" s="167"/>
      <c r="I165" s="167"/>
      <c r="J165" s="249"/>
      <c r="K165" s="167"/>
      <c r="L165" s="167"/>
      <c r="M165" s="168"/>
      <c r="N165" s="167"/>
      <c r="O165" s="167"/>
      <c r="P165" s="167"/>
      <c r="Q165" s="167"/>
      <c r="R165" s="167"/>
      <c r="S165" s="167"/>
      <c r="T165" s="167"/>
      <c r="U165" s="167"/>
      <c r="V165" s="167"/>
      <c r="W165" s="167"/>
      <c r="X165" s="167"/>
      <c r="Y165" s="167"/>
      <c r="Z165" s="167"/>
      <c r="AA165" s="167"/>
      <c r="AB165" s="167"/>
    </row>
    <row r="166" spans="1:28">
      <c r="A166" s="198"/>
      <c r="B166" s="167"/>
      <c r="C166" s="199"/>
      <c r="D166" s="168"/>
      <c r="E166" s="167"/>
      <c r="F166" s="167"/>
      <c r="G166" s="167"/>
      <c r="H166" s="167"/>
      <c r="I166" s="167"/>
      <c r="J166" s="249"/>
      <c r="K166" s="167"/>
      <c r="L166" s="167"/>
      <c r="M166" s="168"/>
      <c r="N166" s="167"/>
      <c r="O166" s="167"/>
      <c r="P166" s="167"/>
      <c r="Q166" s="167"/>
      <c r="R166" s="167"/>
      <c r="S166" s="167"/>
      <c r="T166" s="167"/>
      <c r="U166" s="167"/>
      <c r="V166" s="167"/>
      <c r="W166" s="167"/>
      <c r="X166" s="167"/>
      <c r="Y166" s="167"/>
      <c r="Z166" s="167"/>
      <c r="AA166" s="167"/>
      <c r="AB166" s="167"/>
    </row>
    <row r="167" spans="1:28">
      <c r="A167" s="198"/>
      <c r="B167" s="167"/>
      <c r="C167" s="199"/>
      <c r="D167" s="168"/>
      <c r="E167" s="167"/>
      <c r="F167" s="167"/>
      <c r="G167" s="167"/>
      <c r="H167" s="167"/>
      <c r="I167" s="167"/>
      <c r="J167" s="249"/>
      <c r="K167" s="167"/>
      <c r="L167" s="167"/>
      <c r="M167" s="168"/>
      <c r="N167" s="167"/>
      <c r="O167" s="167"/>
      <c r="P167" s="167"/>
      <c r="Q167" s="167"/>
      <c r="R167" s="167"/>
      <c r="S167" s="167"/>
      <c r="T167" s="167"/>
      <c r="U167" s="167"/>
      <c r="V167" s="167"/>
      <c r="W167" s="167"/>
      <c r="X167" s="167"/>
      <c r="Y167" s="167"/>
      <c r="Z167" s="167"/>
      <c r="AA167" s="167"/>
      <c r="AB167" s="167"/>
    </row>
    <row r="168" spans="1:28">
      <c r="A168" s="198"/>
      <c r="B168" s="167"/>
      <c r="C168" s="199"/>
      <c r="D168" s="168"/>
      <c r="E168" s="167"/>
      <c r="F168" s="167"/>
      <c r="G168" s="167"/>
      <c r="H168" s="167"/>
      <c r="I168" s="167"/>
      <c r="J168" s="249"/>
      <c r="K168" s="167"/>
      <c r="L168" s="167"/>
      <c r="M168" s="168"/>
      <c r="N168" s="167"/>
      <c r="O168" s="167"/>
      <c r="P168" s="167"/>
      <c r="Q168" s="167"/>
      <c r="R168" s="167"/>
      <c r="S168" s="167"/>
      <c r="T168" s="167"/>
      <c r="U168" s="167"/>
      <c r="V168" s="167"/>
      <c r="W168" s="167"/>
      <c r="X168" s="167"/>
      <c r="Y168" s="167"/>
      <c r="Z168" s="167"/>
      <c r="AA168" s="167"/>
      <c r="AB168" s="167"/>
    </row>
    <row r="169" spans="1:28">
      <c r="A169" s="198"/>
      <c r="B169" s="167"/>
      <c r="C169" s="199"/>
      <c r="D169" s="168"/>
      <c r="E169" s="167"/>
      <c r="F169" s="167"/>
      <c r="G169" s="167"/>
      <c r="H169" s="167"/>
      <c r="I169" s="167"/>
      <c r="J169" s="249"/>
      <c r="K169" s="167"/>
      <c r="L169" s="167"/>
      <c r="M169" s="168"/>
      <c r="N169" s="167"/>
      <c r="O169" s="167"/>
      <c r="P169" s="167"/>
      <c r="Q169" s="167"/>
      <c r="R169" s="167"/>
      <c r="S169" s="167"/>
      <c r="T169" s="167"/>
      <c r="U169" s="167"/>
      <c r="V169" s="167"/>
      <c r="W169" s="167"/>
      <c r="X169" s="167"/>
      <c r="Y169" s="167"/>
      <c r="Z169" s="167"/>
      <c r="AA169" s="167"/>
      <c r="AB169" s="167"/>
    </row>
    <row r="170" spans="1:28">
      <c r="A170" s="198"/>
      <c r="B170" s="167"/>
      <c r="C170" s="199"/>
      <c r="D170" s="168"/>
      <c r="E170" s="167"/>
      <c r="F170" s="167"/>
      <c r="G170" s="167"/>
      <c r="H170" s="167"/>
      <c r="I170" s="167"/>
      <c r="J170" s="249"/>
      <c r="K170" s="167"/>
      <c r="L170" s="167"/>
      <c r="M170" s="168"/>
      <c r="N170" s="167"/>
      <c r="O170" s="167"/>
      <c r="P170" s="167"/>
      <c r="Q170" s="167"/>
      <c r="R170" s="167"/>
      <c r="S170" s="167"/>
      <c r="T170" s="167"/>
      <c r="U170" s="167"/>
      <c r="V170" s="167"/>
      <c r="W170" s="167"/>
      <c r="X170" s="167"/>
      <c r="Y170" s="167"/>
      <c r="Z170" s="167"/>
      <c r="AA170" s="167"/>
      <c r="AB170" s="167"/>
    </row>
    <row r="171" spans="1:28">
      <c r="H171" s="154" t="s">
        <v>56</v>
      </c>
    </row>
    <row r="174" spans="1:28">
      <c r="F174" s="1" t="s">
        <v>56</v>
      </c>
      <c r="I174" s="1" t="s">
        <v>56</v>
      </c>
    </row>
    <row r="175" spans="1:28">
      <c r="F175" s="1" t="s">
        <v>56</v>
      </c>
    </row>
    <row r="176" spans="1:28">
      <c r="F176" s="1" t="s">
        <v>56</v>
      </c>
    </row>
    <row r="177" spans="1:13">
      <c r="F177" s="1" t="s">
        <v>56</v>
      </c>
    </row>
    <row r="178" spans="1:13">
      <c r="F178" s="1" t="s">
        <v>56</v>
      </c>
    </row>
    <row r="179" spans="1:13">
      <c r="A179" s="1"/>
      <c r="C179" s="231" t="s">
        <v>56</v>
      </c>
      <c r="D179" s="1"/>
      <c r="E179" s="1"/>
      <c r="H179" s="1"/>
      <c r="J179" s="1"/>
      <c r="M179" s="1"/>
    </row>
    <row r="182" spans="1:13">
      <c r="A182" s="1"/>
      <c r="C182" s="231" t="s">
        <v>56</v>
      </c>
      <c r="D182" s="1"/>
      <c r="E182" s="1"/>
      <c r="H182" s="1"/>
      <c r="J182" s="1"/>
      <c r="M182" s="1"/>
    </row>
  </sheetData>
  <autoFilter ref="A1:AB158">
    <filterColumn colId="1"/>
    <filterColumn colId="3"/>
    <filterColumn colId="9"/>
    <filterColumn colId="10"/>
    <filterColumn colId="15"/>
    <filterColumn colId="16"/>
    <filterColumn colId="26"/>
  </autoFilter>
  <sortState ref="A2:AC183">
    <sortCondition ref="D1"/>
  </sortState>
  <phoneticPr fontId="4" type="noConversion"/>
  <conditionalFormatting sqref="H163:H164 E116 E127:E144 E106:E107 F83 E68:E98 N66 H66 T26:T27 T16:T18 T22 F19 T1:T14 R1 N2:N42 E2:E66 H1:H64 N44:N63">
    <cfRule type="cellIs" dxfId="2" priority="19" stopIfTrue="1" operator="lessThanOrEqual">
      <formula>TODAY()+30</formula>
    </cfRule>
  </conditionalFormatting>
  <pageMargins left="0.25" right="0.25" top="1" bottom="1" header="0.5" footer="0.5"/>
  <pageSetup paperSize="9" scale="67" orientation="landscape" r:id="rId1"/>
  <headerFooter alignWithMargins="0"/>
  <colBreaks count="1" manualBreakCount="1">
    <brk id="2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R16"/>
  <sheetViews>
    <sheetView workbookViewId="0">
      <selection activeCell="L16" sqref="L16"/>
    </sheetView>
  </sheetViews>
  <sheetFormatPr defaultRowHeight="12.75"/>
  <cols>
    <col min="1" max="1" width="8.85546875" customWidth="1"/>
    <col min="2" max="2" width="26.140625" customWidth="1"/>
    <col min="3" max="3" width="11.28515625" customWidth="1"/>
    <col min="4" max="4" width="10" customWidth="1"/>
    <col min="5" max="5" width="12.140625" customWidth="1"/>
    <col min="6" max="6" width="5" customWidth="1"/>
    <col min="7" max="8" width="9.140625" hidden="1" customWidth="1"/>
    <col min="9" max="9" width="9.42578125" hidden="1" customWidth="1"/>
    <col min="10" max="10" width="9.140625" hidden="1" customWidth="1"/>
    <col min="11" max="11" width="10.7109375" style="67" customWidth="1"/>
    <col min="12" max="12" width="10.28515625" customWidth="1"/>
    <col min="13" max="13" width="3.7109375" customWidth="1"/>
    <col min="14" max="14" width="8" customWidth="1"/>
    <col min="15" max="15" width="9.28515625" customWidth="1"/>
    <col min="16" max="16" width="21" customWidth="1"/>
  </cols>
  <sheetData>
    <row r="1" spans="1:18" s="48" customFormat="1" ht="70.5" customHeight="1" thickBot="1">
      <c r="A1" s="37" t="s">
        <v>0</v>
      </c>
      <c r="B1" s="38" t="s">
        <v>1</v>
      </c>
      <c r="C1" s="39" t="s">
        <v>2</v>
      </c>
      <c r="D1" s="40" t="s">
        <v>4</v>
      </c>
      <c r="E1" s="41" t="s">
        <v>5</v>
      </c>
      <c r="F1" s="42" t="s">
        <v>419</v>
      </c>
      <c r="G1" s="43" t="s">
        <v>420</v>
      </c>
      <c r="H1" s="43" t="s">
        <v>421</v>
      </c>
      <c r="I1" s="44" t="s">
        <v>422</v>
      </c>
      <c r="J1" s="45" t="s">
        <v>423</v>
      </c>
      <c r="K1" s="46" t="s">
        <v>424</v>
      </c>
      <c r="L1" s="46" t="s">
        <v>425</v>
      </c>
      <c r="M1" s="47" t="s">
        <v>10</v>
      </c>
      <c r="N1" s="46" t="s">
        <v>426</v>
      </c>
      <c r="O1" s="46" t="s">
        <v>739</v>
      </c>
      <c r="P1" s="47" t="s">
        <v>427</v>
      </c>
      <c r="Q1" s="47" t="s">
        <v>15</v>
      </c>
      <c r="R1" s="47" t="s">
        <v>1104</v>
      </c>
    </row>
    <row r="2" spans="1:18" s="48" customFormat="1" ht="12">
      <c r="A2" s="49" t="s">
        <v>227</v>
      </c>
      <c r="B2" s="50" t="s">
        <v>228</v>
      </c>
      <c r="C2" s="26" t="s">
        <v>229</v>
      </c>
      <c r="D2" s="51">
        <v>39794</v>
      </c>
      <c r="E2" s="52" t="s">
        <v>399</v>
      </c>
      <c r="F2" s="53" t="s">
        <v>24</v>
      </c>
      <c r="G2" s="16" t="s">
        <v>21</v>
      </c>
      <c r="H2" s="54" t="s">
        <v>428</v>
      </c>
      <c r="I2" s="55">
        <v>35835</v>
      </c>
      <c r="J2" s="56" t="s">
        <v>429</v>
      </c>
      <c r="K2" s="128" t="s">
        <v>774</v>
      </c>
      <c r="L2" s="57"/>
      <c r="M2" s="57" t="s">
        <v>430</v>
      </c>
      <c r="N2" s="57"/>
      <c r="O2" s="57"/>
      <c r="P2" s="109"/>
      <c r="Q2" s="109"/>
      <c r="R2" s="109"/>
    </row>
    <row r="3" spans="1:18" s="60" customFormat="1" ht="12">
      <c r="A3" s="49" t="s">
        <v>238</v>
      </c>
      <c r="B3" s="50" t="s">
        <v>239</v>
      </c>
      <c r="C3" s="26" t="s">
        <v>240</v>
      </c>
      <c r="D3" s="51">
        <v>40269</v>
      </c>
      <c r="E3" s="52" t="s">
        <v>396</v>
      </c>
      <c r="F3" s="53" t="s">
        <v>20</v>
      </c>
      <c r="G3" s="16" t="s">
        <v>21</v>
      </c>
      <c r="H3" s="54" t="s">
        <v>428</v>
      </c>
      <c r="I3" s="55">
        <v>35856</v>
      </c>
      <c r="J3" s="58" t="s">
        <v>431</v>
      </c>
      <c r="K3" s="57" t="s">
        <v>430</v>
      </c>
      <c r="L3" s="57"/>
      <c r="M3" s="57" t="s">
        <v>430</v>
      </c>
      <c r="N3" s="57"/>
      <c r="O3" s="57"/>
      <c r="P3" s="59"/>
      <c r="Q3" s="109"/>
      <c r="R3" s="109"/>
    </row>
    <row r="4" spans="1:18" s="48" customFormat="1" ht="12">
      <c r="A4" s="49" t="s">
        <v>247</v>
      </c>
      <c r="B4" s="61" t="s">
        <v>248</v>
      </c>
      <c r="C4" s="26" t="s">
        <v>249</v>
      </c>
      <c r="D4" s="51">
        <v>40251</v>
      </c>
      <c r="E4" s="52" t="s">
        <v>401</v>
      </c>
      <c r="F4" s="53" t="s">
        <v>24</v>
      </c>
      <c r="G4" s="16" t="s">
        <v>21</v>
      </c>
      <c r="H4" s="54" t="s">
        <v>428</v>
      </c>
      <c r="I4" s="55">
        <v>36894</v>
      </c>
      <c r="J4" s="56" t="s">
        <v>429</v>
      </c>
      <c r="K4" s="128" t="s">
        <v>774</v>
      </c>
      <c r="L4" s="128" t="s">
        <v>774</v>
      </c>
      <c r="M4" s="57" t="s">
        <v>430</v>
      </c>
      <c r="N4" s="128" t="s">
        <v>774</v>
      </c>
      <c r="O4" s="57"/>
      <c r="P4" s="59"/>
      <c r="Q4" s="109"/>
      <c r="R4" s="109"/>
    </row>
    <row r="5" spans="1:18" s="48" customFormat="1" ht="12">
      <c r="A5" s="49" t="s">
        <v>218</v>
      </c>
      <c r="B5" s="50" t="s">
        <v>219</v>
      </c>
      <c r="C5" s="26" t="s">
        <v>220</v>
      </c>
      <c r="D5" s="51">
        <v>39990</v>
      </c>
      <c r="E5" s="52" t="s">
        <v>397</v>
      </c>
      <c r="F5" s="53" t="s">
        <v>24</v>
      </c>
      <c r="G5" s="16" t="s">
        <v>21</v>
      </c>
      <c r="H5" s="54" t="s">
        <v>428</v>
      </c>
      <c r="I5" s="55">
        <v>35006</v>
      </c>
      <c r="J5" s="56" t="s">
        <v>431</v>
      </c>
      <c r="K5" s="57"/>
      <c r="L5" s="128" t="s">
        <v>774</v>
      </c>
      <c r="M5" s="57"/>
      <c r="N5" s="57"/>
      <c r="O5" s="57"/>
      <c r="P5" s="59"/>
      <c r="Q5" s="109"/>
      <c r="R5" s="109"/>
    </row>
    <row r="6" spans="1:18" s="48" customFormat="1" ht="12">
      <c r="A6" s="49" t="s">
        <v>390</v>
      </c>
      <c r="B6" s="50" t="s">
        <v>391</v>
      </c>
      <c r="C6" s="26" t="s">
        <v>392</v>
      </c>
      <c r="D6" s="51">
        <v>40100</v>
      </c>
      <c r="E6" s="52" t="s">
        <v>396</v>
      </c>
      <c r="F6" s="53" t="s">
        <v>20</v>
      </c>
      <c r="G6" s="6" t="s">
        <v>21</v>
      </c>
      <c r="H6" s="6" t="s">
        <v>428</v>
      </c>
      <c r="I6" s="62">
        <v>39209</v>
      </c>
      <c r="J6" s="56" t="s">
        <v>429</v>
      </c>
      <c r="K6" s="57"/>
      <c r="L6" s="57" t="s">
        <v>430</v>
      </c>
      <c r="M6" s="57"/>
      <c r="N6" s="57"/>
      <c r="O6" s="57"/>
      <c r="P6" s="59"/>
      <c r="Q6" s="109"/>
      <c r="R6" s="109"/>
    </row>
    <row r="7" spans="1:18" s="66" customFormat="1" ht="12">
      <c r="A7" s="49" t="s">
        <v>142</v>
      </c>
      <c r="B7" s="50" t="s">
        <v>143</v>
      </c>
      <c r="C7" s="26"/>
      <c r="D7" s="51"/>
      <c r="E7" s="52" t="s">
        <v>1105</v>
      </c>
      <c r="F7" s="53" t="s">
        <v>20</v>
      </c>
      <c r="G7" s="6" t="s">
        <v>21</v>
      </c>
      <c r="H7" s="6" t="s">
        <v>432</v>
      </c>
      <c r="I7" s="62">
        <v>38806</v>
      </c>
      <c r="J7" s="63"/>
      <c r="K7" s="64" t="s">
        <v>430</v>
      </c>
      <c r="L7" s="128" t="s">
        <v>774</v>
      </c>
      <c r="M7" s="64"/>
      <c r="N7" s="64"/>
      <c r="O7" s="64"/>
      <c r="P7" s="65"/>
      <c r="Q7" s="297"/>
      <c r="R7" s="297"/>
    </row>
    <row r="8" spans="1:18" s="60" customFormat="1" ht="12">
      <c r="A8" s="49" t="s">
        <v>224</v>
      </c>
      <c r="B8" s="50" t="s">
        <v>225</v>
      </c>
      <c r="C8" s="26" t="s">
        <v>226</v>
      </c>
      <c r="D8" s="51">
        <v>40306</v>
      </c>
      <c r="E8" s="52" t="s">
        <v>398</v>
      </c>
      <c r="F8" s="53" t="s">
        <v>24</v>
      </c>
      <c r="G8" s="16" t="s">
        <v>21</v>
      </c>
      <c r="H8" s="54" t="s">
        <v>428</v>
      </c>
      <c r="I8" s="55">
        <v>35703</v>
      </c>
      <c r="J8" s="56" t="s">
        <v>429</v>
      </c>
      <c r="K8" s="57"/>
      <c r="L8" s="57"/>
      <c r="M8" s="57"/>
      <c r="N8" s="57"/>
      <c r="O8" s="57" t="s">
        <v>430</v>
      </c>
      <c r="P8" s="59" t="s">
        <v>740</v>
      </c>
      <c r="Q8" s="109"/>
      <c r="R8" s="109"/>
    </row>
    <row r="9" spans="1:18">
      <c r="A9" s="110" t="s">
        <v>133</v>
      </c>
      <c r="B9" s="110" t="s">
        <v>134</v>
      </c>
      <c r="C9" s="111"/>
      <c r="D9" s="111"/>
      <c r="E9" s="52" t="s">
        <v>101</v>
      </c>
      <c r="F9" s="94" t="s">
        <v>752</v>
      </c>
      <c r="G9" s="111"/>
      <c r="H9" s="111"/>
      <c r="I9" s="111"/>
      <c r="J9" s="111"/>
      <c r="K9" s="128" t="s">
        <v>774</v>
      </c>
      <c r="L9" s="128" t="s">
        <v>774</v>
      </c>
      <c r="M9" s="57" t="s">
        <v>56</v>
      </c>
      <c r="N9" s="111"/>
      <c r="O9" s="111"/>
      <c r="P9" s="111"/>
      <c r="Q9" s="111"/>
      <c r="R9" s="111"/>
    </row>
    <row r="10" spans="1:18">
      <c r="A10" s="110" t="s">
        <v>190</v>
      </c>
      <c r="B10" s="110" t="s">
        <v>771</v>
      </c>
      <c r="C10" s="111"/>
      <c r="D10" s="111"/>
      <c r="E10" s="52" t="s">
        <v>95</v>
      </c>
      <c r="F10" s="94" t="s">
        <v>20</v>
      </c>
      <c r="G10" s="111"/>
      <c r="H10" s="111"/>
      <c r="I10" s="111"/>
      <c r="J10" s="111"/>
      <c r="K10" s="57" t="s">
        <v>430</v>
      </c>
      <c r="L10" s="120" t="s">
        <v>430</v>
      </c>
      <c r="M10" s="111"/>
      <c r="N10" s="111"/>
      <c r="O10" s="111"/>
      <c r="P10" s="111"/>
      <c r="Q10" s="111"/>
      <c r="R10" s="111"/>
    </row>
    <row r="11" spans="1:18">
      <c r="A11" s="110" t="s">
        <v>93</v>
      </c>
      <c r="B11" s="110" t="s">
        <v>773</v>
      </c>
      <c r="C11" s="111"/>
      <c r="D11" s="111"/>
      <c r="E11" s="52" t="s">
        <v>1106</v>
      </c>
      <c r="F11" s="94" t="s">
        <v>20</v>
      </c>
      <c r="G11" s="111"/>
      <c r="H11" s="111"/>
      <c r="I11" s="111"/>
      <c r="J11" s="111"/>
      <c r="K11" s="57" t="s">
        <v>430</v>
      </c>
      <c r="L11" s="120" t="s">
        <v>430</v>
      </c>
      <c r="M11" s="111"/>
      <c r="N11" s="111"/>
      <c r="O11" s="111"/>
      <c r="P11" s="111"/>
      <c r="Q11" s="111"/>
      <c r="R11" s="111"/>
    </row>
    <row r="12" spans="1:18">
      <c r="A12" s="111"/>
      <c r="B12" s="110" t="s">
        <v>777</v>
      </c>
      <c r="C12" s="111"/>
      <c r="D12" s="111"/>
      <c r="E12" s="111" t="s">
        <v>396</v>
      </c>
      <c r="F12" s="111"/>
      <c r="G12" s="111"/>
      <c r="H12" s="111"/>
      <c r="I12" s="111"/>
      <c r="J12" s="111"/>
      <c r="K12" s="237"/>
      <c r="L12" s="111"/>
      <c r="M12" s="111"/>
      <c r="N12" s="111"/>
      <c r="O12" s="111"/>
      <c r="P12" s="111"/>
      <c r="Q12" s="111"/>
      <c r="R12" s="237" t="s">
        <v>430</v>
      </c>
    </row>
    <row r="13" spans="1:18">
      <c r="A13" s="111"/>
      <c r="B13" s="110" t="s">
        <v>169</v>
      </c>
      <c r="C13" s="111" t="s">
        <v>56</v>
      </c>
      <c r="D13" s="111"/>
      <c r="E13" s="52" t="s">
        <v>95</v>
      </c>
      <c r="F13" s="94" t="s">
        <v>20</v>
      </c>
      <c r="G13" s="111"/>
      <c r="H13" s="111"/>
      <c r="I13" s="111"/>
      <c r="J13" s="111"/>
      <c r="K13" s="237" t="s">
        <v>430</v>
      </c>
      <c r="L13" s="111"/>
      <c r="M13" s="111"/>
      <c r="N13" s="111"/>
      <c r="O13" s="111"/>
      <c r="P13" s="111"/>
      <c r="Q13" s="111"/>
      <c r="R13" s="111"/>
    </row>
    <row r="16" spans="1:18" ht="14.25" customHeight="1"/>
  </sheetData>
  <phoneticPr fontId="4" type="noConversion"/>
  <pageMargins left="0.25" right="0.25" top="1" bottom="1" header="0.5" footer="0.5"/>
  <pageSetup paperSize="9" orientation="landscape" r:id="rId1"/>
  <headerFooter alignWithMargins="0">
    <oddHeader>&amp;CIN-HOUSE INSTRUCTORS LIST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AB145"/>
  <sheetViews>
    <sheetView topLeftCell="L1" workbookViewId="0">
      <pane ySplit="1" topLeftCell="A107" activePane="bottomLeft" state="frozen"/>
      <selection pane="bottomLeft" activeCell="Z127" sqref="Z127"/>
    </sheetView>
  </sheetViews>
  <sheetFormatPr defaultRowHeight="12.75"/>
  <cols>
    <col min="2" max="2" width="28.7109375" customWidth="1"/>
    <col min="3" max="3" width="13.5703125" customWidth="1"/>
    <col min="4" max="4" width="13.7109375" customWidth="1"/>
    <col min="5" max="5" width="13" customWidth="1"/>
    <col min="6" max="6" width="9.85546875" customWidth="1"/>
    <col min="7" max="7" width="11.7109375" customWidth="1"/>
    <col min="8" max="8" width="8.7109375" customWidth="1"/>
    <col min="9" max="9" width="9.7109375" customWidth="1"/>
    <col min="10" max="10" width="12.7109375" style="105" customWidth="1"/>
    <col min="25" max="25" width="16.5703125" customWidth="1"/>
    <col min="26" max="26" width="15.140625" customWidth="1"/>
  </cols>
  <sheetData>
    <row r="1" spans="1:10">
      <c r="A1" s="47" t="s">
        <v>0</v>
      </c>
      <c r="B1" s="47" t="s">
        <v>1</v>
      </c>
      <c r="C1" s="47" t="s">
        <v>2</v>
      </c>
      <c r="D1" s="133" t="s">
        <v>4</v>
      </c>
      <c r="E1" s="47" t="s">
        <v>5</v>
      </c>
      <c r="F1" s="47" t="s">
        <v>419</v>
      </c>
      <c r="G1" s="47" t="s">
        <v>420</v>
      </c>
      <c r="H1" s="47" t="s">
        <v>421</v>
      </c>
      <c r="I1" s="47" t="s">
        <v>422</v>
      </c>
      <c r="J1" s="134" t="s">
        <v>433</v>
      </c>
    </row>
    <row r="2" spans="1:10">
      <c r="A2" s="29" t="s">
        <v>434</v>
      </c>
      <c r="B2" s="29" t="s">
        <v>435</v>
      </c>
      <c r="C2" s="68"/>
      <c r="D2" s="69"/>
      <c r="E2" s="29" t="s">
        <v>396</v>
      </c>
      <c r="F2" s="6" t="s">
        <v>20</v>
      </c>
      <c r="G2" s="6" t="s">
        <v>21</v>
      </c>
      <c r="H2" s="70" t="s">
        <v>436</v>
      </c>
      <c r="I2" s="71">
        <v>36969</v>
      </c>
      <c r="J2" s="135">
        <v>37104</v>
      </c>
    </row>
    <row r="3" spans="1:10">
      <c r="A3" s="72" t="s">
        <v>437</v>
      </c>
      <c r="B3" s="72" t="s">
        <v>438</v>
      </c>
      <c r="C3" s="73"/>
      <c r="D3" s="74"/>
      <c r="E3" s="72" t="s">
        <v>439</v>
      </c>
      <c r="F3" s="75" t="s">
        <v>72</v>
      </c>
      <c r="G3" s="75" t="s">
        <v>21</v>
      </c>
      <c r="H3" s="75" t="s">
        <v>432</v>
      </c>
      <c r="I3" s="74">
        <v>36458</v>
      </c>
      <c r="J3" s="135">
        <v>37266</v>
      </c>
    </row>
    <row r="4" spans="1:10">
      <c r="A4" s="29" t="s">
        <v>440</v>
      </c>
      <c r="B4" s="29" t="s">
        <v>441</v>
      </c>
      <c r="C4" s="68"/>
      <c r="D4" s="68"/>
      <c r="E4" s="29" t="s">
        <v>442</v>
      </c>
      <c r="F4" s="6" t="s">
        <v>20</v>
      </c>
      <c r="G4" s="6" t="s">
        <v>21</v>
      </c>
      <c r="H4" s="54"/>
      <c r="I4" s="71">
        <v>37284</v>
      </c>
      <c r="J4" s="135">
        <v>37417</v>
      </c>
    </row>
    <row r="5" spans="1:10">
      <c r="A5" s="32" t="s">
        <v>443</v>
      </c>
      <c r="B5" s="32" t="s">
        <v>444</v>
      </c>
      <c r="C5" s="76"/>
      <c r="D5" s="76"/>
      <c r="E5" s="32" t="s">
        <v>445</v>
      </c>
      <c r="F5" s="16" t="s">
        <v>446</v>
      </c>
      <c r="G5" s="16" t="s">
        <v>21</v>
      </c>
      <c r="H5" s="16" t="s">
        <v>432</v>
      </c>
      <c r="I5" s="77">
        <v>37368</v>
      </c>
      <c r="J5" s="135">
        <v>37448</v>
      </c>
    </row>
    <row r="6" spans="1:10">
      <c r="A6" s="32" t="s">
        <v>447</v>
      </c>
      <c r="B6" s="32" t="s">
        <v>448</v>
      </c>
      <c r="C6" s="76"/>
      <c r="D6" s="76"/>
      <c r="E6" s="32" t="s">
        <v>206</v>
      </c>
      <c r="F6" s="16" t="s">
        <v>24</v>
      </c>
      <c r="G6" s="16" t="s">
        <v>21</v>
      </c>
      <c r="H6" s="16" t="s">
        <v>432</v>
      </c>
      <c r="I6" s="78">
        <v>37068</v>
      </c>
      <c r="J6" s="135">
        <v>37480</v>
      </c>
    </row>
    <row r="7" spans="1:10">
      <c r="A7" s="32" t="s">
        <v>449</v>
      </c>
      <c r="B7" s="32" t="s">
        <v>450</v>
      </c>
      <c r="C7" s="76" t="s">
        <v>451</v>
      </c>
      <c r="D7" s="78">
        <v>38264</v>
      </c>
      <c r="E7" s="36" t="s">
        <v>69</v>
      </c>
      <c r="F7" s="16" t="s">
        <v>24</v>
      </c>
      <c r="G7" s="16" t="s">
        <v>21</v>
      </c>
      <c r="H7" s="70" t="s">
        <v>436</v>
      </c>
      <c r="I7" s="78">
        <v>37424</v>
      </c>
      <c r="J7" s="135">
        <v>37608</v>
      </c>
    </row>
    <row r="8" spans="1:10">
      <c r="A8" s="29" t="s">
        <v>452</v>
      </c>
      <c r="B8" s="29" t="s">
        <v>453</v>
      </c>
      <c r="C8" s="68"/>
      <c r="D8" s="68"/>
      <c r="E8" s="29" t="s">
        <v>442</v>
      </c>
      <c r="F8" s="6" t="s">
        <v>20</v>
      </c>
      <c r="G8" s="6" t="s">
        <v>21</v>
      </c>
      <c r="H8" s="54"/>
      <c r="I8" s="71">
        <v>37194</v>
      </c>
      <c r="J8" s="135">
        <v>37680</v>
      </c>
    </row>
    <row r="9" spans="1:10">
      <c r="A9" s="32" t="s">
        <v>454</v>
      </c>
      <c r="B9" s="32" t="s">
        <v>455</v>
      </c>
      <c r="C9" s="76" t="s">
        <v>456</v>
      </c>
      <c r="D9" s="78">
        <v>38264</v>
      </c>
      <c r="E9" s="36" t="s">
        <v>69</v>
      </c>
      <c r="F9" s="16" t="s">
        <v>24</v>
      </c>
      <c r="G9" s="16" t="s">
        <v>21</v>
      </c>
      <c r="H9" s="70" t="s">
        <v>436</v>
      </c>
      <c r="I9" s="77">
        <v>37418</v>
      </c>
      <c r="J9" s="135">
        <v>37705</v>
      </c>
    </row>
    <row r="10" spans="1:10">
      <c r="A10" s="79" t="s">
        <v>457</v>
      </c>
      <c r="B10" s="79" t="s">
        <v>458</v>
      </c>
      <c r="C10" s="80"/>
      <c r="D10" s="81"/>
      <c r="E10" s="79" t="s">
        <v>459</v>
      </c>
      <c r="F10" s="82" t="s">
        <v>82</v>
      </c>
      <c r="G10" s="82" t="s">
        <v>21</v>
      </c>
      <c r="H10" s="82" t="s">
        <v>432</v>
      </c>
      <c r="I10" s="81">
        <v>36979</v>
      </c>
      <c r="J10" s="135">
        <v>37721</v>
      </c>
    </row>
    <row r="11" spans="1:10">
      <c r="A11" s="136" t="s">
        <v>460</v>
      </c>
      <c r="B11" s="83" t="s">
        <v>461</v>
      </c>
      <c r="C11" s="80" t="s">
        <v>462</v>
      </c>
      <c r="D11" s="81">
        <v>38056</v>
      </c>
      <c r="E11" s="35" t="s">
        <v>463</v>
      </c>
      <c r="F11" s="82" t="s">
        <v>82</v>
      </c>
      <c r="G11" s="82" t="s">
        <v>21</v>
      </c>
      <c r="H11" s="82" t="s">
        <v>432</v>
      </c>
      <c r="I11" s="81">
        <v>35006</v>
      </c>
      <c r="J11" s="135">
        <v>37788</v>
      </c>
    </row>
    <row r="12" spans="1:10">
      <c r="A12" s="79" t="s">
        <v>464</v>
      </c>
      <c r="B12" s="83" t="s">
        <v>465</v>
      </c>
      <c r="C12" s="80" t="s">
        <v>466</v>
      </c>
      <c r="D12" s="81">
        <v>37831</v>
      </c>
      <c r="E12" s="79" t="s">
        <v>101</v>
      </c>
      <c r="F12" s="82" t="s">
        <v>82</v>
      </c>
      <c r="G12" s="82" t="s">
        <v>21</v>
      </c>
      <c r="H12" s="82" t="s">
        <v>432</v>
      </c>
      <c r="I12" s="81">
        <v>35366</v>
      </c>
      <c r="J12" s="135">
        <v>37788</v>
      </c>
    </row>
    <row r="13" spans="1:10">
      <c r="A13" s="32" t="s">
        <v>467</v>
      </c>
      <c r="B13" s="32" t="s">
        <v>468</v>
      </c>
      <c r="C13" s="76" t="s">
        <v>469</v>
      </c>
      <c r="D13" s="78">
        <v>38416</v>
      </c>
      <c r="E13" s="32" t="s">
        <v>69</v>
      </c>
      <c r="F13" s="16" t="s">
        <v>24</v>
      </c>
      <c r="G13" s="16" t="s">
        <v>21</v>
      </c>
      <c r="H13" s="70" t="s">
        <v>436</v>
      </c>
      <c r="I13" s="77">
        <v>37557</v>
      </c>
      <c r="J13" s="137">
        <v>37806</v>
      </c>
    </row>
    <row r="14" spans="1:10">
      <c r="A14" s="32" t="s">
        <v>470</v>
      </c>
      <c r="B14" s="32" t="s">
        <v>471</v>
      </c>
      <c r="C14" s="76" t="s">
        <v>472</v>
      </c>
      <c r="D14" s="78">
        <v>38416</v>
      </c>
      <c r="E14" s="32" t="s">
        <v>69</v>
      </c>
      <c r="F14" s="16" t="s">
        <v>24</v>
      </c>
      <c r="G14" s="16" t="s">
        <v>21</v>
      </c>
      <c r="H14" s="70" t="s">
        <v>436</v>
      </c>
      <c r="I14" s="77">
        <v>37559</v>
      </c>
      <c r="J14" s="137">
        <v>37826</v>
      </c>
    </row>
    <row r="15" spans="1:10">
      <c r="A15" s="79" t="s">
        <v>473</v>
      </c>
      <c r="B15" s="79" t="s">
        <v>474</v>
      </c>
      <c r="C15" s="80" t="s">
        <v>475</v>
      </c>
      <c r="D15" s="81">
        <v>37831</v>
      </c>
      <c r="E15" s="79" t="s">
        <v>101</v>
      </c>
      <c r="F15" s="82" t="s">
        <v>82</v>
      </c>
      <c r="G15" s="82" t="s">
        <v>21</v>
      </c>
      <c r="H15" s="82" t="s">
        <v>432</v>
      </c>
      <c r="I15" s="81">
        <v>35060</v>
      </c>
      <c r="J15" s="135">
        <v>37833</v>
      </c>
    </row>
    <row r="16" spans="1:10">
      <c r="A16" s="32" t="s">
        <v>476</v>
      </c>
      <c r="B16" s="32" t="s">
        <v>477</v>
      </c>
      <c r="C16" s="76" t="s">
        <v>478</v>
      </c>
      <c r="D16" s="78">
        <v>38447</v>
      </c>
      <c r="E16" s="32" t="s">
        <v>479</v>
      </c>
      <c r="F16" s="16" t="s">
        <v>24</v>
      </c>
      <c r="G16" s="16" t="s">
        <v>37</v>
      </c>
      <c r="H16" s="54" t="s">
        <v>436</v>
      </c>
      <c r="I16" s="78">
        <v>36923</v>
      </c>
      <c r="J16" s="135">
        <v>37864</v>
      </c>
    </row>
    <row r="17" spans="1:10">
      <c r="A17" s="72" t="s">
        <v>480</v>
      </c>
      <c r="B17" s="72" t="s">
        <v>481</v>
      </c>
      <c r="C17" s="74" t="s">
        <v>482</v>
      </c>
      <c r="D17" s="74">
        <v>38240</v>
      </c>
      <c r="E17" s="34" t="s">
        <v>483</v>
      </c>
      <c r="F17" s="75" t="s">
        <v>72</v>
      </c>
      <c r="G17" s="75" t="s">
        <v>21</v>
      </c>
      <c r="H17" s="75" t="s">
        <v>432</v>
      </c>
      <c r="I17" s="74">
        <v>35006</v>
      </c>
      <c r="J17" s="135">
        <v>37894</v>
      </c>
    </row>
    <row r="18" spans="1:10">
      <c r="A18" s="32" t="s">
        <v>484</v>
      </c>
      <c r="B18" s="32" t="s">
        <v>485</v>
      </c>
      <c r="C18" s="76" t="s">
        <v>486</v>
      </c>
      <c r="D18" s="78">
        <v>38248</v>
      </c>
      <c r="E18" s="32" t="s">
        <v>487</v>
      </c>
      <c r="F18" s="16" t="s">
        <v>24</v>
      </c>
      <c r="G18" s="16" t="s">
        <v>21</v>
      </c>
      <c r="H18" s="84" t="s">
        <v>488</v>
      </c>
      <c r="I18" s="78">
        <v>36824</v>
      </c>
      <c r="J18" s="135">
        <v>37918</v>
      </c>
    </row>
    <row r="19" spans="1:10">
      <c r="A19" s="29" t="s">
        <v>489</v>
      </c>
      <c r="B19" s="29" t="s">
        <v>490</v>
      </c>
      <c r="C19" s="68"/>
      <c r="D19" s="68"/>
      <c r="E19" s="29" t="s">
        <v>491</v>
      </c>
      <c r="F19" s="6" t="s">
        <v>20</v>
      </c>
      <c r="G19" s="6" t="s">
        <v>21</v>
      </c>
      <c r="H19" s="70"/>
      <c r="I19" s="71">
        <v>37606</v>
      </c>
      <c r="J19" s="135">
        <v>37923</v>
      </c>
    </row>
    <row r="20" spans="1:10">
      <c r="A20" s="72" t="s">
        <v>492</v>
      </c>
      <c r="B20" s="72" t="s">
        <v>493</v>
      </c>
      <c r="C20" s="74" t="s">
        <v>494</v>
      </c>
      <c r="D20" s="74">
        <v>38363</v>
      </c>
      <c r="E20" s="72" t="s">
        <v>404</v>
      </c>
      <c r="F20" s="75" t="s">
        <v>72</v>
      </c>
      <c r="G20" s="75" t="s">
        <v>21</v>
      </c>
      <c r="H20" s="75" t="s">
        <v>432</v>
      </c>
      <c r="I20" s="74">
        <v>35006</v>
      </c>
      <c r="J20" s="135">
        <v>37956</v>
      </c>
    </row>
    <row r="21" spans="1:10">
      <c r="A21" s="32" t="s">
        <v>495</v>
      </c>
      <c r="B21" s="32" t="s">
        <v>496</v>
      </c>
      <c r="C21" s="76" t="s">
        <v>497</v>
      </c>
      <c r="D21" s="78">
        <v>38416</v>
      </c>
      <c r="E21" s="32" t="s">
        <v>69</v>
      </c>
      <c r="F21" s="16" t="s">
        <v>24</v>
      </c>
      <c r="G21" s="16" t="s">
        <v>21</v>
      </c>
      <c r="H21" s="70" t="s">
        <v>436</v>
      </c>
      <c r="I21" s="77">
        <v>37550</v>
      </c>
      <c r="J21" s="135">
        <v>37982</v>
      </c>
    </row>
    <row r="22" spans="1:10">
      <c r="A22" s="85" t="s">
        <v>498</v>
      </c>
      <c r="B22" s="85" t="s">
        <v>499</v>
      </c>
      <c r="C22" s="86"/>
      <c r="D22" s="87"/>
      <c r="E22" s="85" t="s">
        <v>500</v>
      </c>
      <c r="F22" s="88" t="s">
        <v>501</v>
      </c>
      <c r="G22" s="88" t="s">
        <v>21</v>
      </c>
      <c r="H22" s="88" t="s">
        <v>432</v>
      </c>
      <c r="I22" s="87">
        <v>34708</v>
      </c>
      <c r="J22" s="135">
        <v>37987</v>
      </c>
    </row>
    <row r="23" spans="1:10">
      <c r="A23" s="32" t="s">
        <v>502</v>
      </c>
      <c r="B23" s="32" t="s">
        <v>503</v>
      </c>
      <c r="C23" s="76"/>
      <c r="D23" s="76"/>
      <c r="E23" s="32" t="s">
        <v>206</v>
      </c>
      <c r="F23" s="16" t="s">
        <v>24</v>
      </c>
      <c r="G23" s="16" t="s">
        <v>21</v>
      </c>
      <c r="H23" s="16" t="s">
        <v>432</v>
      </c>
      <c r="I23" s="78">
        <v>37049</v>
      </c>
      <c r="J23" s="135">
        <v>38014</v>
      </c>
    </row>
    <row r="24" spans="1:10">
      <c r="A24" s="32" t="s">
        <v>504</v>
      </c>
      <c r="B24" s="32" t="s">
        <v>505</v>
      </c>
      <c r="C24" s="76" t="s">
        <v>506</v>
      </c>
      <c r="D24" s="78">
        <v>38416</v>
      </c>
      <c r="E24" s="32" t="s">
        <v>69</v>
      </c>
      <c r="F24" s="16" t="s">
        <v>24</v>
      </c>
      <c r="G24" s="16" t="s">
        <v>21</v>
      </c>
      <c r="H24" s="70" t="s">
        <v>436</v>
      </c>
      <c r="I24" s="77">
        <v>37550</v>
      </c>
      <c r="J24" s="135">
        <v>38016</v>
      </c>
    </row>
    <row r="25" spans="1:10">
      <c r="A25" s="72" t="s">
        <v>507</v>
      </c>
      <c r="B25" s="72" t="s">
        <v>508</v>
      </c>
      <c r="C25" s="73"/>
      <c r="D25" s="74"/>
      <c r="E25" s="72" t="s">
        <v>509</v>
      </c>
      <c r="F25" s="75" t="s">
        <v>72</v>
      </c>
      <c r="G25" s="75" t="s">
        <v>21</v>
      </c>
      <c r="H25" s="75" t="s">
        <v>432</v>
      </c>
      <c r="I25" s="74">
        <v>34960</v>
      </c>
      <c r="J25" s="135">
        <v>38046</v>
      </c>
    </row>
    <row r="26" spans="1:10">
      <c r="A26" s="79" t="s">
        <v>510</v>
      </c>
      <c r="B26" s="35" t="s">
        <v>511</v>
      </c>
      <c r="C26" s="80" t="s">
        <v>512</v>
      </c>
      <c r="D26" s="81">
        <v>38520</v>
      </c>
      <c r="E26" s="79" t="s">
        <v>101</v>
      </c>
      <c r="F26" s="82" t="s">
        <v>82</v>
      </c>
      <c r="G26" s="82" t="s">
        <v>21</v>
      </c>
      <c r="H26" s="82" t="s">
        <v>432</v>
      </c>
      <c r="I26" s="81">
        <v>36861</v>
      </c>
      <c r="J26" s="135">
        <v>38078</v>
      </c>
    </row>
    <row r="27" spans="1:10">
      <c r="A27" s="79" t="s">
        <v>513</v>
      </c>
      <c r="B27" s="79" t="s">
        <v>514</v>
      </c>
      <c r="C27" s="80" t="s">
        <v>515</v>
      </c>
      <c r="D27" s="81">
        <v>38786</v>
      </c>
      <c r="E27" s="79" t="s">
        <v>101</v>
      </c>
      <c r="F27" s="82" t="s">
        <v>82</v>
      </c>
      <c r="G27" s="82" t="s">
        <v>21</v>
      </c>
      <c r="H27" s="70" t="s">
        <v>436</v>
      </c>
      <c r="I27" s="81">
        <v>35006</v>
      </c>
      <c r="J27" s="135">
        <v>38111</v>
      </c>
    </row>
    <row r="28" spans="1:10" s="48" customFormat="1">
      <c r="A28" s="32" t="s">
        <v>516</v>
      </c>
      <c r="B28" s="32" t="s">
        <v>517</v>
      </c>
      <c r="C28" s="32" t="s">
        <v>518</v>
      </c>
      <c r="D28" s="77">
        <v>38360</v>
      </c>
      <c r="E28" s="32" t="s">
        <v>69</v>
      </c>
      <c r="F28" s="16" t="s">
        <v>24</v>
      </c>
      <c r="G28" s="16" t="s">
        <v>21</v>
      </c>
      <c r="H28" s="70" t="s">
        <v>436</v>
      </c>
      <c r="I28" s="77">
        <v>37559</v>
      </c>
      <c r="J28" s="137">
        <v>38112</v>
      </c>
    </row>
    <row r="29" spans="1:10">
      <c r="A29" s="32" t="s">
        <v>519</v>
      </c>
      <c r="B29" s="32" t="s">
        <v>520</v>
      </c>
      <c r="C29" s="76"/>
      <c r="D29" s="76"/>
      <c r="E29" s="32" t="s">
        <v>521</v>
      </c>
      <c r="F29" s="16" t="s">
        <v>24</v>
      </c>
      <c r="G29" s="16" t="s">
        <v>21</v>
      </c>
      <c r="H29" s="16" t="s">
        <v>432</v>
      </c>
      <c r="I29" s="77">
        <v>37503</v>
      </c>
      <c r="J29" s="135">
        <v>38135</v>
      </c>
    </row>
    <row r="30" spans="1:10">
      <c r="A30" s="79" t="s">
        <v>522</v>
      </c>
      <c r="B30" s="35" t="s">
        <v>523</v>
      </c>
      <c r="C30" s="80" t="s">
        <v>524</v>
      </c>
      <c r="D30" s="81">
        <v>38425</v>
      </c>
      <c r="E30" s="79" t="s">
        <v>101</v>
      </c>
      <c r="F30" s="82" t="s">
        <v>82</v>
      </c>
      <c r="G30" s="82" t="s">
        <v>21</v>
      </c>
      <c r="H30" s="82" t="s">
        <v>432</v>
      </c>
      <c r="I30" s="81">
        <v>36861</v>
      </c>
      <c r="J30" s="135">
        <v>38168</v>
      </c>
    </row>
    <row r="31" spans="1:10">
      <c r="A31" s="29" t="s">
        <v>525</v>
      </c>
      <c r="B31" s="29" t="s">
        <v>526</v>
      </c>
      <c r="C31" s="68" t="s">
        <v>527</v>
      </c>
      <c r="D31" s="69">
        <v>38381</v>
      </c>
      <c r="E31" s="29" t="s">
        <v>396</v>
      </c>
      <c r="F31" s="6" t="s">
        <v>20</v>
      </c>
      <c r="G31" s="6" t="s">
        <v>21</v>
      </c>
      <c r="H31" s="70" t="s">
        <v>436</v>
      </c>
      <c r="I31" s="71">
        <v>37623</v>
      </c>
      <c r="J31" s="135">
        <v>38199</v>
      </c>
    </row>
    <row r="32" spans="1:10">
      <c r="A32" s="32" t="s">
        <v>528</v>
      </c>
      <c r="B32" s="32" t="s">
        <v>529</v>
      </c>
      <c r="C32" s="76" t="s">
        <v>530</v>
      </c>
      <c r="D32" s="78">
        <v>38713</v>
      </c>
      <c r="E32" s="32" t="s">
        <v>69</v>
      </c>
      <c r="F32" s="16" t="s">
        <v>24</v>
      </c>
      <c r="G32" s="16" t="s">
        <v>21</v>
      </c>
      <c r="H32" s="54" t="s">
        <v>488</v>
      </c>
      <c r="I32" s="78">
        <v>36950</v>
      </c>
      <c r="J32" s="135">
        <v>38213</v>
      </c>
    </row>
    <row r="33" spans="1:10">
      <c r="A33" s="32" t="s">
        <v>531</v>
      </c>
      <c r="B33" s="32" t="s">
        <v>532</v>
      </c>
      <c r="C33" s="76" t="s">
        <v>533</v>
      </c>
      <c r="D33" s="78">
        <v>38613</v>
      </c>
      <c r="E33" s="32" t="s">
        <v>69</v>
      </c>
      <c r="F33" s="16" t="s">
        <v>24</v>
      </c>
      <c r="G33" s="16" t="s">
        <v>21</v>
      </c>
      <c r="H33" s="54" t="s">
        <v>488</v>
      </c>
      <c r="I33" s="78">
        <v>37130</v>
      </c>
      <c r="J33" s="135">
        <v>38226</v>
      </c>
    </row>
    <row r="34" spans="1:10">
      <c r="A34" s="32" t="s">
        <v>534</v>
      </c>
      <c r="B34" s="32" t="s">
        <v>535</v>
      </c>
      <c r="C34" s="76" t="s">
        <v>536</v>
      </c>
      <c r="D34" s="78">
        <v>38416</v>
      </c>
      <c r="E34" s="32" t="s">
        <v>69</v>
      </c>
      <c r="F34" s="16" t="s">
        <v>24</v>
      </c>
      <c r="G34" s="16" t="s">
        <v>21</v>
      </c>
      <c r="H34" s="70" t="s">
        <v>488</v>
      </c>
      <c r="I34" s="77">
        <v>37557</v>
      </c>
      <c r="J34" s="135">
        <v>38271</v>
      </c>
    </row>
    <row r="35" spans="1:10">
      <c r="A35" s="72" t="s">
        <v>537</v>
      </c>
      <c r="B35" s="72" t="s">
        <v>538</v>
      </c>
      <c r="C35" s="73"/>
      <c r="D35" s="73"/>
      <c r="E35" s="72" t="s">
        <v>539</v>
      </c>
      <c r="F35" s="75" t="s">
        <v>72</v>
      </c>
      <c r="G35" s="75" t="s">
        <v>37</v>
      </c>
      <c r="H35" s="75" t="s">
        <v>432</v>
      </c>
      <c r="I35" s="103">
        <v>37508</v>
      </c>
      <c r="J35" s="135">
        <v>38272</v>
      </c>
    </row>
    <row r="36" spans="1:10">
      <c r="A36" s="32" t="s">
        <v>540</v>
      </c>
      <c r="B36" s="32" t="s">
        <v>541</v>
      </c>
      <c r="C36" s="76" t="s">
        <v>542</v>
      </c>
      <c r="D36" s="78">
        <v>37971</v>
      </c>
      <c r="E36" s="32" t="s">
        <v>543</v>
      </c>
      <c r="F36" s="16" t="s">
        <v>24</v>
      </c>
      <c r="G36" s="16" t="s">
        <v>21</v>
      </c>
      <c r="H36" s="54" t="s">
        <v>436</v>
      </c>
      <c r="I36" s="78">
        <v>34939</v>
      </c>
      <c r="J36" s="135">
        <v>38291</v>
      </c>
    </row>
    <row r="37" spans="1:10">
      <c r="A37" s="89" t="s">
        <v>544</v>
      </c>
      <c r="B37" s="89" t="s">
        <v>545</v>
      </c>
      <c r="C37" s="89" t="s">
        <v>546</v>
      </c>
      <c r="D37" s="91">
        <v>38170</v>
      </c>
      <c r="E37" s="89" t="s">
        <v>396</v>
      </c>
      <c r="F37" s="92" t="s">
        <v>547</v>
      </c>
      <c r="G37" s="89" t="s">
        <v>21</v>
      </c>
      <c r="H37" s="90" t="s">
        <v>436</v>
      </c>
      <c r="I37" s="91">
        <v>34960</v>
      </c>
      <c r="J37" s="135">
        <v>38319</v>
      </c>
    </row>
    <row r="38" spans="1:10">
      <c r="A38" s="89" t="s">
        <v>544</v>
      </c>
      <c r="B38" s="89" t="s">
        <v>545</v>
      </c>
      <c r="C38" s="89" t="s">
        <v>548</v>
      </c>
      <c r="D38" s="91">
        <v>38116</v>
      </c>
      <c r="E38" s="89" t="s">
        <v>396</v>
      </c>
      <c r="F38" s="92" t="s">
        <v>547</v>
      </c>
      <c r="G38" s="89" t="s">
        <v>21</v>
      </c>
      <c r="H38" s="90" t="s">
        <v>436</v>
      </c>
      <c r="I38" s="91">
        <v>34960</v>
      </c>
      <c r="J38" s="135">
        <v>38319</v>
      </c>
    </row>
    <row r="39" spans="1:10">
      <c r="A39" s="79" t="s">
        <v>549</v>
      </c>
      <c r="B39" s="79" t="s">
        <v>550</v>
      </c>
      <c r="C39" s="80"/>
      <c r="D39" s="81"/>
      <c r="E39" s="79" t="s">
        <v>101</v>
      </c>
      <c r="F39" s="82" t="s">
        <v>82</v>
      </c>
      <c r="G39" s="82" t="s">
        <v>21</v>
      </c>
      <c r="H39" s="82" t="s">
        <v>432</v>
      </c>
      <c r="I39" s="81">
        <v>35227</v>
      </c>
      <c r="J39" s="135">
        <v>38358</v>
      </c>
    </row>
    <row r="40" spans="1:10">
      <c r="A40" s="32" t="s">
        <v>551</v>
      </c>
      <c r="B40" s="32" t="s">
        <v>552</v>
      </c>
      <c r="C40" s="76" t="s">
        <v>553</v>
      </c>
      <c r="D40" s="78">
        <v>38501</v>
      </c>
      <c r="E40" s="32" t="s">
        <v>69</v>
      </c>
      <c r="F40" s="16" t="s">
        <v>24</v>
      </c>
      <c r="G40" s="16" t="s">
        <v>21</v>
      </c>
      <c r="H40" s="54" t="s">
        <v>436</v>
      </c>
      <c r="I40" s="78">
        <v>36894</v>
      </c>
      <c r="J40" s="135">
        <v>38358</v>
      </c>
    </row>
    <row r="41" spans="1:10">
      <c r="A41" s="79" t="s">
        <v>554</v>
      </c>
      <c r="B41" s="79" t="s">
        <v>555</v>
      </c>
      <c r="C41" s="80" t="s">
        <v>556</v>
      </c>
      <c r="D41" s="81">
        <v>38920</v>
      </c>
      <c r="E41" s="79" t="s">
        <v>557</v>
      </c>
      <c r="F41" s="82" t="s">
        <v>82</v>
      </c>
      <c r="G41" s="82" t="s">
        <v>21</v>
      </c>
      <c r="H41" s="82" t="s">
        <v>432</v>
      </c>
      <c r="I41" s="81">
        <v>35844</v>
      </c>
      <c r="J41" s="135">
        <v>38372</v>
      </c>
    </row>
    <row r="42" spans="1:10">
      <c r="A42" s="32" t="s">
        <v>558</v>
      </c>
      <c r="B42" s="32" t="s">
        <v>559</v>
      </c>
      <c r="C42" s="76" t="s">
        <v>560</v>
      </c>
      <c r="D42" s="78">
        <v>38494</v>
      </c>
      <c r="E42" s="32" t="s">
        <v>139</v>
      </c>
      <c r="F42" s="16" t="s">
        <v>24</v>
      </c>
      <c r="G42" s="16" t="s">
        <v>21</v>
      </c>
      <c r="H42" s="54" t="s">
        <v>488</v>
      </c>
      <c r="I42" s="78">
        <v>36810</v>
      </c>
      <c r="J42" s="135">
        <v>38398</v>
      </c>
    </row>
    <row r="43" spans="1:10">
      <c r="A43" s="32" t="s">
        <v>561</v>
      </c>
      <c r="B43" s="32" t="s">
        <v>562</v>
      </c>
      <c r="C43" s="76" t="s">
        <v>563</v>
      </c>
      <c r="D43" s="78">
        <v>38506</v>
      </c>
      <c r="E43" s="32" t="s">
        <v>139</v>
      </c>
      <c r="F43" s="16" t="s">
        <v>24</v>
      </c>
      <c r="G43" s="16" t="s">
        <v>21</v>
      </c>
      <c r="H43" s="54" t="s">
        <v>488</v>
      </c>
      <c r="I43" s="78">
        <v>36810</v>
      </c>
      <c r="J43" s="135">
        <v>38411</v>
      </c>
    </row>
    <row r="44" spans="1:10">
      <c r="A44" s="32" t="s">
        <v>564</v>
      </c>
      <c r="B44" s="32" t="s">
        <v>565</v>
      </c>
      <c r="C44" s="76" t="s">
        <v>566</v>
      </c>
      <c r="D44" s="78">
        <v>38791</v>
      </c>
      <c r="E44" s="32" t="s">
        <v>567</v>
      </c>
      <c r="F44" s="16" t="s">
        <v>24</v>
      </c>
      <c r="G44" s="16" t="s">
        <v>21</v>
      </c>
      <c r="H44" s="54" t="s">
        <v>436</v>
      </c>
      <c r="I44" s="78">
        <v>35915</v>
      </c>
      <c r="J44" s="135">
        <v>38426</v>
      </c>
    </row>
    <row r="45" spans="1:10">
      <c r="A45" s="32" t="s">
        <v>568</v>
      </c>
      <c r="B45" s="32" t="s">
        <v>569</v>
      </c>
      <c r="C45" s="76" t="s">
        <v>570</v>
      </c>
      <c r="D45" s="78">
        <v>39236</v>
      </c>
      <c r="E45" s="32" t="s">
        <v>139</v>
      </c>
      <c r="F45" s="16" t="s">
        <v>24</v>
      </c>
      <c r="G45" s="16" t="s">
        <v>21</v>
      </c>
      <c r="H45" s="54" t="s">
        <v>488</v>
      </c>
      <c r="I45" s="78">
        <v>36810</v>
      </c>
      <c r="J45" s="135">
        <v>38532</v>
      </c>
    </row>
    <row r="46" spans="1:10">
      <c r="A46" s="32" t="s">
        <v>571</v>
      </c>
      <c r="B46" s="32" t="s">
        <v>572</v>
      </c>
      <c r="C46" s="76" t="s">
        <v>573</v>
      </c>
      <c r="D46" s="78">
        <v>38786</v>
      </c>
      <c r="E46" s="32" t="s">
        <v>567</v>
      </c>
      <c r="F46" s="16" t="s">
        <v>24</v>
      </c>
      <c r="G46" s="16" t="s">
        <v>21</v>
      </c>
      <c r="H46" s="54" t="s">
        <v>436</v>
      </c>
      <c r="I46" s="78">
        <v>36319</v>
      </c>
      <c r="J46" s="135">
        <v>38544</v>
      </c>
    </row>
    <row r="47" spans="1:10">
      <c r="A47" s="32" t="s">
        <v>574</v>
      </c>
      <c r="B47" s="32" t="s">
        <v>575</v>
      </c>
      <c r="C47" s="76" t="s">
        <v>576</v>
      </c>
      <c r="D47" s="78">
        <v>38713</v>
      </c>
      <c r="E47" s="32" t="s">
        <v>139</v>
      </c>
      <c r="F47" s="16" t="s">
        <v>24</v>
      </c>
      <c r="G47" s="16" t="s">
        <v>21</v>
      </c>
      <c r="H47" s="54" t="s">
        <v>436</v>
      </c>
      <c r="I47" s="78">
        <v>36824</v>
      </c>
      <c r="J47" s="135">
        <v>38544</v>
      </c>
    </row>
    <row r="48" spans="1:10">
      <c r="A48" s="32" t="s">
        <v>577</v>
      </c>
      <c r="B48" s="32" t="s">
        <v>578</v>
      </c>
      <c r="C48" s="76" t="s">
        <v>579</v>
      </c>
      <c r="D48" s="78">
        <v>38725</v>
      </c>
      <c r="E48" s="32" t="s">
        <v>139</v>
      </c>
      <c r="F48" s="16" t="s">
        <v>24</v>
      </c>
      <c r="G48" s="16" t="s">
        <v>21</v>
      </c>
      <c r="H48" s="54" t="s">
        <v>488</v>
      </c>
      <c r="I48" s="78">
        <v>37060</v>
      </c>
      <c r="J48" s="135">
        <v>38544</v>
      </c>
    </row>
    <row r="49" spans="1:10">
      <c r="A49" s="79" t="s">
        <v>580</v>
      </c>
      <c r="B49" s="79" t="s">
        <v>581</v>
      </c>
      <c r="C49" s="80" t="s">
        <v>582</v>
      </c>
      <c r="D49" s="81">
        <v>38949</v>
      </c>
      <c r="E49" s="79" t="s">
        <v>583</v>
      </c>
      <c r="F49" s="82" t="s">
        <v>82</v>
      </c>
      <c r="G49" s="82" t="s">
        <v>21</v>
      </c>
      <c r="H49" s="82" t="s">
        <v>432</v>
      </c>
      <c r="I49" s="81">
        <v>37092</v>
      </c>
      <c r="J49" s="135">
        <v>38553</v>
      </c>
    </row>
    <row r="50" spans="1:10">
      <c r="A50" s="32" t="s">
        <v>584</v>
      </c>
      <c r="B50" s="32" t="s">
        <v>585</v>
      </c>
      <c r="C50" s="76"/>
      <c r="D50" s="78"/>
      <c r="E50" s="32" t="s">
        <v>139</v>
      </c>
      <c r="F50" s="16" t="s">
        <v>24</v>
      </c>
      <c r="G50" s="16" t="s">
        <v>21</v>
      </c>
      <c r="H50" s="16" t="s">
        <v>432</v>
      </c>
      <c r="I50" s="78">
        <v>38544</v>
      </c>
      <c r="J50" s="135">
        <v>38557</v>
      </c>
    </row>
    <row r="51" spans="1:10">
      <c r="A51" s="79" t="s">
        <v>586</v>
      </c>
      <c r="B51" s="79" t="s">
        <v>160</v>
      </c>
      <c r="C51" s="80" t="s">
        <v>587</v>
      </c>
      <c r="D51" s="81">
        <v>38845</v>
      </c>
      <c r="E51" s="79" t="s">
        <v>101</v>
      </c>
      <c r="F51" s="82" t="s">
        <v>82</v>
      </c>
      <c r="G51" s="82" t="s">
        <v>21</v>
      </c>
      <c r="H51" s="82" t="s">
        <v>432</v>
      </c>
      <c r="I51" s="81">
        <v>35703</v>
      </c>
      <c r="J51" s="135">
        <v>38624</v>
      </c>
    </row>
    <row r="52" spans="1:10">
      <c r="A52" s="32" t="s">
        <v>588</v>
      </c>
      <c r="B52" s="32" t="s">
        <v>589</v>
      </c>
      <c r="C52" s="76" t="s">
        <v>590</v>
      </c>
      <c r="D52" s="78">
        <v>38752</v>
      </c>
      <c r="E52" s="32" t="s">
        <v>139</v>
      </c>
      <c r="F52" s="16" t="s">
        <v>24</v>
      </c>
      <c r="G52" s="16" t="s">
        <v>21</v>
      </c>
      <c r="H52" s="54" t="s">
        <v>488</v>
      </c>
      <c r="I52" s="78">
        <v>34981</v>
      </c>
      <c r="J52" s="135">
        <v>38729</v>
      </c>
    </row>
    <row r="53" spans="1:10">
      <c r="A53" s="32" t="s">
        <v>591</v>
      </c>
      <c r="B53" s="32" t="s">
        <v>592</v>
      </c>
      <c r="C53" s="76" t="s">
        <v>593</v>
      </c>
      <c r="D53" s="78">
        <v>38792</v>
      </c>
      <c r="E53" s="32" t="s">
        <v>139</v>
      </c>
      <c r="F53" s="16" t="s">
        <v>24</v>
      </c>
      <c r="G53" s="16" t="s">
        <v>21</v>
      </c>
      <c r="H53" s="54" t="s">
        <v>488</v>
      </c>
      <c r="I53" s="78">
        <v>36319</v>
      </c>
      <c r="J53" s="135">
        <v>38748</v>
      </c>
    </row>
    <row r="54" spans="1:10">
      <c r="A54" s="32" t="s">
        <v>594</v>
      </c>
      <c r="B54" s="32" t="s">
        <v>595</v>
      </c>
      <c r="C54" s="76"/>
      <c r="D54" s="78"/>
      <c r="E54" s="32" t="s">
        <v>139</v>
      </c>
      <c r="F54" s="16" t="s">
        <v>24</v>
      </c>
      <c r="G54" s="16" t="s">
        <v>21</v>
      </c>
      <c r="H54" s="16" t="s">
        <v>432</v>
      </c>
      <c r="I54" s="78">
        <v>38760</v>
      </c>
      <c r="J54" s="135">
        <v>38760</v>
      </c>
    </row>
    <row r="55" spans="1:10">
      <c r="A55" s="79" t="s">
        <v>596</v>
      </c>
      <c r="B55" s="79" t="s">
        <v>597</v>
      </c>
      <c r="C55" s="80" t="s">
        <v>598</v>
      </c>
      <c r="D55" s="81">
        <v>39277</v>
      </c>
      <c r="E55" s="79" t="s">
        <v>101</v>
      </c>
      <c r="F55" s="82" t="s">
        <v>82</v>
      </c>
      <c r="G55" s="82" t="s">
        <v>21</v>
      </c>
      <c r="H55" s="82" t="s">
        <v>432</v>
      </c>
      <c r="I55" s="81">
        <v>35366</v>
      </c>
      <c r="J55" s="135">
        <v>38779</v>
      </c>
    </row>
    <row r="56" spans="1:10">
      <c r="A56" s="32" t="s">
        <v>599</v>
      </c>
      <c r="B56" s="32" t="s">
        <v>600</v>
      </c>
      <c r="C56" s="76"/>
      <c r="D56" s="78"/>
      <c r="E56" s="32" t="s">
        <v>139</v>
      </c>
      <c r="F56" s="16" t="s">
        <v>24</v>
      </c>
      <c r="G56" s="16" t="s">
        <v>21</v>
      </c>
      <c r="H56" s="16" t="s">
        <v>432</v>
      </c>
      <c r="I56" s="78">
        <v>38481</v>
      </c>
      <c r="J56" s="138">
        <v>38785</v>
      </c>
    </row>
    <row r="57" spans="1:10" ht="13.5">
      <c r="A57" s="32" t="s">
        <v>601</v>
      </c>
      <c r="B57" s="32" t="s">
        <v>602</v>
      </c>
      <c r="C57" s="93" t="s">
        <v>603</v>
      </c>
      <c r="D57" s="78">
        <v>39192</v>
      </c>
      <c r="E57" s="32" t="s">
        <v>604</v>
      </c>
      <c r="F57" s="16" t="s">
        <v>24</v>
      </c>
      <c r="G57" s="16" t="s">
        <v>21</v>
      </c>
      <c r="H57" s="94" t="s">
        <v>436</v>
      </c>
      <c r="I57" s="78">
        <v>34939</v>
      </c>
      <c r="J57" s="139">
        <v>38857</v>
      </c>
    </row>
    <row r="58" spans="1:10" ht="13.5">
      <c r="A58" s="32" t="s">
        <v>605</v>
      </c>
      <c r="B58" s="32" t="s">
        <v>606</v>
      </c>
      <c r="C58" s="76" t="s">
        <v>607</v>
      </c>
      <c r="D58" s="78">
        <v>39310</v>
      </c>
      <c r="E58" s="32" t="s">
        <v>139</v>
      </c>
      <c r="F58" s="16" t="s">
        <v>24</v>
      </c>
      <c r="G58" s="16" t="s">
        <v>21</v>
      </c>
      <c r="H58" s="70" t="s">
        <v>436</v>
      </c>
      <c r="I58" s="77">
        <v>37657</v>
      </c>
      <c r="J58" s="139">
        <v>38860</v>
      </c>
    </row>
    <row r="59" spans="1:10" ht="13.5">
      <c r="A59" s="32" t="s">
        <v>608</v>
      </c>
      <c r="B59" s="32" t="s">
        <v>609</v>
      </c>
      <c r="C59" s="76" t="s">
        <v>610</v>
      </c>
      <c r="D59" s="78">
        <v>39141</v>
      </c>
      <c r="E59" s="32" t="s">
        <v>139</v>
      </c>
      <c r="F59" s="16" t="s">
        <v>24</v>
      </c>
      <c r="G59" s="16" t="s">
        <v>21</v>
      </c>
      <c r="H59" s="70" t="s">
        <v>436</v>
      </c>
      <c r="I59" s="77">
        <v>37475</v>
      </c>
      <c r="J59" s="139">
        <v>38873</v>
      </c>
    </row>
    <row r="60" spans="1:10">
      <c r="A60" s="33" t="s">
        <v>611</v>
      </c>
      <c r="B60" s="33" t="s">
        <v>612</v>
      </c>
      <c r="C60" s="95" t="s">
        <v>613</v>
      </c>
      <c r="D60" s="96">
        <v>39370</v>
      </c>
      <c r="E60" s="33" t="s">
        <v>402</v>
      </c>
      <c r="F60" s="97" t="s">
        <v>614</v>
      </c>
      <c r="G60" s="97" t="s">
        <v>21</v>
      </c>
      <c r="H60" s="97" t="s">
        <v>432</v>
      </c>
      <c r="I60" s="96">
        <v>37718</v>
      </c>
      <c r="J60" s="135">
        <v>38918</v>
      </c>
    </row>
    <row r="61" spans="1:10" ht="13.5">
      <c r="A61" s="32" t="s">
        <v>615</v>
      </c>
      <c r="B61" s="32" t="s">
        <v>616</v>
      </c>
      <c r="C61" s="76" t="s">
        <v>617</v>
      </c>
      <c r="D61" s="78">
        <v>39576</v>
      </c>
      <c r="E61" s="32" t="s">
        <v>567</v>
      </c>
      <c r="F61" s="16" t="s">
        <v>24</v>
      </c>
      <c r="G61" s="16" t="s">
        <v>21</v>
      </c>
      <c r="H61" s="54" t="s">
        <v>436</v>
      </c>
      <c r="I61" s="78">
        <v>35703</v>
      </c>
      <c r="J61" s="139">
        <v>38937</v>
      </c>
    </row>
    <row r="62" spans="1:10">
      <c r="A62" s="32" t="s">
        <v>618</v>
      </c>
      <c r="B62" s="32" t="s">
        <v>619</v>
      </c>
      <c r="C62" s="76"/>
      <c r="D62" s="78"/>
      <c r="E62" s="32" t="s">
        <v>139</v>
      </c>
      <c r="F62" s="16" t="s">
        <v>24</v>
      </c>
      <c r="G62" s="16" t="s">
        <v>21</v>
      </c>
      <c r="H62" s="16" t="s">
        <v>432</v>
      </c>
      <c r="I62" s="78">
        <v>38936</v>
      </c>
      <c r="J62" s="135">
        <v>39025</v>
      </c>
    </row>
    <row r="63" spans="1:10">
      <c r="A63" s="32" t="s">
        <v>620</v>
      </c>
      <c r="B63" s="32" t="s">
        <v>621</v>
      </c>
      <c r="C63" s="76"/>
      <c r="D63" s="78"/>
      <c r="E63" s="32" t="s">
        <v>172</v>
      </c>
      <c r="F63" s="16" t="s">
        <v>24</v>
      </c>
      <c r="G63" s="16" t="s">
        <v>21</v>
      </c>
      <c r="H63" s="16" t="s">
        <v>432</v>
      </c>
      <c r="I63" s="78">
        <v>38943</v>
      </c>
      <c r="J63" s="135">
        <v>39043</v>
      </c>
    </row>
    <row r="64" spans="1:10">
      <c r="A64" s="72" t="s">
        <v>622</v>
      </c>
      <c r="B64" s="72" t="s">
        <v>623</v>
      </c>
      <c r="C64" s="73"/>
      <c r="D64" s="73"/>
      <c r="E64" s="72" t="s">
        <v>624</v>
      </c>
      <c r="F64" s="75" t="s">
        <v>72</v>
      </c>
      <c r="G64" s="72" t="s">
        <v>625</v>
      </c>
      <c r="H64" s="75" t="s">
        <v>432</v>
      </c>
      <c r="I64" s="103">
        <v>37623</v>
      </c>
      <c r="J64" s="135">
        <v>39141</v>
      </c>
    </row>
    <row r="65" spans="1:10">
      <c r="A65" s="32" t="s">
        <v>626</v>
      </c>
      <c r="B65" s="32" t="s">
        <v>627</v>
      </c>
      <c r="C65" s="98" t="s">
        <v>628</v>
      </c>
      <c r="D65" s="78">
        <v>39766</v>
      </c>
      <c r="E65" s="32" t="s">
        <v>139</v>
      </c>
      <c r="F65" s="16" t="s">
        <v>24</v>
      </c>
      <c r="G65" s="16" t="s">
        <v>21</v>
      </c>
      <c r="H65" s="70" t="s">
        <v>436</v>
      </c>
      <c r="I65" s="78">
        <v>38523</v>
      </c>
      <c r="J65" s="135">
        <v>39141</v>
      </c>
    </row>
    <row r="66" spans="1:10">
      <c r="A66" s="72" t="s">
        <v>629</v>
      </c>
      <c r="B66" s="72" t="s">
        <v>630</v>
      </c>
      <c r="C66" s="34"/>
      <c r="D66" s="99"/>
      <c r="E66" s="72" t="s">
        <v>631</v>
      </c>
      <c r="F66" s="75" t="s">
        <v>72</v>
      </c>
      <c r="G66" s="75" t="s">
        <v>21</v>
      </c>
      <c r="H66" s="75" t="s">
        <v>432</v>
      </c>
      <c r="I66" s="99">
        <v>36327</v>
      </c>
      <c r="J66" s="135">
        <v>39209</v>
      </c>
    </row>
    <row r="67" spans="1:10">
      <c r="A67" s="72" t="s">
        <v>632</v>
      </c>
      <c r="B67" s="72" t="s">
        <v>633</v>
      </c>
      <c r="C67" s="34"/>
      <c r="D67" s="99"/>
      <c r="E67" s="72" t="s">
        <v>634</v>
      </c>
      <c r="F67" s="75" t="s">
        <v>72</v>
      </c>
      <c r="G67" s="75" t="s">
        <v>21</v>
      </c>
      <c r="H67" s="75" t="s">
        <v>432</v>
      </c>
      <c r="I67" s="99">
        <v>38330</v>
      </c>
      <c r="J67" s="135">
        <v>39212</v>
      </c>
    </row>
    <row r="68" spans="1:10">
      <c r="A68" s="32" t="s">
        <v>635</v>
      </c>
      <c r="B68" s="32" t="s">
        <v>636</v>
      </c>
      <c r="C68" s="27" t="s">
        <v>637</v>
      </c>
      <c r="D68" s="55">
        <v>39709</v>
      </c>
      <c r="E68" s="32" t="s">
        <v>139</v>
      </c>
      <c r="F68" s="16" t="s">
        <v>24</v>
      </c>
      <c r="G68" s="16" t="s">
        <v>21</v>
      </c>
      <c r="H68" s="70" t="s">
        <v>436</v>
      </c>
      <c r="I68" s="55">
        <v>37153</v>
      </c>
      <c r="J68" s="135">
        <v>39223</v>
      </c>
    </row>
    <row r="69" spans="1:10">
      <c r="A69" s="79" t="s">
        <v>638</v>
      </c>
      <c r="B69" s="79" t="s">
        <v>639</v>
      </c>
      <c r="C69" s="35"/>
      <c r="D69" s="100"/>
      <c r="E69" s="79" t="s">
        <v>183</v>
      </c>
      <c r="F69" s="82" t="s">
        <v>82</v>
      </c>
      <c r="G69" s="82" t="s">
        <v>21</v>
      </c>
      <c r="H69" s="82" t="s">
        <v>432</v>
      </c>
      <c r="I69" s="100">
        <v>37466</v>
      </c>
      <c r="J69" s="135">
        <v>39235</v>
      </c>
    </row>
    <row r="70" spans="1:10">
      <c r="A70" s="33" t="s">
        <v>640</v>
      </c>
      <c r="B70" s="33" t="s">
        <v>641</v>
      </c>
      <c r="C70" s="28"/>
      <c r="D70" s="101"/>
      <c r="E70" s="33" t="s">
        <v>642</v>
      </c>
      <c r="F70" s="97" t="s">
        <v>34</v>
      </c>
      <c r="G70" s="97" t="s">
        <v>21</v>
      </c>
      <c r="H70" s="97" t="s">
        <v>432</v>
      </c>
      <c r="I70" s="101">
        <v>39024</v>
      </c>
      <c r="J70" s="135">
        <v>39248</v>
      </c>
    </row>
    <row r="71" spans="1:10">
      <c r="A71" s="32" t="s">
        <v>643</v>
      </c>
      <c r="B71" s="32" t="s">
        <v>644</v>
      </c>
      <c r="C71" s="36" t="s">
        <v>645</v>
      </c>
      <c r="D71" s="36"/>
      <c r="E71" s="32" t="s">
        <v>206</v>
      </c>
      <c r="F71" s="16" t="s">
        <v>24</v>
      </c>
      <c r="G71" s="16" t="s">
        <v>21</v>
      </c>
      <c r="H71" s="70" t="s">
        <v>646</v>
      </c>
      <c r="I71" s="55">
        <v>37055</v>
      </c>
      <c r="J71" s="135">
        <v>39265</v>
      </c>
    </row>
    <row r="72" spans="1:10">
      <c r="A72" s="32" t="s">
        <v>647</v>
      </c>
      <c r="B72" s="32" t="s">
        <v>648</v>
      </c>
      <c r="C72" s="27" t="s">
        <v>649</v>
      </c>
      <c r="D72" s="55">
        <v>39856</v>
      </c>
      <c r="E72" s="32" t="s">
        <v>69</v>
      </c>
      <c r="F72" s="16" t="s">
        <v>24</v>
      </c>
      <c r="G72" s="16" t="s">
        <v>21</v>
      </c>
      <c r="H72" s="70" t="s">
        <v>436</v>
      </c>
      <c r="I72" s="55">
        <v>38943</v>
      </c>
      <c r="J72" s="135">
        <v>39289</v>
      </c>
    </row>
    <row r="73" spans="1:10">
      <c r="A73" s="32" t="s">
        <v>650</v>
      </c>
      <c r="B73" s="102" t="s">
        <v>651</v>
      </c>
      <c r="C73" s="27" t="s">
        <v>652</v>
      </c>
      <c r="D73" s="55">
        <v>39947</v>
      </c>
      <c r="E73" s="32" t="s">
        <v>567</v>
      </c>
      <c r="F73" s="16" t="s">
        <v>24</v>
      </c>
      <c r="G73" s="16" t="s">
        <v>21</v>
      </c>
      <c r="H73" s="54" t="s">
        <v>436</v>
      </c>
      <c r="I73" s="55">
        <v>35445</v>
      </c>
      <c r="J73" s="135">
        <v>39294</v>
      </c>
    </row>
    <row r="74" spans="1:10">
      <c r="A74" s="72" t="s">
        <v>653</v>
      </c>
      <c r="B74" s="72" t="s">
        <v>654</v>
      </c>
      <c r="C74" s="73"/>
      <c r="D74" s="74"/>
      <c r="E74" s="72" t="s">
        <v>439</v>
      </c>
      <c r="F74" s="75" t="s">
        <v>72</v>
      </c>
      <c r="G74" s="75" t="s">
        <v>21</v>
      </c>
      <c r="H74" s="75" t="s">
        <v>432</v>
      </c>
      <c r="I74" s="74">
        <v>36733</v>
      </c>
      <c r="J74" s="135" t="s">
        <v>655</v>
      </c>
    </row>
    <row r="75" spans="1:10">
      <c r="A75" s="72" t="s">
        <v>656</v>
      </c>
      <c r="B75" s="72" t="s">
        <v>657</v>
      </c>
      <c r="C75" s="73"/>
      <c r="D75" s="73"/>
      <c r="E75" s="72" t="s">
        <v>631</v>
      </c>
      <c r="F75" s="75" t="s">
        <v>72</v>
      </c>
      <c r="G75" s="75" t="s">
        <v>21</v>
      </c>
      <c r="H75" s="75" t="s">
        <v>432</v>
      </c>
      <c r="I75" s="74"/>
      <c r="J75" s="135" t="s">
        <v>655</v>
      </c>
    </row>
    <row r="76" spans="1:10">
      <c r="A76" s="72" t="s">
        <v>658</v>
      </c>
      <c r="B76" s="72" t="s">
        <v>659</v>
      </c>
      <c r="C76" s="73"/>
      <c r="D76" s="73"/>
      <c r="E76" s="72" t="s">
        <v>631</v>
      </c>
      <c r="F76" s="75" t="s">
        <v>72</v>
      </c>
      <c r="G76" s="75" t="s">
        <v>21</v>
      </c>
      <c r="H76" s="75" t="s">
        <v>432</v>
      </c>
      <c r="I76" s="103">
        <v>37508</v>
      </c>
      <c r="J76" s="135" t="s">
        <v>655</v>
      </c>
    </row>
    <row r="77" spans="1:10">
      <c r="A77" s="72" t="s">
        <v>660</v>
      </c>
      <c r="B77" s="72" t="s">
        <v>661</v>
      </c>
      <c r="C77" s="73"/>
      <c r="D77" s="73"/>
      <c r="E77" s="72" t="s">
        <v>631</v>
      </c>
      <c r="F77" s="75" t="s">
        <v>72</v>
      </c>
      <c r="G77" s="75" t="s">
        <v>21</v>
      </c>
      <c r="H77" s="75" t="s">
        <v>432</v>
      </c>
      <c r="I77" s="103">
        <v>38279</v>
      </c>
      <c r="J77" s="135" t="s">
        <v>662</v>
      </c>
    </row>
    <row r="78" spans="1:10">
      <c r="A78" s="72" t="s">
        <v>663</v>
      </c>
      <c r="B78" s="72" t="s">
        <v>664</v>
      </c>
      <c r="C78" s="73"/>
      <c r="D78" s="74"/>
      <c r="E78" s="72" t="s">
        <v>665</v>
      </c>
      <c r="F78" s="75" t="s">
        <v>72</v>
      </c>
      <c r="G78" s="75" t="s">
        <v>21</v>
      </c>
      <c r="H78" s="75" t="s">
        <v>432</v>
      </c>
      <c r="I78" s="74"/>
      <c r="J78" s="135" t="s">
        <v>666</v>
      </c>
    </row>
    <row r="79" spans="1:10">
      <c r="A79" s="72" t="s">
        <v>667</v>
      </c>
      <c r="B79" s="72" t="s">
        <v>668</v>
      </c>
      <c r="C79" s="73"/>
      <c r="D79" s="74"/>
      <c r="E79" s="72" t="s">
        <v>631</v>
      </c>
      <c r="F79" s="75" t="s">
        <v>72</v>
      </c>
      <c r="G79" s="75" t="s">
        <v>21</v>
      </c>
      <c r="H79" s="75" t="s">
        <v>432</v>
      </c>
      <c r="I79" s="74">
        <v>38615</v>
      </c>
      <c r="J79" s="135"/>
    </row>
    <row r="80" spans="1:10">
      <c r="A80" s="32" t="s">
        <v>669</v>
      </c>
      <c r="B80" s="32" t="s">
        <v>670</v>
      </c>
      <c r="C80" s="36"/>
      <c r="D80" s="55"/>
      <c r="E80" s="32" t="s">
        <v>405</v>
      </c>
      <c r="F80" s="16" t="s">
        <v>24</v>
      </c>
      <c r="G80" s="16" t="s">
        <v>21</v>
      </c>
      <c r="H80" s="16" t="s">
        <v>432</v>
      </c>
      <c r="I80" s="55">
        <v>39139</v>
      </c>
      <c r="J80" s="135">
        <v>39299</v>
      </c>
    </row>
    <row r="81" spans="1:24">
      <c r="A81" s="32" t="s">
        <v>671</v>
      </c>
      <c r="B81" s="32" t="s">
        <v>672</v>
      </c>
      <c r="C81" s="36" t="s">
        <v>673</v>
      </c>
      <c r="D81" s="55">
        <v>39350</v>
      </c>
      <c r="E81" s="32" t="s">
        <v>567</v>
      </c>
      <c r="F81" s="16" t="s">
        <v>24</v>
      </c>
      <c r="G81" s="16" t="s">
        <v>21</v>
      </c>
      <c r="H81" s="54" t="s">
        <v>436</v>
      </c>
      <c r="I81" s="55">
        <v>35527</v>
      </c>
      <c r="J81" s="135">
        <v>39306</v>
      </c>
    </row>
    <row r="82" spans="1:24">
      <c r="A82" s="104" t="s">
        <v>674</v>
      </c>
      <c r="B82" s="104" t="s">
        <v>675</v>
      </c>
      <c r="C82" s="104" t="s">
        <v>676</v>
      </c>
      <c r="D82" s="62">
        <v>39633</v>
      </c>
      <c r="E82" s="104" t="s">
        <v>396</v>
      </c>
      <c r="F82" s="6" t="s">
        <v>20</v>
      </c>
      <c r="G82" s="6" t="s">
        <v>21</v>
      </c>
      <c r="H82" s="6" t="s">
        <v>436</v>
      </c>
      <c r="I82" s="62">
        <v>34939</v>
      </c>
      <c r="J82" s="140">
        <v>39325</v>
      </c>
    </row>
    <row r="83" spans="1:24">
      <c r="A83" s="72" t="s">
        <v>677</v>
      </c>
      <c r="B83" s="72" t="s">
        <v>678</v>
      </c>
      <c r="C83" s="34"/>
      <c r="D83" s="99"/>
      <c r="E83" s="72" t="s">
        <v>631</v>
      </c>
      <c r="F83" s="75" t="s">
        <v>72</v>
      </c>
      <c r="G83" s="75" t="s">
        <v>21</v>
      </c>
      <c r="H83" s="75" t="s">
        <v>432</v>
      </c>
      <c r="I83" s="99">
        <v>38523</v>
      </c>
      <c r="J83" s="141">
        <v>38728</v>
      </c>
    </row>
    <row r="84" spans="1:24">
      <c r="A84" s="32" t="s">
        <v>679</v>
      </c>
      <c r="B84" s="30" t="s">
        <v>680</v>
      </c>
      <c r="C84" s="27" t="s">
        <v>681</v>
      </c>
      <c r="D84" s="55">
        <v>39810</v>
      </c>
      <c r="E84" s="30" t="s">
        <v>682</v>
      </c>
      <c r="F84" s="16" t="s">
        <v>24</v>
      </c>
      <c r="G84" s="16" t="s">
        <v>21</v>
      </c>
      <c r="H84" s="54" t="s">
        <v>436</v>
      </c>
      <c r="I84" s="55">
        <v>35947</v>
      </c>
      <c r="J84" s="135">
        <v>39369</v>
      </c>
    </row>
    <row r="85" spans="1:24">
      <c r="A85" s="79" t="s">
        <v>683</v>
      </c>
      <c r="B85" s="79" t="s">
        <v>684</v>
      </c>
      <c r="C85" s="35"/>
      <c r="D85" s="100"/>
      <c r="E85" s="79" t="s">
        <v>101</v>
      </c>
      <c r="F85" s="82" t="s">
        <v>82</v>
      </c>
      <c r="G85" s="82" t="s">
        <v>21</v>
      </c>
      <c r="H85" s="82" t="s">
        <v>432</v>
      </c>
      <c r="I85" s="100">
        <v>38915</v>
      </c>
      <c r="J85" s="135"/>
    </row>
    <row r="86" spans="1:24">
      <c r="A86" s="79" t="s">
        <v>685</v>
      </c>
      <c r="B86" s="79" t="s">
        <v>686</v>
      </c>
      <c r="C86" s="35"/>
      <c r="D86" s="35"/>
      <c r="E86" s="79" t="s">
        <v>687</v>
      </c>
      <c r="F86" s="82" t="s">
        <v>82</v>
      </c>
      <c r="G86" s="82" t="s">
        <v>21</v>
      </c>
      <c r="H86" s="82" t="s">
        <v>432</v>
      </c>
      <c r="I86" s="100">
        <v>37083</v>
      </c>
      <c r="J86" s="135">
        <v>39372</v>
      </c>
    </row>
    <row r="87" spans="1:24">
      <c r="A87" s="33" t="s">
        <v>688</v>
      </c>
      <c r="B87" s="33" t="s">
        <v>689</v>
      </c>
      <c r="C87" s="95"/>
      <c r="D87" s="95"/>
      <c r="E87" s="33" t="s">
        <v>690</v>
      </c>
      <c r="F87" s="97" t="s">
        <v>34</v>
      </c>
      <c r="G87" s="97" t="s">
        <v>21</v>
      </c>
      <c r="H87" s="97" t="s">
        <v>432</v>
      </c>
      <c r="I87" s="101">
        <v>39286</v>
      </c>
      <c r="J87" s="135">
        <v>39113</v>
      </c>
      <c r="K87" s="129"/>
      <c r="L87" s="129"/>
      <c r="M87" s="129"/>
      <c r="N87" s="129"/>
      <c r="O87" s="129"/>
      <c r="P87" s="129"/>
      <c r="Q87" s="129"/>
      <c r="R87" s="129"/>
      <c r="S87" s="129"/>
      <c r="T87" s="129"/>
      <c r="U87" s="129"/>
      <c r="V87" s="129"/>
      <c r="W87" s="129"/>
      <c r="X87" s="129"/>
    </row>
    <row r="88" spans="1:24">
      <c r="A88" s="29" t="s">
        <v>691</v>
      </c>
      <c r="B88" s="29" t="s">
        <v>692</v>
      </c>
      <c r="C88" s="24" t="s">
        <v>693</v>
      </c>
      <c r="D88" s="62">
        <v>39894</v>
      </c>
      <c r="E88" s="29" t="s">
        <v>396</v>
      </c>
      <c r="F88" s="6" t="s">
        <v>20</v>
      </c>
      <c r="G88" s="6" t="s">
        <v>21</v>
      </c>
      <c r="H88" s="54" t="s">
        <v>436</v>
      </c>
      <c r="I88" s="62">
        <v>36810</v>
      </c>
      <c r="J88" s="135">
        <v>39462</v>
      </c>
      <c r="K88" s="129"/>
      <c r="L88" s="129"/>
      <c r="M88" s="129"/>
      <c r="N88" s="129"/>
      <c r="O88" s="129"/>
      <c r="P88" s="129"/>
      <c r="Q88" s="129"/>
      <c r="R88" s="129"/>
      <c r="S88" s="129"/>
      <c r="T88" s="129"/>
      <c r="U88" s="129"/>
      <c r="V88" s="129"/>
      <c r="W88" s="129"/>
      <c r="X88" s="129"/>
    </row>
    <row r="89" spans="1:24">
      <c r="A89" s="31" t="s">
        <v>694</v>
      </c>
      <c r="B89" s="31" t="s">
        <v>695</v>
      </c>
      <c r="C89" s="26" t="s">
        <v>696</v>
      </c>
      <c r="D89" s="55">
        <v>40242</v>
      </c>
      <c r="E89" s="31" t="s">
        <v>697</v>
      </c>
      <c r="F89" s="16" t="s">
        <v>24</v>
      </c>
      <c r="G89" s="16" t="s">
        <v>21</v>
      </c>
      <c r="H89" s="70" t="s">
        <v>436</v>
      </c>
      <c r="I89" s="55">
        <v>38656</v>
      </c>
      <c r="J89" s="135">
        <v>39580</v>
      </c>
      <c r="K89" s="130"/>
      <c r="L89" s="130"/>
      <c r="M89" s="130"/>
      <c r="N89" s="131"/>
      <c r="O89" s="130"/>
      <c r="P89" s="130"/>
      <c r="Q89" s="130"/>
      <c r="R89" s="129"/>
      <c r="S89" s="129"/>
      <c r="T89" s="129"/>
      <c r="U89" s="129"/>
      <c r="V89" s="129"/>
      <c r="W89" s="129"/>
      <c r="X89" s="129"/>
    </row>
    <row r="90" spans="1:24">
      <c r="A90" s="32" t="s">
        <v>698</v>
      </c>
      <c r="B90" s="32" t="s">
        <v>699</v>
      </c>
      <c r="C90" s="27" t="s">
        <v>700</v>
      </c>
      <c r="D90" s="55">
        <v>39886</v>
      </c>
      <c r="E90" s="32" t="s">
        <v>567</v>
      </c>
      <c r="F90" s="16" t="s">
        <v>24</v>
      </c>
      <c r="G90" s="16" t="s">
        <v>21</v>
      </c>
      <c r="H90" s="54" t="s">
        <v>436</v>
      </c>
      <c r="I90" s="55">
        <v>36817</v>
      </c>
      <c r="J90" s="135">
        <v>39601</v>
      </c>
      <c r="K90" s="129"/>
      <c r="L90" s="129"/>
      <c r="M90" s="129"/>
      <c r="N90" s="129"/>
      <c r="O90" s="129"/>
      <c r="P90" s="129"/>
      <c r="Q90" s="129"/>
      <c r="R90" s="129"/>
      <c r="S90" s="129"/>
      <c r="T90" s="129"/>
      <c r="U90" s="129"/>
      <c r="V90" s="129"/>
      <c r="W90" s="129"/>
      <c r="X90" s="129"/>
    </row>
    <row r="91" spans="1:24">
      <c r="A91" s="32" t="s">
        <v>701</v>
      </c>
      <c r="B91" s="32" t="s">
        <v>702</v>
      </c>
      <c r="C91" s="27" t="s">
        <v>703</v>
      </c>
      <c r="D91" s="55">
        <v>40227</v>
      </c>
      <c r="E91" s="32" t="s">
        <v>404</v>
      </c>
      <c r="F91" s="16" t="s">
        <v>24</v>
      </c>
      <c r="G91" s="16" t="s">
        <v>21</v>
      </c>
      <c r="H91" s="54" t="s">
        <v>428</v>
      </c>
      <c r="I91" s="55">
        <v>37158</v>
      </c>
      <c r="J91" s="135">
        <v>39639</v>
      </c>
      <c r="K91" s="129"/>
      <c r="L91" s="129"/>
      <c r="M91" s="129"/>
      <c r="N91" s="129"/>
      <c r="O91" s="129"/>
      <c r="P91" s="129"/>
      <c r="Q91" s="129"/>
      <c r="R91" s="129"/>
      <c r="S91" s="129"/>
      <c r="T91" s="129"/>
      <c r="U91" s="129"/>
      <c r="V91" s="129"/>
      <c r="W91" s="129"/>
      <c r="X91" s="129"/>
    </row>
    <row r="92" spans="1:24">
      <c r="A92" s="32" t="s">
        <v>704</v>
      </c>
      <c r="B92" s="32" t="s">
        <v>705</v>
      </c>
      <c r="C92" s="27" t="s">
        <v>706</v>
      </c>
      <c r="D92" s="55">
        <v>40295</v>
      </c>
      <c r="E92" s="32" t="s">
        <v>707</v>
      </c>
      <c r="F92" s="16" t="s">
        <v>24</v>
      </c>
      <c r="G92" s="16" t="s">
        <v>37</v>
      </c>
      <c r="H92" s="54" t="s">
        <v>428</v>
      </c>
      <c r="I92" s="55">
        <v>38586</v>
      </c>
      <c r="J92" s="135">
        <v>39623</v>
      </c>
      <c r="K92" s="129"/>
      <c r="L92" s="129"/>
      <c r="M92" s="129"/>
      <c r="N92" s="129"/>
      <c r="O92" s="129"/>
      <c r="P92" s="129"/>
      <c r="Q92" s="129"/>
      <c r="R92" s="129"/>
      <c r="S92" s="129"/>
      <c r="T92" s="129"/>
      <c r="U92" s="129"/>
      <c r="V92" s="129"/>
      <c r="W92" s="129"/>
      <c r="X92" s="129"/>
    </row>
    <row r="93" spans="1:24">
      <c r="A93" s="72" t="s">
        <v>708</v>
      </c>
      <c r="B93" s="72" t="s">
        <v>709</v>
      </c>
      <c r="C93" s="34"/>
      <c r="D93" s="99"/>
      <c r="E93" s="106" t="s">
        <v>710</v>
      </c>
      <c r="F93" s="75" t="s">
        <v>72</v>
      </c>
      <c r="G93" s="75" t="s">
        <v>21</v>
      </c>
      <c r="H93" s="75" t="s">
        <v>432</v>
      </c>
      <c r="I93" s="99">
        <v>36747</v>
      </c>
      <c r="J93" s="135">
        <v>39629</v>
      </c>
      <c r="K93" s="129"/>
      <c r="L93" s="129"/>
      <c r="M93" s="129"/>
      <c r="N93" s="129"/>
      <c r="O93" s="129"/>
      <c r="P93" s="129"/>
      <c r="Q93" s="129"/>
      <c r="R93" s="129"/>
      <c r="S93" s="129"/>
      <c r="T93" s="129"/>
      <c r="U93" s="129"/>
      <c r="V93" s="129"/>
      <c r="W93" s="129"/>
      <c r="X93" s="129"/>
    </row>
    <row r="94" spans="1:24">
      <c r="A94" s="79" t="s">
        <v>711</v>
      </c>
      <c r="B94" s="79" t="s">
        <v>712</v>
      </c>
      <c r="C94" s="26" t="s">
        <v>713</v>
      </c>
      <c r="D94" s="100">
        <v>39841</v>
      </c>
      <c r="E94" s="79" t="s">
        <v>714</v>
      </c>
      <c r="F94" s="82" t="s">
        <v>82</v>
      </c>
      <c r="G94" s="82" t="s">
        <v>21</v>
      </c>
      <c r="H94" s="82" t="s">
        <v>432</v>
      </c>
      <c r="I94" s="100">
        <v>36461</v>
      </c>
      <c r="J94" s="135">
        <v>39616</v>
      </c>
      <c r="K94" s="129"/>
      <c r="L94" s="129"/>
      <c r="M94" s="129"/>
      <c r="N94" s="129"/>
      <c r="O94" s="129"/>
      <c r="P94" s="129"/>
      <c r="Q94" s="129"/>
      <c r="R94" s="129"/>
      <c r="S94" s="129"/>
      <c r="T94" s="129"/>
      <c r="U94" s="129"/>
      <c r="V94" s="129"/>
      <c r="W94" s="129"/>
      <c r="X94" s="129"/>
    </row>
    <row r="95" spans="1:24">
      <c r="A95" s="79" t="s">
        <v>715</v>
      </c>
      <c r="B95" s="79" t="s">
        <v>716</v>
      </c>
      <c r="C95" s="26" t="s">
        <v>717</v>
      </c>
      <c r="D95" s="100">
        <v>39815</v>
      </c>
      <c r="E95" s="79" t="s">
        <v>101</v>
      </c>
      <c r="F95" s="82" t="s">
        <v>82</v>
      </c>
      <c r="G95" s="82" t="s">
        <v>21</v>
      </c>
      <c r="H95" s="82" t="s">
        <v>432</v>
      </c>
      <c r="I95" s="100">
        <v>36451</v>
      </c>
      <c r="J95" s="135">
        <v>39673</v>
      </c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X95" s="129"/>
    </row>
    <row r="96" spans="1:24">
      <c r="A96" s="32" t="s">
        <v>718</v>
      </c>
      <c r="B96" s="32" t="s">
        <v>719</v>
      </c>
      <c r="C96" s="36"/>
      <c r="D96" s="55"/>
      <c r="E96" s="32" t="s">
        <v>172</v>
      </c>
      <c r="F96" s="16" t="s">
        <v>24</v>
      </c>
      <c r="G96" s="16" t="s">
        <v>21</v>
      </c>
      <c r="H96" s="16" t="s">
        <v>432</v>
      </c>
      <c r="I96" s="55">
        <v>39526</v>
      </c>
      <c r="J96" s="135">
        <v>39688</v>
      </c>
      <c r="K96" s="129"/>
      <c r="L96" s="129"/>
      <c r="M96" s="129"/>
      <c r="N96" s="129"/>
      <c r="O96" s="129"/>
      <c r="P96" s="129"/>
      <c r="Q96" s="129"/>
      <c r="R96" s="129"/>
      <c r="S96" s="129"/>
      <c r="T96" s="129"/>
      <c r="U96" s="129"/>
      <c r="V96" s="129"/>
      <c r="W96" s="129"/>
      <c r="X96" s="129"/>
    </row>
    <row r="97" spans="1:24">
      <c r="A97" s="79" t="s">
        <v>720</v>
      </c>
      <c r="B97" s="79" t="s">
        <v>721</v>
      </c>
      <c r="C97" s="35" t="s">
        <v>722</v>
      </c>
      <c r="D97" s="100">
        <v>40126</v>
      </c>
      <c r="E97" s="79" t="s">
        <v>101</v>
      </c>
      <c r="F97" s="82" t="s">
        <v>82</v>
      </c>
      <c r="G97" s="82" t="s">
        <v>21</v>
      </c>
      <c r="H97" s="82" t="s">
        <v>432</v>
      </c>
      <c r="I97" s="100">
        <v>35703</v>
      </c>
      <c r="J97" s="135">
        <v>39665</v>
      </c>
      <c r="K97" s="129"/>
      <c r="L97" s="129"/>
      <c r="M97" s="129"/>
      <c r="N97" s="129"/>
      <c r="O97" s="129"/>
      <c r="P97" s="129"/>
      <c r="Q97" s="129"/>
      <c r="R97" s="129"/>
      <c r="S97" s="129"/>
      <c r="T97" s="129"/>
      <c r="U97" s="129"/>
      <c r="V97" s="129"/>
      <c r="W97" s="129"/>
      <c r="X97" s="129"/>
    </row>
    <row r="98" spans="1:24">
      <c r="A98" s="31" t="s">
        <v>723</v>
      </c>
      <c r="B98" s="31" t="s">
        <v>724</v>
      </c>
      <c r="C98" s="27" t="s">
        <v>725</v>
      </c>
      <c r="D98" s="55">
        <v>40129</v>
      </c>
      <c r="E98" s="31" t="s">
        <v>726</v>
      </c>
      <c r="F98" s="16" t="s">
        <v>24</v>
      </c>
      <c r="G98" s="16" t="s">
        <v>21</v>
      </c>
      <c r="H98" s="54" t="s">
        <v>428</v>
      </c>
      <c r="I98" s="55">
        <v>38453</v>
      </c>
      <c r="J98" s="135">
        <v>39713</v>
      </c>
      <c r="K98" s="129"/>
      <c r="L98" s="129"/>
      <c r="M98" s="129"/>
      <c r="N98" s="129"/>
      <c r="O98" s="129"/>
      <c r="P98" s="129"/>
      <c r="Q98" s="129"/>
      <c r="R98" s="129"/>
      <c r="S98" s="129"/>
      <c r="T98" s="129"/>
      <c r="U98" s="129"/>
      <c r="V98" s="129"/>
      <c r="W98" s="129"/>
      <c r="X98" s="129"/>
    </row>
    <row r="99" spans="1:24">
      <c r="A99" s="32" t="s">
        <v>727</v>
      </c>
      <c r="B99" s="32" t="s">
        <v>728</v>
      </c>
      <c r="C99" s="27" t="s">
        <v>729</v>
      </c>
      <c r="D99" s="55">
        <v>39833</v>
      </c>
      <c r="E99" s="32" t="s">
        <v>404</v>
      </c>
      <c r="F99" s="16" t="s">
        <v>24</v>
      </c>
      <c r="G99" s="16" t="s">
        <v>37</v>
      </c>
      <c r="H99" s="54" t="s">
        <v>428</v>
      </c>
      <c r="I99" s="55">
        <v>37543</v>
      </c>
      <c r="J99" s="135">
        <v>39659</v>
      </c>
      <c r="K99" s="129"/>
      <c r="L99" s="129"/>
      <c r="M99" s="129"/>
      <c r="N99" s="129"/>
      <c r="O99" s="129"/>
      <c r="P99" s="129"/>
      <c r="Q99" s="129"/>
      <c r="R99" s="129"/>
      <c r="S99" s="129"/>
      <c r="T99" s="129"/>
      <c r="U99" s="129"/>
      <c r="V99" s="129"/>
      <c r="W99" s="129"/>
      <c r="X99" s="129"/>
    </row>
    <row r="100" spans="1:24">
      <c r="A100" s="72" t="s">
        <v>730</v>
      </c>
      <c r="B100" s="72" t="s">
        <v>731</v>
      </c>
      <c r="C100" s="34"/>
      <c r="D100" s="34"/>
      <c r="E100" s="103" t="s">
        <v>157</v>
      </c>
      <c r="F100" s="75" t="s">
        <v>72</v>
      </c>
      <c r="G100" s="75" t="s">
        <v>21</v>
      </c>
      <c r="H100" s="75" t="s">
        <v>432</v>
      </c>
      <c r="I100" s="99">
        <v>39188</v>
      </c>
      <c r="J100" s="135">
        <v>39676</v>
      </c>
      <c r="K100" s="129"/>
      <c r="L100" s="129"/>
      <c r="M100" s="129"/>
      <c r="N100" s="129"/>
      <c r="O100" s="129"/>
      <c r="P100" s="129"/>
      <c r="Q100" s="129"/>
      <c r="R100" s="129"/>
      <c r="S100" s="129"/>
      <c r="T100" s="129"/>
      <c r="U100" s="129"/>
      <c r="V100" s="129"/>
      <c r="W100" s="129"/>
      <c r="X100" s="129"/>
    </row>
    <row r="101" spans="1:24">
      <c r="A101" s="32" t="s">
        <v>732</v>
      </c>
      <c r="B101" s="32" t="s">
        <v>733</v>
      </c>
      <c r="C101" s="27" t="s">
        <v>734</v>
      </c>
      <c r="D101" s="55">
        <v>39751</v>
      </c>
      <c r="E101" s="32" t="s">
        <v>404</v>
      </c>
      <c r="F101" s="16" t="s">
        <v>24</v>
      </c>
      <c r="G101" s="16" t="s">
        <v>21</v>
      </c>
      <c r="H101" s="54" t="s">
        <v>428</v>
      </c>
      <c r="I101" s="55">
        <v>36586</v>
      </c>
      <c r="J101" s="135">
        <v>39767</v>
      </c>
      <c r="K101" s="129"/>
      <c r="L101" s="129"/>
      <c r="M101" s="129"/>
      <c r="N101" s="129"/>
      <c r="O101" s="129"/>
      <c r="P101" s="129"/>
      <c r="Q101" s="129"/>
      <c r="R101" s="129"/>
      <c r="S101" s="129"/>
      <c r="T101" s="129"/>
      <c r="U101" s="129"/>
      <c r="V101" s="129"/>
      <c r="W101" s="129"/>
      <c r="X101" s="129"/>
    </row>
    <row r="102" spans="1:24" s="2" customFormat="1">
      <c r="A102" s="20" t="s">
        <v>735</v>
      </c>
      <c r="B102" s="20" t="s">
        <v>736</v>
      </c>
      <c r="C102" s="12"/>
      <c r="D102" s="20"/>
      <c r="E102" s="18"/>
      <c r="F102" s="107" t="s">
        <v>737</v>
      </c>
      <c r="G102" s="16" t="s">
        <v>24</v>
      </c>
      <c r="H102" s="16" t="s">
        <v>21</v>
      </c>
      <c r="I102" s="17" t="s">
        <v>73</v>
      </c>
      <c r="J102" s="135">
        <v>39769</v>
      </c>
      <c r="K102" s="129"/>
      <c r="L102" s="129"/>
      <c r="M102" s="129"/>
      <c r="N102" s="129"/>
      <c r="O102" s="129"/>
      <c r="P102" s="129"/>
      <c r="Q102" s="129"/>
      <c r="R102" s="129"/>
      <c r="S102" s="129"/>
      <c r="T102" s="129"/>
      <c r="U102" s="129"/>
      <c r="V102" s="129"/>
      <c r="W102" s="129"/>
      <c r="X102" s="116"/>
    </row>
    <row r="103" spans="1:24" s="2" customFormat="1">
      <c r="A103" s="32" t="s">
        <v>96</v>
      </c>
      <c r="B103" s="20" t="s">
        <v>97</v>
      </c>
      <c r="C103" s="36"/>
      <c r="D103" s="20"/>
      <c r="E103" s="12"/>
      <c r="F103" s="20" t="s">
        <v>98</v>
      </c>
      <c r="G103" s="16" t="s">
        <v>20</v>
      </c>
      <c r="H103" s="16" t="s">
        <v>21</v>
      </c>
      <c r="I103" s="17" t="s">
        <v>56</v>
      </c>
      <c r="J103" s="112">
        <v>39813</v>
      </c>
      <c r="K103" s="129"/>
      <c r="L103" s="129"/>
      <c r="M103" s="129"/>
      <c r="N103" s="129"/>
      <c r="O103" s="129"/>
      <c r="P103" s="129"/>
      <c r="Q103" s="129"/>
      <c r="R103" s="129"/>
      <c r="S103" s="129"/>
      <c r="T103" s="129"/>
      <c r="U103" s="129"/>
      <c r="V103" s="129"/>
      <c r="W103" s="129"/>
      <c r="X103" s="116"/>
    </row>
    <row r="104" spans="1:24" s="2" customFormat="1">
      <c r="A104" s="32" t="s">
        <v>99</v>
      </c>
      <c r="B104" s="119" t="s">
        <v>100</v>
      </c>
      <c r="C104" s="36"/>
      <c r="D104" s="20"/>
      <c r="E104" s="18"/>
      <c r="F104" s="20" t="s">
        <v>101</v>
      </c>
      <c r="G104" s="16" t="s">
        <v>82</v>
      </c>
      <c r="H104" s="16" t="s">
        <v>21</v>
      </c>
      <c r="I104" s="17" t="s">
        <v>73</v>
      </c>
      <c r="J104" s="18" t="s">
        <v>56</v>
      </c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29"/>
      <c r="W104" s="129"/>
      <c r="X104" s="116"/>
    </row>
    <row r="105" spans="1:24" s="2" customFormat="1">
      <c r="A105" s="32" t="s">
        <v>135</v>
      </c>
      <c r="B105" s="20" t="s">
        <v>136</v>
      </c>
      <c r="C105" s="36"/>
      <c r="D105" s="20"/>
      <c r="E105" s="18"/>
      <c r="F105" s="20" t="s">
        <v>101</v>
      </c>
      <c r="G105" s="16" t="s">
        <v>82</v>
      </c>
      <c r="H105" s="16" t="s">
        <v>21</v>
      </c>
      <c r="I105" s="17" t="s">
        <v>73</v>
      </c>
      <c r="J105" s="18" t="s">
        <v>56</v>
      </c>
      <c r="K105" s="129"/>
      <c r="L105" s="129"/>
      <c r="M105" s="129"/>
      <c r="N105" s="129"/>
      <c r="O105" s="129"/>
      <c r="P105" s="129"/>
      <c r="Q105" s="129"/>
      <c r="R105" s="129"/>
      <c r="S105" s="129"/>
      <c r="T105" s="129"/>
      <c r="U105" s="129"/>
      <c r="V105" s="129"/>
      <c r="W105" s="129"/>
      <c r="X105" s="116"/>
    </row>
    <row r="106" spans="1:24" s="2" customFormat="1">
      <c r="A106" s="29" t="s">
        <v>339</v>
      </c>
      <c r="B106" s="29" t="s">
        <v>340</v>
      </c>
      <c r="C106" s="24" t="s">
        <v>341</v>
      </c>
      <c r="D106" s="55">
        <v>40390</v>
      </c>
      <c r="E106" s="7" t="s">
        <v>396</v>
      </c>
      <c r="F106" s="29" t="s">
        <v>20</v>
      </c>
      <c r="G106" s="6" t="s">
        <v>21</v>
      </c>
      <c r="H106" s="6" t="s">
        <v>428</v>
      </c>
      <c r="I106" s="7">
        <v>38742</v>
      </c>
      <c r="J106" s="117">
        <v>39969</v>
      </c>
      <c r="K106" s="129"/>
      <c r="L106" s="129"/>
      <c r="M106" s="129"/>
      <c r="N106" s="129"/>
      <c r="O106" s="129"/>
      <c r="P106" s="129"/>
      <c r="Q106" s="129"/>
      <c r="R106" s="129"/>
      <c r="S106" s="129"/>
      <c r="T106" s="129"/>
      <c r="U106" s="129"/>
      <c r="V106" s="129"/>
      <c r="W106" s="129"/>
      <c r="X106" s="116"/>
    </row>
    <row r="107" spans="1:24" s="2" customFormat="1" ht="12">
      <c r="A107" s="32" t="s">
        <v>88</v>
      </c>
      <c r="B107" s="20" t="s">
        <v>89</v>
      </c>
      <c r="C107" s="36" t="s">
        <v>90</v>
      </c>
      <c r="D107" s="18">
        <v>39995</v>
      </c>
      <c r="E107" s="19" t="s">
        <v>756</v>
      </c>
      <c r="F107" s="20" t="s">
        <v>82</v>
      </c>
      <c r="G107" s="16" t="s">
        <v>82</v>
      </c>
      <c r="H107" s="16" t="s">
        <v>21</v>
      </c>
      <c r="I107" s="18">
        <v>37057</v>
      </c>
      <c r="J107" s="142">
        <v>40039</v>
      </c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</row>
    <row r="108" spans="1:24" s="2" customFormat="1" ht="12">
      <c r="A108" s="29" t="s">
        <v>215</v>
      </c>
      <c r="B108" s="29" t="s">
        <v>216</v>
      </c>
      <c r="C108" s="24" t="s">
        <v>217</v>
      </c>
      <c r="D108" s="7">
        <v>40163</v>
      </c>
      <c r="E108" s="29" t="s">
        <v>396</v>
      </c>
      <c r="F108" s="6" t="s">
        <v>20</v>
      </c>
      <c r="G108" s="6" t="s">
        <v>21</v>
      </c>
      <c r="H108" s="143"/>
      <c r="I108" s="143"/>
      <c r="J108" s="142">
        <v>40109</v>
      </c>
      <c r="K108" s="125"/>
      <c r="L108" s="126"/>
      <c r="M108" s="127"/>
      <c r="N108" s="127"/>
      <c r="O108" s="121"/>
      <c r="P108" s="121"/>
      <c r="Q108" s="121"/>
      <c r="R108" s="122"/>
      <c r="S108" s="123"/>
      <c r="T108" s="124"/>
      <c r="U108" s="124"/>
      <c r="V108" s="124"/>
      <c r="W108" s="116"/>
      <c r="X108" s="116"/>
    </row>
    <row r="109" spans="1:24" s="2" customFormat="1" ht="12">
      <c r="A109" s="29" t="s">
        <v>241</v>
      </c>
      <c r="B109" s="29" t="s">
        <v>242</v>
      </c>
      <c r="C109" s="24" t="s">
        <v>243</v>
      </c>
      <c r="D109" s="7">
        <v>40697</v>
      </c>
      <c r="E109" s="29" t="s">
        <v>400</v>
      </c>
      <c r="F109" s="6" t="s">
        <v>24</v>
      </c>
      <c r="G109" s="6" t="s">
        <v>21</v>
      </c>
      <c r="H109" s="10" t="s">
        <v>22</v>
      </c>
      <c r="I109" s="7">
        <v>36810</v>
      </c>
      <c r="J109" s="142">
        <v>40191</v>
      </c>
      <c r="K109" s="127"/>
      <c r="L109" s="127"/>
      <c r="M109" s="121"/>
      <c r="N109" s="121"/>
      <c r="O109" s="132"/>
      <c r="P109" s="124"/>
      <c r="Q109" s="123"/>
      <c r="R109" s="124"/>
      <c r="S109" s="123"/>
      <c r="T109" s="124"/>
      <c r="U109" s="116"/>
      <c r="V109" s="116"/>
      <c r="W109" s="116"/>
      <c r="X109" s="116"/>
    </row>
    <row r="110" spans="1:24" s="2" customFormat="1" ht="12">
      <c r="A110" s="22" t="s">
        <v>265</v>
      </c>
      <c r="B110" s="23" t="s">
        <v>266</v>
      </c>
      <c r="C110" s="24" t="s">
        <v>267</v>
      </c>
      <c r="D110" s="4">
        <v>40838</v>
      </c>
      <c r="E110" s="29" t="s">
        <v>404</v>
      </c>
      <c r="F110" s="5" t="s">
        <v>24</v>
      </c>
      <c r="G110" s="6" t="s">
        <v>37</v>
      </c>
      <c r="H110" s="3" t="s">
        <v>22</v>
      </c>
      <c r="I110" s="7">
        <v>37113</v>
      </c>
      <c r="J110" s="1" t="s">
        <v>790</v>
      </c>
    </row>
    <row r="111" spans="1:24" s="2" customFormat="1" ht="12">
      <c r="A111" s="22" t="s">
        <v>381</v>
      </c>
      <c r="B111" s="23" t="s">
        <v>382</v>
      </c>
      <c r="C111" s="24" t="s">
        <v>383</v>
      </c>
      <c r="D111" s="4">
        <v>40603</v>
      </c>
      <c r="E111" s="29" t="s">
        <v>69</v>
      </c>
      <c r="F111" s="5" t="s">
        <v>24</v>
      </c>
      <c r="G111" s="6" t="s">
        <v>21</v>
      </c>
      <c r="H111" s="3" t="s">
        <v>22</v>
      </c>
      <c r="I111" s="4">
        <v>38943</v>
      </c>
      <c r="J111" s="8" t="s">
        <v>789</v>
      </c>
      <c r="L111" s="127"/>
      <c r="M111" s="116"/>
      <c r="N111" s="121"/>
      <c r="O111" s="121"/>
      <c r="P111" s="124"/>
      <c r="Q111" s="124"/>
      <c r="R111" s="124"/>
      <c r="S111" s="123"/>
      <c r="T111" s="124"/>
      <c r="U111" s="123"/>
      <c r="V111" s="124"/>
      <c r="W111" s="116"/>
    </row>
    <row r="112" spans="1:24" s="2" customFormat="1" ht="12">
      <c r="A112" s="25" t="s">
        <v>93</v>
      </c>
      <c r="B112" s="11" t="s">
        <v>94</v>
      </c>
      <c r="C112" s="36"/>
      <c r="D112" s="13"/>
      <c r="E112" s="20" t="s">
        <v>95</v>
      </c>
      <c r="F112" s="16" t="s">
        <v>20</v>
      </c>
      <c r="G112" s="16" t="s">
        <v>21</v>
      </c>
      <c r="H112" s="17" t="s">
        <v>73</v>
      </c>
      <c r="I112" s="14">
        <v>37623</v>
      </c>
      <c r="J112" s="142">
        <v>40569</v>
      </c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</row>
    <row r="113" spans="1:27" s="115" customFormat="1" ht="12">
      <c r="A113" s="32" t="s">
        <v>787</v>
      </c>
      <c r="B113" s="20" t="s">
        <v>788</v>
      </c>
      <c r="C113" s="19"/>
      <c r="D113" s="19"/>
      <c r="E113" s="19" t="s">
        <v>69</v>
      </c>
      <c r="F113" s="19" t="s">
        <v>24</v>
      </c>
      <c r="G113" s="19" t="s">
        <v>21</v>
      </c>
      <c r="H113" s="19" t="s">
        <v>73</v>
      </c>
      <c r="I113" s="114">
        <v>40422</v>
      </c>
      <c r="J113" s="169">
        <v>40725</v>
      </c>
    </row>
    <row r="114" spans="1:27" s="2" customFormat="1" ht="12">
      <c r="A114" s="25" t="s">
        <v>163</v>
      </c>
      <c r="B114" s="11" t="s">
        <v>164</v>
      </c>
      <c r="C114" s="36"/>
      <c r="D114" s="13"/>
      <c r="E114" s="20" t="s">
        <v>69</v>
      </c>
      <c r="F114" s="16" t="s">
        <v>24</v>
      </c>
      <c r="G114" s="16" t="s">
        <v>21</v>
      </c>
      <c r="H114" s="17" t="s">
        <v>73</v>
      </c>
      <c r="I114" s="18">
        <v>39090</v>
      </c>
      <c r="J114" s="19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</row>
    <row r="115" spans="1:27" s="2" customFormat="1" ht="12">
      <c r="A115" s="25" t="s">
        <v>159</v>
      </c>
      <c r="B115" s="118" t="s">
        <v>160</v>
      </c>
      <c r="C115" s="36" t="s">
        <v>161</v>
      </c>
      <c r="D115" s="146">
        <v>41037</v>
      </c>
      <c r="E115" s="20" t="s">
        <v>162</v>
      </c>
      <c r="F115" s="16" t="s">
        <v>82</v>
      </c>
      <c r="G115" s="16" t="s">
        <v>21</v>
      </c>
      <c r="H115" s="17" t="s">
        <v>73</v>
      </c>
      <c r="I115" s="18">
        <v>39084</v>
      </c>
      <c r="J115" s="144" t="s">
        <v>793</v>
      </c>
      <c r="L115" s="171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</row>
    <row r="116" spans="1:27" s="1" customFormat="1" ht="12">
      <c r="A116" s="25" t="s">
        <v>174</v>
      </c>
      <c r="B116" s="118" t="s">
        <v>175</v>
      </c>
      <c r="C116" s="36"/>
      <c r="D116" s="146"/>
      <c r="E116" s="20" t="s">
        <v>176</v>
      </c>
      <c r="F116" s="16" t="s">
        <v>72</v>
      </c>
      <c r="G116" s="16" t="s">
        <v>21</v>
      </c>
      <c r="H116" s="17" t="s">
        <v>73</v>
      </c>
      <c r="I116" s="18">
        <v>39454</v>
      </c>
      <c r="J116" s="144">
        <v>40664</v>
      </c>
      <c r="K116" s="156"/>
      <c r="L116" s="167"/>
      <c r="M116" s="167"/>
      <c r="N116" s="167"/>
      <c r="O116" s="167"/>
      <c r="P116" s="167"/>
      <c r="Q116" s="167"/>
      <c r="R116" s="167"/>
      <c r="S116" s="167"/>
      <c r="T116" s="167"/>
      <c r="U116" s="167"/>
      <c r="V116" s="167"/>
      <c r="W116" s="167"/>
      <c r="X116" s="167"/>
      <c r="Y116" s="167"/>
    </row>
    <row r="117" spans="1:27" s="1" customFormat="1" ht="11.25">
      <c r="A117" s="11" t="s">
        <v>779</v>
      </c>
      <c r="B117" s="20" t="s">
        <v>781</v>
      </c>
      <c r="C117" s="147"/>
      <c r="D117" s="12"/>
      <c r="E117" s="20" t="s">
        <v>69</v>
      </c>
      <c r="F117" s="152" t="s">
        <v>24</v>
      </c>
      <c r="G117" s="152" t="s">
        <v>21</v>
      </c>
      <c r="H117" s="17" t="s">
        <v>73</v>
      </c>
      <c r="I117" s="18">
        <v>40308</v>
      </c>
      <c r="J117" s="170">
        <v>40634</v>
      </c>
      <c r="K117" s="166"/>
      <c r="L117" s="166"/>
      <c r="M117" s="167"/>
      <c r="N117" s="167"/>
      <c r="O117" s="168"/>
      <c r="P117" s="168"/>
      <c r="Q117" s="167"/>
      <c r="R117" s="167"/>
      <c r="S117" s="167"/>
      <c r="T117" s="167"/>
      <c r="U117" s="167"/>
      <c r="V117" s="167"/>
      <c r="W117" s="167"/>
      <c r="X117" s="167"/>
      <c r="Y117" s="167"/>
    </row>
    <row r="118" spans="1:27" s="1" customFormat="1" ht="11.25">
      <c r="A118" s="11" t="s">
        <v>767</v>
      </c>
      <c r="B118" s="20" t="s">
        <v>768</v>
      </c>
      <c r="C118" s="147"/>
      <c r="D118" s="12"/>
      <c r="E118" s="20" t="s">
        <v>69</v>
      </c>
      <c r="F118" s="152" t="s">
        <v>24</v>
      </c>
      <c r="G118" s="152" t="s">
        <v>21</v>
      </c>
      <c r="H118" s="17" t="s">
        <v>73</v>
      </c>
      <c r="I118" s="18">
        <v>40059</v>
      </c>
      <c r="J118" s="170">
        <v>40269</v>
      </c>
      <c r="L118" s="167"/>
      <c r="M118" s="166"/>
      <c r="N118" s="167"/>
      <c r="O118" s="167"/>
      <c r="P118" s="168"/>
      <c r="Q118" s="168"/>
      <c r="R118" s="167"/>
      <c r="S118" s="167"/>
      <c r="T118" s="167"/>
      <c r="U118" s="167"/>
      <c r="V118" s="167"/>
      <c r="W118" s="167"/>
      <c r="X118" s="167"/>
      <c r="Y118" s="156"/>
      <c r="Z118" s="156"/>
    </row>
    <row r="119" spans="1:27" s="1" customFormat="1" ht="11.25">
      <c r="A119" s="11" t="s">
        <v>809</v>
      </c>
      <c r="B119" s="20" t="s">
        <v>810</v>
      </c>
      <c r="C119" s="153"/>
      <c r="D119" s="20"/>
      <c r="E119" s="18" t="s">
        <v>157</v>
      </c>
      <c r="F119" s="152" t="s">
        <v>811</v>
      </c>
      <c r="G119" s="152" t="s">
        <v>812</v>
      </c>
      <c r="H119" s="20" t="s">
        <v>73</v>
      </c>
      <c r="I119" s="18"/>
      <c r="J119" s="145">
        <v>40765</v>
      </c>
      <c r="M119" s="166"/>
      <c r="N119" s="167"/>
      <c r="O119" s="167"/>
      <c r="P119" s="168"/>
      <c r="Q119" s="168"/>
      <c r="R119" s="167"/>
      <c r="S119" s="167"/>
      <c r="T119" s="167"/>
      <c r="U119" s="167"/>
      <c r="V119" s="167"/>
      <c r="W119" s="167"/>
      <c r="X119" s="167"/>
      <c r="Y119" s="156"/>
      <c r="Z119" s="156"/>
    </row>
    <row r="120" spans="1:27" s="1" customFormat="1" ht="11.25">
      <c r="A120" s="11" t="s">
        <v>156</v>
      </c>
      <c r="B120" s="20" t="s">
        <v>835</v>
      </c>
      <c r="C120" s="151"/>
      <c r="D120" s="12"/>
      <c r="E120" s="18" t="s">
        <v>157</v>
      </c>
      <c r="F120" s="152" t="s">
        <v>72</v>
      </c>
      <c r="G120" s="152" t="s">
        <v>21</v>
      </c>
      <c r="H120" s="17" t="s">
        <v>73</v>
      </c>
      <c r="I120" s="18">
        <v>39027</v>
      </c>
      <c r="J120" s="145">
        <v>40767</v>
      </c>
      <c r="K120" s="156"/>
      <c r="L120" s="167"/>
      <c r="M120" s="167"/>
      <c r="N120" s="167"/>
      <c r="O120" s="167"/>
      <c r="P120" s="167"/>
      <c r="Q120" s="167"/>
      <c r="R120" s="167"/>
      <c r="S120" s="167"/>
      <c r="T120" s="167"/>
      <c r="U120" s="167"/>
      <c r="V120" s="167"/>
      <c r="W120" s="167"/>
      <c r="X120" s="167"/>
      <c r="Y120" s="156"/>
      <c r="Z120" s="156"/>
      <c r="AA120" s="156"/>
    </row>
    <row r="121" spans="1:27" s="1" customFormat="1" ht="11.25">
      <c r="A121" s="11" t="s">
        <v>155</v>
      </c>
      <c r="B121" s="20" t="s">
        <v>836</v>
      </c>
      <c r="C121" s="151"/>
      <c r="D121" s="12"/>
      <c r="E121" s="21" t="s">
        <v>152</v>
      </c>
      <c r="F121" s="152" t="s">
        <v>72</v>
      </c>
      <c r="G121" s="152" t="s">
        <v>21</v>
      </c>
      <c r="H121" s="17" t="s">
        <v>73</v>
      </c>
      <c r="I121" s="18">
        <v>39014</v>
      </c>
      <c r="J121" s="145">
        <v>40772</v>
      </c>
      <c r="M121" s="166"/>
      <c r="N121" s="167"/>
      <c r="O121" s="167"/>
      <c r="P121" s="168"/>
      <c r="Q121" s="168"/>
      <c r="R121" s="167"/>
      <c r="S121" s="167"/>
      <c r="T121" s="167"/>
      <c r="U121" s="167"/>
      <c r="V121" s="167"/>
      <c r="W121" s="167"/>
      <c r="X121" s="167"/>
      <c r="Y121" s="156"/>
      <c r="Z121" s="156"/>
    </row>
    <row r="122" spans="1:27">
      <c r="A122" s="172" t="s">
        <v>336</v>
      </c>
      <c r="B122" s="173" t="s">
        <v>337</v>
      </c>
      <c r="C122" s="174" t="s">
        <v>338</v>
      </c>
      <c r="D122" s="175">
        <v>41121</v>
      </c>
      <c r="E122" s="173" t="s">
        <v>139</v>
      </c>
      <c r="F122" s="176" t="s">
        <v>24</v>
      </c>
      <c r="G122" s="176" t="s">
        <v>21</v>
      </c>
      <c r="H122" s="177" t="s">
        <v>22</v>
      </c>
      <c r="I122" s="178">
        <v>38742</v>
      </c>
      <c r="J122" s="179">
        <v>40756</v>
      </c>
      <c r="K122" s="1" t="s">
        <v>827</v>
      </c>
    </row>
    <row r="123" spans="1:27" s="1" customFormat="1" ht="11.25">
      <c r="A123" s="11" t="s">
        <v>775</v>
      </c>
      <c r="B123" s="20" t="s">
        <v>776</v>
      </c>
      <c r="C123" s="180"/>
      <c r="D123" s="180"/>
      <c r="E123" s="20" t="s">
        <v>95</v>
      </c>
      <c r="F123" s="152" t="s">
        <v>20</v>
      </c>
      <c r="G123" s="152" t="s">
        <v>21</v>
      </c>
      <c r="H123" s="20" t="s">
        <v>73</v>
      </c>
      <c r="I123" s="18">
        <v>40309</v>
      </c>
      <c r="J123" s="179">
        <v>40725</v>
      </c>
      <c r="K123" s="181"/>
      <c r="L123" s="181"/>
      <c r="M123" s="181"/>
      <c r="N123" s="182"/>
      <c r="O123" s="182"/>
      <c r="P123" s="182"/>
      <c r="Q123" s="182"/>
      <c r="R123" s="182"/>
      <c r="S123" s="182"/>
      <c r="T123" s="182"/>
      <c r="U123" s="183"/>
      <c r="V123" s="182"/>
      <c r="W123" s="182"/>
      <c r="X123" s="182"/>
      <c r="Y123" s="167"/>
    </row>
    <row r="124" spans="1:27" s="1" customFormat="1" ht="11.25">
      <c r="A124" s="20" t="s">
        <v>130</v>
      </c>
      <c r="B124" s="20" t="s">
        <v>131</v>
      </c>
      <c r="C124" s="147"/>
      <c r="D124" s="12"/>
      <c r="E124" s="20" t="s">
        <v>132</v>
      </c>
      <c r="F124" s="152" t="s">
        <v>72</v>
      </c>
      <c r="G124" s="152" t="s">
        <v>21</v>
      </c>
      <c r="H124" s="17" t="s">
        <v>73</v>
      </c>
      <c r="I124" s="18">
        <v>38586</v>
      </c>
      <c r="J124" s="145">
        <v>40602</v>
      </c>
      <c r="L124" s="167"/>
      <c r="M124" s="167"/>
      <c r="N124" s="167"/>
      <c r="O124" s="167"/>
      <c r="P124" s="167"/>
      <c r="Q124" s="167"/>
      <c r="R124" s="167"/>
      <c r="S124" s="167"/>
      <c r="T124" s="167"/>
      <c r="U124" s="167"/>
      <c r="V124" s="167"/>
      <c r="W124" s="167"/>
      <c r="X124" s="167"/>
      <c r="Y124" s="167"/>
    </row>
    <row r="125" spans="1:27">
      <c r="A125" s="20" t="s">
        <v>74</v>
      </c>
      <c r="B125" s="20" t="s">
        <v>75</v>
      </c>
      <c r="C125" s="12" t="s">
        <v>76</v>
      </c>
      <c r="D125" s="148" t="s">
        <v>27</v>
      </c>
      <c r="E125" s="15" t="s">
        <v>77</v>
      </c>
      <c r="F125" s="152" t="s">
        <v>72</v>
      </c>
      <c r="G125" s="152" t="s">
        <v>21</v>
      </c>
      <c r="H125" s="17" t="s">
        <v>73</v>
      </c>
      <c r="I125" s="18">
        <v>35703</v>
      </c>
      <c r="J125" s="145">
        <v>40939</v>
      </c>
      <c r="L125" s="187"/>
      <c r="M125" s="167"/>
      <c r="N125" s="167"/>
      <c r="O125" s="167"/>
      <c r="P125" s="167"/>
      <c r="Q125" s="167"/>
      <c r="R125" s="167"/>
      <c r="S125" s="167"/>
      <c r="T125" s="167"/>
      <c r="U125" s="167"/>
      <c r="V125" s="167"/>
      <c r="W125" s="167"/>
      <c r="X125" s="187"/>
      <c r="Y125" s="187"/>
    </row>
    <row r="126" spans="1:27">
      <c r="A126" s="113" t="s">
        <v>233</v>
      </c>
      <c r="B126" s="159" t="s">
        <v>234</v>
      </c>
      <c r="C126" s="157" t="s">
        <v>235</v>
      </c>
      <c r="D126" s="149" t="s">
        <v>23</v>
      </c>
      <c r="E126" s="159" t="s">
        <v>749</v>
      </c>
      <c r="F126" s="158" t="s">
        <v>24</v>
      </c>
      <c r="G126" s="158" t="s">
        <v>21</v>
      </c>
      <c r="H126" s="10" t="s">
        <v>22</v>
      </c>
      <c r="I126" s="7">
        <v>35856</v>
      </c>
      <c r="J126" s="145">
        <v>40918</v>
      </c>
      <c r="K126" s="9" t="s">
        <v>32</v>
      </c>
      <c r="L126" s="186"/>
      <c r="M126" s="188"/>
      <c r="N126" s="168"/>
      <c r="O126" s="187"/>
      <c r="P126" s="187"/>
      <c r="Q126" s="168"/>
      <c r="R126" s="168"/>
      <c r="S126" s="167"/>
      <c r="T126" s="167"/>
      <c r="U126" s="167"/>
      <c r="V126" s="167"/>
      <c r="W126" s="167"/>
      <c r="X126" s="187"/>
      <c r="Y126" s="187"/>
      <c r="Z126" s="186"/>
    </row>
    <row r="127" spans="1:27">
      <c r="A127" s="113" t="s">
        <v>244</v>
      </c>
      <c r="B127" s="113" t="s">
        <v>245</v>
      </c>
      <c r="C127" s="157" t="s">
        <v>246</v>
      </c>
      <c r="D127" s="147">
        <v>42443</v>
      </c>
      <c r="E127" s="113" t="s">
        <v>139</v>
      </c>
      <c r="F127" s="158" t="s">
        <v>24</v>
      </c>
      <c r="G127" s="158" t="s">
        <v>21</v>
      </c>
      <c r="H127" s="10" t="s">
        <v>22</v>
      </c>
      <c r="I127" s="7">
        <v>36810</v>
      </c>
      <c r="J127" s="145">
        <v>40908</v>
      </c>
      <c r="K127" s="189" t="s">
        <v>35</v>
      </c>
      <c r="L127" s="188"/>
      <c r="M127" s="168"/>
      <c r="N127" s="168"/>
      <c r="O127" s="187"/>
      <c r="P127" s="187"/>
      <c r="Q127" s="168"/>
      <c r="R127" s="168"/>
      <c r="S127" s="167"/>
      <c r="T127" s="167"/>
      <c r="U127" s="167"/>
      <c r="V127" s="167"/>
      <c r="W127" s="167"/>
      <c r="X127" s="187"/>
      <c r="Y127" s="187"/>
      <c r="Z127" s="187"/>
      <c r="AA127" s="187"/>
    </row>
    <row r="128" spans="1:27">
      <c r="A128" s="113" t="s">
        <v>301</v>
      </c>
      <c r="B128" s="113" t="s">
        <v>828</v>
      </c>
      <c r="C128" s="157" t="s">
        <v>302</v>
      </c>
      <c r="D128" s="147">
        <v>42706</v>
      </c>
      <c r="E128" s="113" t="s">
        <v>404</v>
      </c>
      <c r="F128" s="158" t="s">
        <v>24</v>
      </c>
      <c r="G128" s="158" t="s">
        <v>21</v>
      </c>
      <c r="H128" s="10" t="s">
        <v>22</v>
      </c>
      <c r="I128" s="7">
        <v>38299</v>
      </c>
      <c r="J128" s="145">
        <v>40943</v>
      </c>
      <c r="K128" s="9" t="s">
        <v>48</v>
      </c>
      <c r="M128" s="187"/>
      <c r="N128" s="187"/>
      <c r="O128" s="188"/>
      <c r="P128" s="187"/>
      <c r="Q128" s="187"/>
      <c r="R128" s="187"/>
      <c r="S128" s="187"/>
      <c r="T128" s="187"/>
      <c r="U128" s="187"/>
      <c r="V128" s="187"/>
      <c r="W128" s="187"/>
      <c r="X128" s="187"/>
    </row>
    <row r="129" spans="1:28" s="1" customFormat="1" ht="11.25">
      <c r="A129" s="20" t="s">
        <v>815</v>
      </c>
      <c r="B129" s="20" t="s">
        <v>816</v>
      </c>
      <c r="C129" s="153"/>
      <c r="D129" s="20"/>
      <c r="E129" s="20" t="s">
        <v>817</v>
      </c>
      <c r="F129" s="152" t="s">
        <v>818</v>
      </c>
      <c r="G129" s="152" t="s">
        <v>21</v>
      </c>
      <c r="H129" s="20" t="s">
        <v>819</v>
      </c>
      <c r="I129" s="18">
        <v>40468</v>
      </c>
      <c r="J129" s="145">
        <v>40998</v>
      </c>
      <c r="K129" s="20" t="s">
        <v>820</v>
      </c>
      <c r="L129" s="1" t="s">
        <v>932</v>
      </c>
      <c r="M129" s="167"/>
      <c r="N129" s="167"/>
      <c r="O129" s="167"/>
      <c r="P129" s="167"/>
      <c r="Q129" s="167"/>
      <c r="R129" s="167"/>
      <c r="S129" s="167"/>
      <c r="T129" s="167"/>
      <c r="U129" s="167"/>
      <c r="V129" s="167"/>
      <c r="W129" s="167"/>
      <c r="X129" s="167"/>
      <c r="Y129" s="167"/>
    </row>
    <row r="130" spans="1:28">
      <c r="A130" s="113" t="s">
        <v>345</v>
      </c>
      <c r="B130" s="113" t="s">
        <v>346</v>
      </c>
      <c r="C130" s="157" t="s">
        <v>347</v>
      </c>
      <c r="D130" s="149" t="s">
        <v>19</v>
      </c>
      <c r="E130" s="147">
        <v>41121</v>
      </c>
      <c r="F130" s="113" t="s">
        <v>404</v>
      </c>
      <c r="G130" s="158" t="s">
        <v>24</v>
      </c>
      <c r="H130" s="158" t="s">
        <v>21</v>
      </c>
      <c r="I130" s="7">
        <v>38760</v>
      </c>
      <c r="J130" s="145">
        <v>41057</v>
      </c>
      <c r="K130" s="9" t="s">
        <v>754</v>
      </c>
      <c r="M130" s="167"/>
      <c r="N130" s="188"/>
      <c r="O130" s="188"/>
      <c r="P130" s="168"/>
      <c r="Q130" s="168"/>
      <c r="R130" s="167"/>
      <c r="S130" s="167"/>
      <c r="T130" s="167"/>
      <c r="U130" s="167"/>
      <c r="V130" s="167"/>
      <c r="W130" s="167"/>
      <c r="X130" s="187"/>
    </row>
    <row r="131" spans="1:28" s="1" customFormat="1" ht="11.25">
      <c r="A131" s="20" t="s">
        <v>847</v>
      </c>
      <c r="B131" s="20" t="s">
        <v>850</v>
      </c>
      <c r="C131" s="153"/>
      <c r="D131" s="12"/>
      <c r="E131" s="12" t="s">
        <v>176</v>
      </c>
      <c r="F131" s="152" t="s">
        <v>811</v>
      </c>
      <c r="G131" s="152" t="s">
        <v>21</v>
      </c>
      <c r="H131" s="20" t="s">
        <v>819</v>
      </c>
      <c r="I131" s="18">
        <v>40812</v>
      </c>
      <c r="J131" s="145">
        <v>41122</v>
      </c>
      <c r="M131" s="167"/>
      <c r="N131" s="168"/>
      <c r="O131" s="168"/>
      <c r="P131" s="167"/>
      <c r="Q131" s="167"/>
      <c r="R131" s="167"/>
      <c r="S131" s="167"/>
      <c r="T131" s="167"/>
      <c r="U131" s="167"/>
      <c r="V131" s="167"/>
      <c r="W131" s="168"/>
      <c r="X131" s="167"/>
    </row>
    <row r="132" spans="1:28">
      <c r="A132" s="113" t="s">
        <v>227</v>
      </c>
      <c r="B132" s="113" t="s">
        <v>228</v>
      </c>
      <c r="C132" s="157" t="s">
        <v>229</v>
      </c>
      <c r="D132" s="149" t="s">
        <v>27</v>
      </c>
      <c r="E132" s="147">
        <v>41255</v>
      </c>
      <c r="F132" s="113" t="s">
        <v>399</v>
      </c>
      <c r="G132" s="158" t="s">
        <v>24</v>
      </c>
      <c r="H132" s="10" t="s">
        <v>22</v>
      </c>
      <c r="I132" s="7">
        <v>35835</v>
      </c>
      <c r="J132" s="145">
        <v>41131</v>
      </c>
      <c r="K132" s="9" t="s">
        <v>30</v>
      </c>
      <c r="L132" s="1" t="s">
        <v>931</v>
      </c>
      <c r="M132" s="168"/>
      <c r="N132" s="168"/>
      <c r="O132" s="187"/>
      <c r="P132" s="187"/>
      <c r="Q132" s="168"/>
      <c r="R132" s="168"/>
      <c r="S132" s="167"/>
      <c r="T132" s="167"/>
      <c r="U132" s="167"/>
      <c r="V132" s="167"/>
      <c r="W132" s="167"/>
      <c r="X132" s="187"/>
      <c r="Y132" s="187"/>
      <c r="Z132" s="187"/>
    </row>
    <row r="133" spans="1:28" s="1" customFormat="1" ht="11.25">
      <c r="A133" s="113" t="s">
        <v>137</v>
      </c>
      <c r="B133" s="113" t="s">
        <v>138</v>
      </c>
      <c r="C133" s="157" t="s">
        <v>851</v>
      </c>
      <c r="D133" s="149" t="s">
        <v>27</v>
      </c>
      <c r="E133" s="147">
        <v>41279</v>
      </c>
      <c r="F133" s="113" t="s">
        <v>139</v>
      </c>
      <c r="G133" s="158" t="s">
        <v>24</v>
      </c>
      <c r="H133" s="10" t="s">
        <v>22</v>
      </c>
      <c r="I133" s="7">
        <v>38775</v>
      </c>
      <c r="J133" s="145"/>
      <c r="L133" s="124"/>
      <c r="M133" s="127"/>
      <c r="N133" s="121"/>
      <c r="O133" s="121"/>
      <c r="P133" s="124"/>
      <c r="Q133" s="124"/>
      <c r="R133" s="124"/>
      <c r="S133" s="124"/>
      <c r="T133" s="124"/>
      <c r="U133" s="124"/>
      <c r="V133" s="124"/>
    </row>
    <row r="134" spans="1:28" s="205" customFormat="1" ht="11.25">
      <c r="A134" s="113" t="s">
        <v>947</v>
      </c>
      <c r="B134" s="113" t="s">
        <v>948</v>
      </c>
      <c r="C134" s="157"/>
      <c r="D134" s="149"/>
      <c r="E134" s="147" t="s">
        <v>157</v>
      </c>
      <c r="F134" s="158" t="s">
        <v>959</v>
      </c>
      <c r="G134" s="158" t="s">
        <v>21</v>
      </c>
      <c r="H134" s="10"/>
      <c r="I134" s="7">
        <v>41008</v>
      </c>
      <c r="J134" s="145">
        <v>41024</v>
      </c>
      <c r="M134" s="127"/>
      <c r="N134" s="121"/>
      <c r="O134" s="121"/>
      <c r="P134" s="124"/>
      <c r="Q134" s="124"/>
      <c r="R134" s="124"/>
      <c r="S134" s="124"/>
      <c r="T134" s="124"/>
      <c r="U134" s="124"/>
      <c r="V134" s="124"/>
      <c r="W134" s="1"/>
      <c r="X134" s="1"/>
    </row>
    <row r="135" spans="1:28" s="121" customFormat="1" ht="12" thickBot="1">
      <c r="A135" s="124"/>
      <c r="B135" s="124"/>
      <c r="C135" s="232"/>
      <c r="D135" s="233"/>
      <c r="E135" s="125"/>
      <c r="H135" s="122"/>
      <c r="I135" s="125"/>
      <c r="J135" s="125"/>
      <c r="M135" s="127"/>
      <c r="P135" s="124"/>
      <c r="Q135" s="124"/>
      <c r="R135" s="124"/>
      <c r="S135" s="124"/>
      <c r="T135" s="124"/>
      <c r="U135" s="124"/>
      <c r="V135" s="124"/>
      <c r="W135" s="124"/>
      <c r="X135" s="124"/>
    </row>
    <row r="136" spans="1:28" s="205" customFormat="1">
      <c r="A136" s="208" t="s">
        <v>0</v>
      </c>
      <c r="B136" s="164" t="s">
        <v>1</v>
      </c>
      <c r="C136" s="209" t="s">
        <v>792</v>
      </c>
      <c r="D136" s="164" t="s">
        <v>2</v>
      </c>
      <c r="E136" s="164" t="s">
        <v>3</v>
      </c>
      <c r="F136" s="161" t="s">
        <v>791</v>
      </c>
      <c r="G136" s="162" t="s">
        <v>5</v>
      </c>
      <c r="H136" s="162" t="s">
        <v>6</v>
      </c>
      <c r="I136" s="162" t="s">
        <v>7</v>
      </c>
      <c r="J136" s="162" t="s">
        <v>8</v>
      </c>
      <c r="K136" s="162" t="s">
        <v>957</v>
      </c>
      <c r="L136" s="163" t="s">
        <v>796</v>
      </c>
      <c r="M136" s="165" t="s">
        <v>946</v>
      </c>
      <c r="N136" s="164" t="s">
        <v>9</v>
      </c>
      <c r="O136" s="164" t="s">
        <v>10</v>
      </c>
      <c r="P136" s="164" t="s">
        <v>11</v>
      </c>
      <c r="Q136" s="164" t="s">
        <v>410</v>
      </c>
      <c r="R136" s="164" t="s">
        <v>12</v>
      </c>
      <c r="S136" s="164" t="s">
        <v>13</v>
      </c>
      <c r="T136" s="164" t="s">
        <v>14</v>
      </c>
      <c r="U136" s="164" t="s">
        <v>15</v>
      </c>
      <c r="V136" s="164" t="s">
        <v>16</v>
      </c>
      <c r="W136" s="164" t="s">
        <v>17</v>
      </c>
      <c r="X136" s="234" t="s">
        <v>18</v>
      </c>
      <c r="Y136" s="235" t="s">
        <v>797</v>
      </c>
      <c r="Z136" s="236" t="s">
        <v>433</v>
      </c>
    </row>
    <row r="137" spans="1:28" s="205" customFormat="1" ht="11.25">
      <c r="A137" s="158" t="s">
        <v>348</v>
      </c>
      <c r="B137" s="157" t="s">
        <v>349</v>
      </c>
      <c r="C137" s="211">
        <v>41730</v>
      </c>
      <c r="D137" s="158" t="s">
        <v>350</v>
      </c>
      <c r="E137" s="212" t="s">
        <v>19</v>
      </c>
      <c r="F137" s="211">
        <v>42826</v>
      </c>
      <c r="G137" s="158" t="s">
        <v>139</v>
      </c>
      <c r="H137" s="158" t="s">
        <v>943</v>
      </c>
      <c r="I137" s="158" t="s">
        <v>21</v>
      </c>
      <c r="J137" s="213" t="s">
        <v>22</v>
      </c>
      <c r="K137" s="203">
        <v>38760</v>
      </c>
      <c r="L137" s="214">
        <v>40595</v>
      </c>
      <c r="M137" s="108" t="s">
        <v>26</v>
      </c>
      <c r="N137" s="108" t="s">
        <v>25</v>
      </c>
      <c r="O137" s="9" t="s">
        <v>865</v>
      </c>
      <c r="P137" s="9" t="s">
        <v>926</v>
      </c>
      <c r="Q137" s="108"/>
      <c r="R137" s="108"/>
      <c r="S137" s="108"/>
      <c r="T137" s="108"/>
      <c r="U137" s="108"/>
      <c r="V137" s="108"/>
      <c r="W137" s="108" t="s">
        <v>864</v>
      </c>
      <c r="X137" s="108"/>
      <c r="Y137" s="108" t="s">
        <v>866</v>
      </c>
      <c r="Z137" s="108">
        <v>41187</v>
      </c>
    </row>
    <row r="138" spans="1:28" s="205" customFormat="1" ht="11.25">
      <c r="A138" s="152" t="s">
        <v>956</v>
      </c>
      <c r="B138" s="12" t="s">
        <v>867</v>
      </c>
      <c r="C138" s="222"/>
      <c r="D138" s="152"/>
      <c r="E138" s="152"/>
      <c r="F138" s="222"/>
      <c r="G138" s="152" t="s">
        <v>95</v>
      </c>
      <c r="H138" s="152" t="s">
        <v>20</v>
      </c>
      <c r="I138" s="152" t="s">
        <v>21</v>
      </c>
      <c r="J138" s="219" t="s">
        <v>73</v>
      </c>
      <c r="K138" s="204">
        <v>39316</v>
      </c>
      <c r="L138" s="214">
        <v>40595</v>
      </c>
      <c r="M138" s="152"/>
      <c r="N138" s="152"/>
      <c r="O138" s="152"/>
      <c r="P138" s="152"/>
      <c r="Q138" s="152"/>
      <c r="R138" s="152"/>
      <c r="S138" s="152"/>
      <c r="T138" s="152"/>
      <c r="U138" s="152"/>
      <c r="V138" s="152"/>
      <c r="W138" s="152"/>
      <c r="X138" s="152"/>
      <c r="Y138" s="108"/>
      <c r="Z138" s="108" t="s">
        <v>971</v>
      </c>
    </row>
    <row r="139" spans="1:28" s="205" customFormat="1" ht="11.25">
      <c r="A139" s="152" t="s">
        <v>114</v>
      </c>
      <c r="B139" s="229" t="s">
        <v>115</v>
      </c>
      <c r="C139" s="211"/>
      <c r="D139" s="152" t="s">
        <v>116</v>
      </c>
      <c r="E139" s="221" t="s">
        <v>27</v>
      </c>
      <c r="F139" s="211">
        <v>42519</v>
      </c>
      <c r="G139" s="152" t="s">
        <v>117</v>
      </c>
      <c r="H139" s="152" t="s">
        <v>944</v>
      </c>
      <c r="I139" s="152" t="s">
        <v>21</v>
      </c>
      <c r="J139" s="219" t="s">
        <v>73</v>
      </c>
      <c r="K139" s="204">
        <v>38520</v>
      </c>
      <c r="L139" s="214">
        <v>40595</v>
      </c>
      <c r="M139" s="152"/>
      <c r="N139" s="152"/>
      <c r="O139" s="152"/>
      <c r="P139" s="152"/>
      <c r="Q139" s="152"/>
      <c r="R139" s="152"/>
      <c r="S139" s="152"/>
      <c r="T139" s="152"/>
      <c r="U139" s="152"/>
      <c r="V139" s="152"/>
      <c r="W139" s="152"/>
      <c r="X139" s="152"/>
      <c r="Y139" s="108"/>
      <c r="Z139" s="108"/>
    </row>
    <row r="140" spans="1:28" s="205" customFormat="1" ht="11.25">
      <c r="A140" s="152" t="s">
        <v>954</v>
      </c>
      <c r="B140" s="12" t="s">
        <v>955</v>
      </c>
      <c r="C140" s="222"/>
      <c r="D140" s="152"/>
      <c r="E140" s="221"/>
      <c r="F140" s="152"/>
      <c r="G140" s="152" t="s">
        <v>157</v>
      </c>
      <c r="H140" s="152" t="s">
        <v>959</v>
      </c>
      <c r="I140" s="152" t="s">
        <v>21</v>
      </c>
      <c r="J140" s="219" t="s">
        <v>819</v>
      </c>
      <c r="K140" s="204"/>
      <c r="L140" s="152"/>
      <c r="M140" s="152"/>
      <c r="N140" s="152"/>
      <c r="O140" s="152"/>
      <c r="P140" s="152"/>
      <c r="Q140" s="152"/>
      <c r="R140" s="152"/>
      <c r="S140" s="152"/>
      <c r="T140" s="152"/>
      <c r="U140" s="152"/>
      <c r="V140" s="152"/>
      <c r="W140" s="152"/>
      <c r="X140" s="152"/>
      <c r="Y140" s="108"/>
      <c r="Z140" s="108" t="s">
        <v>1004</v>
      </c>
    </row>
    <row r="141" spans="1:28" s="205" customFormat="1" ht="11.25">
      <c r="A141" s="152" t="s">
        <v>142</v>
      </c>
      <c r="B141" s="12" t="s">
        <v>143</v>
      </c>
      <c r="C141" s="222"/>
      <c r="D141" s="211"/>
      <c r="E141" s="152"/>
      <c r="F141" s="152"/>
      <c r="G141" s="152"/>
      <c r="H141" s="152" t="s">
        <v>98</v>
      </c>
      <c r="I141" s="247" t="s">
        <v>20</v>
      </c>
      <c r="J141" s="152" t="s">
        <v>21</v>
      </c>
      <c r="K141" s="219" t="s">
        <v>73</v>
      </c>
      <c r="L141" s="204">
        <v>38806</v>
      </c>
      <c r="M141" s="152"/>
      <c r="N141" s="152"/>
      <c r="O141" s="152"/>
      <c r="P141" s="152"/>
      <c r="Q141" s="152"/>
      <c r="R141" s="152"/>
      <c r="S141" s="152"/>
      <c r="T141" s="152"/>
      <c r="U141" s="152"/>
      <c r="V141" s="152"/>
      <c r="W141" s="152"/>
      <c r="X141" s="152"/>
      <c r="Y141" s="152"/>
      <c r="Z141" s="205" t="s">
        <v>1060</v>
      </c>
    </row>
    <row r="142" spans="1:28" s="1" customFormat="1" ht="11.25">
      <c r="A142" s="152" t="s">
        <v>1071</v>
      </c>
      <c r="B142" s="289" t="s">
        <v>1072</v>
      </c>
      <c r="C142" s="222"/>
      <c r="D142" s="222"/>
      <c r="E142" s="152"/>
      <c r="F142" s="152"/>
      <c r="G142" s="152"/>
      <c r="H142" s="152" t="s">
        <v>172</v>
      </c>
      <c r="I142" s="152" t="s">
        <v>1059</v>
      </c>
      <c r="J142" s="152" t="s">
        <v>21</v>
      </c>
      <c r="K142" s="152" t="s">
        <v>73</v>
      </c>
      <c r="L142" s="152">
        <v>41479</v>
      </c>
      <c r="M142" s="152"/>
      <c r="N142" s="152"/>
      <c r="O142" s="152"/>
      <c r="P142" s="152"/>
      <c r="Q142" s="152"/>
      <c r="R142" s="152"/>
      <c r="S142" s="152"/>
      <c r="T142" s="152"/>
      <c r="U142" s="152"/>
      <c r="V142" s="152"/>
      <c r="W142" s="152"/>
      <c r="X142" s="152"/>
      <c r="Y142" s="152"/>
      <c r="Z142" s="152"/>
      <c r="AA142" s="205"/>
      <c r="AB142" s="205" t="s">
        <v>1073</v>
      </c>
    </row>
    <row r="143" spans="1:28" s="205" customFormat="1" ht="11.25">
      <c r="A143" s="152" t="s">
        <v>210</v>
      </c>
      <c r="B143" s="229" t="s">
        <v>211</v>
      </c>
      <c r="C143" s="256"/>
      <c r="D143" s="211"/>
      <c r="E143" s="152"/>
      <c r="F143" s="152"/>
      <c r="G143" s="152"/>
      <c r="H143" s="152" t="s">
        <v>101</v>
      </c>
      <c r="I143" s="247" t="s">
        <v>944</v>
      </c>
      <c r="J143" s="152" t="s">
        <v>21</v>
      </c>
      <c r="K143" s="219" t="s">
        <v>73</v>
      </c>
      <c r="L143" s="204">
        <v>38530</v>
      </c>
      <c r="M143" s="152"/>
      <c r="N143" s="152" t="s">
        <v>203</v>
      </c>
      <c r="O143" s="152"/>
      <c r="P143" s="152"/>
      <c r="Q143" s="152"/>
      <c r="R143" s="152"/>
      <c r="S143" s="152"/>
      <c r="T143" s="152"/>
      <c r="U143" s="152"/>
      <c r="V143" s="152"/>
      <c r="W143" s="152"/>
      <c r="X143" s="152"/>
      <c r="Y143" s="152"/>
      <c r="Z143" s="152"/>
      <c r="AB143" s="205" t="str">
        <f>VLOOKUP(A143,'[1]PM-HF'!$B$3:$C$150,1,0)</f>
        <v>AM02027</v>
      </c>
    </row>
    <row r="144" spans="1:28" s="205" customFormat="1" ht="11.25">
      <c r="A144" s="158" t="s">
        <v>868</v>
      </c>
      <c r="B144" s="157" t="s">
        <v>869</v>
      </c>
      <c r="C144" s="222" t="s">
        <v>1028</v>
      </c>
      <c r="D144" s="211">
        <v>41734</v>
      </c>
      <c r="E144" s="158" t="s">
        <v>1096</v>
      </c>
      <c r="F144" s="212" t="s">
        <v>1097</v>
      </c>
      <c r="G144" s="211">
        <v>43215</v>
      </c>
      <c r="H144" s="158" t="s">
        <v>817</v>
      </c>
      <c r="I144" s="246" t="s">
        <v>818</v>
      </c>
      <c r="J144" s="158" t="s">
        <v>21</v>
      </c>
      <c r="K144" s="213" t="s">
        <v>73</v>
      </c>
      <c r="L144" s="203">
        <v>40959</v>
      </c>
      <c r="M144" s="108"/>
      <c r="N144" s="108"/>
      <c r="O144" s="108" t="s">
        <v>885</v>
      </c>
      <c r="P144" s="108"/>
      <c r="Q144" s="108"/>
      <c r="R144" s="108"/>
      <c r="S144" s="108"/>
      <c r="T144" s="108"/>
      <c r="U144" s="108"/>
      <c r="V144" s="108" t="s">
        <v>798</v>
      </c>
      <c r="W144" s="108"/>
      <c r="X144" s="108"/>
      <c r="Y144" s="108"/>
      <c r="Z144" s="108" t="s">
        <v>18</v>
      </c>
      <c r="AB144" s="205" t="str">
        <f>VLOOKUP(A144,'[1]PM-HF'!$B$3:$C$150,1,0)</f>
        <v>AM03390</v>
      </c>
    </row>
    <row r="145" spans="1:28" s="205" customFormat="1" ht="11.25">
      <c r="A145" s="152" t="s">
        <v>952</v>
      </c>
      <c r="B145" s="12" t="s">
        <v>848</v>
      </c>
      <c r="C145" s="222"/>
      <c r="D145" s="222"/>
      <c r="E145" s="152"/>
      <c r="F145" s="221"/>
      <c r="G145" s="152"/>
      <c r="H145" s="152" t="s">
        <v>69</v>
      </c>
      <c r="I145" s="247" t="s">
        <v>943</v>
      </c>
      <c r="J145" s="152" t="s">
        <v>21</v>
      </c>
      <c r="K145" s="219" t="s">
        <v>819</v>
      </c>
      <c r="L145" s="204">
        <v>40805</v>
      </c>
      <c r="M145" s="152"/>
      <c r="N145" s="152"/>
      <c r="O145" s="152"/>
      <c r="P145" s="152"/>
      <c r="Q145" s="152"/>
      <c r="R145" s="152"/>
      <c r="S145" s="152"/>
      <c r="T145" s="152"/>
      <c r="U145" s="152"/>
      <c r="V145" s="152"/>
      <c r="W145" s="152"/>
      <c r="X145" s="152"/>
      <c r="Y145" s="152"/>
      <c r="Z145" s="152" t="s">
        <v>1110</v>
      </c>
      <c r="AB145" s="205" t="str">
        <f>VLOOKUP(A145,'[1]PM-HF'!$B$3:$C$150,1,0)</f>
        <v>AM03298</v>
      </c>
    </row>
  </sheetData>
  <phoneticPr fontId="4" type="noConversion"/>
  <conditionalFormatting sqref="M137 L138 K139 B137:D137 E138 N109 E102:E106 P108 D107:D111 D115 R123 C117:C118 O123:P123 D122 C116:D116 F117 C121 B120:C120 C124 F124 S126 Q126 D127:D128 E130 C133:C135 B136 E132:E135 D136 O136:P136 R136 A138:C138 F136:F138 A139:F139 D141:E141 D143 M144 G144 C144:D144">
    <cfRule type="cellIs" dxfId="1" priority="32" stopIfTrue="1" operator="lessThanOrEqual">
      <formula>TODAY()+30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38"/>
  <sheetViews>
    <sheetView workbookViewId="0">
      <pane ySplit="1" topLeftCell="A2" activePane="bottomLeft" state="frozen"/>
      <selection pane="bottomLeft" activeCell="B45" sqref="B45"/>
    </sheetView>
  </sheetViews>
  <sheetFormatPr defaultRowHeight="12.75"/>
  <cols>
    <col min="2" max="2" width="11.140625" customWidth="1"/>
    <col min="3" max="3" width="22" customWidth="1"/>
    <col min="4" max="4" width="12" style="190" customWidth="1"/>
    <col min="5" max="5" width="12" customWidth="1"/>
    <col min="6" max="6" width="13.42578125" customWidth="1"/>
    <col min="7" max="7" width="12.28515625" customWidth="1"/>
    <col min="8" max="8" width="10.85546875" customWidth="1"/>
  </cols>
  <sheetData>
    <row r="1" spans="1:8">
      <c r="B1" s="191" t="s">
        <v>0</v>
      </c>
      <c r="C1" s="191" t="s">
        <v>1</v>
      </c>
      <c r="D1" s="111" t="s">
        <v>884</v>
      </c>
      <c r="E1" s="111" t="s">
        <v>880</v>
      </c>
      <c r="F1" s="111" t="s">
        <v>882</v>
      </c>
      <c r="G1" s="111" t="s">
        <v>883</v>
      </c>
      <c r="H1" s="111" t="s">
        <v>881</v>
      </c>
    </row>
    <row r="2" spans="1:8">
      <c r="A2" s="185">
        <v>1</v>
      </c>
      <c r="B2" s="113" t="s">
        <v>218</v>
      </c>
      <c r="C2" s="113" t="s">
        <v>219</v>
      </c>
      <c r="D2" s="192"/>
      <c r="E2" s="111"/>
      <c r="F2" s="111"/>
      <c r="G2" s="111"/>
      <c r="H2" s="111"/>
    </row>
    <row r="3" spans="1:8">
      <c r="A3" s="185">
        <v>2</v>
      </c>
      <c r="B3" s="113" t="s">
        <v>221</v>
      </c>
      <c r="C3" s="113" t="s">
        <v>222</v>
      </c>
      <c r="D3" s="192"/>
      <c r="E3" s="111"/>
      <c r="F3" s="111"/>
      <c r="G3" s="111"/>
      <c r="H3" s="111"/>
    </row>
    <row r="4" spans="1:8">
      <c r="A4" s="185">
        <v>3</v>
      </c>
      <c r="B4" s="113" t="s">
        <v>224</v>
      </c>
      <c r="C4" s="113" t="s">
        <v>225</v>
      </c>
      <c r="D4" s="192"/>
      <c r="E4" s="111"/>
      <c r="F4" s="111"/>
      <c r="G4" s="111"/>
      <c r="H4" s="111"/>
    </row>
    <row r="5" spans="1:8">
      <c r="A5" s="185">
        <v>4</v>
      </c>
      <c r="B5" s="113" t="s">
        <v>227</v>
      </c>
      <c r="C5" s="113" t="s">
        <v>228</v>
      </c>
      <c r="D5" s="192"/>
      <c r="E5" s="111"/>
      <c r="F5" s="111"/>
      <c r="G5" s="111"/>
      <c r="H5" s="111"/>
    </row>
    <row r="6" spans="1:8">
      <c r="A6" s="185">
        <v>5</v>
      </c>
      <c r="B6" s="113" t="s">
        <v>230</v>
      </c>
      <c r="C6" s="113" t="s">
        <v>231</v>
      </c>
      <c r="D6" s="192"/>
      <c r="E6" s="111"/>
      <c r="F6" s="111"/>
      <c r="G6" s="111"/>
      <c r="H6" s="111"/>
    </row>
    <row r="7" spans="1:8">
      <c r="A7" s="185">
        <v>6</v>
      </c>
      <c r="B7" s="113" t="s">
        <v>236</v>
      </c>
      <c r="C7" s="113" t="s">
        <v>826</v>
      </c>
      <c r="D7" s="192"/>
      <c r="E7" s="111"/>
      <c r="F7" s="111"/>
      <c r="G7" s="111"/>
      <c r="H7" s="111"/>
    </row>
    <row r="8" spans="1:8">
      <c r="A8" s="185">
        <v>7</v>
      </c>
      <c r="B8" s="113" t="s">
        <v>238</v>
      </c>
      <c r="C8" s="113" t="s">
        <v>239</v>
      </c>
      <c r="D8" s="192"/>
      <c r="E8" s="111"/>
      <c r="F8" s="111"/>
      <c r="G8" s="111"/>
      <c r="H8" s="111"/>
    </row>
    <row r="9" spans="1:8">
      <c r="A9" s="185">
        <v>8</v>
      </c>
      <c r="B9" s="113" t="s">
        <v>247</v>
      </c>
      <c r="C9" s="159" t="s">
        <v>248</v>
      </c>
      <c r="D9" s="193"/>
      <c r="E9" s="111"/>
      <c r="F9" s="111"/>
      <c r="G9" s="111"/>
      <c r="H9" s="111"/>
    </row>
    <row r="10" spans="1:8">
      <c r="A10" s="185">
        <v>9</v>
      </c>
      <c r="B10" s="113" t="s">
        <v>250</v>
      </c>
      <c r="C10" s="113" t="s">
        <v>251</v>
      </c>
      <c r="D10" s="192"/>
      <c r="E10" s="111"/>
      <c r="F10" s="111"/>
      <c r="G10" s="111"/>
      <c r="H10" s="111"/>
    </row>
    <row r="11" spans="1:8">
      <c r="A11" s="185">
        <v>10</v>
      </c>
      <c r="B11" s="113" t="s">
        <v>253</v>
      </c>
      <c r="C11" s="113" t="s">
        <v>254</v>
      </c>
      <c r="D11" s="192"/>
      <c r="E11" s="111"/>
      <c r="F11" s="111"/>
      <c r="G11" s="111"/>
      <c r="H11" s="111"/>
    </row>
    <row r="12" spans="1:8">
      <c r="A12" s="185">
        <v>11</v>
      </c>
      <c r="B12" s="113" t="s">
        <v>256</v>
      </c>
      <c r="C12" s="113" t="s">
        <v>257</v>
      </c>
      <c r="D12" s="192"/>
      <c r="E12" s="111"/>
      <c r="F12" s="111"/>
      <c r="G12" s="111"/>
      <c r="H12" s="111"/>
    </row>
    <row r="13" spans="1:8">
      <c r="A13" s="185">
        <v>12</v>
      </c>
      <c r="B13" s="113" t="s">
        <v>259</v>
      </c>
      <c r="C13" s="113" t="s">
        <v>260</v>
      </c>
      <c r="D13" s="192"/>
      <c r="E13" s="111"/>
      <c r="F13" s="111"/>
      <c r="G13" s="111"/>
      <c r="H13" s="111"/>
    </row>
    <row r="14" spans="1:8">
      <c r="A14" s="185">
        <v>13</v>
      </c>
      <c r="B14" s="113" t="s">
        <v>262</v>
      </c>
      <c r="C14" s="113" t="s">
        <v>263</v>
      </c>
      <c r="D14" s="192"/>
      <c r="E14" s="111"/>
      <c r="F14" s="111">
        <v>40778</v>
      </c>
      <c r="G14" s="111"/>
      <c r="H14" s="111"/>
    </row>
    <row r="15" spans="1:8">
      <c r="A15" s="185">
        <v>14</v>
      </c>
      <c r="B15" s="113" t="s">
        <v>268</v>
      </c>
      <c r="C15" s="113" t="s">
        <v>269</v>
      </c>
      <c r="D15" s="192"/>
      <c r="E15" s="111"/>
      <c r="F15" s="111"/>
      <c r="G15" s="111"/>
      <c r="H15" s="111"/>
    </row>
    <row r="16" spans="1:8">
      <c r="A16" s="185">
        <v>15</v>
      </c>
      <c r="B16" s="113" t="s">
        <v>271</v>
      </c>
      <c r="C16" s="113" t="s">
        <v>272</v>
      </c>
      <c r="D16" s="192"/>
      <c r="E16" s="111"/>
      <c r="F16" s="111"/>
      <c r="G16" s="111"/>
      <c r="H16" s="111"/>
    </row>
    <row r="17" spans="1:8">
      <c r="A17" s="185">
        <v>16</v>
      </c>
      <c r="B17" s="113" t="s">
        <v>274</v>
      </c>
      <c r="C17" s="113" t="s">
        <v>275</v>
      </c>
      <c r="D17" s="192"/>
      <c r="E17" s="111"/>
      <c r="F17" s="111"/>
      <c r="G17" s="111"/>
      <c r="H17" s="111"/>
    </row>
    <row r="18" spans="1:8">
      <c r="A18" s="185">
        <v>17</v>
      </c>
      <c r="B18" s="113" t="s">
        <v>277</v>
      </c>
      <c r="C18" s="113" t="s">
        <v>278</v>
      </c>
      <c r="D18" s="192"/>
      <c r="E18" s="111"/>
      <c r="F18" s="111"/>
      <c r="G18" s="111"/>
      <c r="H18" s="111"/>
    </row>
    <row r="19" spans="1:8">
      <c r="A19" s="185">
        <v>18</v>
      </c>
      <c r="B19" s="113" t="s">
        <v>280</v>
      </c>
      <c r="C19" s="113" t="s">
        <v>281</v>
      </c>
      <c r="D19" s="192"/>
      <c r="E19" s="111"/>
      <c r="F19" s="111"/>
      <c r="G19" s="111"/>
      <c r="H19" s="111"/>
    </row>
    <row r="20" spans="1:8">
      <c r="A20" s="185">
        <v>19</v>
      </c>
      <c r="B20" s="113" t="s">
        <v>283</v>
      </c>
      <c r="C20" s="113" t="s">
        <v>284</v>
      </c>
      <c r="D20" s="192"/>
      <c r="E20" s="111"/>
      <c r="F20" s="111"/>
      <c r="G20" s="111"/>
      <c r="H20" s="111"/>
    </row>
    <row r="21" spans="1:8">
      <c r="A21" s="185">
        <v>20</v>
      </c>
      <c r="B21" s="113" t="s">
        <v>286</v>
      </c>
      <c r="C21" s="113" t="s">
        <v>287</v>
      </c>
      <c r="D21" s="192"/>
      <c r="E21" s="111"/>
      <c r="F21" s="111"/>
      <c r="G21" s="111"/>
      <c r="H21" s="111"/>
    </row>
    <row r="22" spans="1:8">
      <c r="A22" s="185">
        <v>21</v>
      </c>
      <c r="B22" s="113" t="s">
        <v>289</v>
      </c>
      <c r="C22" s="113" t="s">
        <v>290</v>
      </c>
      <c r="D22" s="192"/>
      <c r="E22" s="111"/>
      <c r="F22" s="111"/>
      <c r="G22" s="111"/>
      <c r="H22" s="111"/>
    </row>
    <row r="23" spans="1:8">
      <c r="A23" s="185">
        <v>22</v>
      </c>
      <c r="B23" s="113" t="s">
        <v>292</v>
      </c>
      <c r="C23" s="113" t="s">
        <v>293</v>
      </c>
      <c r="D23" s="192"/>
      <c r="E23" s="111"/>
      <c r="F23" s="111"/>
      <c r="G23" s="111"/>
      <c r="H23" s="111"/>
    </row>
    <row r="24" spans="1:8">
      <c r="A24" s="185">
        <v>23</v>
      </c>
      <c r="B24" s="113" t="s">
        <v>295</v>
      </c>
      <c r="C24" s="113" t="s">
        <v>296</v>
      </c>
      <c r="D24" s="192"/>
      <c r="E24" s="111"/>
      <c r="F24" s="111"/>
      <c r="G24" s="111"/>
      <c r="H24" s="111"/>
    </row>
    <row r="25" spans="1:8">
      <c r="A25" s="185">
        <v>24</v>
      </c>
      <c r="B25" s="113" t="s">
        <v>298</v>
      </c>
      <c r="C25" s="113" t="s">
        <v>299</v>
      </c>
      <c r="D25" s="192"/>
      <c r="E25" s="111"/>
      <c r="F25" s="111"/>
      <c r="G25" s="111"/>
      <c r="H25" s="111"/>
    </row>
    <row r="26" spans="1:8">
      <c r="A26" s="185">
        <v>25</v>
      </c>
      <c r="B26" s="113" t="s">
        <v>303</v>
      </c>
      <c r="C26" s="157" t="s">
        <v>304</v>
      </c>
      <c r="D26" s="194"/>
      <c r="E26" s="111"/>
      <c r="F26" s="111"/>
      <c r="G26" s="111"/>
      <c r="H26" s="111"/>
    </row>
    <row r="27" spans="1:8">
      <c r="A27" s="185">
        <v>26</v>
      </c>
      <c r="B27" s="113" t="s">
        <v>306</v>
      </c>
      <c r="C27" s="113" t="s">
        <v>307</v>
      </c>
      <c r="D27" s="192"/>
      <c r="E27" s="111"/>
      <c r="F27" s="111"/>
      <c r="G27" s="111"/>
      <c r="H27" s="111"/>
    </row>
    <row r="28" spans="1:8">
      <c r="A28" s="185">
        <v>27</v>
      </c>
      <c r="B28" s="113" t="s">
        <v>309</v>
      </c>
      <c r="C28" s="113" t="s">
        <v>310</v>
      </c>
      <c r="D28" s="192"/>
      <c r="E28" s="111"/>
      <c r="F28" s="111"/>
      <c r="G28" s="111"/>
      <c r="H28" s="111"/>
    </row>
    <row r="29" spans="1:8">
      <c r="A29" s="185">
        <v>28</v>
      </c>
      <c r="B29" s="113" t="s">
        <v>312</v>
      </c>
      <c r="C29" s="113" t="s">
        <v>313</v>
      </c>
      <c r="D29" s="192"/>
      <c r="E29" s="111"/>
      <c r="F29" s="111"/>
      <c r="G29" s="111"/>
      <c r="H29" s="111"/>
    </row>
    <row r="30" spans="1:8">
      <c r="A30" s="185">
        <v>29</v>
      </c>
      <c r="B30" s="113" t="s">
        <v>120</v>
      </c>
      <c r="C30" s="113" t="s">
        <v>121</v>
      </c>
      <c r="D30" s="192"/>
      <c r="E30" s="111"/>
      <c r="F30" s="111"/>
      <c r="G30" s="111"/>
      <c r="H30" s="111"/>
    </row>
    <row r="31" spans="1:8">
      <c r="A31" s="185">
        <v>30</v>
      </c>
      <c r="B31" s="113" t="s">
        <v>122</v>
      </c>
      <c r="C31" s="113" t="s">
        <v>123</v>
      </c>
      <c r="D31" s="192"/>
      <c r="E31" s="111"/>
      <c r="F31" s="111"/>
      <c r="G31" s="111"/>
      <c r="H31" s="111"/>
    </row>
    <row r="32" spans="1:8">
      <c r="A32" s="185">
        <v>31</v>
      </c>
      <c r="B32" s="113" t="s">
        <v>124</v>
      </c>
      <c r="C32" s="113" t="s">
        <v>125</v>
      </c>
      <c r="D32" s="192"/>
      <c r="E32" s="111"/>
      <c r="F32" s="111"/>
      <c r="G32" s="111"/>
      <c r="H32" s="111"/>
    </row>
    <row r="33" spans="1:8">
      <c r="A33" s="185">
        <v>32</v>
      </c>
      <c r="B33" s="113" t="s">
        <v>315</v>
      </c>
      <c r="C33" s="113" t="s">
        <v>316</v>
      </c>
      <c r="D33" s="192"/>
      <c r="E33" s="111"/>
      <c r="F33" s="111"/>
      <c r="G33" s="111"/>
      <c r="H33" s="111"/>
    </row>
    <row r="34" spans="1:8">
      <c r="A34" s="185">
        <v>33</v>
      </c>
      <c r="B34" s="113" t="s">
        <v>318</v>
      </c>
      <c r="C34" s="113" t="s">
        <v>319</v>
      </c>
      <c r="D34" s="192"/>
      <c r="E34" s="111"/>
      <c r="F34" s="111"/>
      <c r="G34" s="111"/>
      <c r="H34" s="111"/>
    </row>
    <row r="35" spans="1:8">
      <c r="A35" s="185">
        <v>34</v>
      </c>
      <c r="B35" s="113" t="s">
        <v>321</v>
      </c>
      <c r="C35" s="159" t="s">
        <v>322</v>
      </c>
      <c r="D35" s="193"/>
      <c r="E35" s="111"/>
      <c r="F35" s="111">
        <v>40778</v>
      </c>
      <c r="G35" s="111"/>
      <c r="H35" s="111"/>
    </row>
    <row r="36" spans="1:8">
      <c r="A36" s="185">
        <v>35</v>
      </c>
      <c r="B36" s="113" t="s">
        <v>324</v>
      </c>
      <c r="C36" s="113" t="s">
        <v>325</v>
      </c>
      <c r="D36" s="192"/>
      <c r="E36" s="111"/>
      <c r="F36" s="111"/>
      <c r="G36" s="111"/>
      <c r="H36" s="111"/>
    </row>
    <row r="37" spans="1:8">
      <c r="A37" s="185">
        <v>36</v>
      </c>
      <c r="B37" s="113" t="s">
        <v>327</v>
      </c>
      <c r="C37" s="113" t="s">
        <v>328</v>
      </c>
      <c r="D37" s="192"/>
      <c r="E37" s="111"/>
      <c r="F37" s="111"/>
      <c r="G37" s="111"/>
      <c r="H37" s="111"/>
    </row>
    <row r="38" spans="1:8">
      <c r="A38" s="185">
        <v>37</v>
      </c>
      <c r="B38" s="113" t="s">
        <v>330</v>
      </c>
      <c r="C38" s="159" t="s">
        <v>331</v>
      </c>
      <c r="D38" s="193"/>
      <c r="E38" s="111"/>
      <c r="F38" s="111"/>
      <c r="G38" s="111"/>
      <c r="H38" s="111"/>
    </row>
    <row r="39" spans="1:8">
      <c r="A39" s="185">
        <v>38</v>
      </c>
      <c r="B39" s="113" t="s">
        <v>333</v>
      </c>
      <c r="C39" s="113" t="s">
        <v>334</v>
      </c>
      <c r="D39" s="192"/>
      <c r="E39" s="111"/>
      <c r="F39" s="111"/>
      <c r="G39" s="111"/>
      <c r="H39" s="111"/>
    </row>
    <row r="40" spans="1:8">
      <c r="A40" s="185">
        <v>39</v>
      </c>
      <c r="B40" s="113" t="s">
        <v>342</v>
      </c>
      <c r="C40" s="113" t="s">
        <v>343</v>
      </c>
      <c r="D40" s="192"/>
      <c r="E40" s="111"/>
      <c r="F40" s="111"/>
      <c r="G40" s="111"/>
      <c r="H40" s="111"/>
    </row>
    <row r="41" spans="1:8">
      <c r="A41" s="185">
        <v>40</v>
      </c>
      <c r="B41" s="113" t="s">
        <v>348</v>
      </c>
      <c r="C41" s="113" t="s">
        <v>349</v>
      </c>
      <c r="D41" s="192"/>
      <c r="E41" s="111"/>
      <c r="F41" s="111"/>
      <c r="G41" s="111"/>
      <c r="H41" s="111"/>
    </row>
    <row r="42" spans="1:8">
      <c r="A42" s="185">
        <v>41</v>
      </c>
      <c r="B42" s="113" t="s">
        <v>351</v>
      </c>
      <c r="C42" s="113" t="s">
        <v>352</v>
      </c>
      <c r="D42" s="192"/>
      <c r="E42" s="111"/>
      <c r="F42" s="111"/>
      <c r="G42" s="111"/>
      <c r="H42" s="111"/>
    </row>
    <row r="43" spans="1:8">
      <c r="A43" s="185">
        <v>42</v>
      </c>
      <c r="B43" s="113" t="s">
        <v>354</v>
      </c>
      <c r="C43" s="113" t="s">
        <v>355</v>
      </c>
      <c r="D43" s="192"/>
      <c r="E43" s="111"/>
      <c r="F43" s="111"/>
      <c r="G43" s="111"/>
      <c r="H43" s="111"/>
    </row>
    <row r="44" spans="1:8">
      <c r="A44" s="185">
        <v>43</v>
      </c>
      <c r="B44" s="113" t="s">
        <v>357</v>
      </c>
      <c r="C44" s="113" t="s">
        <v>358</v>
      </c>
      <c r="D44" s="192"/>
      <c r="E44" s="111"/>
      <c r="F44" s="111"/>
      <c r="G44" s="111"/>
      <c r="H44" s="111"/>
    </row>
    <row r="45" spans="1:8">
      <c r="A45" s="185">
        <v>44</v>
      </c>
      <c r="B45" s="113" t="s">
        <v>360</v>
      </c>
      <c r="C45" s="113" t="s">
        <v>361</v>
      </c>
      <c r="D45" s="192"/>
      <c r="E45" s="111"/>
      <c r="F45" s="111"/>
      <c r="G45" s="111"/>
      <c r="H45" s="111"/>
    </row>
    <row r="46" spans="1:8">
      <c r="A46" s="185">
        <v>46</v>
      </c>
      <c r="B46" s="113" t="s">
        <v>137</v>
      </c>
      <c r="C46" s="113" t="s">
        <v>138</v>
      </c>
      <c r="D46" s="192"/>
      <c r="E46" s="111"/>
      <c r="F46" s="111"/>
      <c r="G46" s="111"/>
      <c r="H46" s="111"/>
    </row>
    <row r="47" spans="1:8">
      <c r="A47" s="185">
        <v>47</v>
      </c>
      <c r="B47" s="113" t="s">
        <v>366</v>
      </c>
      <c r="C47" s="113" t="s">
        <v>367</v>
      </c>
      <c r="D47" s="192"/>
      <c r="E47" s="111"/>
      <c r="F47" s="111">
        <v>40904</v>
      </c>
      <c r="G47" s="111"/>
      <c r="H47" s="111"/>
    </row>
    <row r="48" spans="1:8">
      <c r="A48" s="185">
        <v>48</v>
      </c>
      <c r="B48" s="113" t="s">
        <v>369</v>
      </c>
      <c r="C48" s="113" t="s">
        <v>370</v>
      </c>
      <c r="D48" s="192"/>
      <c r="E48" s="111"/>
      <c r="F48" s="111"/>
      <c r="G48" s="111"/>
      <c r="H48" s="111"/>
    </row>
    <row r="49" spans="1:8">
      <c r="A49" s="185">
        <v>49</v>
      </c>
      <c r="B49" s="113" t="s">
        <v>372</v>
      </c>
      <c r="C49" s="159" t="s">
        <v>373</v>
      </c>
      <c r="D49" s="193"/>
      <c r="E49" s="111"/>
      <c r="F49" s="111"/>
      <c r="G49" s="111"/>
      <c r="H49" s="111"/>
    </row>
    <row r="50" spans="1:8">
      <c r="A50" s="185">
        <v>50</v>
      </c>
      <c r="B50" s="113" t="s">
        <v>375</v>
      </c>
      <c r="C50" s="113" t="s">
        <v>376</v>
      </c>
      <c r="D50" s="192"/>
      <c r="E50" s="111"/>
      <c r="F50" s="111"/>
      <c r="G50" s="111"/>
      <c r="H50" s="111"/>
    </row>
    <row r="51" spans="1:8">
      <c r="A51" s="185">
        <v>51</v>
      </c>
      <c r="B51" s="113" t="s">
        <v>378</v>
      </c>
      <c r="C51" s="159" t="s">
        <v>379</v>
      </c>
      <c r="D51" s="193"/>
      <c r="E51" s="111"/>
      <c r="F51" s="111"/>
      <c r="G51" s="111"/>
      <c r="H51" s="111"/>
    </row>
    <row r="52" spans="1:8">
      <c r="A52" s="185">
        <v>52</v>
      </c>
      <c r="B52" s="113" t="s">
        <v>384</v>
      </c>
      <c r="C52" s="113" t="s">
        <v>385</v>
      </c>
      <c r="D52" s="192"/>
      <c r="E52" s="111"/>
      <c r="F52" s="111"/>
      <c r="G52" s="111"/>
      <c r="H52" s="111"/>
    </row>
    <row r="53" spans="1:8">
      <c r="A53" s="185">
        <v>53</v>
      </c>
      <c r="B53" s="113" t="s">
        <v>387</v>
      </c>
      <c r="C53" s="113" t="s">
        <v>388</v>
      </c>
      <c r="D53" s="192"/>
      <c r="E53" s="111"/>
      <c r="F53" s="111"/>
      <c r="G53" s="111"/>
      <c r="H53" s="111"/>
    </row>
    <row r="54" spans="1:8">
      <c r="A54" s="185">
        <v>54</v>
      </c>
      <c r="B54" s="113" t="s">
        <v>166</v>
      </c>
      <c r="C54" s="113" t="s">
        <v>167</v>
      </c>
      <c r="D54" s="192"/>
      <c r="E54" s="111"/>
      <c r="F54" s="111">
        <v>40778</v>
      </c>
      <c r="G54" s="111"/>
      <c r="H54" s="111"/>
    </row>
    <row r="55" spans="1:8">
      <c r="A55" s="185">
        <v>55</v>
      </c>
      <c r="B55" s="113" t="s">
        <v>390</v>
      </c>
      <c r="C55" s="113" t="s">
        <v>391</v>
      </c>
      <c r="D55" s="192"/>
      <c r="E55" s="111"/>
      <c r="F55" s="111"/>
      <c r="G55" s="111"/>
      <c r="H55" s="111"/>
    </row>
    <row r="56" spans="1:8">
      <c r="A56" s="185">
        <v>56</v>
      </c>
      <c r="B56" s="113" t="s">
        <v>170</v>
      </c>
      <c r="C56" s="113" t="s">
        <v>171</v>
      </c>
      <c r="D56" s="192"/>
      <c r="E56" s="111"/>
      <c r="F56" s="111"/>
      <c r="G56" s="111"/>
      <c r="H56" s="111"/>
    </row>
    <row r="57" spans="1:8">
      <c r="A57" s="185">
        <v>57</v>
      </c>
      <c r="B57" s="113" t="s">
        <v>393</v>
      </c>
      <c r="C57" s="113" t="s">
        <v>394</v>
      </c>
      <c r="D57" s="192"/>
      <c r="E57" s="111"/>
      <c r="F57" s="111"/>
      <c r="G57" s="111"/>
      <c r="H57" s="111"/>
    </row>
    <row r="58" spans="1:8">
      <c r="A58" s="185">
        <v>58</v>
      </c>
      <c r="B58" s="113" t="s">
        <v>66</v>
      </c>
      <c r="C58" s="113" t="s">
        <v>67</v>
      </c>
      <c r="D58" s="192"/>
      <c r="E58" s="111"/>
      <c r="F58" s="111"/>
      <c r="G58" s="111"/>
      <c r="H58" s="111"/>
    </row>
    <row r="59" spans="1:8">
      <c r="A59" s="185">
        <v>59</v>
      </c>
      <c r="B59" s="113" t="s">
        <v>188</v>
      </c>
      <c r="C59" s="113" t="s">
        <v>189</v>
      </c>
      <c r="D59" s="192"/>
      <c r="E59" s="111"/>
      <c r="F59" s="111"/>
      <c r="G59" s="111"/>
      <c r="H59" s="111"/>
    </row>
    <row r="60" spans="1:8">
      <c r="A60" s="185">
        <v>60</v>
      </c>
      <c r="B60" s="113" t="s">
        <v>192</v>
      </c>
      <c r="C60" s="113" t="s">
        <v>193</v>
      </c>
      <c r="D60" s="192"/>
      <c r="E60" s="111"/>
      <c r="F60" s="111"/>
      <c r="G60" s="111"/>
      <c r="H60" s="111"/>
    </row>
    <row r="61" spans="1:8">
      <c r="A61" s="185">
        <v>61</v>
      </c>
      <c r="B61" s="113" t="s">
        <v>194</v>
      </c>
      <c r="C61" s="113" t="s">
        <v>195</v>
      </c>
      <c r="D61" s="192"/>
      <c r="E61" s="111"/>
      <c r="F61" s="111"/>
      <c r="G61" s="111"/>
      <c r="H61" s="111"/>
    </row>
    <row r="62" spans="1:8">
      <c r="A62" s="185">
        <v>62</v>
      </c>
      <c r="B62" s="113" t="s">
        <v>859</v>
      </c>
      <c r="C62" s="113" t="s">
        <v>858</v>
      </c>
      <c r="D62" s="192"/>
      <c r="E62" s="111"/>
      <c r="F62" s="111"/>
      <c r="G62" s="111"/>
      <c r="H62" s="111"/>
    </row>
    <row r="63" spans="1:8">
      <c r="A63" s="185">
        <v>63</v>
      </c>
      <c r="B63" s="113" t="s">
        <v>778</v>
      </c>
      <c r="C63" s="113" t="s">
        <v>780</v>
      </c>
      <c r="D63" s="192"/>
      <c r="E63" s="111">
        <v>40914</v>
      </c>
      <c r="F63" s="111"/>
      <c r="G63" s="111"/>
      <c r="H63" s="111"/>
    </row>
    <row r="64" spans="1:8">
      <c r="A64" s="185">
        <v>64</v>
      </c>
      <c r="B64" s="20" t="s">
        <v>70</v>
      </c>
      <c r="C64" s="20" t="s">
        <v>71</v>
      </c>
      <c r="D64" s="192"/>
      <c r="E64" s="111"/>
      <c r="F64" s="111">
        <v>40778</v>
      </c>
      <c r="G64" s="111"/>
      <c r="H64" s="111"/>
    </row>
    <row r="65" spans="1:8">
      <c r="A65" s="185">
        <v>65</v>
      </c>
      <c r="B65" s="20" t="s">
        <v>78</v>
      </c>
      <c r="C65" s="20" t="s">
        <v>842</v>
      </c>
      <c r="D65" s="192"/>
      <c r="E65" s="111"/>
      <c r="F65" s="111">
        <v>40904</v>
      </c>
      <c r="G65" s="111"/>
      <c r="H65" s="111"/>
    </row>
    <row r="66" spans="1:8">
      <c r="A66" s="185">
        <v>66</v>
      </c>
      <c r="B66" s="20" t="s">
        <v>79</v>
      </c>
      <c r="C66" s="119" t="s">
        <v>80</v>
      </c>
      <c r="D66" s="192"/>
      <c r="E66" s="111"/>
      <c r="F66" s="111">
        <v>40904</v>
      </c>
      <c r="G66" s="111"/>
      <c r="H66" s="111"/>
    </row>
    <row r="67" spans="1:8">
      <c r="A67" s="185">
        <v>67</v>
      </c>
      <c r="B67" s="20" t="s">
        <v>83</v>
      </c>
      <c r="C67" s="20" t="s">
        <v>84</v>
      </c>
      <c r="D67" s="192"/>
      <c r="E67" s="111"/>
      <c r="F67" s="111"/>
      <c r="G67" s="111"/>
      <c r="H67" s="111"/>
    </row>
    <row r="68" spans="1:8">
      <c r="A68" s="185">
        <v>68</v>
      </c>
      <c r="B68" s="20" t="s">
        <v>86</v>
      </c>
      <c r="C68" s="20" t="s">
        <v>87</v>
      </c>
      <c r="D68" s="192"/>
      <c r="E68" s="111"/>
      <c r="F68" s="111"/>
      <c r="G68" s="111"/>
      <c r="H68" s="111"/>
    </row>
    <row r="69" spans="1:8">
      <c r="A69" s="185">
        <v>69</v>
      </c>
      <c r="B69" s="20" t="s">
        <v>91</v>
      </c>
      <c r="C69" s="20" t="s">
        <v>92</v>
      </c>
      <c r="D69" s="192"/>
      <c r="E69" s="111"/>
      <c r="F69" s="111">
        <v>40904</v>
      </c>
      <c r="G69" s="111"/>
      <c r="H69" s="111"/>
    </row>
    <row r="70" spans="1:8">
      <c r="A70" s="185">
        <v>70</v>
      </c>
      <c r="B70" s="20" t="s">
        <v>102</v>
      </c>
      <c r="C70" s="20" t="s">
        <v>103</v>
      </c>
      <c r="D70" s="192"/>
      <c r="E70" s="111"/>
      <c r="F70" s="111">
        <v>40904</v>
      </c>
      <c r="G70" s="111"/>
      <c r="H70" s="111"/>
    </row>
    <row r="71" spans="1:8">
      <c r="A71" s="185">
        <v>71</v>
      </c>
      <c r="B71" s="20" t="s">
        <v>106</v>
      </c>
      <c r="C71" s="20" t="s">
        <v>107</v>
      </c>
      <c r="D71" s="192"/>
      <c r="E71" s="111"/>
      <c r="F71" s="111"/>
      <c r="G71" s="111"/>
      <c r="H71" s="111"/>
    </row>
    <row r="72" spans="1:8">
      <c r="A72" s="185">
        <v>72</v>
      </c>
      <c r="B72" s="20" t="s">
        <v>109</v>
      </c>
      <c r="C72" s="20" t="s">
        <v>110</v>
      </c>
      <c r="D72" s="192"/>
      <c r="E72" s="111"/>
      <c r="F72" s="111">
        <v>40904</v>
      </c>
      <c r="G72" s="111"/>
      <c r="H72" s="111"/>
    </row>
    <row r="73" spans="1:8">
      <c r="A73" s="185">
        <v>73</v>
      </c>
      <c r="B73" s="20" t="s">
        <v>112</v>
      </c>
      <c r="C73" s="119" t="s">
        <v>113</v>
      </c>
      <c r="D73" s="192"/>
      <c r="E73" s="111"/>
      <c r="F73" s="111"/>
      <c r="G73" s="111"/>
      <c r="H73" s="111"/>
    </row>
    <row r="74" spans="1:8">
      <c r="A74" s="185">
        <v>74</v>
      </c>
      <c r="B74" s="20" t="s">
        <v>114</v>
      </c>
      <c r="C74" s="119" t="s">
        <v>115</v>
      </c>
      <c r="D74" s="192"/>
      <c r="E74" s="111"/>
      <c r="F74" s="111">
        <v>40778</v>
      </c>
      <c r="G74" s="111"/>
      <c r="H74" s="111"/>
    </row>
    <row r="75" spans="1:8">
      <c r="A75" s="185">
        <v>75</v>
      </c>
      <c r="B75" s="20" t="s">
        <v>118</v>
      </c>
      <c r="C75" s="20" t="s">
        <v>119</v>
      </c>
      <c r="D75" s="192"/>
      <c r="E75" s="111"/>
      <c r="F75" s="111"/>
      <c r="G75" s="111"/>
      <c r="H75" s="111"/>
    </row>
    <row r="76" spans="1:8">
      <c r="A76" s="185">
        <v>76</v>
      </c>
      <c r="B76" s="20" t="s">
        <v>126</v>
      </c>
      <c r="C76" s="20" t="s">
        <v>127</v>
      </c>
      <c r="D76" s="192"/>
      <c r="E76" s="111"/>
      <c r="F76" s="111"/>
      <c r="G76" s="111"/>
      <c r="H76" s="111"/>
    </row>
    <row r="77" spans="1:8">
      <c r="A77" s="185">
        <v>77</v>
      </c>
      <c r="B77" s="20" t="s">
        <v>128</v>
      </c>
      <c r="C77" s="20" t="s">
        <v>129</v>
      </c>
      <c r="D77" s="192"/>
      <c r="E77" s="111"/>
      <c r="F77" s="111"/>
      <c r="G77" s="111"/>
      <c r="H77" s="111"/>
    </row>
    <row r="78" spans="1:8">
      <c r="A78" s="185">
        <v>78</v>
      </c>
      <c r="B78" s="20" t="s">
        <v>133</v>
      </c>
      <c r="C78" s="119" t="s">
        <v>134</v>
      </c>
      <c r="D78" s="192"/>
      <c r="E78" s="111"/>
      <c r="F78" s="111"/>
      <c r="G78" s="111"/>
      <c r="H78" s="111"/>
    </row>
    <row r="79" spans="1:8">
      <c r="A79" s="185">
        <v>45</v>
      </c>
      <c r="B79" s="20" t="s">
        <v>363</v>
      </c>
      <c r="C79" s="119" t="s">
        <v>364</v>
      </c>
      <c r="D79" s="192"/>
      <c r="E79" s="111"/>
      <c r="F79" s="111"/>
      <c r="G79" s="111"/>
      <c r="H79" s="111"/>
    </row>
    <row r="80" spans="1:8">
      <c r="A80" s="185">
        <v>79</v>
      </c>
      <c r="B80" s="20" t="s">
        <v>140</v>
      </c>
      <c r="C80" s="119" t="s">
        <v>141</v>
      </c>
      <c r="D80" s="192"/>
      <c r="E80" s="111"/>
      <c r="F80" s="111"/>
      <c r="G80" s="111"/>
      <c r="H80" s="111"/>
    </row>
    <row r="81" spans="1:8">
      <c r="A81" s="185">
        <v>80</v>
      </c>
      <c r="B81" s="20" t="s">
        <v>142</v>
      </c>
      <c r="C81" s="20" t="s">
        <v>143</v>
      </c>
      <c r="D81" s="192"/>
      <c r="E81" s="111"/>
      <c r="F81" s="111">
        <v>40904</v>
      </c>
      <c r="G81" s="111"/>
      <c r="H81" s="111"/>
    </row>
    <row r="82" spans="1:8">
      <c r="A82" s="185">
        <v>81</v>
      </c>
      <c r="B82" s="20" t="s">
        <v>144</v>
      </c>
      <c r="C82" s="20" t="s">
        <v>145</v>
      </c>
      <c r="D82" s="192"/>
      <c r="E82" s="111"/>
      <c r="F82" s="111"/>
      <c r="G82" s="111"/>
      <c r="H82" s="111"/>
    </row>
    <row r="83" spans="1:8">
      <c r="A83" s="185">
        <v>82</v>
      </c>
      <c r="B83" s="20" t="s">
        <v>148</v>
      </c>
      <c r="C83" s="119" t="s">
        <v>149</v>
      </c>
      <c r="D83" s="192"/>
      <c r="E83" s="111"/>
      <c r="F83" s="111"/>
      <c r="G83" s="111"/>
      <c r="H83" s="111"/>
    </row>
    <row r="84" spans="1:8">
      <c r="A84" s="185">
        <v>83</v>
      </c>
      <c r="B84" s="20" t="s">
        <v>151</v>
      </c>
      <c r="C84" s="20" t="s">
        <v>838</v>
      </c>
      <c r="D84" s="192"/>
      <c r="E84" s="111"/>
      <c r="F84" s="111"/>
      <c r="G84" s="111"/>
      <c r="H84" s="111"/>
    </row>
    <row r="85" spans="1:8">
      <c r="A85" s="185">
        <v>84</v>
      </c>
      <c r="B85" s="20" t="s">
        <v>153</v>
      </c>
      <c r="C85" s="20" t="s">
        <v>837</v>
      </c>
      <c r="D85" s="192"/>
      <c r="E85" s="111"/>
      <c r="F85" s="111"/>
      <c r="G85" s="111"/>
      <c r="H85" s="111"/>
    </row>
    <row r="86" spans="1:8">
      <c r="A86" s="185">
        <v>85</v>
      </c>
      <c r="B86" s="20" t="s">
        <v>158</v>
      </c>
      <c r="C86" s="20" t="s">
        <v>834</v>
      </c>
      <c r="D86" s="192"/>
      <c r="E86" s="111"/>
      <c r="F86" s="111"/>
      <c r="G86" s="111"/>
      <c r="H86" s="111"/>
    </row>
    <row r="87" spans="1:8">
      <c r="A87" s="185">
        <v>86</v>
      </c>
      <c r="B87" s="20" t="s">
        <v>165</v>
      </c>
      <c r="C87" s="20" t="s">
        <v>833</v>
      </c>
      <c r="D87" s="192"/>
      <c r="E87" s="111"/>
      <c r="F87" s="111"/>
      <c r="G87" s="111"/>
      <c r="H87" s="111"/>
    </row>
    <row r="88" spans="1:8">
      <c r="A88" s="185">
        <v>87</v>
      </c>
      <c r="B88" s="20" t="s">
        <v>168</v>
      </c>
      <c r="C88" s="119" t="s">
        <v>169</v>
      </c>
      <c r="D88" s="192"/>
      <c r="E88" s="111"/>
      <c r="F88" s="111"/>
      <c r="G88" s="111"/>
      <c r="H88" s="111"/>
    </row>
    <row r="89" spans="1:8">
      <c r="A89" s="185">
        <v>88</v>
      </c>
      <c r="B89" s="20" t="s">
        <v>173</v>
      </c>
      <c r="C89" s="20" t="s">
        <v>867</v>
      </c>
      <c r="D89" s="192"/>
      <c r="E89" s="111"/>
      <c r="F89" s="111"/>
      <c r="G89" s="111"/>
      <c r="H89" s="111"/>
    </row>
    <row r="90" spans="1:8">
      <c r="A90" s="185">
        <v>89</v>
      </c>
      <c r="B90" s="20" t="s">
        <v>177</v>
      </c>
      <c r="C90" s="119" t="s">
        <v>178</v>
      </c>
      <c r="D90" s="192"/>
      <c r="E90" s="111"/>
      <c r="F90" s="111"/>
      <c r="G90" s="111"/>
      <c r="H90" s="111"/>
    </row>
    <row r="91" spans="1:8">
      <c r="A91" s="185">
        <v>90</v>
      </c>
      <c r="B91" s="15" t="s">
        <v>179</v>
      </c>
      <c r="C91" s="15" t="s">
        <v>180</v>
      </c>
      <c r="D91" s="195"/>
      <c r="E91" s="111"/>
      <c r="F91" s="111"/>
      <c r="G91" s="111"/>
      <c r="H91" s="111"/>
    </row>
    <row r="92" spans="1:8">
      <c r="A92" s="185">
        <v>91</v>
      </c>
      <c r="B92" s="20" t="s">
        <v>181</v>
      </c>
      <c r="C92" s="119" t="s">
        <v>182</v>
      </c>
      <c r="D92" s="192"/>
      <c r="E92" s="111"/>
      <c r="F92" s="111"/>
      <c r="G92" s="111"/>
      <c r="H92" s="111"/>
    </row>
    <row r="93" spans="1:8">
      <c r="A93" s="185">
        <v>92</v>
      </c>
      <c r="B93" s="20" t="s">
        <v>184</v>
      </c>
      <c r="C93" s="119" t="s">
        <v>185</v>
      </c>
      <c r="D93" s="192"/>
      <c r="E93" s="111"/>
      <c r="F93" s="111"/>
      <c r="G93" s="111"/>
      <c r="H93" s="111"/>
    </row>
    <row r="94" spans="1:8">
      <c r="A94" s="185">
        <v>93</v>
      </c>
      <c r="B94" s="20" t="s">
        <v>186</v>
      </c>
      <c r="C94" s="119" t="s">
        <v>187</v>
      </c>
      <c r="D94" s="192"/>
      <c r="E94" s="111"/>
      <c r="F94" s="111"/>
      <c r="G94" s="111"/>
      <c r="H94" s="111"/>
    </row>
    <row r="95" spans="1:8">
      <c r="A95" s="185">
        <v>94</v>
      </c>
      <c r="B95" s="20" t="s">
        <v>190</v>
      </c>
      <c r="C95" s="20" t="s">
        <v>191</v>
      </c>
      <c r="D95" s="192"/>
      <c r="E95" s="111"/>
      <c r="F95" s="111"/>
      <c r="G95" s="111"/>
      <c r="H95" s="111"/>
    </row>
    <row r="96" spans="1:8">
      <c r="A96" s="185">
        <v>95</v>
      </c>
      <c r="B96" s="20" t="s">
        <v>196</v>
      </c>
      <c r="C96" s="20" t="s">
        <v>197</v>
      </c>
      <c r="D96" s="192"/>
      <c r="E96" s="111"/>
      <c r="F96" s="111"/>
      <c r="G96" s="111"/>
      <c r="H96" s="111"/>
    </row>
    <row r="97" spans="1:8">
      <c r="A97" s="185">
        <v>96</v>
      </c>
      <c r="B97" s="20" t="s">
        <v>198</v>
      </c>
      <c r="C97" s="119" t="s">
        <v>832</v>
      </c>
      <c r="D97" s="192"/>
      <c r="E97" s="111"/>
      <c r="F97" s="111">
        <v>40778</v>
      </c>
      <c r="G97" s="111"/>
      <c r="H97" s="111"/>
    </row>
    <row r="98" spans="1:8">
      <c r="A98" s="185">
        <v>97</v>
      </c>
      <c r="B98" s="20" t="s">
        <v>769</v>
      </c>
      <c r="C98" s="20" t="s">
        <v>770</v>
      </c>
      <c r="D98" s="192"/>
      <c r="E98" s="111"/>
      <c r="F98" s="111"/>
      <c r="G98" s="111"/>
      <c r="H98" s="111"/>
    </row>
    <row r="99" spans="1:8">
      <c r="A99" s="185">
        <v>98</v>
      </c>
      <c r="B99" s="20" t="s">
        <v>760</v>
      </c>
      <c r="C99" s="20" t="s">
        <v>762</v>
      </c>
      <c r="D99" s="192"/>
      <c r="E99" s="111"/>
      <c r="F99" s="111"/>
      <c r="G99" s="111"/>
      <c r="H99" s="111"/>
    </row>
    <row r="100" spans="1:8">
      <c r="A100" s="185">
        <v>99</v>
      </c>
      <c r="B100" s="20" t="s">
        <v>761</v>
      </c>
      <c r="C100" s="20" t="s">
        <v>763</v>
      </c>
      <c r="D100" s="192"/>
      <c r="E100" s="111"/>
      <c r="F100" s="111"/>
      <c r="G100" s="111"/>
      <c r="H100" s="111"/>
    </row>
    <row r="101" spans="1:8">
      <c r="A101" s="185">
        <v>100</v>
      </c>
      <c r="B101" s="20" t="s">
        <v>199</v>
      </c>
      <c r="C101" s="20" t="s">
        <v>200</v>
      </c>
      <c r="D101" s="192"/>
      <c r="E101" s="111"/>
      <c r="F101" s="111"/>
      <c r="G101" s="111"/>
      <c r="H101" s="111"/>
    </row>
    <row r="102" spans="1:8">
      <c r="A102" s="185">
        <v>101</v>
      </c>
      <c r="B102" s="20" t="s">
        <v>204</v>
      </c>
      <c r="C102" s="20" t="s">
        <v>205</v>
      </c>
      <c r="D102" s="192"/>
      <c r="E102" s="111"/>
      <c r="F102" s="111"/>
      <c r="G102" s="111"/>
      <c r="H102" s="111"/>
    </row>
    <row r="103" spans="1:8">
      <c r="A103" s="185">
        <v>102</v>
      </c>
      <c r="B103" s="20" t="s">
        <v>208</v>
      </c>
      <c r="C103" s="20" t="s">
        <v>209</v>
      </c>
      <c r="D103" s="192"/>
      <c r="E103" s="111"/>
      <c r="F103" s="111"/>
      <c r="G103" s="111"/>
      <c r="H103" s="111"/>
    </row>
    <row r="104" spans="1:8">
      <c r="A104" s="185">
        <v>103</v>
      </c>
      <c r="B104" s="20" t="s">
        <v>210</v>
      </c>
      <c r="C104" s="119" t="s">
        <v>211</v>
      </c>
      <c r="D104" s="192"/>
      <c r="E104" s="111"/>
      <c r="F104" s="111">
        <v>40904</v>
      </c>
      <c r="G104" s="111"/>
      <c r="H104" s="111"/>
    </row>
    <row r="105" spans="1:8">
      <c r="A105" s="185">
        <v>104</v>
      </c>
      <c r="B105" s="20" t="s">
        <v>213</v>
      </c>
      <c r="C105" s="20" t="s">
        <v>214</v>
      </c>
      <c r="D105" s="192"/>
      <c r="E105" s="111"/>
      <c r="F105" s="111"/>
      <c r="G105" s="111"/>
      <c r="H105" s="111"/>
    </row>
    <row r="106" spans="1:8">
      <c r="A106" s="185">
        <v>105</v>
      </c>
      <c r="B106" s="20" t="s">
        <v>750</v>
      </c>
      <c r="C106" s="119" t="s">
        <v>751</v>
      </c>
      <c r="D106" s="192"/>
      <c r="E106" s="111"/>
      <c r="F106" s="111">
        <v>40778</v>
      </c>
      <c r="G106" s="111"/>
      <c r="H106" s="111"/>
    </row>
    <row r="107" spans="1:8">
      <c r="A107" s="185">
        <v>106</v>
      </c>
      <c r="B107" s="20" t="s">
        <v>764</v>
      </c>
      <c r="C107" s="119" t="s">
        <v>765</v>
      </c>
      <c r="D107" s="192"/>
      <c r="E107" s="111"/>
      <c r="F107" s="111"/>
      <c r="G107" s="111"/>
      <c r="H107" s="111"/>
    </row>
    <row r="108" spans="1:8">
      <c r="A108" s="185">
        <v>107</v>
      </c>
      <c r="B108" s="20" t="s">
        <v>782</v>
      </c>
      <c r="C108" s="20" t="s">
        <v>785</v>
      </c>
      <c r="D108" s="192"/>
      <c r="E108" s="111"/>
      <c r="F108" s="111"/>
      <c r="G108" s="111"/>
      <c r="H108" s="111"/>
    </row>
    <row r="109" spans="1:8">
      <c r="A109" s="185">
        <v>108</v>
      </c>
      <c r="B109" s="20" t="s">
        <v>783</v>
      </c>
      <c r="C109" s="20" t="s">
        <v>786</v>
      </c>
      <c r="D109" s="192"/>
      <c r="E109" s="111">
        <v>40914</v>
      </c>
      <c r="F109" s="111"/>
      <c r="G109" s="111"/>
      <c r="H109" s="111"/>
    </row>
    <row r="110" spans="1:8">
      <c r="A110" s="185">
        <v>109</v>
      </c>
      <c r="B110" s="20" t="s">
        <v>784</v>
      </c>
      <c r="C110" s="20" t="s">
        <v>829</v>
      </c>
      <c r="D110" s="192"/>
      <c r="E110" s="111">
        <v>40914</v>
      </c>
      <c r="F110" s="111"/>
      <c r="G110" s="111"/>
      <c r="H110" s="111"/>
    </row>
    <row r="111" spans="1:8">
      <c r="A111" s="185">
        <v>110</v>
      </c>
      <c r="B111" s="20" t="s">
        <v>901</v>
      </c>
      <c r="C111" s="20" t="s">
        <v>899</v>
      </c>
      <c r="D111" s="196">
        <v>40724</v>
      </c>
      <c r="E111" s="111"/>
      <c r="F111" s="111"/>
      <c r="G111" s="111"/>
      <c r="H111" s="111"/>
    </row>
    <row r="112" spans="1:8">
      <c r="A112" s="185">
        <v>111</v>
      </c>
      <c r="B112" s="20" t="s">
        <v>902</v>
      </c>
      <c r="C112" s="20" t="s">
        <v>900</v>
      </c>
      <c r="D112" s="196">
        <v>40893</v>
      </c>
      <c r="E112" s="111"/>
      <c r="F112" s="111"/>
      <c r="G112" s="111"/>
      <c r="H112" s="111"/>
    </row>
    <row r="113" spans="1:8">
      <c r="A113" s="185">
        <v>112</v>
      </c>
      <c r="B113" s="20" t="s">
        <v>824</v>
      </c>
      <c r="C113" s="20" t="s">
        <v>825</v>
      </c>
      <c r="D113" s="192"/>
      <c r="E113" s="111"/>
      <c r="F113" s="111"/>
      <c r="G113" s="111"/>
      <c r="H113" s="111"/>
    </row>
    <row r="114" spans="1:8">
      <c r="A114" s="185">
        <v>113</v>
      </c>
      <c r="B114" s="20" t="s">
        <v>794</v>
      </c>
      <c r="C114" s="20" t="s">
        <v>795</v>
      </c>
      <c r="D114" s="196">
        <v>40724</v>
      </c>
      <c r="E114" s="111"/>
      <c r="F114" s="111"/>
      <c r="G114" s="111"/>
      <c r="H114" s="111"/>
    </row>
    <row r="115" spans="1:8">
      <c r="A115" s="185">
        <v>114</v>
      </c>
      <c r="B115" s="20" t="s">
        <v>830</v>
      </c>
      <c r="C115" s="20" t="s">
        <v>831</v>
      </c>
      <c r="D115" s="196">
        <v>40893</v>
      </c>
      <c r="E115" s="111">
        <v>40914</v>
      </c>
      <c r="F115" s="111"/>
      <c r="G115" s="111"/>
      <c r="H115" s="111"/>
    </row>
    <row r="116" spans="1:8">
      <c r="A116" s="185">
        <v>115</v>
      </c>
      <c r="B116" s="20" t="s">
        <v>841</v>
      </c>
      <c r="C116" s="20" t="s">
        <v>840</v>
      </c>
      <c r="D116" s="196">
        <v>40893</v>
      </c>
      <c r="E116" s="111">
        <v>40914</v>
      </c>
      <c r="F116" s="111"/>
      <c r="G116" s="111"/>
      <c r="H116" s="111"/>
    </row>
    <row r="117" spans="1:8">
      <c r="A117" s="185">
        <v>116</v>
      </c>
      <c r="B117" s="20" t="s">
        <v>843</v>
      </c>
      <c r="C117" s="20" t="s">
        <v>844</v>
      </c>
      <c r="D117" s="192"/>
      <c r="E117" s="111"/>
      <c r="F117" s="111"/>
      <c r="G117" s="111"/>
      <c r="H117" s="111"/>
    </row>
    <row r="118" spans="1:8">
      <c r="A118" s="185">
        <v>117</v>
      </c>
      <c r="B118" s="20" t="s">
        <v>845</v>
      </c>
      <c r="C118" s="20" t="s">
        <v>848</v>
      </c>
      <c r="D118" s="196">
        <v>40893</v>
      </c>
      <c r="E118" s="111">
        <v>40914</v>
      </c>
      <c r="F118" s="111"/>
      <c r="G118" s="111"/>
      <c r="H118" s="111"/>
    </row>
    <row r="119" spans="1:8">
      <c r="A119" s="185">
        <v>118</v>
      </c>
      <c r="B119" s="20" t="s">
        <v>846</v>
      </c>
      <c r="C119" s="20" t="s">
        <v>849</v>
      </c>
      <c r="D119" s="196">
        <v>40893</v>
      </c>
      <c r="E119" s="111">
        <v>40914</v>
      </c>
      <c r="F119" s="111"/>
      <c r="G119" s="111"/>
      <c r="H119" s="111"/>
    </row>
    <row r="120" spans="1:8">
      <c r="A120" s="185">
        <v>119</v>
      </c>
      <c r="B120" s="20" t="s">
        <v>847</v>
      </c>
      <c r="C120" s="20" t="s">
        <v>850</v>
      </c>
      <c r="D120" s="196">
        <v>40893</v>
      </c>
      <c r="E120" s="111"/>
      <c r="F120" s="111"/>
      <c r="G120" s="111"/>
      <c r="H120" s="111"/>
    </row>
    <row r="121" spans="1:8">
      <c r="A121" s="185">
        <v>120</v>
      </c>
      <c r="B121" s="20" t="s">
        <v>854</v>
      </c>
      <c r="C121" s="20" t="s">
        <v>855</v>
      </c>
      <c r="D121" s="196">
        <v>40893</v>
      </c>
      <c r="E121" s="111"/>
      <c r="F121" s="111"/>
      <c r="G121" s="111"/>
      <c r="H121" s="111"/>
    </row>
    <row r="122" spans="1:8">
      <c r="A122" s="185">
        <v>121</v>
      </c>
      <c r="B122" s="20" t="s">
        <v>856</v>
      </c>
      <c r="C122" s="20" t="s">
        <v>857</v>
      </c>
      <c r="D122" s="196">
        <v>40893</v>
      </c>
      <c r="E122" s="111">
        <v>40914</v>
      </c>
      <c r="F122" s="111"/>
      <c r="G122" s="111"/>
      <c r="H122" s="111"/>
    </row>
    <row r="123" spans="1:8">
      <c r="A123" s="185">
        <v>122</v>
      </c>
      <c r="B123" s="20" t="s">
        <v>860</v>
      </c>
      <c r="C123" s="20" t="s">
        <v>861</v>
      </c>
      <c r="D123" s="196">
        <v>40893</v>
      </c>
      <c r="E123" s="111">
        <v>40914</v>
      </c>
      <c r="F123" s="111"/>
      <c r="G123" s="111"/>
      <c r="H123" s="111"/>
    </row>
    <row r="124" spans="1:8">
      <c r="A124" s="185">
        <v>123</v>
      </c>
      <c r="B124" s="20" t="s">
        <v>862</v>
      </c>
      <c r="C124" s="20" t="s">
        <v>863</v>
      </c>
      <c r="D124" s="196"/>
      <c r="E124" s="111">
        <v>40914</v>
      </c>
      <c r="F124" s="111"/>
      <c r="G124" s="111"/>
      <c r="H124" s="111"/>
    </row>
    <row r="125" spans="1:8">
      <c r="A125" s="185">
        <v>124</v>
      </c>
      <c r="B125" s="20" t="s">
        <v>870</v>
      </c>
      <c r="C125" s="20" t="s">
        <v>871</v>
      </c>
      <c r="D125" s="196"/>
      <c r="E125" s="111"/>
      <c r="F125" s="111"/>
      <c r="G125" s="111"/>
      <c r="H125" s="111"/>
    </row>
    <row r="126" spans="1:8">
      <c r="A126" s="185">
        <v>125</v>
      </c>
      <c r="B126" s="20" t="s">
        <v>868</v>
      </c>
      <c r="C126" s="20" t="s">
        <v>869</v>
      </c>
      <c r="D126" s="196">
        <v>41000</v>
      </c>
      <c r="E126" s="196">
        <v>41001</v>
      </c>
      <c r="F126" s="111"/>
      <c r="G126" s="111"/>
      <c r="H126" s="111"/>
    </row>
    <row r="127" spans="1:8">
      <c r="A127" s="185">
        <v>126</v>
      </c>
      <c r="B127" s="20" t="s">
        <v>877</v>
      </c>
      <c r="C127" s="20" t="s">
        <v>898</v>
      </c>
      <c r="D127" s="196"/>
      <c r="E127" s="111"/>
      <c r="F127" s="111"/>
      <c r="G127" s="111"/>
      <c r="H127" s="111"/>
    </row>
    <row r="128" spans="1:8">
      <c r="A128" s="185">
        <v>127</v>
      </c>
      <c r="B128" s="20" t="s">
        <v>878</v>
      </c>
      <c r="C128" s="20" t="s">
        <v>879</v>
      </c>
      <c r="D128" s="196"/>
      <c r="E128" s="111"/>
      <c r="F128" s="111"/>
      <c r="G128" s="111"/>
      <c r="H128" s="111"/>
    </row>
    <row r="129" spans="1:8">
      <c r="A129" s="185">
        <v>128</v>
      </c>
      <c r="B129" s="20" t="s">
        <v>886</v>
      </c>
      <c r="C129" s="20" t="s">
        <v>887</v>
      </c>
      <c r="D129" s="196"/>
      <c r="E129" s="111"/>
      <c r="F129" s="111"/>
      <c r="G129" s="111"/>
      <c r="H129" s="111"/>
    </row>
    <row r="130" spans="1:8">
      <c r="A130" s="185">
        <v>129</v>
      </c>
      <c r="B130" s="20" t="s">
        <v>888</v>
      </c>
      <c r="C130" s="20" t="s">
        <v>891</v>
      </c>
      <c r="D130" s="196"/>
      <c r="E130" s="111"/>
      <c r="F130" s="111"/>
      <c r="G130" s="111"/>
      <c r="H130" s="111"/>
    </row>
    <row r="131" spans="1:8">
      <c r="A131" s="185">
        <v>130</v>
      </c>
      <c r="B131" s="20" t="s">
        <v>889</v>
      </c>
      <c r="C131" s="20" t="s">
        <v>892</v>
      </c>
      <c r="D131" s="196"/>
      <c r="E131" s="111"/>
      <c r="F131" s="111"/>
      <c r="G131" s="111"/>
      <c r="H131" s="111"/>
    </row>
    <row r="132" spans="1:8">
      <c r="A132" s="185">
        <v>131</v>
      </c>
      <c r="B132" s="20" t="s">
        <v>890</v>
      </c>
      <c r="C132" s="20" t="s">
        <v>893</v>
      </c>
      <c r="D132" s="196"/>
      <c r="E132" s="111"/>
      <c r="F132" s="111"/>
      <c r="G132" s="111"/>
      <c r="H132" s="111"/>
    </row>
    <row r="133" spans="1:8">
      <c r="A133" s="185">
        <v>132</v>
      </c>
      <c r="B133" s="20" t="s">
        <v>904</v>
      </c>
      <c r="C133" s="20" t="s">
        <v>903</v>
      </c>
      <c r="D133" s="196"/>
      <c r="E133" s="111"/>
      <c r="F133" s="111"/>
      <c r="G133" s="111"/>
      <c r="H133" s="111"/>
    </row>
    <row r="134" spans="1:8">
      <c r="A134" s="185">
        <v>133</v>
      </c>
      <c r="B134" s="20" t="s">
        <v>894</v>
      </c>
      <c r="C134" s="20" t="s">
        <v>896</v>
      </c>
      <c r="D134" s="197"/>
      <c r="E134" s="111"/>
      <c r="F134" s="111"/>
      <c r="G134" s="111"/>
      <c r="H134" s="111"/>
    </row>
    <row r="135" spans="1:8">
      <c r="A135" s="185">
        <v>134</v>
      </c>
      <c r="B135" s="20" t="s">
        <v>895</v>
      </c>
      <c r="C135" s="20" t="s">
        <v>897</v>
      </c>
      <c r="D135" s="197"/>
      <c r="E135" s="111"/>
      <c r="F135" s="111"/>
      <c r="G135" s="111"/>
      <c r="H135" s="111"/>
    </row>
    <row r="136" spans="1:8">
      <c r="A136" s="185">
        <v>135</v>
      </c>
      <c r="B136" s="20" t="s">
        <v>909</v>
      </c>
      <c r="C136" s="20" t="s">
        <v>910</v>
      </c>
      <c r="D136" s="197"/>
      <c r="E136" s="111"/>
      <c r="F136" s="111"/>
      <c r="G136" s="111"/>
      <c r="H136" s="111"/>
    </row>
    <row r="137" spans="1:8">
      <c r="A137" s="185">
        <v>136</v>
      </c>
      <c r="B137" s="20" t="s">
        <v>906</v>
      </c>
      <c r="C137" s="20" t="s">
        <v>905</v>
      </c>
      <c r="D137" s="197"/>
      <c r="E137" s="111"/>
      <c r="F137" s="111"/>
      <c r="G137" s="111"/>
      <c r="H137" s="111"/>
    </row>
    <row r="138" spans="1:8">
      <c r="A138" s="185">
        <v>137</v>
      </c>
      <c r="B138" s="20" t="s">
        <v>915</v>
      </c>
      <c r="C138" s="20" t="s">
        <v>75</v>
      </c>
      <c r="D138" s="197"/>
      <c r="E138" s="111"/>
      <c r="F138" s="111"/>
      <c r="G138" s="111"/>
      <c r="H138" s="111"/>
    </row>
  </sheetData>
  <phoneticPr fontId="19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Q9"/>
  <sheetViews>
    <sheetView workbookViewId="0">
      <selection activeCell="C5" sqref="C5"/>
    </sheetView>
  </sheetViews>
  <sheetFormatPr defaultRowHeight="12.75"/>
  <cols>
    <col min="1" max="1" width="7.28515625" bestFit="1" customWidth="1"/>
    <col min="2" max="2" width="6.42578125" bestFit="1" customWidth="1"/>
    <col min="3" max="3" width="5.42578125" bestFit="1" customWidth="1"/>
    <col min="4" max="4" width="4.28515625" bestFit="1" customWidth="1"/>
    <col min="5" max="5" width="3.5703125" bestFit="1" customWidth="1"/>
    <col min="6" max="6" width="5.42578125" bestFit="1" customWidth="1"/>
    <col min="7" max="7" width="4.28515625" bestFit="1" customWidth="1"/>
    <col min="8" max="8" width="3.42578125" bestFit="1" customWidth="1"/>
    <col min="9" max="9" width="3.7109375" bestFit="1" customWidth="1"/>
    <col min="10" max="10" width="3.85546875" bestFit="1" customWidth="1"/>
    <col min="11" max="11" width="4.28515625" bestFit="1" customWidth="1"/>
    <col min="12" max="12" width="5.140625" bestFit="1" customWidth="1"/>
    <col min="13" max="13" width="4.85546875" bestFit="1" customWidth="1"/>
    <col min="14" max="14" width="5" bestFit="1" customWidth="1"/>
    <col min="15" max="15" width="4" bestFit="1" customWidth="1"/>
    <col min="16" max="16" width="7" bestFit="1" customWidth="1"/>
    <col min="17" max="17" width="5.28515625" bestFit="1" customWidth="1"/>
  </cols>
  <sheetData>
    <row r="1" spans="1:17" ht="13.5" thickBot="1">
      <c r="A1" s="298" t="s">
        <v>1031</v>
      </c>
      <c r="B1" s="298" t="s">
        <v>1030</v>
      </c>
      <c r="C1" s="298" t="s">
        <v>1005</v>
      </c>
      <c r="D1" s="300" t="s">
        <v>1006</v>
      </c>
      <c r="E1" s="301"/>
      <c r="F1" s="298" t="s">
        <v>1032</v>
      </c>
      <c r="G1" s="298" t="s">
        <v>1007</v>
      </c>
      <c r="H1" s="298" t="s">
        <v>1008</v>
      </c>
      <c r="I1" s="303" t="s">
        <v>1009</v>
      </c>
      <c r="J1" s="304"/>
      <c r="K1" s="298" t="s">
        <v>1010</v>
      </c>
      <c r="L1" s="298" t="s">
        <v>1011</v>
      </c>
      <c r="M1" s="298" t="s">
        <v>1012</v>
      </c>
      <c r="N1" s="298" t="s">
        <v>1013</v>
      </c>
      <c r="O1" s="298" t="s">
        <v>1014</v>
      </c>
      <c r="P1" s="298" t="s">
        <v>1015</v>
      </c>
      <c r="Q1" s="298" t="s">
        <v>1016</v>
      </c>
    </row>
    <row r="2" spans="1:17" ht="13.5" thickBot="1">
      <c r="A2" s="299"/>
      <c r="B2" s="299"/>
      <c r="C2" s="299"/>
      <c r="D2" s="253" t="s">
        <v>1026</v>
      </c>
      <c r="E2" s="254" t="s">
        <v>1027</v>
      </c>
      <c r="F2" s="299"/>
      <c r="G2" s="299"/>
      <c r="H2" s="299"/>
      <c r="I2" s="239" t="s">
        <v>1017</v>
      </c>
      <c r="J2" s="239" t="s">
        <v>1018</v>
      </c>
      <c r="K2" s="299"/>
      <c r="L2" s="299"/>
      <c r="M2" s="302"/>
      <c r="N2" s="302"/>
      <c r="O2" s="302"/>
      <c r="P2" s="302"/>
      <c r="Q2" s="302"/>
    </row>
    <row r="3" spans="1:17" ht="13.5" thickBot="1">
      <c r="A3" s="243" t="s">
        <v>1022</v>
      </c>
      <c r="B3" s="243"/>
      <c r="C3" s="242">
        <f>COUNTIF('Staff Master List'!$J$2:$J$143,A3)</f>
        <v>12</v>
      </c>
      <c r="D3" s="242">
        <f>COUNTIFS('Staff Master List'!$G$2:$G$143,Analysis!$D$2,'Staff Master List'!$J$2:$J$143,Analysis!$A$3)</f>
        <v>7</v>
      </c>
      <c r="E3" s="242">
        <f>COUNTIFS('Staff Master List'!$G$2:$G$143,Analysis!$E$2,'Staff Master List'!$J$2:$J$143,Analysis!$A$3)</f>
        <v>1</v>
      </c>
      <c r="F3" s="242">
        <f>COUNTIFS('Staff Master List'!$D$2:$D$143,"V",'Staff Master List'!$J$2:$J$143,Analysis!$A$3)</f>
        <v>7</v>
      </c>
      <c r="G3" s="242">
        <f>COUNTIFS('Staff Master List'!$L$2:$L$143,'Staff Master List'!$L$3,'Staff Master List'!$J$2:$J$143,Analysis!$A$3)</f>
        <v>7</v>
      </c>
      <c r="H3" s="240"/>
      <c r="I3" s="240"/>
      <c r="J3" s="240"/>
      <c r="K3" s="240"/>
      <c r="L3" s="240"/>
      <c r="M3" s="240"/>
      <c r="N3" s="240"/>
      <c r="O3" s="240"/>
      <c r="P3" s="240"/>
      <c r="Q3" s="240"/>
    </row>
    <row r="4" spans="1:17" ht="13.5" thickBot="1">
      <c r="A4" s="244" t="s">
        <v>1023</v>
      </c>
      <c r="B4" s="244"/>
      <c r="C4" s="242">
        <f>COUNTIF('Staff Master List'!$J$2:$J$143,A4)</f>
        <v>18</v>
      </c>
      <c r="D4" s="242">
        <f>COUNTIFS('Staff Master List'!$G$2:$G$143,Analysis!$D$2,'Staff Master List'!$J$2:$J$143,Analysis!$A$4)</f>
        <v>3</v>
      </c>
      <c r="E4" s="242">
        <f>COUNTIFS('Staff Master List'!$G$2:$G$143,Analysis!$E$2,'Staff Master List'!$J$2:$J$143,Analysis!$A$4)</f>
        <v>1</v>
      </c>
      <c r="F4" s="242">
        <f>COUNTIFS('Staff Master List'!$D$2:$D$143,"V",'Staff Master List'!$J$2:$J$143,Analysis!$A$4)</f>
        <v>0</v>
      </c>
      <c r="G4" s="242">
        <f>COUNTIFS('Staff Master List'!$L$2:$L$143,'Staff Master List'!$L$3,'Staff Master List'!$J$2:$J$143,Analysis!$A$4)</f>
        <v>0</v>
      </c>
      <c r="H4" s="241"/>
      <c r="I4" s="241"/>
      <c r="J4" s="241"/>
      <c r="K4" s="241"/>
      <c r="L4" s="241"/>
      <c r="M4" s="241"/>
      <c r="N4" s="241"/>
      <c r="O4" s="241"/>
      <c r="P4" s="241"/>
      <c r="Q4" s="241"/>
    </row>
    <row r="5" spans="1:17" ht="13.5" thickBot="1">
      <c r="A5" s="243" t="s">
        <v>1024</v>
      </c>
      <c r="B5" s="243"/>
      <c r="C5" s="242">
        <f>COUNTIF('Staff Master List'!$J$2:$J$143,A5)</f>
        <v>22</v>
      </c>
      <c r="D5" s="242">
        <f>COUNTIFS('Staff Master List'!$G$2:$G$143,Analysis!$D$2,'Staff Master List'!$J$2:$J$143,Analysis!$A$5)</f>
        <v>1</v>
      </c>
      <c r="E5" s="242">
        <f>COUNTIFS('Staff Master List'!$G$2:$G$143,Analysis!$E$2,'Staff Master List'!$J$2:$J$143,Analysis!$A$5)</f>
        <v>1</v>
      </c>
      <c r="F5" s="242">
        <f>COUNTIFS('Staff Master List'!$D$2:$D$143,"V",'Staff Master List'!$J$2:$J$143,Analysis!$A$5)</f>
        <v>0</v>
      </c>
      <c r="G5" s="242">
        <f>COUNTIFS('Staff Master List'!$L$2:$L$143,'Staff Master List'!$L$3,'Staff Master List'!$J$2:$J$143,Analysis!$A$5)</f>
        <v>0</v>
      </c>
      <c r="H5" s="240"/>
      <c r="I5" s="240"/>
      <c r="J5" s="240"/>
      <c r="K5" s="240"/>
      <c r="L5" s="240"/>
      <c r="M5" s="240"/>
      <c r="N5" s="240"/>
      <c r="O5" s="240"/>
      <c r="P5" s="240"/>
      <c r="Q5" s="240"/>
    </row>
    <row r="6" spans="1:17" ht="13.5" thickBot="1">
      <c r="A6" s="251" t="s">
        <v>1102</v>
      </c>
      <c r="B6" s="251"/>
      <c r="C6" s="242">
        <f>COUNTIF('Staff Master List'!$J$2:$J$143,A6)</f>
        <v>9</v>
      </c>
      <c r="D6" s="242">
        <f>COUNTIFS('Staff Master List'!$G$2:$G$143,Analysis!$D$2,'Staff Master List'!$J$2:$J$143,Analysis!$A$6)</f>
        <v>7</v>
      </c>
      <c r="E6" s="242">
        <f>COUNTIFS('Staff Master List'!$G$2:$G$143,Analysis!$E$2,'Staff Master List'!$J$2:$J$143,Analysis!$A$6)</f>
        <v>1</v>
      </c>
      <c r="F6" s="242">
        <f>COUNTIFS('Staff Master List'!$D$2:$D$143,"V",'Staff Master List'!$J$2:$J$143,Analysis!$A$6)</f>
        <v>8</v>
      </c>
      <c r="G6" s="242">
        <f>COUNTIFS('Staff Master List'!$L$2:$L$143,'Staff Master List'!$L$3,'Staff Master List'!$J$2:$J$143,Analysis!$A$6)</f>
        <v>7</v>
      </c>
      <c r="H6" s="240"/>
      <c r="I6" s="240"/>
      <c r="J6" s="240"/>
      <c r="K6" s="240"/>
      <c r="L6" s="240"/>
      <c r="M6" s="240"/>
      <c r="N6" s="240"/>
      <c r="O6" s="240"/>
      <c r="P6" s="240"/>
      <c r="Q6" s="240"/>
    </row>
    <row r="7" spans="1:17" ht="13.5" thickBot="1">
      <c r="A7" s="251" t="s">
        <v>1019</v>
      </c>
      <c r="B7" s="251" t="s">
        <v>1020</v>
      </c>
      <c r="C7" s="242">
        <f>COUNTIFS('Staff Master List'!$J$2:$J$143,A7,'Staff Master List'!$K$2:$K$143,B7)</f>
        <v>65</v>
      </c>
      <c r="D7" s="242">
        <f>COUNTIFS('Staff Master List'!$G$2:$G$143,Analysis!$D$2,'Staff Master List'!$J$2:$J$143,Analysis!$A$7,'Staff Master List'!$K$2:$K$143,Analysis!$B$7)</f>
        <v>33</v>
      </c>
      <c r="E7" s="242">
        <f>COUNTIFS('Staff Master List'!$G$2:$G$143,Analysis!$E$2,'Staff Master List'!$J$2:$J$143,Analysis!$A$7,'Staff Master List'!$K$2:$K$143,Analysis!$B$7)</f>
        <v>4</v>
      </c>
      <c r="F7" s="242">
        <f>COUNTIFS('Staff Master List'!$D$2:$D$143,"V",'Staff Master List'!$J$2:$J$143,Analysis!$A$7,'Staff Master List'!$K$2:$K$143,Analysis!$B$7)</f>
        <v>38</v>
      </c>
      <c r="G7" s="242">
        <f>COUNTIFS('Staff Master List'!$L$2:$L$143,'Staff Master List'!$L$3,'Staff Master List'!$J$2:$J$143,Analysis!$A$7,'Staff Master List'!$K$2:$K$143,Analysis!$B$7)</f>
        <v>38</v>
      </c>
      <c r="H7" s="241"/>
      <c r="I7" s="241"/>
      <c r="J7" s="241"/>
      <c r="K7" s="241"/>
      <c r="L7" s="241"/>
      <c r="M7" s="241"/>
      <c r="N7" s="241"/>
      <c r="O7" s="241"/>
      <c r="P7" s="241"/>
      <c r="Q7" s="241"/>
    </row>
    <row r="8" spans="1:17" ht="13.5" thickBot="1">
      <c r="A8" s="251" t="s">
        <v>1019</v>
      </c>
      <c r="B8" s="251" t="s">
        <v>1021</v>
      </c>
      <c r="C8" s="242">
        <f>COUNTIFS('Staff Master List'!$J$2:$J$143,A8,'Staff Master List'!$K$2:$K$143,B8)</f>
        <v>16</v>
      </c>
      <c r="D8" s="242">
        <f>COUNTIFS('Staff Master List'!$G$2:$G$143,Analysis!$D$2,'Staff Master List'!$J$2:$J$143,Analysis!$A$7,'Staff Master List'!$K$2:$K$143,Analysis!$B$8)</f>
        <v>12</v>
      </c>
      <c r="E8" s="242">
        <f>COUNTIFS('Staff Master List'!$G$2:$G$143,Analysis!$E$2,'Staff Master List'!$J$2:$J$143,Analysis!$A$7,'Staff Master List'!$K$2:$K$143,Analysis!$B$8)</f>
        <v>0</v>
      </c>
      <c r="F8" s="242">
        <f>COUNTIFS('Staff Master List'!$D$2:$D$143,"V",'Staff Master List'!$J$2:$J$143,Analysis!$A$7,'Staff Master List'!$K$2:$K$143,Analysis!$B$8)</f>
        <v>12</v>
      </c>
      <c r="G8" s="242">
        <f>COUNTIFS('Staff Master List'!$L$2:$L$143,'Staff Master List'!$L$3,'Staff Master List'!$J$2:$J$143,Analysis!$A$8,'Staff Master List'!$K$2:$K$143,Analysis!$B$8)</f>
        <v>12</v>
      </c>
      <c r="H8" s="240"/>
      <c r="I8" s="240"/>
      <c r="J8" s="240"/>
      <c r="K8" s="240"/>
      <c r="L8" s="240"/>
      <c r="M8" s="240"/>
      <c r="N8" s="240"/>
      <c r="O8" s="240"/>
      <c r="P8" s="240"/>
      <c r="Q8" s="240"/>
    </row>
    <row r="9" spans="1:17" ht="13.5" thickBot="1">
      <c r="A9" s="244" t="s">
        <v>1025</v>
      </c>
      <c r="B9" s="244"/>
      <c r="C9" s="252">
        <f>SUM(C3:C8)</f>
        <v>142</v>
      </c>
      <c r="D9" s="242">
        <f>SUM(D3:D8)</f>
        <v>63</v>
      </c>
      <c r="E9" s="242">
        <f>SUM(E3:E8)</f>
        <v>8</v>
      </c>
      <c r="F9" s="242">
        <f>SUM(F3:F8)</f>
        <v>65</v>
      </c>
      <c r="G9" s="242">
        <f>SUM(G3:G8)</f>
        <v>64</v>
      </c>
      <c r="H9" s="241"/>
      <c r="I9" s="241"/>
      <c r="J9" s="241"/>
      <c r="K9" s="241"/>
      <c r="L9" s="241"/>
      <c r="M9" s="241"/>
      <c r="N9" s="241"/>
      <c r="O9" s="241"/>
      <c r="P9" s="241"/>
      <c r="Q9" s="241"/>
    </row>
  </sheetData>
  <mergeCells count="15">
    <mergeCell ref="P1:P2"/>
    <mergeCell ref="Q1:Q2"/>
    <mergeCell ref="B1:B2"/>
    <mergeCell ref="I1:J1"/>
    <mergeCell ref="K1:K2"/>
    <mergeCell ref="L1:L2"/>
    <mergeCell ref="M1:M2"/>
    <mergeCell ref="N1:N2"/>
    <mergeCell ref="O1:O2"/>
    <mergeCell ref="A1:A2"/>
    <mergeCell ref="C1:C2"/>
    <mergeCell ref="F1:F2"/>
    <mergeCell ref="G1:G2"/>
    <mergeCell ref="H1:H2"/>
    <mergeCell ref="D1:E1"/>
  </mergeCells>
  <phoneticPr fontId="2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3"/>
  <sheetViews>
    <sheetView workbookViewId="0">
      <selection activeCell="I58" sqref="I58"/>
    </sheetView>
  </sheetViews>
  <sheetFormatPr defaultColWidth="9.140625" defaultRowHeight="12.75"/>
  <cols>
    <col min="1" max="1" width="10" style="269" bestFit="1" customWidth="1"/>
    <col min="2" max="2" width="9.140625" style="262"/>
    <col min="3" max="3" width="27.140625" style="262" customWidth="1"/>
    <col min="4" max="4" width="16.5703125" style="262" customWidth="1"/>
    <col min="5" max="5" width="9.140625" style="262"/>
    <col min="6" max="6" width="24.140625" style="262" customWidth="1"/>
    <col min="7" max="16384" width="9.140625" style="262"/>
  </cols>
  <sheetData>
    <row r="1" spans="1:6">
      <c r="A1" s="272" t="s">
        <v>1050</v>
      </c>
      <c r="B1" s="270" t="s">
        <v>0</v>
      </c>
      <c r="C1" s="267" t="s">
        <v>1</v>
      </c>
      <c r="D1" s="267" t="s">
        <v>2</v>
      </c>
      <c r="E1" s="267" t="s">
        <v>3</v>
      </c>
      <c r="F1" s="268" t="s">
        <v>791</v>
      </c>
    </row>
    <row r="2" spans="1:6">
      <c r="A2" s="305">
        <v>1</v>
      </c>
      <c r="B2" s="306" t="s">
        <v>972</v>
      </c>
      <c r="C2" s="307" t="s">
        <v>219</v>
      </c>
      <c r="D2" s="308" t="s">
        <v>220</v>
      </c>
      <c r="E2" s="263" t="s">
        <v>1046</v>
      </c>
      <c r="F2" s="309">
        <v>42547</v>
      </c>
    </row>
    <row r="3" spans="1:6">
      <c r="A3" s="305"/>
      <c r="B3" s="306"/>
      <c r="C3" s="307"/>
      <c r="D3" s="308"/>
      <c r="E3" s="263" t="s">
        <v>1047</v>
      </c>
      <c r="F3" s="309"/>
    </row>
    <row r="4" spans="1:6">
      <c r="A4" s="273">
        <v>2</v>
      </c>
      <c r="B4" s="271" t="s">
        <v>1048</v>
      </c>
      <c r="C4" s="259" t="s">
        <v>222</v>
      </c>
      <c r="D4" s="258" t="s">
        <v>223</v>
      </c>
      <c r="E4" s="264" t="s">
        <v>27</v>
      </c>
      <c r="F4" s="260">
        <v>42504</v>
      </c>
    </row>
    <row r="5" spans="1:6">
      <c r="A5" s="273">
        <v>3</v>
      </c>
      <c r="B5" s="271" t="s">
        <v>230</v>
      </c>
      <c r="C5" s="259" t="s">
        <v>231</v>
      </c>
      <c r="D5" s="258" t="s">
        <v>232</v>
      </c>
      <c r="E5" s="264" t="s">
        <v>27</v>
      </c>
      <c r="F5" s="260">
        <v>43081</v>
      </c>
    </row>
    <row r="6" spans="1:6">
      <c r="A6" s="273">
        <v>4</v>
      </c>
      <c r="B6" s="271" t="s">
        <v>236</v>
      </c>
      <c r="C6" s="259" t="s">
        <v>826</v>
      </c>
      <c r="D6" s="258" t="s">
        <v>237</v>
      </c>
      <c r="E6" s="264" t="s">
        <v>27</v>
      </c>
      <c r="F6" s="260">
        <v>42826</v>
      </c>
    </row>
    <row r="7" spans="1:6">
      <c r="A7" s="273">
        <v>5</v>
      </c>
      <c r="B7" s="271" t="s">
        <v>238</v>
      </c>
      <c r="C7" s="259" t="s">
        <v>239</v>
      </c>
      <c r="D7" s="258" t="s">
        <v>240</v>
      </c>
      <c r="E7" s="264" t="s">
        <v>19</v>
      </c>
      <c r="F7" s="260">
        <v>42826</v>
      </c>
    </row>
    <row r="8" spans="1:6">
      <c r="A8" s="273">
        <v>6</v>
      </c>
      <c r="B8" s="271" t="s">
        <v>247</v>
      </c>
      <c r="C8" s="261" t="s">
        <v>248</v>
      </c>
      <c r="D8" s="258" t="s">
        <v>249</v>
      </c>
      <c r="E8" s="264" t="s">
        <v>27</v>
      </c>
      <c r="F8" s="260">
        <v>42808</v>
      </c>
    </row>
    <row r="9" spans="1:6">
      <c r="A9" s="273">
        <v>7</v>
      </c>
      <c r="B9" s="271" t="s">
        <v>250</v>
      </c>
      <c r="C9" s="259" t="s">
        <v>251</v>
      </c>
      <c r="D9" s="258" t="s">
        <v>252</v>
      </c>
      <c r="E9" s="264" t="s">
        <v>27</v>
      </c>
      <c r="F9" s="260">
        <v>42519</v>
      </c>
    </row>
    <row r="10" spans="1:6">
      <c r="A10" s="273">
        <v>8</v>
      </c>
      <c r="B10" s="271" t="s">
        <v>253</v>
      </c>
      <c r="C10" s="259" t="s">
        <v>254</v>
      </c>
      <c r="D10" s="258" t="s">
        <v>255</v>
      </c>
      <c r="E10" s="264" t="s">
        <v>27</v>
      </c>
      <c r="F10" s="260">
        <v>42542</v>
      </c>
    </row>
    <row r="11" spans="1:6">
      <c r="A11" s="273">
        <v>9</v>
      </c>
      <c r="B11" s="271" t="s">
        <v>256</v>
      </c>
      <c r="C11" s="259" t="s">
        <v>257</v>
      </c>
      <c r="D11" s="258" t="s">
        <v>258</v>
      </c>
      <c r="E11" s="264" t="s">
        <v>27</v>
      </c>
      <c r="F11" s="260">
        <v>42542</v>
      </c>
    </row>
    <row r="12" spans="1:6">
      <c r="A12" s="273">
        <v>10</v>
      </c>
      <c r="B12" s="271" t="s">
        <v>259</v>
      </c>
      <c r="C12" s="259" t="s">
        <v>260</v>
      </c>
      <c r="D12" s="258" t="s">
        <v>261</v>
      </c>
      <c r="E12" s="264" t="s">
        <v>27</v>
      </c>
      <c r="F12" s="260">
        <v>42542</v>
      </c>
    </row>
    <row r="13" spans="1:6">
      <c r="A13" s="273">
        <v>11</v>
      </c>
      <c r="B13" s="271" t="s">
        <v>262</v>
      </c>
      <c r="C13" s="259" t="s">
        <v>263</v>
      </c>
      <c r="D13" s="258" t="s">
        <v>264</v>
      </c>
      <c r="E13" s="264" t="s">
        <v>27</v>
      </c>
      <c r="F13" s="260">
        <v>42566</v>
      </c>
    </row>
    <row r="14" spans="1:6">
      <c r="A14" s="273">
        <v>12</v>
      </c>
      <c r="B14" s="271" t="s">
        <v>268</v>
      </c>
      <c r="C14" s="259" t="s">
        <v>269</v>
      </c>
      <c r="D14" s="258" t="s">
        <v>270</v>
      </c>
      <c r="E14" s="264" t="s">
        <v>27</v>
      </c>
      <c r="F14" s="260">
        <v>42665</v>
      </c>
    </row>
    <row r="15" spans="1:6">
      <c r="A15" s="273">
        <v>13</v>
      </c>
      <c r="B15" s="271" t="s">
        <v>271</v>
      </c>
      <c r="C15" s="259" t="s">
        <v>272</v>
      </c>
      <c r="D15" s="258" t="s">
        <v>273</v>
      </c>
      <c r="E15" s="264" t="s">
        <v>27</v>
      </c>
      <c r="F15" s="260">
        <v>42911</v>
      </c>
    </row>
    <row r="16" spans="1:6">
      <c r="A16" s="273">
        <v>14</v>
      </c>
      <c r="B16" s="271" t="s">
        <v>274</v>
      </c>
      <c r="C16" s="259" t="s">
        <v>275</v>
      </c>
      <c r="D16" s="258" t="s">
        <v>276</v>
      </c>
      <c r="E16" s="264" t="s">
        <v>27</v>
      </c>
      <c r="F16" s="260">
        <v>43120</v>
      </c>
    </row>
    <row r="17" spans="1:6">
      <c r="A17" s="273">
        <v>15</v>
      </c>
      <c r="B17" s="271" t="s">
        <v>277</v>
      </c>
      <c r="C17" s="259" t="s">
        <v>278</v>
      </c>
      <c r="D17" s="258" t="s">
        <v>279</v>
      </c>
      <c r="E17" s="264" t="s">
        <v>27</v>
      </c>
      <c r="F17" s="260">
        <v>43120</v>
      </c>
    </row>
    <row r="18" spans="1:6">
      <c r="A18" s="273">
        <v>16</v>
      </c>
      <c r="B18" s="271" t="s">
        <v>280</v>
      </c>
      <c r="C18" s="259" t="s">
        <v>281</v>
      </c>
      <c r="D18" s="258" t="s">
        <v>282</v>
      </c>
      <c r="E18" s="264" t="s">
        <v>27</v>
      </c>
      <c r="F18" s="260">
        <v>43120</v>
      </c>
    </row>
    <row r="19" spans="1:6">
      <c r="A19" s="273">
        <v>17</v>
      </c>
      <c r="B19" s="271" t="s">
        <v>283</v>
      </c>
      <c r="C19" s="259" t="s">
        <v>284</v>
      </c>
      <c r="D19" s="258" t="s">
        <v>285</v>
      </c>
      <c r="E19" s="264" t="s">
        <v>27</v>
      </c>
      <c r="F19" s="260">
        <v>42608</v>
      </c>
    </row>
    <row r="20" spans="1:6">
      <c r="A20" s="273">
        <v>18</v>
      </c>
      <c r="B20" s="271" t="s">
        <v>286</v>
      </c>
      <c r="C20" s="259" t="s">
        <v>287</v>
      </c>
      <c r="D20" s="258" t="s">
        <v>288</v>
      </c>
      <c r="E20" s="264" t="s">
        <v>27</v>
      </c>
      <c r="F20" s="260">
        <v>42692</v>
      </c>
    </row>
    <row r="21" spans="1:6">
      <c r="A21" s="273">
        <v>19</v>
      </c>
      <c r="B21" s="271" t="s">
        <v>289</v>
      </c>
      <c r="C21" s="259" t="s">
        <v>290</v>
      </c>
      <c r="D21" s="258" t="s">
        <v>291</v>
      </c>
      <c r="E21" s="264" t="s">
        <v>27</v>
      </c>
      <c r="F21" s="260">
        <v>43156</v>
      </c>
    </row>
    <row r="22" spans="1:6">
      <c r="A22" s="273">
        <v>20</v>
      </c>
      <c r="B22" s="271" t="s">
        <v>292</v>
      </c>
      <c r="C22" s="259" t="s">
        <v>293</v>
      </c>
      <c r="D22" s="258" t="s">
        <v>294</v>
      </c>
      <c r="E22" s="264" t="s">
        <v>27</v>
      </c>
      <c r="F22" s="260">
        <v>43006</v>
      </c>
    </row>
    <row r="23" spans="1:6">
      <c r="A23" s="273">
        <v>21</v>
      </c>
      <c r="B23" s="271" t="s">
        <v>295</v>
      </c>
      <c r="C23" s="259" t="s">
        <v>296</v>
      </c>
      <c r="D23" s="258" t="s">
        <v>297</v>
      </c>
      <c r="E23" s="264" t="s">
        <v>27</v>
      </c>
      <c r="F23" s="260">
        <v>42655</v>
      </c>
    </row>
    <row r="24" spans="1:6">
      <c r="A24" s="273">
        <v>22</v>
      </c>
      <c r="B24" s="271" t="s">
        <v>298</v>
      </c>
      <c r="C24" s="259" t="s">
        <v>299</v>
      </c>
      <c r="D24" s="258" t="s">
        <v>300</v>
      </c>
      <c r="E24" s="264" t="s">
        <v>27</v>
      </c>
      <c r="F24" s="260">
        <v>42573</v>
      </c>
    </row>
    <row r="25" spans="1:6">
      <c r="A25" s="273">
        <v>23</v>
      </c>
      <c r="B25" s="271" t="s">
        <v>303</v>
      </c>
      <c r="C25" s="259" t="s">
        <v>304</v>
      </c>
      <c r="D25" s="258" t="s">
        <v>305</v>
      </c>
      <c r="E25" s="264" t="s">
        <v>27</v>
      </c>
      <c r="F25" s="260">
        <v>42639</v>
      </c>
    </row>
    <row r="26" spans="1:6">
      <c r="A26" s="273">
        <v>24</v>
      </c>
      <c r="B26" s="271" t="s">
        <v>306</v>
      </c>
      <c r="C26" s="259" t="s">
        <v>307</v>
      </c>
      <c r="D26" s="258" t="s">
        <v>308</v>
      </c>
      <c r="E26" s="264" t="s">
        <v>27</v>
      </c>
      <c r="F26" s="260">
        <v>42713</v>
      </c>
    </row>
    <row r="27" spans="1:6">
      <c r="A27" s="273">
        <v>25</v>
      </c>
      <c r="B27" s="271" t="s">
        <v>309</v>
      </c>
      <c r="C27" s="259" t="s">
        <v>310</v>
      </c>
      <c r="D27" s="258" t="s">
        <v>311</v>
      </c>
      <c r="E27" s="264" t="s">
        <v>27</v>
      </c>
      <c r="F27" s="260">
        <v>42720</v>
      </c>
    </row>
    <row r="28" spans="1:6">
      <c r="A28" s="273">
        <v>26</v>
      </c>
      <c r="B28" s="271" t="s">
        <v>312</v>
      </c>
      <c r="C28" s="259" t="s">
        <v>313</v>
      </c>
      <c r="D28" s="258" t="s">
        <v>314</v>
      </c>
      <c r="E28" s="264" t="s">
        <v>27</v>
      </c>
      <c r="F28" s="260">
        <v>42542</v>
      </c>
    </row>
    <row r="29" spans="1:6">
      <c r="A29" s="273">
        <v>27</v>
      </c>
      <c r="B29" s="271" t="s">
        <v>120</v>
      </c>
      <c r="C29" s="259" t="s">
        <v>121</v>
      </c>
      <c r="D29" s="258" t="s">
        <v>759</v>
      </c>
      <c r="E29" s="265" t="s">
        <v>27</v>
      </c>
      <c r="F29" s="260">
        <v>42623</v>
      </c>
    </row>
    <row r="30" spans="1:6">
      <c r="A30" s="273">
        <v>28</v>
      </c>
      <c r="B30" s="271" t="s">
        <v>122</v>
      </c>
      <c r="C30" s="259" t="s">
        <v>123</v>
      </c>
      <c r="D30" s="258" t="s">
        <v>753</v>
      </c>
      <c r="E30" s="265" t="s">
        <v>27</v>
      </c>
      <c r="F30" s="260">
        <v>42558</v>
      </c>
    </row>
    <row r="31" spans="1:6">
      <c r="A31" s="273">
        <v>29</v>
      </c>
      <c r="B31" s="271" t="s">
        <v>124</v>
      </c>
      <c r="C31" s="259" t="s">
        <v>125</v>
      </c>
      <c r="D31" s="258" t="s">
        <v>853</v>
      </c>
      <c r="E31" s="265" t="s">
        <v>27</v>
      </c>
      <c r="F31" s="260">
        <v>42633</v>
      </c>
    </row>
    <row r="32" spans="1:6">
      <c r="A32" s="273">
        <v>30</v>
      </c>
      <c r="B32" s="271" t="s">
        <v>315</v>
      </c>
      <c r="C32" s="259" t="s">
        <v>316</v>
      </c>
      <c r="D32" s="258" t="s">
        <v>317</v>
      </c>
      <c r="E32" s="264" t="s">
        <v>19</v>
      </c>
      <c r="F32" s="260">
        <v>42746</v>
      </c>
    </row>
    <row r="33" spans="1:6">
      <c r="A33" s="273">
        <v>31</v>
      </c>
      <c r="B33" s="271" t="s">
        <v>318</v>
      </c>
      <c r="C33" s="259" t="s">
        <v>319</v>
      </c>
      <c r="D33" s="258" t="s">
        <v>320</v>
      </c>
      <c r="E33" s="264" t="s">
        <v>27</v>
      </c>
      <c r="F33" s="260">
        <v>42702</v>
      </c>
    </row>
    <row r="34" spans="1:6">
      <c r="A34" s="273">
        <v>32</v>
      </c>
      <c r="B34" s="271" t="s">
        <v>321</v>
      </c>
      <c r="C34" s="261" t="s">
        <v>322</v>
      </c>
      <c r="D34" s="258" t="s">
        <v>323</v>
      </c>
      <c r="E34" s="264" t="s">
        <v>27</v>
      </c>
      <c r="F34" s="260">
        <v>42744</v>
      </c>
    </row>
    <row r="35" spans="1:6">
      <c r="A35" s="273">
        <v>33</v>
      </c>
      <c r="B35" s="271" t="s">
        <v>324</v>
      </c>
      <c r="C35" s="259" t="s">
        <v>325</v>
      </c>
      <c r="D35" s="258" t="s">
        <v>326</v>
      </c>
      <c r="E35" s="264" t="s">
        <v>27</v>
      </c>
      <c r="F35" s="260">
        <v>42567</v>
      </c>
    </row>
    <row r="36" spans="1:6">
      <c r="A36" s="273">
        <v>34</v>
      </c>
      <c r="B36" s="271" t="s">
        <v>327</v>
      </c>
      <c r="C36" s="259" t="s">
        <v>328</v>
      </c>
      <c r="D36" s="258" t="s">
        <v>329</v>
      </c>
      <c r="E36" s="264" t="s">
        <v>27</v>
      </c>
      <c r="F36" s="260">
        <v>42947</v>
      </c>
    </row>
    <row r="37" spans="1:6">
      <c r="A37" s="273">
        <v>35</v>
      </c>
      <c r="B37" s="271" t="s">
        <v>330</v>
      </c>
      <c r="C37" s="261" t="s">
        <v>331</v>
      </c>
      <c r="D37" s="258" t="s">
        <v>332</v>
      </c>
      <c r="E37" s="264" t="s">
        <v>27</v>
      </c>
      <c r="F37" s="260">
        <v>42947</v>
      </c>
    </row>
    <row r="38" spans="1:6">
      <c r="A38" s="273">
        <v>36</v>
      </c>
      <c r="B38" s="271" t="s">
        <v>333</v>
      </c>
      <c r="C38" s="259" t="s">
        <v>334</v>
      </c>
      <c r="D38" s="258" t="s">
        <v>335</v>
      </c>
      <c r="E38" s="264" t="s">
        <v>27</v>
      </c>
      <c r="F38" s="260">
        <v>42826</v>
      </c>
    </row>
    <row r="39" spans="1:6">
      <c r="A39" s="273">
        <v>37</v>
      </c>
      <c r="B39" s="271" t="s">
        <v>342</v>
      </c>
      <c r="C39" s="259" t="s">
        <v>343</v>
      </c>
      <c r="D39" s="258" t="s">
        <v>344</v>
      </c>
      <c r="E39" s="264" t="s">
        <v>27</v>
      </c>
      <c r="F39" s="260">
        <v>42947</v>
      </c>
    </row>
    <row r="40" spans="1:6">
      <c r="A40" s="273">
        <v>38</v>
      </c>
      <c r="B40" s="271" t="s">
        <v>351</v>
      </c>
      <c r="C40" s="259" t="s">
        <v>352</v>
      </c>
      <c r="D40" s="258" t="s">
        <v>353</v>
      </c>
      <c r="E40" s="264" t="s">
        <v>27</v>
      </c>
      <c r="F40" s="260">
        <v>42947</v>
      </c>
    </row>
    <row r="41" spans="1:6">
      <c r="A41" s="273">
        <v>39</v>
      </c>
      <c r="B41" s="271" t="s">
        <v>354</v>
      </c>
      <c r="C41" s="259" t="s">
        <v>355</v>
      </c>
      <c r="D41" s="258" t="s">
        <v>356</v>
      </c>
      <c r="E41" s="264" t="s">
        <v>27</v>
      </c>
      <c r="F41" s="260">
        <v>42947</v>
      </c>
    </row>
    <row r="42" spans="1:6">
      <c r="A42" s="273">
        <v>40</v>
      </c>
      <c r="B42" s="271" t="s">
        <v>357</v>
      </c>
      <c r="C42" s="259" t="s">
        <v>358</v>
      </c>
      <c r="D42" s="258" t="s">
        <v>359</v>
      </c>
      <c r="E42" s="264" t="s">
        <v>27</v>
      </c>
      <c r="F42" s="260">
        <v>42512</v>
      </c>
    </row>
    <row r="43" spans="1:6">
      <c r="A43" s="273">
        <v>41</v>
      </c>
      <c r="B43" s="271" t="s">
        <v>360</v>
      </c>
      <c r="C43" s="259" t="s">
        <v>361</v>
      </c>
      <c r="D43" s="258" t="s">
        <v>362</v>
      </c>
      <c r="E43" s="264" t="s">
        <v>27</v>
      </c>
      <c r="F43" s="260">
        <v>42947</v>
      </c>
    </row>
    <row r="44" spans="1:6">
      <c r="A44" s="273">
        <v>42</v>
      </c>
      <c r="B44" s="271" t="s">
        <v>363</v>
      </c>
      <c r="C44" s="259" t="s">
        <v>364</v>
      </c>
      <c r="D44" s="258" t="s">
        <v>365</v>
      </c>
      <c r="E44" s="264" t="s">
        <v>27</v>
      </c>
      <c r="F44" s="260">
        <v>42791</v>
      </c>
    </row>
    <row r="45" spans="1:6">
      <c r="A45" s="273">
        <v>43</v>
      </c>
      <c r="B45" s="271" t="s">
        <v>366</v>
      </c>
      <c r="C45" s="259" t="s">
        <v>367</v>
      </c>
      <c r="D45" s="258" t="s">
        <v>368</v>
      </c>
      <c r="E45" s="264" t="s">
        <v>27</v>
      </c>
      <c r="F45" s="260">
        <v>42947</v>
      </c>
    </row>
    <row r="46" spans="1:6">
      <c r="A46" s="273">
        <v>44</v>
      </c>
      <c r="B46" s="271" t="s">
        <v>369</v>
      </c>
      <c r="C46" s="259" t="s">
        <v>967</v>
      </c>
      <c r="D46" s="258" t="s">
        <v>371</v>
      </c>
      <c r="E46" s="264" t="s">
        <v>27</v>
      </c>
      <c r="F46" s="260">
        <v>43053</v>
      </c>
    </row>
    <row r="47" spans="1:6">
      <c r="A47" s="273">
        <v>45</v>
      </c>
      <c r="B47" s="271" t="s">
        <v>372</v>
      </c>
      <c r="C47" s="261" t="s">
        <v>373</v>
      </c>
      <c r="D47" s="258" t="s">
        <v>374</v>
      </c>
      <c r="E47" s="264" t="s">
        <v>27</v>
      </c>
      <c r="F47" s="260">
        <v>43109</v>
      </c>
    </row>
    <row r="48" spans="1:6">
      <c r="A48" s="273">
        <v>46</v>
      </c>
      <c r="B48" s="271" t="s">
        <v>375</v>
      </c>
      <c r="C48" s="259" t="s">
        <v>376</v>
      </c>
      <c r="D48" s="258" t="s">
        <v>377</v>
      </c>
      <c r="E48" s="264" t="s">
        <v>19</v>
      </c>
      <c r="F48" s="260">
        <v>42693</v>
      </c>
    </row>
    <row r="49" spans="1:6">
      <c r="A49" s="273">
        <v>47</v>
      </c>
      <c r="B49" s="271" t="s">
        <v>378</v>
      </c>
      <c r="C49" s="261" t="s">
        <v>379</v>
      </c>
      <c r="D49" s="258" t="s">
        <v>380</v>
      </c>
      <c r="E49" s="264" t="s">
        <v>27</v>
      </c>
      <c r="F49" s="260">
        <v>43110</v>
      </c>
    </row>
    <row r="50" spans="1:6">
      <c r="A50" s="273">
        <v>48</v>
      </c>
      <c r="B50" s="271" t="s">
        <v>384</v>
      </c>
      <c r="C50" s="259" t="s">
        <v>385</v>
      </c>
      <c r="D50" s="258" t="s">
        <v>386</v>
      </c>
      <c r="E50" s="264" t="s">
        <v>27</v>
      </c>
      <c r="F50" s="260">
        <v>42611</v>
      </c>
    </row>
    <row r="51" spans="1:6">
      <c r="A51" s="273">
        <v>49</v>
      </c>
      <c r="B51" s="271" t="s">
        <v>387</v>
      </c>
      <c r="C51" s="259" t="s">
        <v>388</v>
      </c>
      <c r="D51" s="258" t="s">
        <v>389</v>
      </c>
      <c r="E51" s="264" t="s">
        <v>27</v>
      </c>
      <c r="F51" s="260">
        <v>42813</v>
      </c>
    </row>
    <row r="52" spans="1:6">
      <c r="A52" s="273">
        <v>50</v>
      </c>
      <c r="B52" s="271" t="s">
        <v>166</v>
      </c>
      <c r="C52" s="259" t="s">
        <v>167</v>
      </c>
      <c r="D52" s="258" t="s">
        <v>747</v>
      </c>
      <c r="E52" s="265" t="s">
        <v>27</v>
      </c>
      <c r="F52" s="260">
        <v>43105</v>
      </c>
    </row>
    <row r="53" spans="1:6">
      <c r="A53" s="273">
        <v>51</v>
      </c>
      <c r="B53" s="271" t="s">
        <v>390</v>
      </c>
      <c r="C53" s="259" t="s">
        <v>391</v>
      </c>
      <c r="D53" s="258" t="s">
        <v>392</v>
      </c>
      <c r="E53" s="264" t="s">
        <v>27</v>
      </c>
      <c r="F53" s="260">
        <v>42657</v>
      </c>
    </row>
    <row r="54" spans="1:6">
      <c r="A54" s="273">
        <v>52</v>
      </c>
      <c r="B54" s="271" t="s">
        <v>170</v>
      </c>
      <c r="C54" s="259" t="s">
        <v>171</v>
      </c>
      <c r="D54" s="258" t="s">
        <v>808</v>
      </c>
      <c r="E54" s="264" t="s">
        <v>27</v>
      </c>
      <c r="F54" s="260">
        <v>43044</v>
      </c>
    </row>
    <row r="55" spans="1:6">
      <c r="A55" s="273">
        <v>53</v>
      </c>
      <c r="B55" s="271" t="s">
        <v>393</v>
      </c>
      <c r="C55" s="259" t="s">
        <v>929</v>
      </c>
      <c r="D55" s="258" t="s">
        <v>395</v>
      </c>
      <c r="E55" s="264" t="s">
        <v>27</v>
      </c>
      <c r="F55" s="260">
        <v>42615</v>
      </c>
    </row>
    <row r="56" spans="1:6">
      <c r="A56" s="273">
        <v>54</v>
      </c>
      <c r="B56" s="271" t="s">
        <v>66</v>
      </c>
      <c r="C56" s="259" t="s">
        <v>67</v>
      </c>
      <c r="D56" s="258" t="s">
        <v>68</v>
      </c>
      <c r="E56" s="265" t="s">
        <v>27</v>
      </c>
      <c r="F56" s="260">
        <v>43027</v>
      </c>
    </row>
    <row r="57" spans="1:6">
      <c r="A57" s="273">
        <v>55</v>
      </c>
      <c r="B57" s="271" t="s">
        <v>188</v>
      </c>
      <c r="C57" s="259" t="s">
        <v>189</v>
      </c>
      <c r="D57" s="258" t="s">
        <v>758</v>
      </c>
      <c r="E57" s="265" t="s">
        <v>27</v>
      </c>
      <c r="F57" s="260">
        <v>42879</v>
      </c>
    </row>
    <row r="58" spans="1:6">
      <c r="A58" s="273">
        <v>56</v>
      </c>
      <c r="B58" s="271" t="s">
        <v>192</v>
      </c>
      <c r="C58" s="259" t="s">
        <v>193</v>
      </c>
      <c r="D58" s="258" t="s">
        <v>772</v>
      </c>
      <c r="E58" s="265" t="s">
        <v>27</v>
      </c>
      <c r="F58" s="260">
        <v>42642</v>
      </c>
    </row>
    <row r="59" spans="1:6">
      <c r="A59" s="273">
        <v>57</v>
      </c>
      <c r="B59" s="271" t="s">
        <v>194</v>
      </c>
      <c r="C59" s="259" t="s">
        <v>195</v>
      </c>
      <c r="D59" s="258" t="s">
        <v>757</v>
      </c>
      <c r="E59" s="264" t="s">
        <v>27</v>
      </c>
      <c r="F59" s="260">
        <v>42535</v>
      </c>
    </row>
    <row r="60" spans="1:6">
      <c r="A60" s="273">
        <v>58</v>
      </c>
      <c r="B60" s="271" t="s">
        <v>196</v>
      </c>
      <c r="C60" s="259" t="s">
        <v>197</v>
      </c>
      <c r="D60" s="258" t="s">
        <v>917</v>
      </c>
      <c r="E60" s="264" t="s">
        <v>27</v>
      </c>
      <c r="F60" s="260">
        <v>43028</v>
      </c>
    </row>
    <row r="61" spans="1:6">
      <c r="A61" s="273">
        <v>59</v>
      </c>
      <c r="B61" s="271" t="s">
        <v>760</v>
      </c>
      <c r="C61" s="259" t="s">
        <v>762</v>
      </c>
      <c r="D61" s="258" t="s">
        <v>982</v>
      </c>
      <c r="E61" s="264" t="s">
        <v>27</v>
      </c>
      <c r="F61" s="260">
        <v>42959</v>
      </c>
    </row>
    <row r="62" spans="1:6">
      <c r="A62" s="273">
        <v>60</v>
      </c>
      <c r="B62" s="271" t="s">
        <v>761</v>
      </c>
      <c r="C62" s="259" t="s">
        <v>763</v>
      </c>
      <c r="D62" s="258" t="s">
        <v>914</v>
      </c>
      <c r="E62" s="264" t="s">
        <v>1047</v>
      </c>
      <c r="F62" s="260">
        <v>42858</v>
      </c>
    </row>
    <row r="63" spans="1:6">
      <c r="A63" s="273">
        <v>61</v>
      </c>
      <c r="B63" s="271" t="s">
        <v>859</v>
      </c>
      <c r="C63" s="259" t="s">
        <v>858</v>
      </c>
      <c r="D63" s="258" t="s">
        <v>803</v>
      </c>
      <c r="E63" s="264" t="s">
        <v>1047</v>
      </c>
      <c r="F63" s="260">
        <v>43057</v>
      </c>
    </row>
    <row r="64" spans="1:6">
      <c r="A64" s="273">
        <v>62</v>
      </c>
      <c r="B64" s="271" t="s">
        <v>778</v>
      </c>
      <c r="C64" s="259" t="s">
        <v>780</v>
      </c>
      <c r="D64" s="258" t="s">
        <v>911</v>
      </c>
      <c r="E64" s="264" t="s">
        <v>1047</v>
      </c>
      <c r="F64" s="260">
        <v>42842</v>
      </c>
    </row>
    <row r="65" spans="1:6">
      <c r="A65" s="273">
        <v>63</v>
      </c>
      <c r="B65" s="271" t="s">
        <v>224</v>
      </c>
      <c r="C65" s="259" t="s">
        <v>225</v>
      </c>
      <c r="D65" s="266" t="s">
        <v>226</v>
      </c>
      <c r="E65" s="264" t="s">
        <v>27</v>
      </c>
      <c r="F65" s="258">
        <v>42863</v>
      </c>
    </row>
    <row r="66" spans="1:6">
      <c r="A66" s="273">
        <v>64</v>
      </c>
      <c r="B66" s="271" t="s">
        <v>78</v>
      </c>
      <c r="C66" s="259" t="s">
        <v>842</v>
      </c>
      <c r="D66" s="258" t="s">
        <v>916</v>
      </c>
      <c r="E66" s="264" t="s">
        <v>27</v>
      </c>
      <c r="F66" s="258">
        <v>42914</v>
      </c>
    </row>
    <row r="67" spans="1:6">
      <c r="A67" s="273">
        <v>65</v>
      </c>
      <c r="B67" s="271" t="s">
        <v>102</v>
      </c>
      <c r="C67" s="259" t="s">
        <v>103</v>
      </c>
      <c r="D67" s="258" t="s">
        <v>104</v>
      </c>
      <c r="E67" s="264" t="s">
        <v>27</v>
      </c>
      <c r="F67" s="258">
        <v>42492</v>
      </c>
    </row>
    <row r="68" spans="1:6">
      <c r="A68" s="273">
        <v>66</v>
      </c>
      <c r="B68" s="271" t="s">
        <v>144</v>
      </c>
      <c r="C68" s="259" t="s">
        <v>145</v>
      </c>
      <c r="D68" s="258" t="s">
        <v>146</v>
      </c>
      <c r="E68" s="264" t="s">
        <v>19</v>
      </c>
      <c r="F68" s="258">
        <v>42567</v>
      </c>
    </row>
    <row r="69" spans="1:6">
      <c r="A69" s="273">
        <v>67</v>
      </c>
      <c r="B69" s="271" t="s">
        <v>148</v>
      </c>
      <c r="C69" s="259" t="s">
        <v>149</v>
      </c>
      <c r="D69" s="258" t="s">
        <v>150</v>
      </c>
      <c r="E69" s="264" t="s">
        <v>19</v>
      </c>
      <c r="F69" s="258">
        <v>43116</v>
      </c>
    </row>
    <row r="70" spans="1:6">
      <c r="A70" s="273">
        <v>68</v>
      </c>
      <c r="B70" s="271" t="s">
        <v>186</v>
      </c>
      <c r="C70" s="259" t="s">
        <v>187</v>
      </c>
      <c r="D70" s="258" t="s">
        <v>748</v>
      </c>
      <c r="E70" s="264" t="s">
        <v>27</v>
      </c>
      <c r="F70" s="258">
        <v>43112</v>
      </c>
    </row>
    <row r="71" spans="1:6">
      <c r="A71" s="273">
        <v>69</v>
      </c>
      <c r="B71" s="271" t="s">
        <v>915</v>
      </c>
      <c r="C71" s="259" t="s">
        <v>75</v>
      </c>
      <c r="D71" s="258" t="s">
        <v>76</v>
      </c>
      <c r="E71" s="264" t="s">
        <v>27</v>
      </c>
      <c r="F71" s="258">
        <v>42863</v>
      </c>
    </row>
    <row r="72" spans="1:6">
      <c r="A72" s="273">
        <v>70</v>
      </c>
      <c r="B72" s="271" t="s">
        <v>970</v>
      </c>
      <c r="C72" s="259" t="s">
        <v>1049</v>
      </c>
      <c r="D72" s="258" t="s">
        <v>1045</v>
      </c>
      <c r="E72" s="264" t="s">
        <v>1026</v>
      </c>
      <c r="F72" s="258">
        <v>43151</v>
      </c>
    </row>
    <row r="73" spans="1:6">
      <c r="A73" s="288">
        <v>71</v>
      </c>
      <c r="B73" s="258" t="s">
        <v>1100</v>
      </c>
      <c r="C73" s="259" t="s">
        <v>1099</v>
      </c>
      <c r="D73" s="258" t="s">
        <v>1095</v>
      </c>
      <c r="E73" s="264" t="s">
        <v>1098</v>
      </c>
      <c r="F73" s="258">
        <v>43215</v>
      </c>
    </row>
  </sheetData>
  <mergeCells count="5">
    <mergeCell ref="A2:A3"/>
    <mergeCell ref="B2:B3"/>
    <mergeCell ref="C2:C3"/>
    <mergeCell ref="D2:D3"/>
    <mergeCell ref="F2:F3"/>
  </mergeCells>
  <phoneticPr fontId="24" type="noConversion"/>
  <conditionalFormatting sqref="D68 D20 F1:F64">
    <cfRule type="cellIs" dxfId="0" priority="2" stopIfTrue="1" operator="lessThanOrEqual">
      <formula>TODAY()+30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Staff Master List</vt:lpstr>
      <vt:lpstr>In-House Instructors</vt:lpstr>
      <vt:lpstr>Resigned</vt:lpstr>
      <vt:lpstr>T</vt:lpstr>
      <vt:lpstr>Analysis</vt:lpstr>
      <vt:lpstr>AMEL Holder List</vt:lpstr>
      <vt:lpstr>'In-House Instructors'!Print_Area</vt:lpstr>
      <vt:lpstr>'Staff Master List'!Print_Titles</vt:lpstr>
    </vt:vector>
  </TitlesOfParts>
  <Company>AIRMACAU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enmlrs</dc:creator>
  <cp:lastModifiedBy>enmlfg</cp:lastModifiedBy>
  <cp:lastPrinted>2013-08-28T07:21:26Z</cp:lastPrinted>
  <dcterms:created xsi:type="dcterms:W3CDTF">2008-11-19T04:21:25Z</dcterms:created>
  <dcterms:modified xsi:type="dcterms:W3CDTF">2013-12-19T01:26:35Z</dcterms:modified>
</cp:coreProperties>
</file>