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u\"/>
    </mc:Choice>
  </mc:AlternateContent>
  <xr:revisionPtr revIDLastSave="0" documentId="13_ncr:1_{43C56A8D-85E1-4D2E-8543-7D9C28575B11}" xr6:coauthVersionLast="36" xr6:coauthVersionMax="36" xr10:uidLastSave="{00000000-0000-0000-0000-000000000000}"/>
  <bookViews>
    <workbookView xWindow="0" yWindow="0" windowWidth="28800" windowHeight="12105" activeTab="4" xr2:uid="{815B7078-7B0D-43B7-BE40-D8C8C4650D9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F21" i="5"/>
  <c r="H21" i="5" s="1"/>
  <c r="F22" i="5"/>
  <c r="H22" i="5" s="1"/>
  <c r="F20" i="5"/>
  <c r="H20" i="5" s="1"/>
  <c r="E22" i="5"/>
  <c r="E21" i="5"/>
  <c r="E19" i="5"/>
  <c r="E18" i="5"/>
  <c r="E17" i="5"/>
  <c r="E15" i="5"/>
  <c r="E13" i="5"/>
  <c r="E11" i="5"/>
  <c r="E9" i="5"/>
  <c r="E10" i="5"/>
  <c r="F18" i="5"/>
  <c r="H18" i="5" s="1"/>
  <c r="F19" i="5"/>
  <c r="H19" i="5" s="1"/>
  <c r="F17" i="5"/>
  <c r="H17" i="5" s="1"/>
  <c r="F9" i="5"/>
  <c r="H9" i="5" s="1"/>
  <c r="F10" i="5"/>
  <c r="H10" i="5" s="1"/>
  <c r="F11" i="5"/>
  <c r="H11" i="5" s="1"/>
  <c r="F12" i="5"/>
  <c r="H12" i="5" s="1"/>
  <c r="F13" i="5"/>
  <c r="F14" i="5"/>
  <c r="F16" i="5"/>
  <c r="F8" i="5"/>
  <c r="H8" i="5" s="1"/>
  <c r="E20" i="5"/>
  <c r="E12" i="5"/>
  <c r="E14" i="5"/>
  <c r="E16" i="5"/>
  <c r="E8" i="5"/>
  <c r="H13" i="5"/>
  <c r="H14" i="5"/>
  <c r="H15" i="5"/>
  <c r="H16" i="5"/>
  <c r="AG33" i="4"/>
  <c r="AF33" i="4"/>
  <c r="AE33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8" i="4"/>
  <c r="O12" i="3" l="1"/>
  <c r="O11" i="3"/>
  <c r="O10" i="3"/>
  <c r="O9" i="3"/>
  <c r="O8" i="3"/>
  <c r="O7" i="3"/>
  <c r="L9" i="3"/>
  <c r="L12" i="3"/>
  <c r="L19" i="3"/>
  <c r="L26" i="3"/>
  <c r="L8" i="3"/>
  <c r="I15" i="3"/>
  <c r="J15" i="3" s="1"/>
  <c r="L15" i="3" s="1"/>
  <c r="I25" i="3" l="1"/>
  <c r="J25" i="3" s="1"/>
  <c r="L25" i="3" s="1"/>
  <c r="I26" i="3"/>
  <c r="K15" i="3"/>
  <c r="K25" i="3"/>
  <c r="I16" i="3"/>
  <c r="I23" i="3"/>
  <c r="I19" i="3"/>
  <c r="I22" i="3"/>
  <c r="I21" i="3"/>
  <c r="I20" i="3"/>
  <c r="I17" i="3"/>
  <c r="I24" i="3"/>
  <c r="I27" i="3"/>
  <c r="I14" i="3"/>
  <c r="I18" i="3"/>
  <c r="I13" i="3"/>
  <c r="I12" i="3"/>
  <c r="I11" i="3"/>
  <c r="I10" i="3"/>
  <c r="I9" i="3"/>
  <c r="I8" i="3"/>
  <c r="K8" i="3" s="1"/>
  <c r="G15" i="2"/>
  <c r="G12" i="2"/>
  <c r="G9" i="2"/>
  <c r="G6" i="2"/>
  <c r="V8" i="1"/>
  <c r="V9" i="1" s="1"/>
  <c r="V10" i="1" s="1"/>
  <c r="V11" i="1" s="1"/>
  <c r="V12" i="1" s="1"/>
  <c r="V13" i="1" s="1"/>
  <c r="V14" i="1" s="1"/>
  <c r="V15" i="1" s="1"/>
  <c r="V16" i="1" s="1"/>
  <c r="V17" i="1" s="1"/>
  <c r="V7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7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J11" i="3" l="1"/>
  <c r="L11" i="3" s="1"/>
  <c r="K11" i="3"/>
  <c r="J14" i="3"/>
  <c r="L14" i="3" s="1"/>
  <c r="K14" i="3"/>
  <c r="J20" i="3"/>
  <c r="L20" i="3" s="1"/>
  <c r="K20" i="3"/>
  <c r="J10" i="3"/>
  <c r="L10" i="3" s="1"/>
  <c r="K10" i="3"/>
  <c r="J18" i="3"/>
  <c r="L18" i="3" s="1"/>
  <c r="K18" i="3"/>
  <c r="J24" i="3"/>
  <c r="L24" i="3" s="1"/>
  <c r="K24" i="3"/>
  <c r="J19" i="3"/>
  <c r="K19" i="3"/>
  <c r="J13" i="3"/>
  <c r="L13" i="3" s="1"/>
  <c r="K13" i="3"/>
  <c r="J23" i="3"/>
  <c r="L23" i="3" s="1"/>
  <c r="K23" i="3"/>
  <c r="J12" i="3"/>
  <c r="K12" i="3"/>
  <c r="J27" i="3"/>
  <c r="L27" i="3" s="1"/>
  <c r="K27" i="3"/>
  <c r="J21" i="3"/>
  <c r="L21" i="3" s="1"/>
  <c r="K21" i="3"/>
  <c r="J22" i="3"/>
  <c r="L22" i="3" s="1"/>
  <c r="K22" i="3"/>
  <c r="J16" i="3"/>
  <c r="L16" i="3" s="1"/>
  <c r="K16" i="3"/>
  <c r="J17" i="3"/>
  <c r="L17" i="3" s="1"/>
  <c r="K17" i="3"/>
  <c r="J9" i="3"/>
  <c r="K9" i="3"/>
  <c r="J26" i="3"/>
  <c r="K26" i="3"/>
  <c r="J8" i="3"/>
</calcChain>
</file>

<file path=xl/sharedStrings.xml><?xml version="1.0" encoding="utf-8"?>
<sst xmlns="http://schemas.openxmlformats.org/spreadsheetml/2006/main" count="740" uniqueCount="137">
  <si>
    <t>Counting From 1 To 200</t>
  </si>
  <si>
    <t>Table Of 2</t>
  </si>
  <si>
    <t>*</t>
  </si>
  <si>
    <t xml:space="preserve"> =</t>
  </si>
  <si>
    <t>Table Of 3</t>
  </si>
  <si>
    <t>BASIC OPERATOR</t>
  </si>
  <si>
    <t>ADDITION</t>
  </si>
  <si>
    <t>SUBTRACTION</t>
  </si>
  <si>
    <t>MULTIPLICATION</t>
  </si>
  <si>
    <t>DIVISION</t>
  </si>
  <si>
    <t>RESULT</t>
  </si>
  <si>
    <t>INPUT 1</t>
  </si>
  <si>
    <t>INPUT 2</t>
  </si>
  <si>
    <t>S.NO</t>
  </si>
  <si>
    <t>ROLL NO.</t>
  </si>
  <si>
    <t>NAME</t>
  </si>
  <si>
    <t>MATH</t>
  </si>
  <si>
    <t>COMPUTER</t>
  </si>
  <si>
    <t>ISLAMIYAT</t>
  </si>
  <si>
    <t>ENGLISH</t>
  </si>
  <si>
    <t>URDU</t>
  </si>
  <si>
    <t>TOTAL</t>
  </si>
  <si>
    <t>PERCENTAGE</t>
  </si>
  <si>
    <t>STATUS</t>
  </si>
  <si>
    <t>GRADE</t>
  </si>
  <si>
    <t>SUBJECT</t>
  </si>
  <si>
    <t>IOBM-001</t>
  </si>
  <si>
    <t>IOBM-002</t>
  </si>
  <si>
    <t>IOBM-003</t>
  </si>
  <si>
    <t>IOBM-004</t>
  </si>
  <si>
    <t>IOBM-005</t>
  </si>
  <si>
    <t>IOBM-006</t>
  </si>
  <si>
    <t>IOBM-007</t>
  </si>
  <si>
    <t>IOBM-008</t>
  </si>
  <si>
    <t>IOBM-009</t>
  </si>
  <si>
    <t>IOBM-010</t>
  </si>
  <si>
    <t>IOBM-011</t>
  </si>
  <si>
    <t>IOBM-012</t>
  </si>
  <si>
    <t>IOBM-013</t>
  </si>
  <si>
    <t>IOBM-014</t>
  </si>
  <si>
    <t>IOBM-015</t>
  </si>
  <si>
    <t>IOBM-016</t>
  </si>
  <si>
    <t>IOBM-017</t>
  </si>
  <si>
    <t>IOBM-018</t>
  </si>
  <si>
    <t>IOBM-019</t>
  </si>
  <si>
    <t>IOBM-020</t>
  </si>
  <si>
    <t>WANIYA AQEEL</t>
  </si>
  <si>
    <t>SIDRA ANSARI</t>
  </si>
  <si>
    <t>IRHA NABEEL</t>
  </si>
  <si>
    <t>NAUMAN AHMED</t>
  </si>
  <si>
    <t>FARAZ AHMED</t>
  </si>
  <si>
    <t>NABEEL AHMED</t>
  </si>
  <si>
    <t>IRAJ NABEEL</t>
  </si>
  <si>
    <t>RIJA MUGHAL</t>
  </si>
  <si>
    <t>AUJ ZEHRA</t>
  </si>
  <si>
    <t>ABDULLAH SIDDIQUI</t>
  </si>
  <si>
    <t>MUSFIRA AQEEL</t>
  </si>
  <si>
    <t>RIDA SHAKEEL</t>
  </si>
  <si>
    <t>UMAR AHMED</t>
  </si>
  <si>
    <t>RAMSHA SHAKEEL</t>
  </si>
  <si>
    <t>SHABANA AQEEL</t>
  </si>
  <si>
    <t>AQEEL AHMED</t>
  </si>
  <si>
    <t>BINISH JAFFRY</t>
  </si>
  <si>
    <t>MUHAMMAD HAIDER</t>
  </si>
  <si>
    <t>ASIYA IRFAN AHMED</t>
  </si>
  <si>
    <t>WAHID ALI</t>
  </si>
  <si>
    <t>MARKSHEET</t>
  </si>
  <si>
    <t>GRADE ANALYSIS</t>
  </si>
  <si>
    <t>A+</t>
  </si>
  <si>
    <t>B</t>
  </si>
  <si>
    <t>C</t>
  </si>
  <si>
    <t>D</t>
  </si>
  <si>
    <t>F</t>
  </si>
  <si>
    <t>A</t>
  </si>
  <si>
    <t>ATTENDANCE SHEET</t>
  </si>
  <si>
    <t>S.NO.</t>
  </si>
  <si>
    <t>MON</t>
  </si>
  <si>
    <t>TUE</t>
  </si>
  <si>
    <t>WED</t>
  </si>
  <si>
    <t>THU</t>
  </si>
  <si>
    <t>FRI</t>
  </si>
  <si>
    <t>SAT</t>
  </si>
  <si>
    <t>SUN</t>
  </si>
  <si>
    <t>NEHA FAISAL</t>
  </si>
  <si>
    <t>ASIYA IRFAN</t>
  </si>
  <si>
    <t>MARYAM REHAN</t>
  </si>
  <si>
    <t>ANSHARAH USMAN</t>
  </si>
  <si>
    <t>AYRA KHAN</t>
  </si>
  <si>
    <t>TOTAL PRESENT</t>
  </si>
  <si>
    <t>TOTAL ABSENT</t>
  </si>
  <si>
    <t>TOTAL LEAVE</t>
  </si>
  <si>
    <t>SAIMA ISHAQ</t>
  </si>
  <si>
    <t>M. HAIDER</t>
  </si>
  <si>
    <t>P</t>
  </si>
  <si>
    <t>L</t>
  </si>
  <si>
    <t>VLOOKUP</t>
  </si>
  <si>
    <t>S. NO.</t>
  </si>
  <si>
    <t>PRODUCT</t>
  </si>
  <si>
    <t>PRICE</t>
  </si>
  <si>
    <t>TEA</t>
  </si>
  <si>
    <t>SAUCE</t>
  </si>
  <si>
    <t>RICE</t>
  </si>
  <si>
    <t>SUGAR</t>
  </si>
  <si>
    <t>SALT</t>
  </si>
  <si>
    <t>OIL</t>
  </si>
  <si>
    <t>PULSE</t>
  </si>
  <si>
    <t>WHEAT</t>
  </si>
  <si>
    <t>SOAP</t>
  </si>
  <si>
    <t>MASALA</t>
  </si>
  <si>
    <t>CUSTOMER NAME</t>
  </si>
  <si>
    <t>QUANTITY</t>
  </si>
  <si>
    <t xml:space="preserve">SIDRA </t>
  </si>
  <si>
    <t>WANIYA</t>
  </si>
  <si>
    <t>IRHA</t>
  </si>
  <si>
    <t>RIJA</t>
  </si>
  <si>
    <t>IRAJ</t>
  </si>
  <si>
    <t>RIDA</t>
  </si>
  <si>
    <t>RAMSHA</t>
  </si>
  <si>
    <t>NAUMAN</t>
  </si>
  <si>
    <t>FARAZ</t>
  </si>
  <si>
    <t>NABEEL</t>
  </si>
  <si>
    <t>HAMZA</t>
  </si>
  <si>
    <t>UMAR</t>
  </si>
  <si>
    <t>HAIDER</t>
  </si>
  <si>
    <t>AUJ</t>
  </si>
  <si>
    <t>ASIYA</t>
  </si>
  <si>
    <t>PRODUCT ID</t>
  </si>
  <si>
    <t>WAN-001</t>
  </si>
  <si>
    <t>WAN-002</t>
  </si>
  <si>
    <t>WAN-003</t>
  </si>
  <si>
    <t>WAN-004</t>
  </si>
  <si>
    <t>WAN-005</t>
  </si>
  <si>
    <t>WAN-006</t>
  </si>
  <si>
    <t>WAN-007</t>
  </si>
  <si>
    <t>WAN-008</t>
  </si>
  <si>
    <t>WAN-009</t>
  </si>
  <si>
    <t>WAN-010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</si>
</sst>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0" borderId="0" xfId="0" applyFont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5" borderId="12" xfId="0" applyFill="1" applyBorder="1"/>
    <xf numFmtId="0" fontId="0" fillId="5" borderId="11" xfId="0" applyFill="1" applyBorder="1"/>
    <xf numFmtId="0" fontId="1" fillId="5" borderId="11" xfId="0" applyFont="1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1" fillId="5" borderId="0" xfId="0" applyFont="1" applyFill="1" applyBorder="1" applyAlignment="1">
      <alignment vertical="center"/>
    </xf>
    <xf numFmtId="0" fontId="0" fillId="5" borderId="13" xfId="0" applyFill="1" applyBorder="1"/>
    <xf numFmtId="0" fontId="7" fillId="2" borderId="2" xfId="0" applyFont="1" applyFill="1" applyBorder="1"/>
    <xf numFmtId="0" fontId="7" fillId="2" borderId="19" xfId="0" applyFont="1" applyFill="1" applyBorder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11" fillId="0" borderId="0" xfId="0" applyFont="1"/>
    <xf numFmtId="0" fontId="10" fillId="8" borderId="23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2" xfId="0" applyFill="1" applyBorder="1"/>
    <xf numFmtId="0" fontId="0" fillId="9" borderId="31" xfId="0" applyFill="1" applyBorder="1"/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0" fillId="8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wrapText="1"/>
    </xf>
    <xf numFmtId="0" fontId="5" fillId="3" borderId="20" xfId="0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wrapText="1"/>
    </xf>
    <xf numFmtId="0" fontId="5" fillId="3" borderId="9" xfId="0" applyFont="1" applyFill="1" applyBorder="1" applyAlignment="1">
      <alignment horizontal="center" wrapText="1"/>
    </xf>
    <xf numFmtId="0" fontId="7" fillId="3" borderId="3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2" borderId="20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13" fillId="10" borderId="12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6" fillId="11" borderId="38" xfId="0" applyFont="1" applyFill="1" applyBorder="1" applyAlignment="1">
      <alignment horizontal="center" wrapText="1"/>
    </xf>
    <xf numFmtId="0" fontId="6" fillId="11" borderId="39" xfId="0" applyFont="1" applyFill="1" applyBorder="1" applyAlignment="1">
      <alignment horizontal="center"/>
    </xf>
    <xf numFmtId="14" fontId="6" fillId="11" borderId="37" xfId="0" applyNumberFormat="1" applyFont="1" applyFill="1" applyBorder="1" applyAlignment="1">
      <alignment horizontal="center" vertical="center"/>
    </xf>
    <xf numFmtId="14" fontId="6" fillId="11" borderId="2" xfId="0" applyNumberFormat="1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wrapText="1"/>
    </xf>
    <xf numFmtId="0" fontId="0" fillId="0" borderId="0" xfId="0" applyFill="1"/>
    <xf numFmtId="0" fontId="7" fillId="11" borderId="2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/>
    </xf>
    <xf numFmtId="0" fontId="0" fillId="13" borderId="1" xfId="0" applyFill="1" applyBorder="1"/>
    <xf numFmtId="0" fontId="0" fillId="13" borderId="9" xfId="0" applyFill="1" applyBorder="1"/>
    <xf numFmtId="0" fontId="5" fillId="13" borderId="21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40" xfId="0" applyFill="1" applyBorder="1"/>
    <xf numFmtId="0" fontId="0" fillId="13" borderId="41" xfId="0" applyFill="1" applyBorder="1"/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0" borderId="36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/>
    </xf>
    <xf numFmtId="0" fontId="5" fillId="13" borderId="46" xfId="0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3" borderId="49" xfId="0" applyFont="1" applyFill="1" applyBorder="1" applyAlignment="1">
      <alignment horizontal="center" vertical="center"/>
    </xf>
    <xf numFmtId="0" fontId="5" fillId="13" borderId="50" xfId="0" applyFont="1" applyFill="1" applyBorder="1" applyAlignment="1">
      <alignment horizontal="center" vertical="center"/>
    </xf>
    <xf numFmtId="0" fontId="5" fillId="13" borderId="51" xfId="0" applyFont="1" applyFill="1" applyBorder="1" applyAlignment="1">
      <alignment horizontal="center" vertical="center"/>
    </xf>
    <xf numFmtId="0" fontId="0" fillId="13" borderId="49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45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/>
    </xf>
    <xf numFmtId="0" fontId="0" fillId="13" borderId="46" xfId="0" applyFill="1" applyBorder="1" applyAlignment="1">
      <alignment horizontal="center"/>
    </xf>
    <xf numFmtId="0" fontId="0" fillId="13" borderId="47" xfId="0" applyFill="1" applyBorder="1" applyAlignment="1">
      <alignment horizontal="center"/>
    </xf>
    <xf numFmtId="0" fontId="11" fillId="13" borderId="48" xfId="0" applyFont="1" applyFill="1" applyBorder="1" applyAlignment="1">
      <alignment horizontal="center" vertical="center" wrapText="1"/>
    </xf>
    <xf numFmtId="0" fontId="11" fillId="13" borderId="43" xfId="0" applyFont="1" applyFill="1" applyBorder="1" applyAlignment="1">
      <alignment horizontal="center" vertical="center" wrapText="1"/>
    </xf>
    <xf numFmtId="0" fontId="11" fillId="13" borderId="44" xfId="0" applyFont="1" applyFill="1" applyBorder="1" applyAlignment="1">
      <alignment horizontal="center" vertical="center" wrapText="1"/>
    </xf>
    <xf numFmtId="0" fontId="11" fillId="13" borderId="45" xfId="0" applyFont="1" applyFill="1" applyBorder="1" applyAlignment="1">
      <alignment horizontal="center" vertical="center"/>
    </xf>
    <xf numFmtId="0" fontId="11" fillId="13" borderId="46" xfId="0" applyFont="1" applyFill="1" applyBorder="1" applyAlignment="1">
      <alignment horizontal="center" vertical="center"/>
    </xf>
    <xf numFmtId="0" fontId="11" fillId="13" borderId="52" xfId="0" applyFont="1" applyFill="1" applyBorder="1" applyAlignment="1">
      <alignment horizontal="center" vertical="center"/>
    </xf>
    <xf numFmtId="0" fontId="11" fillId="13" borderId="4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57BB6"/>
      <color rgb="FFB181A8"/>
      <color rgb="FF9878B8"/>
      <color rgb="FF7A7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D352-AB50-4F5E-BB0C-D06BB61D59FE}">
  <dimension ref="A1:V25"/>
  <sheetViews>
    <sheetView workbookViewId="0">
      <selection activeCell="P24" sqref="P24"/>
    </sheetView>
  </sheetViews>
  <sheetFormatPr defaultRowHeight="15" x14ac:dyDescent="0.25"/>
  <sheetData>
    <row r="1" spans="1:22" ht="15" customHeight="1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6"/>
      <c r="L1" s="83" t="s">
        <v>1</v>
      </c>
      <c r="M1" s="84"/>
      <c r="N1" s="84"/>
      <c r="O1" s="84"/>
      <c r="P1" s="85"/>
      <c r="R1" s="92" t="s">
        <v>4</v>
      </c>
      <c r="S1" s="93"/>
      <c r="T1" s="93"/>
      <c r="U1" s="93"/>
      <c r="V1" s="94"/>
    </row>
    <row r="2" spans="1:22" ht="15" customHeight="1" x14ac:dyDescent="0.25">
      <c r="A2" s="77"/>
      <c r="B2" s="78"/>
      <c r="C2" s="78"/>
      <c r="D2" s="78"/>
      <c r="E2" s="78"/>
      <c r="F2" s="78"/>
      <c r="G2" s="78"/>
      <c r="H2" s="78"/>
      <c r="I2" s="78"/>
      <c r="J2" s="79"/>
      <c r="L2" s="86"/>
      <c r="M2" s="87"/>
      <c r="N2" s="87"/>
      <c r="O2" s="87"/>
      <c r="P2" s="88"/>
      <c r="R2" s="95"/>
      <c r="S2" s="96"/>
      <c r="T2" s="96"/>
      <c r="U2" s="96"/>
      <c r="V2" s="97"/>
    </row>
    <row r="3" spans="1:22" ht="15" customHeight="1" x14ac:dyDescent="0.25">
      <c r="A3" s="77"/>
      <c r="B3" s="78"/>
      <c r="C3" s="78"/>
      <c r="D3" s="78"/>
      <c r="E3" s="78"/>
      <c r="F3" s="78"/>
      <c r="G3" s="78"/>
      <c r="H3" s="78"/>
      <c r="I3" s="78"/>
      <c r="J3" s="79"/>
      <c r="L3" s="86"/>
      <c r="M3" s="87"/>
      <c r="N3" s="87"/>
      <c r="O3" s="87"/>
      <c r="P3" s="88"/>
      <c r="R3" s="95"/>
      <c r="S3" s="96"/>
      <c r="T3" s="96"/>
      <c r="U3" s="96"/>
      <c r="V3" s="97"/>
    </row>
    <row r="4" spans="1:22" ht="15" customHeight="1" thickBot="1" x14ac:dyDescent="0.3">
      <c r="A4" s="80"/>
      <c r="B4" s="81"/>
      <c r="C4" s="81"/>
      <c r="D4" s="81"/>
      <c r="E4" s="81"/>
      <c r="F4" s="81"/>
      <c r="G4" s="81"/>
      <c r="H4" s="81"/>
      <c r="I4" s="81"/>
      <c r="J4" s="82"/>
      <c r="L4" s="89"/>
      <c r="M4" s="90"/>
      <c r="N4" s="90"/>
      <c r="O4" s="90"/>
      <c r="P4" s="91"/>
      <c r="R4" s="98"/>
      <c r="S4" s="99"/>
      <c r="T4" s="99"/>
      <c r="U4" s="99"/>
      <c r="V4" s="100"/>
    </row>
    <row r="5" spans="1:22" ht="15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22" ht="18.75" x14ac:dyDescent="0.3">
      <c r="A6" s="20">
        <v>1</v>
      </c>
      <c r="B6" s="21">
        <v>21</v>
      </c>
      <c r="C6" s="21">
        <v>41</v>
      </c>
      <c r="D6" s="21">
        <v>61</v>
      </c>
      <c r="E6" s="21">
        <v>81</v>
      </c>
      <c r="F6" s="21">
        <v>101</v>
      </c>
      <c r="G6" s="21">
        <v>121</v>
      </c>
      <c r="H6" s="21">
        <v>141</v>
      </c>
      <c r="I6" s="21">
        <v>161</v>
      </c>
      <c r="J6" s="22">
        <v>181</v>
      </c>
      <c r="L6" s="2">
        <v>2</v>
      </c>
      <c r="M6" s="3" t="s">
        <v>2</v>
      </c>
      <c r="N6" s="3">
        <v>1</v>
      </c>
      <c r="O6" s="3" t="s">
        <v>3</v>
      </c>
      <c r="P6" s="4">
        <v>2</v>
      </c>
      <c r="R6" s="11">
        <v>3</v>
      </c>
      <c r="S6" s="12" t="s">
        <v>2</v>
      </c>
      <c r="T6" s="12">
        <v>1</v>
      </c>
      <c r="U6" s="12" t="s">
        <v>3</v>
      </c>
      <c r="V6" s="13">
        <v>3</v>
      </c>
    </row>
    <row r="7" spans="1:22" ht="18.75" x14ac:dyDescent="0.3">
      <c r="A7" s="23">
        <v>2</v>
      </c>
      <c r="B7" s="24">
        <v>22</v>
      </c>
      <c r="C7" s="24">
        <v>42</v>
      </c>
      <c r="D7" s="24">
        <v>62</v>
      </c>
      <c r="E7" s="24">
        <v>82</v>
      </c>
      <c r="F7" s="24">
        <v>102</v>
      </c>
      <c r="G7" s="24">
        <v>122</v>
      </c>
      <c r="H7" s="24">
        <v>142</v>
      </c>
      <c r="I7" s="24">
        <v>162</v>
      </c>
      <c r="J7" s="25">
        <v>182</v>
      </c>
      <c r="L7" s="5">
        <v>2</v>
      </c>
      <c r="M7" s="6" t="s">
        <v>2</v>
      </c>
      <c r="N7" s="6">
        <f>N6+1</f>
        <v>2</v>
      </c>
      <c r="O7" s="6" t="s">
        <v>3</v>
      </c>
      <c r="P7" s="7">
        <f>P6+2</f>
        <v>4</v>
      </c>
      <c r="R7" s="14">
        <v>3</v>
      </c>
      <c r="S7" s="15" t="s">
        <v>2</v>
      </c>
      <c r="T7" s="15">
        <f>T6+1</f>
        <v>2</v>
      </c>
      <c r="U7" s="15" t="s">
        <v>3</v>
      </c>
      <c r="V7" s="16">
        <f>V6+3</f>
        <v>6</v>
      </c>
    </row>
    <row r="8" spans="1:22" ht="18.75" x14ac:dyDescent="0.3">
      <c r="A8" s="23">
        <v>3</v>
      </c>
      <c r="B8" s="24">
        <v>23</v>
      </c>
      <c r="C8" s="24">
        <v>43</v>
      </c>
      <c r="D8" s="24">
        <v>63</v>
      </c>
      <c r="E8" s="24">
        <v>83</v>
      </c>
      <c r="F8" s="24">
        <v>103</v>
      </c>
      <c r="G8" s="24">
        <v>123</v>
      </c>
      <c r="H8" s="24">
        <v>143</v>
      </c>
      <c r="I8" s="24">
        <v>163</v>
      </c>
      <c r="J8" s="25">
        <v>183</v>
      </c>
      <c r="L8" s="5">
        <v>2</v>
      </c>
      <c r="M8" s="6" t="s">
        <v>2</v>
      </c>
      <c r="N8" s="6">
        <f t="shared" ref="N8:N17" si="0">N7+1</f>
        <v>3</v>
      </c>
      <c r="O8" s="6" t="s">
        <v>3</v>
      </c>
      <c r="P8" s="7">
        <f t="shared" ref="P8:P17" si="1">P7+2</f>
        <v>6</v>
      </c>
      <c r="R8" s="14">
        <v>3</v>
      </c>
      <c r="S8" s="15" t="s">
        <v>2</v>
      </c>
      <c r="T8" s="15">
        <f t="shared" ref="T8:T17" si="2">T7+1</f>
        <v>3</v>
      </c>
      <c r="U8" s="15" t="s">
        <v>3</v>
      </c>
      <c r="V8" s="16">
        <f t="shared" ref="V8:V17" si="3">V7+3</f>
        <v>9</v>
      </c>
    </row>
    <row r="9" spans="1:22" ht="18.75" x14ac:dyDescent="0.3">
      <c r="A9" s="23">
        <v>4</v>
      </c>
      <c r="B9" s="24">
        <v>24</v>
      </c>
      <c r="C9" s="24">
        <v>44</v>
      </c>
      <c r="D9" s="24">
        <v>64</v>
      </c>
      <c r="E9" s="24">
        <v>84</v>
      </c>
      <c r="F9" s="24">
        <v>104</v>
      </c>
      <c r="G9" s="24">
        <v>124</v>
      </c>
      <c r="H9" s="24">
        <v>144</v>
      </c>
      <c r="I9" s="24">
        <v>164</v>
      </c>
      <c r="J9" s="25">
        <v>184</v>
      </c>
      <c r="L9" s="5">
        <v>2</v>
      </c>
      <c r="M9" s="6" t="s">
        <v>2</v>
      </c>
      <c r="N9" s="6">
        <f t="shared" si="0"/>
        <v>4</v>
      </c>
      <c r="O9" s="6" t="s">
        <v>3</v>
      </c>
      <c r="P9" s="7">
        <f t="shared" si="1"/>
        <v>8</v>
      </c>
      <c r="R9" s="14">
        <v>3</v>
      </c>
      <c r="S9" s="15" t="s">
        <v>2</v>
      </c>
      <c r="T9" s="15">
        <f t="shared" si="2"/>
        <v>4</v>
      </c>
      <c r="U9" s="15" t="s">
        <v>3</v>
      </c>
      <c r="V9" s="16">
        <f t="shared" si="3"/>
        <v>12</v>
      </c>
    </row>
    <row r="10" spans="1:22" ht="18.75" x14ac:dyDescent="0.3">
      <c r="A10" s="23">
        <v>5</v>
      </c>
      <c r="B10" s="24">
        <v>25</v>
      </c>
      <c r="C10" s="24">
        <v>45</v>
      </c>
      <c r="D10" s="24">
        <v>65</v>
      </c>
      <c r="E10" s="24">
        <v>85</v>
      </c>
      <c r="F10" s="24">
        <v>105</v>
      </c>
      <c r="G10" s="24">
        <v>125</v>
      </c>
      <c r="H10" s="24">
        <v>145</v>
      </c>
      <c r="I10" s="24">
        <v>165</v>
      </c>
      <c r="J10" s="25">
        <v>185</v>
      </c>
      <c r="L10" s="5">
        <v>2</v>
      </c>
      <c r="M10" s="6" t="s">
        <v>2</v>
      </c>
      <c r="N10" s="6">
        <f t="shared" si="0"/>
        <v>5</v>
      </c>
      <c r="O10" s="6" t="s">
        <v>3</v>
      </c>
      <c r="P10" s="7">
        <f t="shared" si="1"/>
        <v>10</v>
      </c>
      <c r="R10" s="14">
        <v>3</v>
      </c>
      <c r="S10" s="15" t="s">
        <v>2</v>
      </c>
      <c r="T10" s="15">
        <f t="shared" si="2"/>
        <v>5</v>
      </c>
      <c r="U10" s="15" t="s">
        <v>3</v>
      </c>
      <c r="V10" s="16">
        <f t="shared" si="3"/>
        <v>15</v>
      </c>
    </row>
    <row r="11" spans="1:22" ht="18.75" x14ac:dyDescent="0.3">
      <c r="A11" s="23">
        <v>6</v>
      </c>
      <c r="B11" s="24">
        <v>26</v>
      </c>
      <c r="C11" s="24">
        <v>46</v>
      </c>
      <c r="D11" s="24">
        <v>66</v>
      </c>
      <c r="E11" s="24">
        <v>86</v>
      </c>
      <c r="F11" s="24">
        <v>106</v>
      </c>
      <c r="G11" s="24">
        <v>126</v>
      </c>
      <c r="H11" s="24">
        <v>146</v>
      </c>
      <c r="I11" s="24">
        <v>166</v>
      </c>
      <c r="J11" s="25">
        <v>186</v>
      </c>
      <c r="L11" s="5">
        <v>2</v>
      </c>
      <c r="M11" s="6" t="s">
        <v>2</v>
      </c>
      <c r="N11" s="6">
        <f t="shared" si="0"/>
        <v>6</v>
      </c>
      <c r="O11" s="6" t="s">
        <v>3</v>
      </c>
      <c r="P11" s="7">
        <f t="shared" si="1"/>
        <v>12</v>
      </c>
      <c r="R11" s="14">
        <v>3</v>
      </c>
      <c r="S11" s="15" t="s">
        <v>2</v>
      </c>
      <c r="T11" s="15">
        <f t="shared" si="2"/>
        <v>6</v>
      </c>
      <c r="U11" s="15" t="s">
        <v>3</v>
      </c>
      <c r="V11" s="16">
        <f t="shared" si="3"/>
        <v>18</v>
      </c>
    </row>
    <row r="12" spans="1:22" ht="18.75" x14ac:dyDescent="0.3">
      <c r="A12" s="23">
        <v>7</v>
      </c>
      <c r="B12" s="24">
        <v>27</v>
      </c>
      <c r="C12" s="24">
        <v>47</v>
      </c>
      <c r="D12" s="24">
        <v>67</v>
      </c>
      <c r="E12" s="24">
        <v>87</v>
      </c>
      <c r="F12" s="24">
        <v>107</v>
      </c>
      <c r="G12" s="24">
        <v>127</v>
      </c>
      <c r="H12" s="24">
        <v>147</v>
      </c>
      <c r="I12" s="24">
        <v>167</v>
      </c>
      <c r="J12" s="25">
        <v>187</v>
      </c>
      <c r="L12" s="5">
        <v>2</v>
      </c>
      <c r="M12" s="6" t="s">
        <v>2</v>
      </c>
      <c r="N12" s="6">
        <f t="shared" si="0"/>
        <v>7</v>
      </c>
      <c r="O12" s="6" t="s">
        <v>3</v>
      </c>
      <c r="P12" s="7">
        <f t="shared" si="1"/>
        <v>14</v>
      </c>
      <c r="R12" s="14">
        <v>3</v>
      </c>
      <c r="S12" s="15" t="s">
        <v>2</v>
      </c>
      <c r="T12" s="15">
        <f t="shared" si="2"/>
        <v>7</v>
      </c>
      <c r="U12" s="15" t="s">
        <v>3</v>
      </c>
      <c r="V12" s="16">
        <f t="shared" si="3"/>
        <v>21</v>
      </c>
    </row>
    <row r="13" spans="1:22" ht="18.75" x14ac:dyDescent="0.3">
      <c r="A13" s="23">
        <v>8</v>
      </c>
      <c r="B13" s="24">
        <v>28</v>
      </c>
      <c r="C13" s="24">
        <v>48</v>
      </c>
      <c r="D13" s="24">
        <v>68</v>
      </c>
      <c r="E13" s="24">
        <v>88</v>
      </c>
      <c r="F13" s="24">
        <v>108</v>
      </c>
      <c r="G13" s="24">
        <v>128</v>
      </c>
      <c r="H13" s="24">
        <v>148</v>
      </c>
      <c r="I13" s="24">
        <v>168</v>
      </c>
      <c r="J13" s="25">
        <v>188</v>
      </c>
      <c r="L13" s="5">
        <v>2</v>
      </c>
      <c r="M13" s="6" t="s">
        <v>2</v>
      </c>
      <c r="N13" s="6">
        <f t="shared" si="0"/>
        <v>8</v>
      </c>
      <c r="O13" s="6" t="s">
        <v>3</v>
      </c>
      <c r="P13" s="7">
        <f t="shared" si="1"/>
        <v>16</v>
      </c>
      <c r="R13" s="14">
        <v>3</v>
      </c>
      <c r="S13" s="15" t="s">
        <v>2</v>
      </c>
      <c r="T13" s="15">
        <f t="shared" si="2"/>
        <v>8</v>
      </c>
      <c r="U13" s="15" t="s">
        <v>3</v>
      </c>
      <c r="V13" s="16">
        <f t="shared" si="3"/>
        <v>24</v>
      </c>
    </row>
    <row r="14" spans="1:22" ht="18.75" x14ac:dyDescent="0.3">
      <c r="A14" s="23">
        <v>9</v>
      </c>
      <c r="B14" s="24">
        <v>29</v>
      </c>
      <c r="C14" s="24">
        <v>49</v>
      </c>
      <c r="D14" s="24">
        <v>69</v>
      </c>
      <c r="E14" s="24">
        <v>89</v>
      </c>
      <c r="F14" s="24">
        <v>109</v>
      </c>
      <c r="G14" s="24">
        <v>129</v>
      </c>
      <c r="H14" s="24">
        <v>149</v>
      </c>
      <c r="I14" s="24">
        <v>169</v>
      </c>
      <c r="J14" s="25">
        <v>189</v>
      </c>
      <c r="L14" s="5">
        <v>2</v>
      </c>
      <c r="M14" s="6" t="s">
        <v>2</v>
      </c>
      <c r="N14" s="6">
        <f t="shared" si="0"/>
        <v>9</v>
      </c>
      <c r="O14" s="6" t="s">
        <v>3</v>
      </c>
      <c r="P14" s="7">
        <f t="shared" si="1"/>
        <v>18</v>
      </c>
      <c r="R14" s="14">
        <v>3</v>
      </c>
      <c r="S14" s="15" t="s">
        <v>2</v>
      </c>
      <c r="T14" s="15">
        <f t="shared" si="2"/>
        <v>9</v>
      </c>
      <c r="U14" s="15" t="s">
        <v>3</v>
      </c>
      <c r="V14" s="16">
        <f t="shared" si="3"/>
        <v>27</v>
      </c>
    </row>
    <row r="15" spans="1:22" ht="18.75" x14ac:dyDescent="0.3">
      <c r="A15" s="23">
        <v>10</v>
      </c>
      <c r="B15" s="24">
        <v>30</v>
      </c>
      <c r="C15" s="24">
        <v>50</v>
      </c>
      <c r="D15" s="24">
        <v>70</v>
      </c>
      <c r="E15" s="24">
        <v>90</v>
      </c>
      <c r="F15" s="24">
        <v>110</v>
      </c>
      <c r="G15" s="24">
        <v>130</v>
      </c>
      <c r="H15" s="24">
        <v>150</v>
      </c>
      <c r="I15" s="24">
        <v>170</v>
      </c>
      <c r="J15" s="25">
        <v>190</v>
      </c>
      <c r="L15" s="5">
        <v>2</v>
      </c>
      <c r="M15" s="6" t="s">
        <v>2</v>
      </c>
      <c r="N15" s="6">
        <f t="shared" si="0"/>
        <v>10</v>
      </c>
      <c r="O15" s="6" t="s">
        <v>3</v>
      </c>
      <c r="P15" s="7">
        <f t="shared" si="1"/>
        <v>20</v>
      </c>
      <c r="R15" s="14">
        <v>3</v>
      </c>
      <c r="S15" s="15" t="s">
        <v>2</v>
      </c>
      <c r="T15" s="15">
        <f t="shared" si="2"/>
        <v>10</v>
      </c>
      <c r="U15" s="15" t="s">
        <v>3</v>
      </c>
      <c r="V15" s="16">
        <f t="shared" si="3"/>
        <v>30</v>
      </c>
    </row>
    <row r="16" spans="1:22" ht="18.75" x14ac:dyDescent="0.3">
      <c r="A16" s="23">
        <v>11</v>
      </c>
      <c r="B16" s="24">
        <v>31</v>
      </c>
      <c r="C16" s="24">
        <v>51</v>
      </c>
      <c r="D16" s="24">
        <v>71</v>
      </c>
      <c r="E16" s="24">
        <v>91</v>
      </c>
      <c r="F16" s="24">
        <v>111</v>
      </c>
      <c r="G16" s="24">
        <v>131</v>
      </c>
      <c r="H16" s="24">
        <v>151</v>
      </c>
      <c r="I16" s="24">
        <v>171</v>
      </c>
      <c r="J16" s="25">
        <v>191</v>
      </c>
      <c r="L16" s="5">
        <v>2</v>
      </c>
      <c r="M16" s="6" t="s">
        <v>2</v>
      </c>
      <c r="N16" s="6">
        <f t="shared" si="0"/>
        <v>11</v>
      </c>
      <c r="O16" s="6" t="s">
        <v>3</v>
      </c>
      <c r="P16" s="7">
        <f t="shared" si="1"/>
        <v>22</v>
      </c>
      <c r="R16" s="14">
        <v>3</v>
      </c>
      <c r="S16" s="15" t="s">
        <v>2</v>
      </c>
      <c r="T16" s="15">
        <f t="shared" si="2"/>
        <v>11</v>
      </c>
      <c r="U16" s="15" t="s">
        <v>3</v>
      </c>
      <c r="V16" s="16">
        <f t="shared" si="3"/>
        <v>33</v>
      </c>
    </row>
    <row r="17" spans="1:22" ht="19.5" thickBot="1" x14ac:dyDescent="0.35">
      <c r="A17" s="23">
        <v>12</v>
      </c>
      <c r="B17" s="24">
        <v>32</v>
      </c>
      <c r="C17" s="24">
        <v>52</v>
      </c>
      <c r="D17" s="24">
        <v>72</v>
      </c>
      <c r="E17" s="24">
        <v>92</v>
      </c>
      <c r="F17" s="24">
        <v>112</v>
      </c>
      <c r="G17" s="24">
        <v>132</v>
      </c>
      <c r="H17" s="24">
        <v>152</v>
      </c>
      <c r="I17" s="24">
        <v>172</v>
      </c>
      <c r="J17" s="25">
        <v>192</v>
      </c>
      <c r="L17" s="8">
        <v>2</v>
      </c>
      <c r="M17" s="9" t="s">
        <v>2</v>
      </c>
      <c r="N17" s="9">
        <f t="shared" si="0"/>
        <v>12</v>
      </c>
      <c r="O17" s="9" t="s">
        <v>3</v>
      </c>
      <c r="P17" s="10">
        <f t="shared" si="1"/>
        <v>24</v>
      </c>
      <c r="R17" s="17">
        <v>3</v>
      </c>
      <c r="S17" s="18" t="s">
        <v>2</v>
      </c>
      <c r="T17" s="18">
        <f t="shared" si="2"/>
        <v>12</v>
      </c>
      <c r="U17" s="18" t="s">
        <v>3</v>
      </c>
      <c r="V17" s="19">
        <f t="shared" si="3"/>
        <v>36</v>
      </c>
    </row>
    <row r="18" spans="1:22" ht="18.75" x14ac:dyDescent="0.3">
      <c r="A18" s="23">
        <v>13</v>
      </c>
      <c r="B18" s="24">
        <v>33</v>
      </c>
      <c r="C18" s="24">
        <v>53</v>
      </c>
      <c r="D18" s="24">
        <v>73</v>
      </c>
      <c r="E18" s="24">
        <v>93</v>
      </c>
      <c r="F18" s="24">
        <v>113</v>
      </c>
      <c r="G18" s="24">
        <v>133</v>
      </c>
      <c r="H18" s="24">
        <v>153</v>
      </c>
      <c r="I18" s="24">
        <v>173</v>
      </c>
      <c r="J18" s="25">
        <v>193</v>
      </c>
    </row>
    <row r="19" spans="1:22" ht="18.75" x14ac:dyDescent="0.3">
      <c r="A19" s="23">
        <v>14</v>
      </c>
      <c r="B19" s="24">
        <v>34</v>
      </c>
      <c r="C19" s="24">
        <v>54</v>
      </c>
      <c r="D19" s="24">
        <v>74</v>
      </c>
      <c r="E19" s="24">
        <v>94</v>
      </c>
      <c r="F19" s="24">
        <v>114</v>
      </c>
      <c r="G19" s="24">
        <v>134</v>
      </c>
      <c r="H19" s="24">
        <v>154</v>
      </c>
      <c r="I19" s="24">
        <v>174</v>
      </c>
      <c r="J19" s="25">
        <v>194</v>
      </c>
    </row>
    <row r="20" spans="1:22" ht="18.75" x14ac:dyDescent="0.3">
      <c r="A20" s="23">
        <v>15</v>
      </c>
      <c r="B20" s="24">
        <v>35</v>
      </c>
      <c r="C20" s="24">
        <v>55</v>
      </c>
      <c r="D20" s="24">
        <v>75</v>
      </c>
      <c r="E20" s="24">
        <v>95</v>
      </c>
      <c r="F20" s="24">
        <v>115</v>
      </c>
      <c r="G20" s="24">
        <v>135</v>
      </c>
      <c r="H20" s="24">
        <v>155</v>
      </c>
      <c r="I20" s="24">
        <v>175</v>
      </c>
      <c r="J20" s="25">
        <v>195</v>
      </c>
    </row>
    <row r="21" spans="1:22" ht="18.75" x14ac:dyDescent="0.3">
      <c r="A21" s="23">
        <v>16</v>
      </c>
      <c r="B21" s="24">
        <v>36</v>
      </c>
      <c r="C21" s="24">
        <v>56</v>
      </c>
      <c r="D21" s="24">
        <v>76</v>
      </c>
      <c r="E21" s="24">
        <v>96</v>
      </c>
      <c r="F21" s="24">
        <v>116</v>
      </c>
      <c r="G21" s="24">
        <v>136</v>
      </c>
      <c r="H21" s="24">
        <v>156</v>
      </c>
      <c r="I21" s="24">
        <v>176</v>
      </c>
      <c r="J21" s="25">
        <v>196</v>
      </c>
    </row>
    <row r="22" spans="1:22" ht="18.75" x14ac:dyDescent="0.3">
      <c r="A22" s="23">
        <v>17</v>
      </c>
      <c r="B22" s="24">
        <v>37</v>
      </c>
      <c r="C22" s="24">
        <v>57</v>
      </c>
      <c r="D22" s="24">
        <v>77</v>
      </c>
      <c r="E22" s="24">
        <v>97</v>
      </c>
      <c r="F22" s="24">
        <v>117</v>
      </c>
      <c r="G22" s="24">
        <v>137</v>
      </c>
      <c r="H22" s="24">
        <v>157</v>
      </c>
      <c r="I22" s="24">
        <v>177</v>
      </c>
      <c r="J22" s="25">
        <v>197</v>
      </c>
    </row>
    <row r="23" spans="1:22" ht="18.75" x14ac:dyDescent="0.3">
      <c r="A23" s="23">
        <v>18</v>
      </c>
      <c r="B23" s="24">
        <v>38</v>
      </c>
      <c r="C23" s="24">
        <v>58</v>
      </c>
      <c r="D23" s="24">
        <v>78</v>
      </c>
      <c r="E23" s="24">
        <v>98</v>
      </c>
      <c r="F23" s="24">
        <v>118</v>
      </c>
      <c r="G23" s="24">
        <v>138</v>
      </c>
      <c r="H23" s="24">
        <v>158</v>
      </c>
      <c r="I23" s="24">
        <v>178</v>
      </c>
      <c r="J23" s="25">
        <v>198</v>
      </c>
    </row>
    <row r="24" spans="1:22" ht="18.75" x14ac:dyDescent="0.3">
      <c r="A24" s="23">
        <v>19</v>
      </c>
      <c r="B24" s="24">
        <v>39</v>
      </c>
      <c r="C24" s="24">
        <v>59</v>
      </c>
      <c r="D24" s="24">
        <v>79</v>
      </c>
      <c r="E24" s="24">
        <v>99</v>
      </c>
      <c r="F24" s="24">
        <v>119</v>
      </c>
      <c r="G24" s="24">
        <v>139</v>
      </c>
      <c r="H24" s="24">
        <v>159</v>
      </c>
      <c r="I24" s="24">
        <v>179</v>
      </c>
      <c r="J24" s="25">
        <v>199</v>
      </c>
    </row>
    <row r="25" spans="1:22" ht="19.5" thickBot="1" x14ac:dyDescent="0.35">
      <c r="A25" s="26">
        <v>20</v>
      </c>
      <c r="B25" s="27">
        <v>40</v>
      </c>
      <c r="C25" s="27">
        <v>60</v>
      </c>
      <c r="D25" s="27">
        <v>80</v>
      </c>
      <c r="E25" s="27">
        <v>100</v>
      </c>
      <c r="F25" s="27">
        <v>120</v>
      </c>
      <c r="G25" s="27">
        <v>140</v>
      </c>
      <c r="H25" s="27">
        <v>160</v>
      </c>
      <c r="I25" s="27">
        <v>180</v>
      </c>
      <c r="J25" s="28">
        <v>200</v>
      </c>
    </row>
  </sheetData>
  <mergeCells count="3">
    <mergeCell ref="A1:J4"/>
    <mergeCell ref="L1:P4"/>
    <mergeCell ref="R1:V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9E2A-5761-417F-A8AD-965D34A0AC11}">
  <dimension ref="A1:G18"/>
  <sheetViews>
    <sheetView workbookViewId="0">
      <selection activeCell="I5" sqref="I5"/>
    </sheetView>
  </sheetViews>
  <sheetFormatPr defaultRowHeight="15" x14ac:dyDescent="0.25"/>
  <sheetData>
    <row r="1" spans="1:7" ht="15" customHeight="1" x14ac:dyDescent="0.25">
      <c r="A1" s="74" t="s">
        <v>5</v>
      </c>
      <c r="B1" s="75"/>
      <c r="C1" s="75"/>
      <c r="D1" s="75"/>
      <c r="E1" s="75"/>
      <c r="F1" s="75"/>
      <c r="G1" s="76"/>
    </row>
    <row r="2" spans="1:7" ht="15" customHeight="1" x14ac:dyDescent="0.25">
      <c r="A2" s="77"/>
      <c r="B2" s="78"/>
      <c r="C2" s="78"/>
      <c r="D2" s="78"/>
      <c r="E2" s="78"/>
      <c r="F2" s="78"/>
      <c r="G2" s="79"/>
    </row>
    <row r="3" spans="1:7" ht="15" customHeight="1" x14ac:dyDescent="0.25">
      <c r="A3" s="77"/>
      <c r="B3" s="78"/>
      <c r="C3" s="78"/>
      <c r="D3" s="78"/>
      <c r="E3" s="78"/>
      <c r="F3" s="78"/>
      <c r="G3" s="79"/>
    </row>
    <row r="4" spans="1:7" ht="15.75" customHeight="1" thickBot="1" x14ac:dyDescent="0.3">
      <c r="A4" s="77"/>
      <c r="B4" s="78"/>
      <c r="C4" s="78"/>
      <c r="D4" s="78"/>
      <c r="E4" s="78"/>
      <c r="F4" s="78"/>
      <c r="G4" s="79"/>
    </row>
    <row r="5" spans="1:7" ht="16.5" thickBot="1" x14ac:dyDescent="0.3">
      <c r="A5" s="29"/>
      <c r="B5" s="38"/>
      <c r="C5" s="38"/>
      <c r="D5" s="38"/>
      <c r="E5" s="39" t="s">
        <v>11</v>
      </c>
      <c r="F5" s="39" t="s">
        <v>12</v>
      </c>
      <c r="G5" s="40" t="s">
        <v>10</v>
      </c>
    </row>
    <row r="6" spans="1:7" x14ac:dyDescent="0.25">
      <c r="A6" s="30"/>
      <c r="B6" s="107" t="s">
        <v>6</v>
      </c>
      <c r="C6" s="108"/>
      <c r="D6" s="33"/>
      <c r="E6" s="101">
        <v>50</v>
      </c>
      <c r="F6" s="103">
        <v>5</v>
      </c>
      <c r="G6" s="105">
        <f>E6+F6</f>
        <v>55</v>
      </c>
    </row>
    <row r="7" spans="1:7" ht="15.75" thickBot="1" x14ac:dyDescent="0.3">
      <c r="A7" s="31"/>
      <c r="B7" s="109"/>
      <c r="C7" s="110"/>
      <c r="D7" s="37"/>
      <c r="E7" s="102"/>
      <c r="F7" s="104"/>
      <c r="G7" s="106"/>
    </row>
    <row r="8" spans="1:7" ht="15.75" thickBot="1" x14ac:dyDescent="0.3">
      <c r="A8" s="30"/>
      <c r="B8" s="37"/>
      <c r="C8" s="37"/>
      <c r="D8" s="37"/>
      <c r="E8" s="33"/>
      <c r="F8" s="33"/>
      <c r="G8" s="34"/>
    </row>
    <row r="9" spans="1:7" x14ac:dyDescent="0.25">
      <c r="A9" s="30"/>
      <c r="B9" s="107" t="s">
        <v>7</v>
      </c>
      <c r="C9" s="108"/>
      <c r="D9" s="37"/>
      <c r="E9" s="101">
        <v>25</v>
      </c>
      <c r="F9" s="103">
        <v>50</v>
      </c>
      <c r="G9" s="105">
        <f>E9-F9</f>
        <v>-25</v>
      </c>
    </row>
    <row r="10" spans="1:7" ht="15.75" thickBot="1" x14ac:dyDescent="0.3">
      <c r="A10" s="31"/>
      <c r="B10" s="109"/>
      <c r="C10" s="110"/>
      <c r="D10" s="37"/>
      <c r="E10" s="102"/>
      <c r="F10" s="104"/>
      <c r="G10" s="106"/>
    </row>
    <row r="11" spans="1:7" ht="15.75" thickBot="1" x14ac:dyDescent="0.3">
      <c r="A11" s="30"/>
      <c r="B11" s="37"/>
      <c r="C11" s="37"/>
      <c r="D11" s="37"/>
      <c r="E11" s="33"/>
      <c r="F11" s="33"/>
      <c r="G11" s="34"/>
    </row>
    <row r="12" spans="1:7" x14ac:dyDescent="0.25">
      <c r="A12" s="30"/>
      <c r="B12" s="107" t="s">
        <v>8</v>
      </c>
      <c r="C12" s="108"/>
      <c r="D12" s="37"/>
      <c r="E12" s="101">
        <v>10</v>
      </c>
      <c r="F12" s="103">
        <v>5</v>
      </c>
      <c r="G12" s="105">
        <f>E12*F12</f>
        <v>50</v>
      </c>
    </row>
    <row r="13" spans="1:7" ht="15.75" thickBot="1" x14ac:dyDescent="0.3">
      <c r="A13" s="31"/>
      <c r="B13" s="109"/>
      <c r="C13" s="110"/>
      <c r="D13" s="37"/>
      <c r="E13" s="102"/>
      <c r="F13" s="104"/>
      <c r="G13" s="106"/>
    </row>
    <row r="14" spans="1:7" ht="15.75" thickBot="1" x14ac:dyDescent="0.3">
      <c r="A14" s="30"/>
      <c r="B14" s="37"/>
      <c r="C14" s="37"/>
      <c r="D14" s="37"/>
      <c r="E14" s="33"/>
      <c r="F14" s="33"/>
      <c r="G14" s="34"/>
    </row>
    <row r="15" spans="1:7" x14ac:dyDescent="0.25">
      <c r="A15" s="30"/>
      <c r="B15" s="107" t="s">
        <v>9</v>
      </c>
      <c r="C15" s="108"/>
      <c r="D15" s="33"/>
      <c r="E15" s="101">
        <v>100</v>
      </c>
      <c r="F15" s="103">
        <v>10</v>
      </c>
      <c r="G15" s="105">
        <f>E15/F15</f>
        <v>10</v>
      </c>
    </row>
    <row r="16" spans="1:7" ht="15.75" thickBot="1" x14ac:dyDescent="0.3">
      <c r="A16" s="31"/>
      <c r="B16" s="109"/>
      <c r="C16" s="110"/>
      <c r="D16" s="33"/>
      <c r="E16" s="102"/>
      <c r="F16" s="104"/>
      <c r="G16" s="106"/>
    </row>
    <row r="17" spans="1:7" x14ac:dyDescent="0.25">
      <c r="A17" s="30"/>
      <c r="B17" s="33"/>
      <c r="C17" s="33"/>
      <c r="D17" s="33"/>
      <c r="E17" s="33"/>
      <c r="F17" s="33"/>
      <c r="G17" s="34"/>
    </row>
    <row r="18" spans="1:7" ht="15.75" thickBot="1" x14ac:dyDescent="0.3">
      <c r="A18" s="32"/>
      <c r="B18" s="35"/>
      <c r="C18" s="35"/>
      <c r="D18" s="35"/>
      <c r="E18" s="35"/>
      <c r="F18" s="35"/>
      <c r="G18" s="36"/>
    </row>
  </sheetData>
  <mergeCells count="17">
    <mergeCell ref="G12:G13"/>
    <mergeCell ref="A1:G4"/>
    <mergeCell ref="E6:E7"/>
    <mergeCell ref="F6:F7"/>
    <mergeCell ref="E15:E16"/>
    <mergeCell ref="F15:F16"/>
    <mergeCell ref="G15:G16"/>
    <mergeCell ref="B6:C7"/>
    <mergeCell ref="B9:C10"/>
    <mergeCell ref="B12:C13"/>
    <mergeCell ref="B15:C16"/>
    <mergeCell ref="G6:G7"/>
    <mergeCell ref="E9:E10"/>
    <mergeCell ref="F9:F10"/>
    <mergeCell ref="G9:G10"/>
    <mergeCell ref="E12:E13"/>
    <mergeCell ref="F12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E6C1-7A3A-4336-AA6D-00FB9FF20FDF}">
  <dimension ref="A1:Q37"/>
  <sheetViews>
    <sheetView workbookViewId="0">
      <selection activeCell="N6" sqref="N6:O12"/>
    </sheetView>
  </sheetViews>
  <sheetFormatPr defaultRowHeight="15" x14ac:dyDescent="0.25"/>
  <cols>
    <col min="2" max="2" width="11" customWidth="1"/>
    <col min="3" max="3" width="23.140625" customWidth="1"/>
    <col min="4" max="4" width="11.140625" customWidth="1"/>
    <col min="5" max="5" width="14.85546875" customWidth="1"/>
    <col min="6" max="6" width="13" customWidth="1"/>
    <col min="7" max="7" width="11" customWidth="1"/>
    <col min="8" max="8" width="10.5703125" customWidth="1"/>
    <col min="9" max="9" width="10.28515625" customWidth="1"/>
    <col min="10" max="10" width="15.7109375" customWidth="1"/>
    <col min="11" max="11" width="11.5703125" customWidth="1"/>
    <col min="12" max="12" width="14.42578125" customWidth="1"/>
    <col min="13" max="13" width="10.7109375" customWidth="1"/>
    <col min="14" max="14" width="14.28515625" customWidth="1"/>
    <col min="15" max="15" width="13.140625" customWidth="1"/>
  </cols>
  <sheetData>
    <row r="1" spans="1:17" ht="15" customHeight="1" x14ac:dyDescent="0.25">
      <c r="A1" s="111" t="s">
        <v>66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7" x14ac:dyDescent="0.2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</row>
    <row r="3" spans="1:17" x14ac:dyDescent="0.25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7" x14ac:dyDescent="0.25">
      <c r="A4" s="114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7" ht="17.25" customHeight="1" thickBot="1" x14ac:dyDescent="0.3">
      <c r="A5" s="117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9"/>
    </row>
    <row r="6" spans="1:17" ht="21.75" customHeight="1" thickBot="1" x14ac:dyDescent="0.3">
      <c r="A6" s="49"/>
      <c r="B6" s="50"/>
      <c r="C6" s="51"/>
      <c r="D6" s="120" t="s">
        <v>25</v>
      </c>
      <c r="E6" s="121"/>
      <c r="F6" s="121"/>
      <c r="G6" s="121"/>
      <c r="H6" s="122"/>
      <c r="I6" s="52"/>
      <c r="J6" s="50"/>
      <c r="K6" s="50"/>
      <c r="L6" s="53"/>
      <c r="N6" s="123" t="s">
        <v>67</v>
      </c>
      <c r="O6" s="124"/>
      <c r="P6" s="55"/>
      <c r="Q6" s="54"/>
    </row>
    <row r="7" spans="1:17" s="43" customFormat="1" ht="18" thickBot="1" x14ac:dyDescent="0.35">
      <c r="A7" s="44" t="s">
        <v>13</v>
      </c>
      <c r="B7" s="45" t="s">
        <v>14</v>
      </c>
      <c r="C7" s="46" t="s">
        <v>15</v>
      </c>
      <c r="D7" s="44" t="s">
        <v>16</v>
      </c>
      <c r="E7" s="47" t="s">
        <v>17</v>
      </c>
      <c r="F7" s="47" t="s">
        <v>18</v>
      </c>
      <c r="G7" s="47" t="s">
        <v>19</v>
      </c>
      <c r="H7" s="48" t="s">
        <v>20</v>
      </c>
      <c r="I7" s="45" t="s">
        <v>21</v>
      </c>
      <c r="J7" s="47" t="s">
        <v>22</v>
      </c>
      <c r="K7" s="47" t="s">
        <v>23</v>
      </c>
      <c r="L7" s="48" t="s">
        <v>24</v>
      </c>
      <c r="N7" s="57" t="s">
        <v>68</v>
      </c>
      <c r="O7" s="58">
        <f>COUNTIF(L8:L27,N7)</f>
        <v>4</v>
      </c>
      <c r="P7" s="56"/>
    </row>
    <row r="8" spans="1:17" ht="17.25" x14ac:dyDescent="0.3">
      <c r="A8" s="63">
        <v>1</v>
      </c>
      <c r="B8" s="64" t="s">
        <v>26</v>
      </c>
      <c r="C8" s="65" t="s">
        <v>46</v>
      </c>
      <c r="D8" s="65">
        <v>96</v>
      </c>
      <c r="E8" s="65">
        <v>80</v>
      </c>
      <c r="F8" s="65">
        <v>28</v>
      </c>
      <c r="G8" s="65">
        <v>79</v>
      </c>
      <c r="H8" s="65">
        <v>78</v>
      </c>
      <c r="I8" s="65">
        <f>SUM(D8:H8)</f>
        <v>361</v>
      </c>
      <c r="J8" s="65">
        <f>(I8/500)*100</f>
        <v>72.2</v>
      </c>
      <c r="K8" s="66" t="str">
        <f>IF(I8&gt;=250,"PASS","FAIL")</f>
        <v>PASS</v>
      </c>
      <c r="L8" s="61" t="str">
        <f>IF(J8&gt;=90,"A+",IF(J8&gt;=80,"A",IF(J8&gt;=70,"B",IF(J8&gt;=60,"C",IF(J8&gt;=50,"D","F")))))</f>
        <v>B</v>
      </c>
      <c r="N8" s="57" t="s">
        <v>73</v>
      </c>
      <c r="O8" s="58">
        <f>COUNTIF(L8:L27,N8)</f>
        <v>7</v>
      </c>
      <c r="P8" s="56"/>
    </row>
    <row r="9" spans="1:17" ht="17.25" x14ac:dyDescent="0.3">
      <c r="A9" s="67">
        <v>2</v>
      </c>
      <c r="B9" s="68" t="s">
        <v>27</v>
      </c>
      <c r="C9" s="69" t="s">
        <v>47</v>
      </c>
      <c r="D9" s="65">
        <v>97</v>
      </c>
      <c r="E9" s="65">
        <v>99</v>
      </c>
      <c r="F9" s="65">
        <v>88</v>
      </c>
      <c r="G9" s="65">
        <v>96</v>
      </c>
      <c r="H9" s="65">
        <v>98</v>
      </c>
      <c r="I9" s="69">
        <f>SUM(D9:H9)</f>
        <v>478</v>
      </c>
      <c r="J9" s="65">
        <f t="shared" ref="J9:J26" si="0">(I9/500)*100</f>
        <v>95.6</v>
      </c>
      <c r="K9" s="66" t="str">
        <f t="shared" ref="K9:K27" si="1">IF(I9&gt;=250,"PASS","FAIL")</f>
        <v>PASS</v>
      </c>
      <c r="L9" s="61" t="str">
        <f t="shared" ref="L9:L27" si="2">IF(J9&gt;=90,"A+",IF(J9&gt;=80,"A",IF(J9&gt;=70,"B",IF(J9&gt;=60,"C",IF(J9&gt;=50,"D","F")))))</f>
        <v>A+</v>
      </c>
      <c r="N9" s="57" t="s">
        <v>69</v>
      </c>
      <c r="O9" s="58">
        <f>COUNTIF(L8:L27,N9)</f>
        <v>9</v>
      </c>
      <c r="P9" s="56"/>
    </row>
    <row r="10" spans="1:17" ht="17.25" x14ac:dyDescent="0.3">
      <c r="A10" s="67">
        <v>3</v>
      </c>
      <c r="B10" s="64" t="s">
        <v>28</v>
      </c>
      <c r="C10" s="69" t="s">
        <v>48</v>
      </c>
      <c r="D10" s="65">
        <v>50</v>
      </c>
      <c r="E10" s="65">
        <v>56</v>
      </c>
      <c r="F10" s="65">
        <v>97</v>
      </c>
      <c r="G10" s="65">
        <v>96</v>
      </c>
      <c r="H10" s="65">
        <v>89</v>
      </c>
      <c r="I10" s="69">
        <f>SUM(D10:H10)</f>
        <v>388</v>
      </c>
      <c r="J10" s="65">
        <f>(I10/500)*100</f>
        <v>77.600000000000009</v>
      </c>
      <c r="K10" s="66" t="str">
        <f t="shared" si="1"/>
        <v>PASS</v>
      </c>
      <c r="L10" s="61" t="str">
        <f t="shared" si="2"/>
        <v>B</v>
      </c>
      <c r="N10" s="57" t="s">
        <v>70</v>
      </c>
      <c r="O10" s="58">
        <f>COUNTIF(L8:L27,N10)</f>
        <v>0</v>
      </c>
      <c r="P10" s="56"/>
    </row>
    <row r="11" spans="1:17" ht="17.25" x14ac:dyDescent="0.3">
      <c r="A11" s="67">
        <v>4</v>
      </c>
      <c r="B11" s="68" t="s">
        <v>29</v>
      </c>
      <c r="C11" s="69" t="s">
        <v>49</v>
      </c>
      <c r="D11" s="65">
        <v>80</v>
      </c>
      <c r="E11" s="65">
        <v>70</v>
      </c>
      <c r="F11" s="65">
        <v>98</v>
      </c>
      <c r="G11" s="65">
        <v>79</v>
      </c>
      <c r="H11" s="65">
        <v>96</v>
      </c>
      <c r="I11" s="69">
        <f>SUM(D11:H11)</f>
        <v>423</v>
      </c>
      <c r="J11" s="65">
        <f t="shared" si="0"/>
        <v>84.6</v>
      </c>
      <c r="K11" s="66" t="str">
        <f t="shared" si="1"/>
        <v>PASS</v>
      </c>
      <c r="L11" s="61" t="str">
        <f t="shared" si="2"/>
        <v>A</v>
      </c>
      <c r="N11" s="57" t="s">
        <v>71</v>
      </c>
      <c r="O11" s="58">
        <f>COUNTIF(L8:L27,N11)</f>
        <v>0</v>
      </c>
      <c r="P11" s="56"/>
    </row>
    <row r="12" spans="1:17" ht="18" thickBot="1" x14ac:dyDescent="0.35">
      <c r="A12" s="67">
        <v>5</v>
      </c>
      <c r="B12" s="64" t="s">
        <v>30</v>
      </c>
      <c r="C12" s="69" t="s">
        <v>50</v>
      </c>
      <c r="D12" s="65">
        <v>87</v>
      </c>
      <c r="E12" s="65">
        <v>97</v>
      </c>
      <c r="F12" s="65">
        <v>99</v>
      </c>
      <c r="G12" s="65">
        <v>89</v>
      </c>
      <c r="H12" s="65">
        <v>42</v>
      </c>
      <c r="I12" s="69">
        <f>SUM(D12:H12)</f>
        <v>414</v>
      </c>
      <c r="J12" s="65">
        <f t="shared" si="0"/>
        <v>82.8</v>
      </c>
      <c r="K12" s="66" t="str">
        <f t="shared" si="1"/>
        <v>PASS</v>
      </c>
      <c r="L12" s="61" t="str">
        <f t="shared" si="2"/>
        <v>A</v>
      </c>
      <c r="N12" s="59" t="s">
        <v>72</v>
      </c>
      <c r="O12" s="60">
        <f>COUNTIF(L8:L27,N12)</f>
        <v>0</v>
      </c>
      <c r="P12" s="56"/>
    </row>
    <row r="13" spans="1:17" ht="17.25" x14ac:dyDescent="0.3">
      <c r="A13" s="67">
        <v>6</v>
      </c>
      <c r="B13" s="68" t="s">
        <v>31</v>
      </c>
      <c r="C13" s="69" t="s">
        <v>51</v>
      </c>
      <c r="D13" s="65">
        <v>99</v>
      </c>
      <c r="E13" s="65">
        <v>76</v>
      </c>
      <c r="F13" s="65">
        <v>99</v>
      </c>
      <c r="G13" s="65">
        <v>89</v>
      </c>
      <c r="H13" s="65">
        <v>73</v>
      </c>
      <c r="I13" s="69">
        <f t="shared" ref="I13:I27" si="3">SUM(D13:H13)</f>
        <v>436</v>
      </c>
      <c r="J13" s="65">
        <f t="shared" si="0"/>
        <v>87.2</v>
      </c>
      <c r="K13" s="66" t="str">
        <f t="shared" si="1"/>
        <v>PASS</v>
      </c>
      <c r="L13" s="61" t="str">
        <f t="shared" si="2"/>
        <v>A</v>
      </c>
      <c r="O13" s="43"/>
    </row>
    <row r="14" spans="1:17" ht="15.75" x14ac:dyDescent="0.25">
      <c r="A14" s="67">
        <v>7</v>
      </c>
      <c r="B14" s="64" t="s">
        <v>32</v>
      </c>
      <c r="C14" s="69" t="s">
        <v>52</v>
      </c>
      <c r="D14" s="65">
        <v>99</v>
      </c>
      <c r="E14" s="65">
        <v>78</v>
      </c>
      <c r="F14" s="65">
        <v>95</v>
      </c>
      <c r="G14" s="65">
        <v>96</v>
      </c>
      <c r="H14" s="65">
        <v>99</v>
      </c>
      <c r="I14" s="69">
        <f t="shared" si="3"/>
        <v>467</v>
      </c>
      <c r="J14" s="65">
        <f t="shared" si="0"/>
        <v>93.4</v>
      </c>
      <c r="K14" s="66" t="str">
        <f t="shared" si="1"/>
        <v>PASS</v>
      </c>
      <c r="L14" s="61" t="str">
        <f t="shared" si="2"/>
        <v>A+</v>
      </c>
    </row>
    <row r="15" spans="1:17" ht="15.75" x14ac:dyDescent="0.25">
      <c r="A15" s="67">
        <v>8</v>
      </c>
      <c r="B15" s="68" t="s">
        <v>33</v>
      </c>
      <c r="C15" s="69" t="s">
        <v>53</v>
      </c>
      <c r="D15" s="65">
        <v>98</v>
      </c>
      <c r="E15" s="65">
        <v>83</v>
      </c>
      <c r="F15" s="65">
        <v>84</v>
      </c>
      <c r="G15" s="65">
        <v>99</v>
      </c>
      <c r="H15" s="65">
        <v>72</v>
      </c>
      <c r="I15" s="69">
        <f t="shared" si="3"/>
        <v>436</v>
      </c>
      <c r="J15" s="65">
        <f t="shared" si="0"/>
        <v>87.2</v>
      </c>
      <c r="K15" s="66" t="str">
        <f t="shared" si="1"/>
        <v>PASS</v>
      </c>
      <c r="L15" s="61" t="str">
        <f t="shared" si="2"/>
        <v>A</v>
      </c>
    </row>
    <row r="16" spans="1:17" ht="15.75" x14ac:dyDescent="0.25">
      <c r="A16" s="67">
        <v>9</v>
      </c>
      <c r="B16" s="64" t="s">
        <v>34</v>
      </c>
      <c r="C16" s="69" t="s">
        <v>54</v>
      </c>
      <c r="D16" s="65">
        <v>50</v>
      </c>
      <c r="E16" s="65">
        <v>77</v>
      </c>
      <c r="F16" s="65">
        <v>76</v>
      </c>
      <c r="G16" s="65">
        <v>99</v>
      </c>
      <c r="H16" s="65">
        <v>85</v>
      </c>
      <c r="I16" s="69">
        <f t="shared" si="3"/>
        <v>387</v>
      </c>
      <c r="J16" s="65">
        <f t="shared" si="0"/>
        <v>77.400000000000006</v>
      </c>
      <c r="K16" s="66" t="str">
        <f t="shared" si="1"/>
        <v>PASS</v>
      </c>
      <c r="L16" s="61" t="str">
        <f t="shared" si="2"/>
        <v>B</v>
      </c>
    </row>
    <row r="17" spans="1:12" ht="15.75" x14ac:dyDescent="0.25">
      <c r="A17" s="67">
        <v>10</v>
      </c>
      <c r="B17" s="68" t="s">
        <v>35</v>
      </c>
      <c r="C17" s="69" t="s">
        <v>55</v>
      </c>
      <c r="D17" s="65">
        <v>94</v>
      </c>
      <c r="E17" s="65">
        <v>97</v>
      </c>
      <c r="F17" s="65">
        <v>98</v>
      </c>
      <c r="G17" s="65">
        <v>76</v>
      </c>
      <c r="H17" s="65">
        <v>98</v>
      </c>
      <c r="I17" s="69">
        <f t="shared" si="3"/>
        <v>463</v>
      </c>
      <c r="J17" s="65">
        <f t="shared" si="0"/>
        <v>92.600000000000009</v>
      </c>
      <c r="K17" s="66" t="str">
        <f t="shared" si="1"/>
        <v>PASS</v>
      </c>
      <c r="L17" s="61" t="str">
        <f t="shared" si="2"/>
        <v>A+</v>
      </c>
    </row>
    <row r="18" spans="1:12" ht="15.75" x14ac:dyDescent="0.25">
      <c r="A18" s="67">
        <v>11</v>
      </c>
      <c r="B18" s="64" t="s">
        <v>36</v>
      </c>
      <c r="C18" s="69" t="s">
        <v>64</v>
      </c>
      <c r="D18" s="65">
        <v>42</v>
      </c>
      <c r="E18" s="65">
        <v>87</v>
      </c>
      <c r="F18" s="65">
        <v>63</v>
      </c>
      <c r="G18" s="65">
        <v>89</v>
      </c>
      <c r="H18" s="65">
        <v>79</v>
      </c>
      <c r="I18" s="69">
        <f t="shared" si="3"/>
        <v>360</v>
      </c>
      <c r="J18" s="65">
        <f t="shared" si="0"/>
        <v>72</v>
      </c>
      <c r="K18" s="66" t="str">
        <f t="shared" si="1"/>
        <v>PASS</v>
      </c>
      <c r="L18" s="61" t="str">
        <f t="shared" si="2"/>
        <v>B</v>
      </c>
    </row>
    <row r="19" spans="1:12" ht="15.75" x14ac:dyDescent="0.25">
      <c r="A19" s="67">
        <v>12</v>
      </c>
      <c r="B19" s="68" t="s">
        <v>37</v>
      </c>
      <c r="C19" s="69" t="s">
        <v>56</v>
      </c>
      <c r="D19" s="65">
        <v>85</v>
      </c>
      <c r="E19" s="65">
        <v>60</v>
      </c>
      <c r="F19" s="65">
        <v>43</v>
      </c>
      <c r="G19" s="65">
        <v>100</v>
      </c>
      <c r="H19" s="65">
        <v>97</v>
      </c>
      <c r="I19" s="69">
        <f t="shared" si="3"/>
        <v>385</v>
      </c>
      <c r="J19" s="65">
        <f t="shared" si="0"/>
        <v>77</v>
      </c>
      <c r="K19" s="66" t="str">
        <f t="shared" si="1"/>
        <v>PASS</v>
      </c>
      <c r="L19" s="61" t="str">
        <f t="shared" si="2"/>
        <v>B</v>
      </c>
    </row>
    <row r="20" spans="1:12" ht="15.75" x14ac:dyDescent="0.25">
      <c r="A20" s="67">
        <v>13</v>
      </c>
      <c r="B20" s="64" t="s">
        <v>38</v>
      </c>
      <c r="C20" s="69" t="s">
        <v>57</v>
      </c>
      <c r="D20" s="65">
        <v>95</v>
      </c>
      <c r="E20" s="65">
        <v>99</v>
      </c>
      <c r="F20" s="65">
        <v>76</v>
      </c>
      <c r="G20" s="65">
        <v>99</v>
      </c>
      <c r="H20" s="65">
        <v>77</v>
      </c>
      <c r="I20" s="69">
        <f t="shared" si="3"/>
        <v>446</v>
      </c>
      <c r="J20" s="65">
        <f t="shared" si="0"/>
        <v>89.2</v>
      </c>
      <c r="K20" s="66" t="str">
        <f t="shared" si="1"/>
        <v>PASS</v>
      </c>
      <c r="L20" s="61" t="str">
        <f t="shared" si="2"/>
        <v>A</v>
      </c>
    </row>
    <row r="21" spans="1:12" ht="15.75" x14ac:dyDescent="0.25">
      <c r="A21" s="67">
        <v>14</v>
      </c>
      <c r="B21" s="68" t="s">
        <v>39</v>
      </c>
      <c r="C21" s="69" t="s">
        <v>58</v>
      </c>
      <c r="D21" s="65">
        <v>50</v>
      </c>
      <c r="E21" s="65">
        <v>79</v>
      </c>
      <c r="F21" s="65">
        <v>99</v>
      </c>
      <c r="G21" s="65">
        <v>67</v>
      </c>
      <c r="H21" s="65">
        <v>80</v>
      </c>
      <c r="I21" s="69">
        <f t="shared" si="3"/>
        <v>375</v>
      </c>
      <c r="J21" s="65">
        <f t="shared" si="0"/>
        <v>75</v>
      </c>
      <c r="K21" s="66" t="str">
        <f t="shared" si="1"/>
        <v>PASS</v>
      </c>
      <c r="L21" s="61" t="str">
        <f t="shared" si="2"/>
        <v>B</v>
      </c>
    </row>
    <row r="22" spans="1:12" ht="15.75" x14ac:dyDescent="0.25">
      <c r="A22" s="67">
        <v>15</v>
      </c>
      <c r="B22" s="64" t="s">
        <v>40</v>
      </c>
      <c r="C22" s="69" t="s">
        <v>59</v>
      </c>
      <c r="D22" s="65">
        <v>69</v>
      </c>
      <c r="E22" s="65">
        <v>67</v>
      </c>
      <c r="F22" s="65">
        <v>74</v>
      </c>
      <c r="G22" s="65">
        <v>94</v>
      </c>
      <c r="H22" s="65">
        <v>83</v>
      </c>
      <c r="I22" s="69">
        <f t="shared" si="3"/>
        <v>387</v>
      </c>
      <c r="J22" s="65">
        <f t="shared" si="0"/>
        <v>77.400000000000006</v>
      </c>
      <c r="K22" s="66" t="str">
        <f t="shared" si="1"/>
        <v>PASS</v>
      </c>
      <c r="L22" s="61" t="str">
        <f t="shared" si="2"/>
        <v>B</v>
      </c>
    </row>
    <row r="23" spans="1:12" ht="15.75" x14ac:dyDescent="0.25">
      <c r="A23" s="67">
        <v>16</v>
      </c>
      <c r="B23" s="68" t="s">
        <v>41</v>
      </c>
      <c r="C23" s="69" t="s">
        <v>60</v>
      </c>
      <c r="D23" s="65">
        <v>50</v>
      </c>
      <c r="E23" s="65">
        <v>60</v>
      </c>
      <c r="F23" s="65">
        <v>99</v>
      </c>
      <c r="G23" s="65">
        <v>80</v>
      </c>
      <c r="H23" s="65">
        <v>98</v>
      </c>
      <c r="I23" s="69">
        <f t="shared" si="3"/>
        <v>387</v>
      </c>
      <c r="J23" s="65">
        <f t="shared" si="0"/>
        <v>77.400000000000006</v>
      </c>
      <c r="K23" s="66" t="str">
        <f t="shared" si="1"/>
        <v>PASS</v>
      </c>
      <c r="L23" s="61" t="str">
        <f t="shared" si="2"/>
        <v>B</v>
      </c>
    </row>
    <row r="24" spans="1:12" ht="15.75" x14ac:dyDescent="0.25">
      <c r="A24" s="67">
        <v>17</v>
      </c>
      <c r="B24" s="64" t="s">
        <v>42</v>
      </c>
      <c r="C24" s="69" t="s">
        <v>61</v>
      </c>
      <c r="D24" s="65">
        <v>54</v>
      </c>
      <c r="E24" s="65">
        <v>98</v>
      </c>
      <c r="F24" s="65">
        <v>76</v>
      </c>
      <c r="G24" s="65">
        <v>87</v>
      </c>
      <c r="H24" s="65">
        <v>99</v>
      </c>
      <c r="I24" s="69">
        <f t="shared" si="3"/>
        <v>414</v>
      </c>
      <c r="J24" s="65">
        <f t="shared" si="0"/>
        <v>82.8</v>
      </c>
      <c r="K24" s="66" t="str">
        <f t="shared" si="1"/>
        <v>PASS</v>
      </c>
      <c r="L24" s="61" t="str">
        <f t="shared" si="2"/>
        <v>A</v>
      </c>
    </row>
    <row r="25" spans="1:12" ht="15.75" x14ac:dyDescent="0.25">
      <c r="A25" s="67">
        <v>18</v>
      </c>
      <c r="B25" s="68" t="s">
        <v>43</v>
      </c>
      <c r="C25" s="69" t="s">
        <v>62</v>
      </c>
      <c r="D25" s="65">
        <v>88</v>
      </c>
      <c r="E25" s="65">
        <v>96</v>
      </c>
      <c r="F25" s="65">
        <v>65</v>
      </c>
      <c r="G25" s="65">
        <v>96</v>
      </c>
      <c r="H25" s="65">
        <v>84</v>
      </c>
      <c r="I25" s="69">
        <f t="shared" si="3"/>
        <v>429</v>
      </c>
      <c r="J25" s="65">
        <f t="shared" si="0"/>
        <v>85.8</v>
      </c>
      <c r="K25" s="66" t="str">
        <f t="shared" si="1"/>
        <v>PASS</v>
      </c>
      <c r="L25" s="61" t="str">
        <f t="shared" si="2"/>
        <v>A</v>
      </c>
    </row>
    <row r="26" spans="1:12" ht="15.75" x14ac:dyDescent="0.25">
      <c r="A26" s="67">
        <v>19</v>
      </c>
      <c r="B26" s="64" t="s">
        <v>44</v>
      </c>
      <c r="C26" s="69" t="s">
        <v>63</v>
      </c>
      <c r="D26" s="65">
        <v>89</v>
      </c>
      <c r="E26" s="65">
        <v>99</v>
      </c>
      <c r="F26" s="65">
        <v>89</v>
      </c>
      <c r="G26" s="65">
        <v>97</v>
      </c>
      <c r="H26" s="65">
        <v>88</v>
      </c>
      <c r="I26" s="69">
        <f t="shared" si="3"/>
        <v>462</v>
      </c>
      <c r="J26" s="65">
        <f t="shared" si="0"/>
        <v>92.4</v>
      </c>
      <c r="K26" s="66" t="str">
        <f t="shared" si="1"/>
        <v>PASS</v>
      </c>
      <c r="L26" s="61" t="str">
        <f t="shared" si="2"/>
        <v>A+</v>
      </c>
    </row>
    <row r="27" spans="1:12" ht="16.5" thickBot="1" x14ac:dyDescent="0.3">
      <c r="A27" s="70">
        <v>20</v>
      </c>
      <c r="B27" s="71" t="s">
        <v>45</v>
      </c>
      <c r="C27" s="72" t="s">
        <v>65</v>
      </c>
      <c r="D27" s="72">
        <v>90</v>
      </c>
      <c r="E27" s="72">
        <v>87</v>
      </c>
      <c r="F27" s="72">
        <v>64</v>
      </c>
      <c r="G27" s="72">
        <v>88</v>
      </c>
      <c r="H27" s="72">
        <v>52</v>
      </c>
      <c r="I27" s="72">
        <f t="shared" si="3"/>
        <v>381</v>
      </c>
      <c r="J27" s="72">
        <f>(I27/500)*100</f>
        <v>76.2</v>
      </c>
      <c r="K27" s="73" t="str">
        <f t="shared" si="1"/>
        <v>PASS</v>
      </c>
      <c r="L27" s="62" t="str">
        <f t="shared" si="2"/>
        <v>B</v>
      </c>
    </row>
    <row r="28" spans="1:12" ht="15.75" x14ac:dyDescent="0.25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2" ht="15.75" x14ac:dyDescent="0.25">
      <c r="A29" s="42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2" ht="15.75" x14ac:dyDescent="0.25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1:12" ht="15.75" x14ac:dyDescent="0.25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2" ht="15.75" x14ac:dyDescent="0.25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ht="15.75" x14ac:dyDescent="0.25">
      <c r="A33" s="42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ht="15.75" x14ac:dyDescent="0.25">
      <c r="A34" s="42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ht="15.75" x14ac:dyDescent="0.25">
      <c r="A35" s="42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ht="15.75" x14ac:dyDescent="0.25">
      <c r="A36" s="42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1:12" ht="15.75" x14ac:dyDescent="0.25">
      <c r="A37" s="42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</sheetData>
  <mergeCells count="3">
    <mergeCell ref="A1:L5"/>
    <mergeCell ref="D6:H6"/>
    <mergeCell ref="N6:O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4F60-1F4A-47E9-A7E9-7AF8CACAEC49}">
  <dimension ref="A1:AG33"/>
  <sheetViews>
    <sheetView zoomScale="90" zoomScaleNormal="90" workbookViewId="0">
      <selection activeCell="AE39" sqref="AE39"/>
    </sheetView>
  </sheetViews>
  <sheetFormatPr defaultRowHeight="15" x14ac:dyDescent="0.25"/>
  <cols>
    <col min="2" max="2" width="20.7109375" customWidth="1"/>
    <col min="3" max="3" width="15" customWidth="1"/>
    <col min="4" max="30" width="15.28515625" bestFit="1" customWidth="1"/>
    <col min="31" max="31" width="12.7109375" customWidth="1"/>
    <col min="32" max="32" width="10.28515625" customWidth="1"/>
    <col min="33" max="33" width="11" customWidth="1"/>
  </cols>
  <sheetData>
    <row r="1" spans="1:33" ht="15" customHeight="1" x14ac:dyDescent="0.25">
      <c r="A1" s="132" t="s">
        <v>74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4"/>
    </row>
    <row r="2" spans="1:33" ht="15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7"/>
    </row>
    <row r="3" spans="1:33" ht="15" customHeight="1" x14ac:dyDescent="0.25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7"/>
    </row>
    <row r="4" spans="1:33" ht="15" customHeight="1" x14ac:dyDescent="0.25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7"/>
    </row>
    <row r="5" spans="1:33" ht="15.75" customHeight="1" thickBot="1" x14ac:dyDescent="0.3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40"/>
    </row>
    <row r="6" spans="1:33" ht="19.5" thickBot="1" x14ac:dyDescent="0.3">
      <c r="A6" s="141"/>
      <c r="B6" s="142"/>
      <c r="C6" s="143" t="s">
        <v>76</v>
      </c>
      <c r="D6" s="144" t="s">
        <v>77</v>
      </c>
      <c r="E6" s="144" t="s">
        <v>78</v>
      </c>
      <c r="F6" s="144" t="s">
        <v>79</v>
      </c>
      <c r="G6" s="144" t="s">
        <v>80</v>
      </c>
      <c r="H6" s="144" t="s">
        <v>81</v>
      </c>
      <c r="I6" s="144" t="s">
        <v>82</v>
      </c>
      <c r="J6" s="144" t="s">
        <v>76</v>
      </c>
      <c r="K6" s="144" t="s">
        <v>77</v>
      </c>
      <c r="L6" s="144" t="s">
        <v>78</v>
      </c>
      <c r="M6" s="143" t="s">
        <v>79</v>
      </c>
      <c r="N6" s="144" t="s">
        <v>80</v>
      </c>
      <c r="O6" s="143" t="s">
        <v>81</v>
      </c>
      <c r="P6" s="144" t="s">
        <v>82</v>
      </c>
      <c r="Q6" s="143" t="s">
        <v>76</v>
      </c>
      <c r="R6" s="144" t="s">
        <v>77</v>
      </c>
      <c r="S6" s="143" t="s">
        <v>78</v>
      </c>
      <c r="T6" s="144" t="s">
        <v>79</v>
      </c>
      <c r="U6" s="144" t="s">
        <v>80</v>
      </c>
      <c r="V6" s="144" t="s">
        <v>81</v>
      </c>
      <c r="W6" s="143" t="s">
        <v>82</v>
      </c>
      <c r="X6" s="144" t="s">
        <v>76</v>
      </c>
      <c r="Y6" s="143" t="s">
        <v>77</v>
      </c>
      <c r="Z6" s="144" t="s">
        <v>78</v>
      </c>
      <c r="AA6" s="143" t="s">
        <v>79</v>
      </c>
      <c r="AB6" s="144" t="s">
        <v>80</v>
      </c>
      <c r="AC6" s="143" t="s">
        <v>81</v>
      </c>
      <c r="AD6" s="144" t="s">
        <v>82</v>
      </c>
      <c r="AE6" s="145" t="s">
        <v>88</v>
      </c>
      <c r="AF6" s="146" t="s">
        <v>89</v>
      </c>
      <c r="AG6" s="146" t="s">
        <v>90</v>
      </c>
    </row>
    <row r="7" spans="1:33" ht="19.5" thickBot="1" x14ac:dyDescent="0.35">
      <c r="A7" s="147" t="s">
        <v>75</v>
      </c>
      <c r="B7" s="147" t="s">
        <v>15</v>
      </c>
      <c r="C7" s="148">
        <v>45689</v>
      </c>
      <c r="D7" s="149">
        <v>45690</v>
      </c>
      <c r="E7" s="149">
        <v>45691</v>
      </c>
      <c r="F7" s="149">
        <v>45692</v>
      </c>
      <c r="G7" s="149">
        <v>45693</v>
      </c>
      <c r="H7" s="149">
        <v>45694</v>
      </c>
      <c r="I7" s="149">
        <v>45695</v>
      </c>
      <c r="J7" s="149">
        <v>45696</v>
      </c>
      <c r="K7" s="149">
        <v>45697</v>
      </c>
      <c r="L7" s="149">
        <v>45698</v>
      </c>
      <c r="M7" s="148">
        <v>45699</v>
      </c>
      <c r="N7" s="149">
        <v>45700</v>
      </c>
      <c r="O7" s="148">
        <v>45701</v>
      </c>
      <c r="P7" s="149">
        <v>45702</v>
      </c>
      <c r="Q7" s="148">
        <v>45703</v>
      </c>
      <c r="R7" s="149">
        <v>45704</v>
      </c>
      <c r="S7" s="148">
        <v>45705</v>
      </c>
      <c r="T7" s="149">
        <v>45706</v>
      </c>
      <c r="U7" s="149">
        <v>45707</v>
      </c>
      <c r="V7" s="149">
        <v>45708</v>
      </c>
      <c r="W7" s="148">
        <v>45709</v>
      </c>
      <c r="X7" s="149">
        <v>45710</v>
      </c>
      <c r="Y7" s="149">
        <v>45711</v>
      </c>
      <c r="Z7" s="149">
        <v>45712</v>
      </c>
      <c r="AA7" s="148">
        <v>45713</v>
      </c>
      <c r="AB7" s="149">
        <v>45714</v>
      </c>
      <c r="AC7" s="148">
        <v>45715</v>
      </c>
      <c r="AD7" s="149">
        <v>45716</v>
      </c>
      <c r="AE7" s="150"/>
      <c r="AF7" s="151"/>
      <c r="AG7" s="151"/>
    </row>
    <row r="8" spans="1:33" ht="15.75" x14ac:dyDescent="0.25">
      <c r="A8" s="157">
        <v>1</v>
      </c>
      <c r="B8" s="158" t="s">
        <v>46</v>
      </c>
      <c r="C8" s="126" t="s">
        <v>93</v>
      </c>
      <c r="D8" s="126" t="s">
        <v>93</v>
      </c>
      <c r="E8" s="126" t="s">
        <v>93</v>
      </c>
      <c r="F8" s="126" t="s">
        <v>93</v>
      </c>
      <c r="G8" s="126" t="s">
        <v>93</v>
      </c>
      <c r="H8" s="154"/>
      <c r="I8" s="154"/>
      <c r="J8" s="126" t="s">
        <v>93</v>
      </c>
      <c r="K8" s="126" t="s">
        <v>93</v>
      </c>
      <c r="L8" s="126" t="s">
        <v>93</v>
      </c>
      <c r="M8" s="126" t="s">
        <v>93</v>
      </c>
      <c r="N8" s="126" t="s">
        <v>93</v>
      </c>
      <c r="O8" s="154"/>
      <c r="P8" s="154"/>
      <c r="Q8" s="126" t="s">
        <v>93</v>
      </c>
      <c r="R8" s="126" t="s">
        <v>93</v>
      </c>
      <c r="S8" s="126" t="s">
        <v>93</v>
      </c>
      <c r="T8" s="126" t="s">
        <v>73</v>
      </c>
      <c r="U8" s="126" t="s">
        <v>93</v>
      </c>
      <c r="V8" s="154"/>
      <c r="W8" s="154"/>
      <c r="X8" s="126" t="s">
        <v>93</v>
      </c>
      <c r="Y8" s="126" t="s">
        <v>93</v>
      </c>
      <c r="Z8" s="126" t="s">
        <v>93</v>
      </c>
      <c r="AA8" s="126" t="s">
        <v>93</v>
      </c>
      <c r="AB8" s="126" t="s">
        <v>93</v>
      </c>
      <c r="AC8" s="154"/>
      <c r="AD8" s="154"/>
      <c r="AE8" s="126">
        <f>COUNTIF(C8:AB8,"P")</f>
        <v>19</v>
      </c>
      <c r="AF8" s="126">
        <f>COUNTIF(C8:AB8,"A")</f>
        <v>1</v>
      </c>
      <c r="AG8" s="127">
        <f>COUNTIF(C8:AB8,"L")</f>
        <v>0</v>
      </c>
    </row>
    <row r="9" spans="1:33" ht="15.75" x14ac:dyDescent="0.25">
      <c r="A9" s="159">
        <v>2</v>
      </c>
      <c r="B9" s="160" t="s">
        <v>55</v>
      </c>
      <c r="C9" s="128" t="s">
        <v>73</v>
      </c>
      <c r="D9" s="128" t="s">
        <v>93</v>
      </c>
      <c r="E9" s="128" t="s">
        <v>93</v>
      </c>
      <c r="F9" s="128" t="s">
        <v>93</v>
      </c>
      <c r="G9" s="128" t="s">
        <v>93</v>
      </c>
      <c r="H9" s="155"/>
      <c r="I9" s="155"/>
      <c r="J9" s="128" t="s">
        <v>73</v>
      </c>
      <c r="K9" s="128" t="s">
        <v>93</v>
      </c>
      <c r="L9" s="128" t="s">
        <v>93</v>
      </c>
      <c r="M9" s="128" t="s">
        <v>93</v>
      </c>
      <c r="N9" s="128" t="s">
        <v>93</v>
      </c>
      <c r="O9" s="155"/>
      <c r="P9" s="155"/>
      <c r="Q9" s="128" t="s">
        <v>73</v>
      </c>
      <c r="R9" s="128" t="s">
        <v>93</v>
      </c>
      <c r="S9" s="128" t="s">
        <v>93</v>
      </c>
      <c r="T9" s="128" t="s">
        <v>93</v>
      </c>
      <c r="U9" s="128" t="s">
        <v>93</v>
      </c>
      <c r="V9" s="164"/>
      <c r="W9" s="164"/>
      <c r="X9" s="128" t="s">
        <v>93</v>
      </c>
      <c r="Y9" s="128" t="s">
        <v>93</v>
      </c>
      <c r="Z9" s="128" t="s">
        <v>93</v>
      </c>
      <c r="AA9" s="128" t="s">
        <v>73</v>
      </c>
      <c r="AB9" s="128" t="s">
        <v>93</v>
      </c>
      <c r="AC9" s="155"/>
      <c r="AD9" s="166"/>
      <c r="AE9" s="126">
        <f t="shared" ref="AE9:AE32" si="0">COUNTIF(C9:AB9,"P")</f>
        <v>16</v>
      </c>
      <c r="AF9" s="126">
        <f t="shared" ref="AF9:AF32" si="1">COUNTIF(C9:AB9,"A")</f>
        <v>4</v>
      </c>
      <c r="AG9" s="127">
        <f t="shared" ref="AG9:AG32" si="2">COUNTIF(C9:AB9,"L")</f>
        <v>0</v>
      </c>
    </row>
    <row r="10" spans="1:33" ht="15.75" x14ac:dyDescent="0.25">
      <c r="A10" s="159">
        <v>3</v>
      </c>
      <c r="B10" s="161" t="s">
        <v>86</v>
      </c>
      <c r="C10" s="128" t="s">
        <v>73</v>
      </c>
      <c r="D10" s="128" t="s">
        <v>93</v>
      </c>
      <c r="E10" s="128" t="s">
        <v>73</v>
      </c>
      <c r="F10" s="128" t="s">
        <v>93</v>
      </c>
      <c r="G10" s="128" t="s">
        <v>93</v>
      </c>
      <c r="H10" s="155"/>
      <c r="I10" s="155"/>
      <c r="J10" s="128" t="s">
        <v>73</v>
      </c>
      <c r="K10" s="128" t="s">
        <v>93</v>
      </c>
      <c r="L10" s="128" t="s">
        <v>73</v>
      </c>
      <c r="M10" s="128" t="s">
        <v>93</v>
      </c>
      <c r="N10" s="128" t="s">
        <v>93</v>
      </c>
      <c r="O10" s="155"/>
      <c r="P10" s="155"/>
      <c r="Q10" s="128" t="s">
        <v>73</v>
      </c>
      <c r="R10" s="128" t="s">
        <v>93</v>
      </c>
      <c r="S10" s="128" t="s">
        <v>73</v>
      </c>
      <c r="T10" s="128" t="s">
        <v>93</v>
      </c>
      <c r="U10" s="128" t="s">
        <v>93</v>
      </c>
      <c r="V10" s="164"/>
      <c r="W10" s="164"/>
      <c r="X10" s="128" t="s">
        <v>73</v>
      </c>
      <c r="Y10" s="128" t="s">
        <v>93</v>
      </c>
      <c r="Z10" s="128" t="s">
        <v>93</v>
      </c>
      <c r="AA10" s="128" t="s">
        <v>73</v>
      </c>
      <c r="AB10" s="128" t="s">
        <v>93</v>
      </c>
      <c r="AC10" s="155"/>
      <c r="AD10" s="166"/>
      <c r="AE10" s="126">
        <f t="shared" si="0"/>
        <v>12</v>
      </c>
      <c r="AF10" s="126">
        <f t="shared" si="1"/>
        <v>8</v>
      </c>
      <c r="AG10" s="127">
        <f t="shared" si="2"/>
        <v>0</v>
      </c>
    </row>
    <row r="11" spans="1:33" ht="15.75" x14ac:dyDescent="0.25">
      <c r="A11" s="159">
        <v>4</v>
      </c>
      <c r="B11" s="161" t="s">
        <v>61</v>
      </c>
      <c r="C11" s="128" t="s">
        <v>93</v>
      </c>
      <c r="D11" s="128" t="s">
        <v>93</v>
      </c>
      <c r="E11" s="128" t="s">
        <v>93</v>
      </c>
      <c r="F11" s="128" t="s">
        <v>93</v>
      </c>
      <c r="G11" s="128" t="s">
        <v>73</v>
      </c>
      <c r="H11" s="155"/>
      <c r="I11" s="155"/>
      <c r="J11" s="128" t="s">
        <v>93</v>
      </c>
      <c r="K11" s="128" t="s">
        <v>93</v>
      </c>
      <c r="L11" s="128" t="s">
        <v>93</v>
      </c>
      <c r="M11" s="128" t="s">
        <v>93</v>
      </c>
      <c r="N11" s="128" t="s">
        <v>73</v>
      </c>
      <c r="O11" s="155"/>
      <c r="P11" s="155"/>
      <c r="Q11" s="128" t="s">
        <v>93</v>
      </c>
      <c r="R11" s="128" t="s">
        <v>93</v>
      </c>
      <c r="S11" s="128" t="s">
        <v>93</v>
      </c>
      <c r="T11" s="128" t="s">
        <v>93</v>
      </c>
      <c r="U11" s="128" t="s">
        <v>73</v>
      </c>
      <c r="V11" s="164"/>
      <c r="W11" s="164"/>
      <c r="X11" s="128" t="s">
        <v>93</v>
      </c>
      <c r="Y11" s="128" t="s">
        <v>93</v>
      </c>
      <c r="Z11" s="128" t="s">
        <v>73</v>
      </c>
      <c r="AA11" s="128" t="s">
        <v>93</v>
      </c>
      <c r="AB11" s="128" t="s">
        <v>93</v>
      </c>
      <c r="AC11" s="155"/>
      <c r="AD11" s="166"/>
      <c r="AE11" s="126">
        <f t="shared" si="0"/>
        <v>16</v>
      </c>
      <c r="AF11" s="126">
        <f t="shared" si="1"/>
        <v>4</v>
      </c>
      <c r="AG11" s="127">
        <f t="shared" si="2"/>
        <v>0</v>
      </c>
    </row>
    <row r="12" spans="1:33" ht="15.75" x14ac:dyDescent="0.25">
      <c r="A12" s="159">
        <v>5</v>
      </c>
      <c r="B12" s="161" t="s">
        <v>84</v>
      </c>
      <c r="C12" s="128" t="s">
        <v>93</v>
      </c>
      <c r="D12" s="128" t="s">
        <v>93</v>
      </c>
      <c r="E12" s="128" t="s">
        <v>93</v>
      </c>
      <c r="F12" s="128" t="s">
        <v>93</v>
      </c>
      <c r="G12" s="128" t="s">
        <v>93</v>
      </c>
      <c r="H12" s="155"/>
      <c r="I12" s="155"/>
      <c r="J12" s="128" t="s">
        <v>93</v>
      </c>
      <c r="K12" s="128" t="s">
        <v>93</v>
      </c>
      <c r="L12" s="128" t="s">
        <v>93</v>
      </c>
      <c r="M12" s="128" t="s">
        <v>93</v>
      </c>
      <c r="N12" s="128" t="s">
        <v>93</v>
      </c>
      <c r="O12" s="155"/>
      <c r="P12" s="155"/>
      <c r="Q12" s="128" t="s">
        <v>93</v>
      </c>
      <c r="R12" s="128" t="s">
        <v>93</v>
      </c>
      <c r="S12" s="128" t="s">
        <v>73</v>
      </c>
      <c r="T12" s="128" t="s">
        <v>93</v>
      </c>
      <c r="U12" s="128" t="s">
        <v>93</v>
      </c>
      <c r="V12" s="164"/>
      <c r="W12" s="164"/>
      <c r="X12" s="128" t="s">
        <v>93</v>
      </c>
      <c r="Y12" s="128" t="s">
        <v>73</v>
      </c>
      <c r="Z12" s="128" t="s">
        <v>73</v>
      </c>
      <c r="AA12" s="128" t="s">
        <v>93</v>
      </c>
      <c r="AB12" s="128" t="s">
        <v>73</v>
      </c>
      <c r="AC12" s="155"/>
      <c r="AD12" s="166"/>
      <c r="AE12" s="126">
        <f t="shared" si="0"/>
        <v>16</v>
      </c>
      <c r="AF12" s="126">
        <f t="shared" si="1"/>
        <v>4</v>
      </c>
      <c r="AG12" s="127">
        <f t="shared" si="2"/>
        <v>0</v>
      </c>
    </row>
    <row r="13" spans="1:33" ht="15.75" x14ac:dyDescent="0.25">
      <c r="A13" s="159">
        <v>6</v>
      </c>
      <c r="B13" s="161" t="s">
        <v>54</v>
      </c>
      <c r="C13" s="128" t="s">
        <v>93</v>
      </c>
      <c r="D13" s="128" t="s">
        <v>73</v>
      </c>
      <c r="E13" s="128" t="s">
        <v>73</v>
      </c>
      <c r="F13" s="128" t="s">
        <v>93</v>
      </c>
      <c r="G13" s="128" t="s">
        <v>93</v>
      </c>
      <c r="H13" s="155"/>
      <c r="I13" s="155"/>
      <c r="J13" s="128" t="s">
        <v>93</v>
      </c>
      <c r="K13" s="128" t="s">
        <v>73</v>
      </c>
      <c r="L13" s="128" t="s">
        <v>73</v>
      </c>
      <c r="M13" s="128" t="s">
        <v>93</v>
      </c>
      <c r="N13" s="128" t="s">
        <v>93</v>
      </c>
      <c r="O13" s="155"/>
      <c r="P13" s="155"/>
      <c r="Q13" s="128" t="s">
        <v>93</v>
      </c>
      <c r="R13" s="128" t="s">
        <v>73</v>
      </c>
      <c r="S13" s="128" t="s">
        <v>73</v>
      </c>
      <c r="T13" s="128" t="s">
        <v>93</v>
      </c>
      <c r="U13" s="128" t="s">
        <v>93</v>
      </c>
      <c r="V13" s="164"/>
      <c r="W13" s="164"/>
      <c r="X13" s="128" t="s">
        <v>73</v>
      </c>
      <c r="Y13" s="128" t="s">
        <v>93</v>
      </c>
      <c r="Z13" s="128" t="s">
        <v>93</v>
      </c>
      <c r="AA13" s="128" t="s">
        <v>73</v>
      </c>
      <c r="AB13" s="128" t="s">
        <v>73</v>
      </c>
      <c r="AC13" s="155"/>
      <c r="AD13" s="166"/>
      <c r="AE13" s="126">
        <f t="shared" si="0"/>
        <v>11</v>
      </c>
      <c r="AF13" s="126">
        <f t="shared" si="1"/>
        <v>9</v>
      </c>
      <c r="AG13" s="127">
        <f t="shared" si="2"/>
        <v>0</v>
      </c>
    </row>
    <row r="14" spans="1:33" ht="15.75" x14ac:dyDescent="0.25">
      <c r="A14" s="159">
        <v>7</v>
      </c>
      <c r="B14" s="161" t="s">
        <v>87</v>
      </c>
      <c r="C14" s="128" t="s">
        <v>73</v>
      </c>
      <c r="D14" s="128" t="s">
        <v>93</v>
      </c>
      <c r="E14" s="128" t="s">
        <v>93</v>
      </c>
      <c r="F14" s="128" t="s">
        <v>93</v>
      </c>
      <c r="G14" s="128" t="s">
        <v>93</v>
      </c>
      <c r="H14" s="155"/>
      <c r="I14" s="155"/>
      <c r="J14" s="128" t="s">
        <v>73</v>
      </c>
      <c r="K14" s="128" t="s">
        <v>93</v>
      </c>
      <c r="L14" s="128" t="s">
        <v>93</v>
      </c>
      <c r="M14" s="128" t="s">
        <v>93</v>
      </c>
      <c r="N14" s="128" t="s">
        <v>93</v>
      </c>
      <c r="O14" s="155"/>
      <c r="P14" s="155"/>
      <c r="Q14" s="128" t="s">
        <v>73</v>
      </c>
      <c r="R14" s="128" t="s">
        <v>93</v>
      </c>
      <c r="S14" s="128" t="s">
        <v>93</v>
      </c>
      <c r="T14" s="128" t="s">
        <v>93</v>
      </c>
      <c r="U14" s="128" t="s">
        <v>93</v>
      </c>
      <c r="V14" s="164"/>
      <c r="W14" s="164"/>
      <c r="X14" s="128" t="s">
        <v>93</v>
      </c>
      <c r="Y14" s="128" t="s">
        <v>93</v>
      </c>
      <c r="Z14" s="128" t="s">
        <v>93</v>
      </c>
      <c r="AA14" s="128" t="s">
        <v>73</v>
      </c>
      <c r="AB14" s="128" t="s">
        <v>93</v>
      </c>
      <c r="AC14" s="155"/>
      <c r="AD14" s="166"/>
      <c r="AE14" s="126">
        <f t="shared" si="0"/>
        <v>16</v>
      </c>
      <c r="AF14" s="126">
        <f t="shared" si="1"/>
        <v>4</v>
      </c>
      <c r="AG14" s="127">
        <f t="shared" si="2"/>
        <v>0</v>
      </c>
    </row>
    <row r="15" spans="1:33" ht="15.75" x14ac:dyDescent="0.25">
      <c r="A15" s="159">
        <v>8</v>
      </c>
      <c r="B15" s="160" t="s">
        <v>62</v>
      </c>
      <c r="C15" s="128" t="s">
        <v>93</v>
      </c>
      <c r="D15" s="128" t="s">
        <v>93</v>
      </c>
      <c r="E15" s="128" t="s">
        <v>93</v>
      </c>
      <c r="F15" s="128" t="s">
        <v>93</v>
      </c>
      <c r="G15" s="128" t="s">
        <v>93</v>
      </c>
      <c r="H15" s="155"/>
      <c r="I15" s="155"/>
      <c r="J15" s="128" t="s">
        <v>93</v>
      </c>
      <c r="K15" s="128" t="s">
        <v>93</v>
      </c>
      <c r="L15" s="128" t="s">
        <v>93</v>
      </c>
      <c r="M15" s="128" t="s">
        <v>93</v>
      </c>
      <c r="N15" s="128" t="s">
        <v>93</v>
      </c>
      <c r="O15" s="155"/>
      <c r="P15" s="155"/>
      <c r="Q15" s="128" t="s">
        <v>93</v>
      </c>
      <c r="R15" s="128" t="s">
        <v>93</v>
      </c>
      <c r="S15" s="128" t="s">
        <v>93</v>
      </c>
      <c r="T15" s="128" t="s">
        <v>73</v>
      </c>
      <c r="U15" s="128" t="s">
        <v>93</v>
      </c>
      <c r="V15" s="164"/>
      <c r="W15" s="164"/>
      <c r="X15" s="128" t="s">
        <v>93</v>
      </c>
      <c r="Y15" s="128" t="s">
        <v>73</v>
      </c>
      <c r="Z15" s="128" t="s">
        <v>93</v>
      </c>
      <c r="AA15" s="128" t="s">
        <v>93</v>
      </c>
      <c r="AB15" s="128" t="s">
        <v>93</v>
      </c>
      <c r="AC15" s="155"/>
      <c r="AD15" s="166"/>
      <c r="AE15" s="126">
        <f t="shared" si="0"/>
        <v>18</v>
      </c>
      <c r="AF15" s="126">
        <f t="shared" si="1"/>
        <v>2</v>
      </c>
      <c r="AG15" s="127">
        <f t="shared" si="2"/>
        <v>0</v>
      </c>
    </row>
    <row r="16" spans="1:33" ht="15.75" x14ac:dyDescent="0.25">
      <c r="A16" s="159">
        <v>9</v>
      </c>
      <c r="B16" s="161" t="s">
        <v>50</v>
      </c>
      <c r="C16" s="128" t="s">
        <v>93</v>
      </c>
      <c r="D16" s="128" t="s">
        <v>73</v>
      </c>
      <c r="E16" s="128" t="s">
        <v>73</v>
      </c>
      <c r="F16" s="128" t="s">
        <v>93</v>
      </c>
      <c r="G16" s="128" t="s">
        <v>93</v>
      </c>
      <c r="H16" s="155"/>
      <c r="I16" s="155"/>
      <c r="J16" s="128" t="s">
        <v>93</v>
      </c>
      <c r="K16" s="128" t="s">
        <v>73</v>
      </c>
      <c r="L16" s="128" t="s">
        <v>73</v>
      </c>
      <c r="M16" s="128" t="s">
        <v>93</v>
      </c>
      <c r="N16" s="128" t="s">
        <v>93</v>
      </c>
      <c r="O16" s="155"/>
      <c r="P16" s="155"/>
      <c r="Q16" s="128" t="s">
        <v>93</v>
      </c>
      <c r="R16" s="128" t="s">
        <v>73</v>
      </c>
      <c r="S16" s="128" t="s">
        <v>73</v>
      </c>
      <c r="T16" s="128" t="s">
        <v>73</v>
      </c>
      <c r="U16" s="128" t="s">
        <v>93</v>
      </c>
      <c r="V16" s="164"/>
      <c r="W16" s="164"/>
      <c r="X16" s="128" t="s">
        <v>73</v>
      </c>
      <c r="Y16" s="128" t="s">
        <v>73</v>
      </c>
      <c r="Z16" s="128" t="s">
        <v>93</v>
      </c>
      <c r="AA16" s="128" t="s">
        <v>93</v>
      </c>
      <c r="AB16" s="128" t="s">
        <v>73</v>
      </c>
      <c r="AC16" s="155"/>
      <c r="AD16" s="166"/>
      <c r="AE16" s="126">
        <f t="shared" si="0"/>
        <v>10</v>
      </c>
      <c r="AF16" s="126">
        <f t="shared" si="1"/>
        <v>10</v>
      </c>
      <c r="AG16" s="127">
        <f t="shared" si="2"/>
        <v>0</v>
      </c>
    </row>
    <row r="17" spans="1:33" ht="15.75" x14ac:dyDescent="0.25">
      <c r="A17" s="159">
        <v>10</v>
      </c>
      <c r="B17" s="161" t="s">
        <v>52</v>
      </c>
      <c r="C17" s="128" t="s">
        <v>73</v>
      </c>
      <c r="D17" s="128" t="s">
        <v>93</v>
      </c>
      <c r="E17" s="128" t="s">
        <v>93</v>
      </c>
      <c r="F17" s="128" t="s">
        <v>93</v>
      </c>
      <c r="G17" s="128" t="s">
        <v>93</v>
      </c>
      <c r="H17" s="155"/>
      <c r="I17" s="155"/>
      <c r="J17" s="128" t="s">
        <v>73</v>
      </c>
      <c r="K17" s="128" t="s">
        <v>93</v>
      </c>
      <c r="L17" s="128" t="s">
        <v>93</v>
      </c>
      <c r="M17" s="128" t="s">
        <v>93</v>
      </c>
      <c r="N17" s="128" t="s">
        <v>93</v>
      </c>
      <c r="O17" s="155"/>
      <c r="P17" s="155"/>
      <c r="Q17" s="128" t="s">
        <v>73</v>
      </c>
      <c r="R17" s="128" t="s">
        <v>93</v>
      </c>
      <c r="S17" s="128" t="s">
        <v>93</v>
      </c>
      <c r="T17" s="128" t="s">
        <v>93</v>
      </c>
      <c r="U17" s="128" t="s">
        <v>93</v>
      </c>
      <c r="V17" s="164"/>
      <c r="W17" s="164"/>
      <c r="X17" s="128" t="s">
        <v>93</v>
      </c>
      <c r="Y17" s="128" t="s">
        <v>93</v>
      </c>
      <c r="Z17" s="128" t="s">
        <v>93</v>
      </c>
      <c r="AA17" s="128" t="s">
        <v>73</v>
      </c>
      <c r="AB17" s="128" t="s">
        <v>93</v>
      </c>
      <c r="AC17" s="155"/>
      <c r="AD17" s="166"/>
      <c r="AE17" s="126">
        <f t="shared" si="0"/>
        <v>16</v>
      </c>
      <c r="AF17" s="126">
        <f t="shared" si="1"/>
        <v>4</v>
      </c>
      <c r="AG17" s="127">
        <f t="shared" si="2"/>
        <v>0</v>
      </c>
    </row>
    <row r="18" spans="1:33" ht="15.75" x14ac:dyDescent="0.25">
      <c r="A18" s="159">
        <v>11</v>
      </c>
      <c r="B18" s="161" t="s">
        <v>48</v>
      </c>
      <c r="C18" s="128" t="s">
        <v>93</v>
      </c>
      <c r="D18" s="128" t="s">
        <v>73</v>
      </c>
      <c r="E18" s="128" t="s">
        <v>93</v>
      </c>
      <c r="F18" s="128" t="s">
        <v>93</v>
      </c>
      <c r="G18" s="128" t="s">
        <v>73</v>
      </c>
      <c r="H18" s="155"/>
      <c r="I18" s="155"/>
      <c r="J18" s="128" t="s">
        <v>93</v>
      </c>
      <c r="K18" s="128" t="s">
        <v>73</v>
      </c>
      <c r="L18" s="128" t="s">
        <v>93</v>
      </c>
      <c r="M18" s="128" t="s">
        <v>93</v>
      </c>
      <c r="N18" s="128" t="s">
        <v>73</v>
      </c>
      <c r="O18" s="155"/>
      <c r="P18" s="155"/>
      <c r="Q18" s="128" t="s">
        <v>93</v>
      </c>
      <c r="R18" s="128" t="s">
        <v>73</v>
      </c>
      <c r="S18" s="128" t="s">
        <v>93</v>
      </c>
      <c r="T18" s="128" t="s">
        <v>93</v>
      </c>
      <c r="U18" s="128" t="s">
        <v>73</v>
      </c>
      <c r="V18" s="164"/>
      <c r="W18" s="164"/>
      <c r="X18" s="128" t="s">
        <v>93</v>
      </c>
      <c r="Y18" s="128" t="s">
        <v>93</v>
      </c>
      <c r="Z18" s="128" t="s">
        <v>73</v>
      </c>
      <c r="AA18" s="128" t="s">
        <v>73</v>
      </c>
      <c r="AB18" s="128" t="s">
        <v>73</v>
      </c>
      <c r="AC18" s="155"/>
      <c r="AD18" s="166"/>
      <c r="AE18" s="126">
        <f t="shared" si="0"/>
        <v>11</v>
      </c>
      <c r="AF18" s="126">
        <f t="shared" si="1"/>
        <v>9</v>
      </c>
      <c r="AG18" s="127">
        <f t="shared" si="2"/>
        <v>0</v>
      </c>
    </row>
    <row r="19" spans="1:33" ht="15.75" x14ac:dyDescent="0.25">
      <c r="A19" s="159">
        <v>12</v>
      </c>
      <c r="B19" s="160" t="s">
        <v>92</v>
      </c>
      <c r="C19" s="128" t="s">
        <v>73</v>
      </c>
      <c r="D19" s="128" t="s">
        <v>73</v>
      </c>
      <c r="E19" s="128" t="s">
        <v>93</v>
      </c>
      <c r="F19" s="128" t="s">
        <v>93</v>
      </c>
      <c r="G19" s="128" t="s">
        <v>93</v>
      </c>
      <c r="H19" s="155"/>
      <c r="I19" s="155"/>
      <c r="J19" s="128" t="s">
        <v>73</v>
      </c>
      <c r="K19" s="128" t="s">
        <v>73</v>
      </c>
      <c r="L19" s="128" t="s">
        <v>93</v>
      </c>
      <c r="M19" s="128" t="s">
        <v>93</v>
      </c>
      <c r="N19" s="128" t="s">
        <v>93</v>
      </c>
      <c r="O19" s="155"/>
      <c r="P19" s="155"/>
      <c r="Q19" s="128" t="s">
        <v>73</v>
      </c>
      <c r="R19" s="128" t="s">
        <v>73</v>
      </c>
      <c r="S19" s="128" t="s">
        <v>93</v>
      </c>
      <c r="T19" s="128" t="s">
        <v>93</v>
      </c>
      <c r="U19" s="128" t="s">
        <v>93</v>
      </c>
      <c r="V19" s="164"/>
      <c r="W19" s="164"/>
      <c r="X19" s="128" t="s">
        <v>94</v>
      </c>
      <c r="Y19" s="128" t="s">
        <v>93</v>
      </c>
      <c r="Z19" s="128" t="s">
        <v>93</v>
      </c>
      <c r="AA19" s="128" t="s">
        <v>73</v>
      </c>
      <c r="AB19" s="128" t="s">
        <v>73</v>
      </c>
      <c r="AC19" s="155"/>
      <c r="AD19" s="166"/>
      <c r="AE19" s="126">
        <f t="shared" si="0"/>
        <v>11</v>
      </c>
      <c r="AF19" s="126">
        <f t="shared" si="1"/>
        <v>8</v>
      </c>
      <c r="AG19" s="127">
        <f t="shared" si="2"/>
        <v>1</v>
      </c>
    </row>
    <row r="20" spans="1:33" ht="15.75" x14ac:dyDescent="0.25">
      <c r="A20" s="159">
        <v>13</v>
      </c>
      <c r="B20" s="161" t="s">
        <v>85</v>
      </c>
      <c r="C20" s="128" t="s">
        <v>73</v>
      </c>
      <c r="D20" s="128" t="s">
        <v>93</v>
      </c>
      <c r="E20" s="128" t="s">
        <v>93</v>
      </c>
      <c r="F20" s="128" t="s">
        <v>93</v>
      </c>
      <c r="G20" s="128" t="s">
        <v>93</v>
      </c>
      <c r="H20" s="155"/>
      <c r="I20" s="155"/>
      <c r="J20" s="128" t="s">
        <v>73</v>
      </c>
      <c r="K20" s="128" t="s">
        <v>93</v>
      </c>
      <c r="L20" s="128" t="s">
        <v>93</v>
      </c>
      <c r="M20" s="128" t="s">
        <v>93</v>
      </c>
      <c r="N20" s="128" t="s">
        <v>93</v>
      </c>
      <c r="O20" s="155"/>
      <c r="P20" s="155"/>
      <c r="Q20" s="128" t="s">
        <v>73</v>
      </c>
      <c r="R20" s="128" t="s">
        <v>93</v>
      </c>
      <c r="S20" s="128" t="s">
        <v>93</v>
      </c>
      <c r="T20" s="128" t="s">
        <v>93</v>
      </c>
      <c r="U20" s="128" t="s">
        <v>93</v>
      </c>
      <c r="V20" s="164"/>
      <c r="W20" s="164"/>
      <c r="X20" s="128" t="s">
        <v>93</v>
      </c>
      <c r="Y20" s="128" t="s">
        <v>93</v>
      </c>
      <c r="Z20" s="128" t="s">
        <v>94</v>
      </c>
      <c r="AA20" s="128" t="s">
        <v>73</v>
      </c>
      <c r="AB20" s="128" t="s">
        <v>93</v>
      </c>
      <c r="AC20" s="155"/>
      <c r="AD20" s="166"/>
      <c r="AE20" s="126">
        <f t="shared" si="0"/>
        <v>15</v>
      </c>
      <c r="AF20" s="126">
        <f t="shared" si="1"/>
        <v>4</v>
      </c>
      <c r="AG20" s="127">
        <f t="shared" si="2"/>
        <v>1</v>
      </c>
    </row>
    <row r="21" spans="1:33" ht="15.75" x14ac:dyDescent="0.25">
      <c r="A21" s="159">
        <v>14</v>
      </c>
      <c r="B21" s="161" t="s">
        <v>56</v>
      </c>
      <c r="C21" s="128" t="s">
        <v>93</v>
      </c>
      <c r="D21" s="128" t="s">
        <v>93</v>
      </c>
      <c r="E21" s="128" t="s">
        <v>93</v>
      </c>
      <c r="F21" s="128" t="s">
        <v>73</v>
      </c>
      <c r="G21" s="128" t="s">
        <v>93</v>
      </c>
      <c r="H21" s="155"/>
      <c r="I21" s="155"/>
      <c r="J21" s="128" t="s">
        <v>93</v>
      </c>
      <c r="K21" s="128" t="s">
        <v>93</v>
      </c>
      <c r="L21" s="128" t="s">
        <v>93</v>
      </c>
      <c r="M21" s="128" t="s">
        <v>73</v>
      </c>
      <c r="N21" s="128" t="s">
        <v>93</v>
      </c>
      <c r="O21" s="155"/>
      <c r="P21" s="155"/>
      <c r="Q21" s="128" t="s">
        <v>93</v>
      </c>
      <c r="R21" s="128" t="s">
        <v>93</v>
      </c>
      <c r="S21" s="128" t="s">
        <v>93</v>
      </c>
      <c r="T21" s="128" t="s">
        <v>73</v>
      </c>
      <c r="U21" s="128" t="s">
        <v>93</v>
      </c>
      <c r="V21" s="164"/>
      <c r="W21" s="164"/>
      <c r="X21" s="128" t="s">
        <v>93</v>
      </c>
      <c r="Y21" s="128" t="s">
        <v>73</v>
      </c>
      <c r="Z21" s="128" t="s">
        <v>93</v>
      </c>
      <c r="AA21" s="128" t="s">
        <v>93</v>
      </c>
      <c r="AB21" s="128" t="s">
        <v>93</v>
      </c>
      <c r="AC21" s="155"/>
      <c r="AD21" s="166"/>
      <c r="AE21" s="126">
        <f t="shared" si="0"/>
        <v>16</v>
      </c>
      <c r="AF21" s="126">
        <f t="shared" si="1"/>
        <v>4</v>
      </c>
      <c r="AG21" s="127">
        <f t="shared" si="2"/>
        <v>0</v>
      </c>
    </row>
    <row r="22" spans="1:33" ht="15.75" x14ac:dyDescent="0.25">
      <c r="A22" s="159">
        <v>15</v>
      </c>
      <c r="B22" s="161" t="s">
        <v>51</v>
      </c>
      <c r="C22" s="128" t="s">
        <v>93</v>
      </c>
      <c r="D22" s="128" t="s">
        <v>73</v>
      </c>
      <c r="E22" s="128" t="s">
        <v>93</v>
      </c>
      <c r="F22" s="128" t="s">
        <v>93</v>
      </c>
      <c r="G22" s="128" t="s">
        <v>73</v>
      </c>
      <c r="H22" s="155"/>
      <c r="I22" s="155"/>
      <c r="J22" s="128" t="s">
        <v>93</v>
      </c>
      <c r="K22" s="128" t="s">
        <v>73</v>
      </c>
      <c r="L22" s="128" t="s">
        <v>93</v>
      </c>
      <c r="M22" s="128" t="s">
        <v>93</v>
      </c>
      <c r="N22" s="128" t="s">
        <v>73</v>
      </c>
      <c r="O22" s="155"/>
      <c r="P22" s="155"/>
      <c r="Q22" s="128" t="s">
        <v>93</v>
      </c>
      <c r="R22" s="128" t="s">
        <v>73</v>
      </c>
      <c r="S22" s="128" t="s">
        <v>93</v>
      </c>
      <c r="T22" s="128" t="s">
        <v>93</v>
      </c>
      <c r="U22" s="128" t="s">
        <v>73</v>
      </c>
      <c r="V22" s="164"/>
      <c r="W22" s="164"/>
      <c r="X22" s="128" t="s">
        <v>93</v>
      </c>
      <c r="Y22" s="128" t="s">
        <v>93</v>
      </c>
      <c r="Z22" s="128" t="s">
        <v>73</v>
      </c>
      <c r="AA22" s="128" t="s">
        <v>93</v>
      </c>
      <c r="AB22" s="128" t="s">
        <v>73</v>
      </c>
      <c r="AC22" s="155"/>
      <c r="AD22" s="166"/>
      <c r="AE22" s="126">
        <f t="shared" si="0"/>
        <v>12</v>
      </c>
      <c r="AF22" s="126">
        <f t="shared" si="1"/>
        <v>8</v>
      </c>
      <c r="AG22" s="127">
        <f t="shared" si="2"/>
        <v>0</v>
      </c>
    </row>
    <row r="23" spans="1:33" ht="15.75" x14ac:dyDescent="0.25">
      <c r="A23" s="159">
        <v>16</v>
      </c>
      <c r="B23" s="161" t="s">
        <v>49</v>
      </c>
      <c r="C23" s="128" t="s">
        <v>93</v>
      </c>
      <c r="D23" s="128" t="s">
        <v>93</v>
      </c>
      <c r="E23" s="128" t="s">
        <v>93</v>
      </c>
      <c r="F23" s="128" t="s">
        <v>93</v>
      </c>
      <c r="G23" s="128" t="s">
        <v>93</v>
      </c>
      <c r="H23" s="155"/>
      <c r="I23" s="155"/>
      <c r="J23" s="128" t="s">
        <v>93</v>
      </c>
      <c r="K23" s="128" t="s">
        <v>93</v>
      </c>
      <c r="L23" s="128" t="s">
        <v>93</v>
      </c>
      <c r="M23" s="128" t="s">
        <v>93</v>
      </c>
      <c r="N23" s="128" t="s">
        <v>93</v>
      </c>
      <c r="O23" s="155"/>
      <c r="P23" s="155"/>
      <c r="Q23" s="128" t="s">
        <v>93</v>
      </c>
      <c r="R23" s="128" t="s">
        <v>93</v>
      </c>
      <c r="S23" s="128" t="s">
        <v>73</v>
      </c>
      <c r="T23" s="128" t="s">
        <v>93</v>
      </c>
      <c r="U23" s="128" t="s">
        <v>93</v>
      </c>
      <c r="V23" s="164"/>
      <c r="W23" s="164"/>
      <c r="X23" s="128" t="s">
        <v>93</v>
      </c>
      <c r="Y23" s="128" t="s">
        <v>73</v>
      </c>
      <c r="Z23" s="128" t="s">
        <v>93</v>
      </c>
      <c r="AA23" s="128" t="s">
        <v>73</v>
      </c>
      <c r="AB23" s="128" t="s">
        <v>73</v>
      </c>
      <c r="AC23" s="155"/>
      <c r="AD23" s="166"/>
      <c r="AE23" s="126">
        <f t="shared" si="0"/>
        <v>16</v>
      </c>
      <c r="AF23" s="126">
        <f t="shared" si="1"/>
        <v>4</v>
      </c>
      <c r="AG23" s="127">
        <f t="shared" si="2"/>
        <v>0</v>
      </c>
    </row>
    <row r="24" spans="1:33" ht="15.75" x14ac:dyDescent="0.25">
      <c r="A24" s="159">
        <v>17</v>
      </c>
      <c r="B24" s="161" t="s">
        <v>83</v>
      </c>
      <c r="C24" s="128" t="s">
        <v>93</v>
      </c>
      <c r="D24" s="128" t="s">
        <v>93</v>
      </c>
      <c r="E24" s="128" t="s">
        <v>93</v>
      </c>
      <c r="F24" s="128" t="s">
        <v>93</v>
      </c>
      <c r="G24" s="128" t="s">
        <v>93</v>
      </c>
      <c r="H24" s="155"/>
      <c r="I24" s="155"/>
      <c r="J24" s="128" t="s">
        <v>93</v>
      </c>
      <c r="K24" s="128" t="s">
        <v>93</v>
      </c>
      <c r="L24" s="128" t="s">
        <v>93</v>
      </c>
      <c r="M24" s="128" t="s">
        <v>93</v>
      </c>
      <c r="N24" s="128" t="s">
        <v>73</v>
      </c>
      <c r="O24" s="155"/>
      <c r="P24" s="155"/>
      <c r="Q24" s="128" t="s">
        <v>93</v>
      </c>
      <c r="R24" s="128" t="s">
        <v>93</v>
      </c>
      <c r="S24" s="128" t="s">
        <v>94</v>
      </c>
      <c r="T24" s="128" t="s">
        <v>93</v>
      </c>
      <c r="U24" s="128" t="s">
        <v>93</v>
      </c>
      <c r="V24" s="164"/>
      <c r="W24" s="164"/>
      <c r="X24" s="128" t="s">
        <v>93</v>
      </c>
      <c r="Y24" s="128" t="s">
        <v>73</v>
      </c>
      <c r="Z24" s="128" t="s">
        <v>93</v>
      </c>
      <c r="AA24" s="128" t="s">
        <v>73</v>
      </c>
      <c r="AB24" s="128" t="s">
        <v>73</v>
      </c>
      <c r="AC24" s="155"/>
      <c r="AD24" s="166"/>
      <c r="AE24" s="126">
        <f t="shared" si="0"/>
        <v>15</v>
      </c>
      <c r="AF24" s="126">
        <f t="shared" si="1"/>
        <v>4</v>
      </c>
      <c r="AG24" s="127">
        <f t="shared" si="2"/>
        <v>1</v>
      </c>
    </row>
    <row r="25" spans="1:33" ht="15.75" x14ac:dyDescent="0.25">
      <c r="A25" s="159">
        <v>18</v>
      </c>
      <c r="B25" s="161" t="s">
        <v>59</v>
      </c>
      <c r="C25" s="128" t="s">
        <v>93</v>
      </c>
      <c r="D25" s="128" t="s">
        <v>93</v>
      </c>
      <c r="E25" s="128" t="s">
        <v>73</v>
      </c>
      <c r="F25" s="128" t="s">
        <v>73</v>
      </c>
      <c r="G25" s="128" t="s">
        <v>93</v>
      </c>
      <c r="H25" s="155"/>
      <c r="I25" s="155"/>
      <c r="J25" s="128" t="s">
        <v>93</v>
      </c>
      <c r="K25" s="128" t="s">
        <v>93</v>
      </c>
      <c r="L25" s="128" t="s">
        <v>73</v>
      </c>
      <c r="M25" s="128" t="s">
        <v>73</v>
      </c>
      <c r="N25" s="128" t="s">
        <v>93</v>
      </c>
      <c r="O25" s="155"/>
      <c r="P25" s="155"/>
      <c r="Q25" s="128" t="s">
        <v>93</v>
      </c>
      <c r="R25" s="128" t="s">
        <v>93</v>
      </c>
      <c r="S25" s="128" t="s">
        <v>93</v>
      </c>
      <c r="T25" s="128" t="s">
        <v>73</v>
      </c>
      <c r="U25" s="128" t="s">
        <v>73</v>
      </c>
      <c r="V25" s="164"/>
      <c r="W25" s="164"/>
      <c r="X25" s="128" t="s">
        <v>93</v>
      </c>
      <c r="Y25" s="128" t="s">
        <v>73</v>
      </c>
      <c r="Z25" s="128" t="s">
        <v>73</v>
      </c>
      <c r="AA25" s="128" t="s">
        <v>93</v>
      </c>
      <c r="AB25" s="128" t="s">
        <v>93</v>
      </c>
      <c r="AC25" s="155"/>
      <c r="AD25" s="166"/>
      <c r="AE25" s="126">
        <f t="shared" si="0"/>
        <v>12</v>
      </c>
      <c r="AF25" s="126">
        <f t="shared" si="1"/>
        <v>8</v>
      </c>
      <c r="AG25" s="127">
        <f t="shared" si="2"/>
        <v>0</v>
      </c>
    </row>
    <row r="26" spans="1:33" ht="15.75" x14ac:dyDescent="0.25">
      <c r="A26" s="159">
        <v>19</v>
      </c>
      <c r="B26" s="161" t="s">
        <v>57</v>
      </c>
      <c r="C26" s="128" t="s">
        <v>93</v>
      </c>
      <c r="D26" s="128" t="s">
        <v>93</v>
      </c>
      <c r="E26" s="128" t="s">
        <v>93</v>
      </c>
      <c r="F26" s="128" t="s">
        <v>93</v>
      </c>
      <c r="G26" s="128" t="s">
        <v>93</v>
      </c>
      <c r="H26" s="155"/>
      <c r="I26" s="155"/>
      <c r="J26" s="128" t="s">
        <v>93</v>
      </c>
      <c r="K26" s="128" t="s">
        <v>93</v>
      </c>
      <c r="L26" s="128" t="s">
        <v>93</v>
      </c>
      <c r="M26" s="128" t="s">
        <v>93</v>
      </c>
      <c r="N26" s="128" t="s">
        <v>93</v>
      </c>
      <c r="O26" s="155"/>
      <c r="P26" s="155"/>
      <c r="Q26" s="128" t="s">
        <v>93</v>
      </c>
      <c r="R26" s="128" t="s">
        <v>93</v>
      </c>
      <c r="S26" s="128" t="s">
        <v>93</v>
      </c>
      <c r="T26" s="128" t="s">
        <v>93</v>
      </c>
      <c r="U26" s="128" t="s">
        <v>93</v>
      </c>
      <c r="V26" s="164"/>
      <c r="W26" s="164"/>
      <c r="X26" s="128" t="s">
        <v>93</v>
      </c>
      <c r="Y26" s="128" t="s">
        <v>93</v>
      </c>
      <c r="Z26" s="128" t="s">
        <v>93</v>
      </c>
      <c r="AA26" s="128" t="s">
        <v>93</v>
      </c>
      <c r="AB26" s="128" t="s">
        <v>73</v>
      </c>
      <c r="AC26" s="155"/>
      <c r="AD26" s="166"/>
      <c r="AE26" s="126">
        <f t="shared" si="0"/>
        <v>19</v>
      </c>
      <c r="AF26" s="126">
        <f t="shared" si="1"/>
        <v>1</v>
      </c>
      <c r="AG26" s="127">
        <f t="shared" si="2"/>
        <v>0</v>
      </c>
    </row>
    <row r="27" spans="1:33" ht="15.75" x14ac:dyDescent="0.25">
      <c r="A27" s="159">
        <v>20</v>
      </c>
      <c r="B27" s="161" t="s">
        <v>53</v>
      </c>
      <c r="C27" s="128" t="s">
        <v>93</v>
      </c>
      <c r="D27" s="128" t="s">
        <v>93</v>
      </c>
      <c r="E27" s="128" t="s">
        <v>93</v>
      </c>
      <c r="F27" s="128" t="s">
        <v>93</v>
      </c>
      <c r="G27" s="128" t="s">
        <v>73</v>
      </c>
      <c r="H27" s="155"/>
      <c r="I27" s="155"/>
      <c r="J27" s="128" t="s">
        <v>93</v>
      </c>
      <c r="K27" s="128" t="s">
        <v>93</v>
      </c>
      <c r="L27" s="128" t="s">
        <v>93</v>
      </c>
      <c r="M27" s="128" t="s">
        <v>93</v>
      </c>
      <c r="N27" s="128" t="s">
        <v>73</v>
      </c>
      <c r="O27" s="155"/>
      <c r="P27" s="155"/>
      <c r="Q27" s="128" t="s">
        <v>93</v>
      </c>
      <c r="R27" s="128" t="s">
        <v>93</v>
      </c>
      <c r="S27" s="128" t="s">
        <v>73</v>
      </c>
      <c r="T27" s="128" t="s">
        <v>93</v>
      </c>
      <c r="U27" s="128" t="s">
        <v>73</v>
      </c>
      <c r="V27" s="164"/>
      <c r="W27" s="164"/>
      <c r="X27" s="128" t="s">
        <v>73</v>
      </c>
      <c r="Y27" s="128" t="s">
        <v>93</v>
      </c>
      <c r="Z27" s="128" t="s">
        <v>73</v>
      </c>
      <c r="AA27" s="128" t="s">
        <v>93</v>
      </c>
      <c r="AB27" s="128" t="s">
        <v>93</v>
      </c>
      <c r="AC27" s="155"/>
      <c r="AD27" s="166"/>
      <c r="AE27" s="126">
        <f t="shared" si="0"/>
        <v>14</v>
      </c>
      <c r="AF27" s="126">
        <f t="shared" si="1"/>
        <v>6</v>
      </c>
      <c r="AG27" s="127">
        <f t="shared" si="2"/>
        <v>0</v>
      </c>
    </row>
    <row r="28" spans="1:33" ht="15.75" x14ac:dyDescent="0.25">
      <c r="A28" s="159">
        <v>21</v>
      </c>
      <c r="B28" s="160" t="s">
        <v>91</v>
      </c>
      <c r="C28" s="128" t="s">
        <v>93</v>
      </c>
      <c r="D28" s="128" t="s">
        <v>93</v>
      </c>
      <c r="E28" s="128" t="s">
        <v>93</v>
      </c>
      <c r="F28" s="128" t="s">
        <v>93</v>
      </c>
      <c r="G28" s="128" t="s">
        <v>93</v>
      </c>
      <c r="H28" s="155"/>
      <c r="I28" s="155"/>
      <c r="J28" s="128" t="s">
        <v>93</v>
      </c>
      <c r="K28" s="128" t="s">
        <v>93</v>
      </c>
      <c r="L28" s="128" t="s">
        <v>93</v>
      </c>
      <c r="M28" s="128" t="s">
        <v>93</v>
      </c>
      <c r="N28" s="128" t="s">
        <v>93</v>
      </c>
      <c r="O28" s="155"/>
      <c r="P28" s="155"/>
      <c r="Q28" s="128" t="s">
        <v>93</v>
      </c>
      <c r="R28" s="128" t="s">
        <v>93</v>
      </c>
      <c r="S28" s="128" t="s">
        <v>93</v>
      </c>
      <c r="T28" s="128" t="s">
        <v>93</v>
      </c>
      <c r="U28" s="128" t="s">
        <v>93</v>
      </c>
      <c r="V28" s="164"/>
      <c r="W28" s="164"/>
      <c r="X28" s="128" t="s">
        <v>73</v>
      </c>
      <c r="Y28" s="128" t="s">
        <v>93</v>
      </c>
      <c r="Z28" s="128" t="s">
        <v>93</v>
      </c>
      <c r="AA28" s="128" t="s">
        <v>73</v>
      </c>
      <c r="AB28" s="128" t="s">
        <v>93</v>
      </c>
      <c r="AC28" s="155"/>
      <c r="AD28" s="166"/>
      <c r="AE28" s="126">
        <f t="shared" si="0"/>
        <v>18</v>
      </c>
      <c r="AF28" s="126">
        <f t="shared" si="1"/>
        <v>2</v>
      </c>
      <c r="AG28" s="127">
        <f t="shared" si="2"/>
        <v>0</v>
      </c>
    </row>
    <row r="29" spans="1:33" ht="15.75" x14ac:dyDescent="0.25">
      <c r="A29" s="159">
        <v>22</v>
      </c>
      <c r="B29" s="161" t="s">
        <v>60</v>
      </c>
      <c r="C29" s="128" t="s">
        <v>93</v>
      </c>
      <c r="D29" s="128" t="s">
        <v>73</v>
      </c>
      <c r="E29" s="128" t="s">
        <v>93</v>
      </c>
      <c r="F29" s="128" t="s">
        <v>93</v>
      </c>
      <c r="G29" s="128" t="s">
        <v>93</v>
      </c>
      <c r="H29" s="155"/>
      <c r="I29" s="155"/>
      <c r="J29" s="128" t="s">
        <v>93</v>
      </c>
      <c r="K29" s="128" t="s">
        <v>73</v>
      </c>
      <c r="L29" s="128" t="s">
        <v>93</v>
      </c>
      <c r="M29" s="128" t="s">
        <v>93</v>
      </c>
      <c r="N29" s="128" t="s">
        <v>93</v>
      </c>
      <c r="O29" s="155"/>
      <c r="P29" s="155"/>
      <c r="Q29" s="128" t="s">
        <v>93</v>
      </c>
      <c r="R29" s="128" t="s">
        <v>73</v>
      </c>
      <c r="S29" s="128" t="s">
        <v>93</v>
      </c>
      <c r="T29" s="128" t="s">
        <v>93</v>
      </c>
      <c r="U29" s="128" t="s">
        <v>93</v>
      </c>
      <c r="V29" s="164"/>
      <c r="W29" s="164"/>
      <c r="X29" s="128" t="s">
        <v>93</v>
      </c>
      <c r="Y29" s="128" t="s">
        <v>93</v>
      </c>
      <c r="Z29" s="128" t="s">
        <v>93</v>
      </c>
      <c r="AA29" s="128" t="s">
        <v>93</v>
      </c>
      <c r="AB29" s="128" t="s">
        <v>73</v>
      </c>
      <c r="AC29" s="155"/>
      <c r="AD29" s="166"/>
      <c r="AE29" s="126">
        <f t="shared" si="0"/>
        <v>16</v>
      </c>
      <c r="AF29" s="126">
        <f t="shared" si="1"/>
        <v>4</v>
      </c>
      <c r="AG29" s="127">
        <f t="shared" si="2"/>
        <v>0</v>
      </c>
    </row>
    <row r="30" spans="1:33" ht="15.75" x14ac:dyDescent="0.25">
      <c r="A30" s="159">
        <v>23</v>
      </c>
      <c r="B30" s="161" t="s">
        <v>47</v>
      </c>
      <c r="C30" s="128" t="s">
        <v>93</v>
      </c>
      <c r="D30" s="128" t="s">
        <v>93</v>
      </c>
      <c r="E30" s="128" t="s">
        <v>93</v>
      </c>
      <c r="F30" s="128" t="s">
        <v>93</v>
      </c>
      <c r="G30" s="128" t="s">
        <v>73</v>
      </c>
      <c r="H30" s="155"/>
      <c r="I30" s="155"/>
      <c r="J30" s="128" t="s">
        <v>93</v>
      </c>
      <c r="K30" s="128" t="s">
        <v>93</v>
      </c>
      <c r="L30" s="128" t="s">
        <v>93</v>
      </c>
      <c r="M30" s="128" t="s">
        <v>93</v>
      </c>
      <c r="N30" s="128" t="s">
        <v>73</v>
      </c>
      <c r="O30" s="155"/>
      <c r="P30" s="155"/>
      <c r="Q30" s="128" t="s">
        <v>93</v>
      </c>
      <c r="R30" s="128" t="s">
        <v>93</v>
      </c>
      <c r="S30" s="128" t="s">
        <v>93</v>
      </c>
      <c r="T30" s="128" t="s">
        <v>93</v>
      </c>
      <c r="U30" s="128" t="s">
        <v>73</v>
      </c>
      <c r="V30" s="164"/>
      <c r="W30" s="164"/>
      <c r="X30" s="128" t="s">
        <v>93</v>
      </c>
      <c r="Y30" s="128" t="s">
        <v>93</v>
      </c>
      <c r="Z30" s="128" t="s">
        <v>73</v>
      </c>
      <c r="AA30" s="128" t="s">
        <v>93</v>
      </c>
      <c r="AB30" s="128" t="s">
        <v>93</v>
      </c>
      <c r="AC30" s="155"/>
      <c r="AD30" s="166"/>
      <c r="AE30" s="126">
        <f t="shared" si="0"/>
        <v>16</v>
      </c>
      <c r="AF30" s="126">
        <f t="shared" si="1"/>
        <v>4</v>
      </c>
      <c r="AG30" s="127">
        <f t="shared" si="2"/>
        <v>0</v>
      </c>
    </row>
    <row r="31" spans="1:33" ht="15.75" x14ac:dyDescent="0.25">
      <c r="A31" s="159">
        <v>24</v>
      </c>
      <c r="B31" s="160" t="s">
        <v>58</v>
      </c>
      <c r="C31" s="128" t="s">
        <v>73</v>
      </c>
      <c r="D31" s="128" t="s">
        <v>93</v>
      </c>
      <c r="E31" s="128" t="s">
        <v>93</v>
      </c>
      <c r="F31" s="128" t="s">
        <v>93</v>
      </c>
      <c r="G31" s="128" t="s">
        <v>93</v>
      </c>
      <c r="H31" s="155"/>
      <c r="I31" s="155"/>
      <c r="J31" s="128" t="s">
        <v>73</v>
      </c>
      <c r="K31" s="128" t="s">
        <v>93</v>
      </c>
      <c r="L31" s="128" t="s">
        <v>93</v>
      </c>
      <c r="M31" s="128" t="s">
        <v>93</v>
      </c>
      <c r="N31" s="128" t="s">
        <v>93</v>
      </c>
      <c r="O31" s="155"/>
      <c r="P31" s="155"/>
      <c r="Q31" s="128" t="s">
        <v>73</v>
      </c>
      <c r="R31" s="128" t="s">
        <v>93</v>
      </c>
      <c r="S31" s="128" t="s">
        <v>93</v>
      </c>
      <c r="T31" s="128" t="s">
        <v>93</v>
      </c>
      <c r="U31" s="128" t="s">
        <v>93</v>
      </c>
      <c r="V31" s="164"/>
      <c r="W31" s="164"/>
      <c r="X31" s="128" t="s">
        <v>93</v>
      </c>
      <c r="Y31" s="128" t="s">
        <v>93</v>
      </c>
      <c r="Z31" s="128" t="s">
        <v>93</v>
      </c>
      <c r="AA31" s="128" t="s">
        <v>73</v>
      </c>
      <c r="AB31" s="128" t="s">
        <v>93</v>
      </c>
      <c r="AC31" s="155"/>
      <c r="AD31" s="166"/>
      <c r="AE31" s="126">
        <f t="shared" si="0"/>
        <v>16</v>
      </c>
      <c r="AF31" s="126">
        <f t="shared" si="1"/>
        <v>4</v>
      </c>
      <c r="AG31" s="127">
        <f t="shared" si="2"/>
        <v>0</v>
      </c>
    </row>
    <row r="32" spans="1:33" ht="16.5" thickBot="1" x14ac:dyDescent="0.3">
      <c r="A32" s="162">
        <v>25</v>
      </c>
      <c r="B32" s="163" t="s">
        <v>65</v>
      </c>
      <c r="C32" s="129" t="s">
        <v>93</v>
      </c>
      <c r="D32" s="129" t="s">
        <v>93</v>
      </c>
      <c r="E32" s="129" t="s">
        <v>93</v>
      </c>
      <c r="F32" s="129" t="s">
        <v>93</v>
      </c>
      <c r="G32" s="129" t="s">
        <v>93</v>
      </c>
      <c r="H32" s="156"/>
      <c r="I32" s="156"/>
      <c r="J32" s="129" t="s">
        <v>93</v>
      </c>
      <c r="K32" s="129" t="s">
        <v>93</v>
      </c>
      <c r="L32" s="129" t="s">
        <v>93</v>
      </c>
      <c r="M32" s="129" t="s">
        <v>93</v>
      </c>
      <c r="N32" s="129" t="s">
        <v>93</v>
      </c>
      <c r="O32" s="156"/>
      <c r="P32" s="156"/>
      <c r="Q32" s="129" t="s">
        <v>93</v>
      </c>
      <c r="R32" s="129" t="s">
        <v>93</v>
      </c>
      <c r="S32" s="129" t="s">
        <v>73</v>
      </c>
      <c r="T32" s="129" t="s">
        <v>93</v>
      </c>
      <c r="U32" s="129" t="s">
        <v>93</v>
      </c>
      <c r="V32" s="165"/>
      <c r="W32" s="165"/>
      <c r="X32" s="129" t="s">
        <v>73</v>
      </c>
      <c r="Y32" s="129" t="s">
        <v>93</v>
      </c>
      <c r="Z32" s="129" t="s">
        <v>93</v>
      </c>
      <c r="AA32" s="129" t="s">
        <v>93</v>
      </c>
      <c r="AB32" s="129" t="s">
        <v>93</v>
      </c>
      <c r="AC32" s="156"/>
      <c r="AD32" s="167"/>
      <c r="AE32" s="130">
        <f t="shared" si="0"/>
        <v>18</v>
      </c>
      <c r="AF32" s="130">
        <f t="shared" si="1"/>
        <v>2</v>
      </c>
      <c r="AG32" s="131">
        <f t="shared" si="2"/>
        <v>0</v>
      </c>
    </row>
    <row r="33" spans="29:33" ht="16.5" thickBot="1" x14ac:dyDescent="0.3">
      <c r="AC33" s="152"/>
      <c r="AD33" s="152"/>
      <c r="AE33" s="153">
        <f>SUM(AE8:AE32)</f>
        <v>375</v>
      </c>
      <c r="AF33" s="153">
        <f>SUM(AF8:AF32)</f>
        <v>122</v>
      </c>
      <c r="AG33" s="153">
        <f>SUM(AG8:AG32)</f>
        <v>3</v>
      </c>
    </row>
  </sheetData>
  <sortState ref="B9:B10">
    <sortCondition ref="B10"/>
  </sortState>
  <mergeCells count="4">
    <mergeCell ref="A1:AG5"/>
    <mergeCell ref="AE6:AE7"/>
    <mergeCell ref="AF6:AF7"/>
    <mergeCell ref="AG6:AG7"/>
  </mergeCells>
  <conditionalFormatting sqref="C8:AD32">
    <cfRule type="cellIs" dxfId="2" priority="1" operator="equal">
      <formula>"L"</formula>
    </cfRule>
    <cfRule type="cellIs" dxfId="1" priority="2" operator="equal">
      <formula>"P"</formula>
    </cfRule>
    <cfRule type="cellIs" dxfId="0" priority="3" operator="equal">
      <formula>"A"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80E5-481D-40A9-B2FA-EB819B229A33}">
  <dimension ref="A1:U23"/>
  <sheetViews>
    <sheetView tabSelected="1" workbookViewId="0">
      <selection activeCell="N9" sqref="N9"/>
    </sheetView>
  </sheetViews>
  <sheetFormatPr defaultRowHeight="15" x14ac:dyDescent="0.25"/>
  <cols>
    <col min="2" max="2" width="10" customWidth="1"/>
    <col min="3" max="4" width="12.7109375" style="176" customWidth="1"/>
    <col min="5" max="5" width="11.85546875" customWidth="1"/>
    <col min="6" max="6" width="10.140625" customWidth="1"/>
    <col min="7" max="7" width="12.28515625" customWidth="1"/>
    <col min="8" max="8" width="11.42578125" customWidth="1"/>
    <col min="9" max="12" width="9.140625" customWidth="1"/>
    <col min="19" max="19" width="9.85546875" customWidth="1"/>
    <col min="20" max="20" width="15.5703125" customWidth="1"/>
    <col min="21" max="21" width="14.140625" customWidth="1"/>
  </cols>
  <sheetData>
    <row r="1" spans="1:21" x14ac:dyDescent="0.25">
      <c r="A1" s="132" t="s">
        <v>95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9"/>
    </row>
    <row r="2" spans="1:21" x14ac:dyDescent="0.25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2"/>
    </row>
    <row r="3" spans="1:21" x14ac:dyDescent="0.25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2"/>
    </row>
    <row r="4" spans="1:21" x14ac:dyDescent="0.25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2"/>
    </row>
    <row r="5" spans="1:21" ht="15.75" thickBot="1" x14ac:dyDescent="0.3">
      <c r="A5" s="173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5"/>
    </row>
    <row r="6" spans="1:21" ht="15.75" thickBot="1" x14ac:dyDescent="0.3"/>
    <row r="7" spans="1:21" ht="35.25" thickBot="1" x14ac:dyDescent="0.3">
      <c r="B7" s="182" t="s">
        <v>96</v>
      </c>
      <c r="C7" s="182" t="s">
        <v>109</v>
      </c>
      <c r="D7" s="182" t="s">
        <v>126</v>
      </c>
      <c r="E7" s="182" t="s">
        <v>97</v>
      </c>
      <c r="F7" s="182" t="s">
        <v>98</v>
      </c>
      <c r="G7" s="182" t="s">
        <v>110</v>
      </c>
      <c r="H7" s="182" t="s">
        <v>21</v>
      </c>
    </row>
    <row r="8" spans="1:21" ht="21.75" thickBot="1" x14ac:dyDescent="0.4">
      <c r="B8" s="183">
        <v>1</v>
      </c>
      <c r="C8" s="186" t="s">
        <v>125</v>
      </c>
      <c r="D8" s="183" t="s">
        <v>127</v>
      </c>
      <c r="E8" s="189" t="str">
        <f>VLOOKUP(D8,S9:U18,2)</f>
        <v>RICE</v>
      </c>
      <c r="F8" s="192">
        <f>VLOOKUP(D8,S9:U18,3)</f>
        <v>350</v>
      </c>
      <c r="G8" s="189">
        <v>25</v>
      </c>
      <c r="H8" s="195">
        <f>G8*F8</f>
        <v>8750</v>
      </c>
      <c r="S8" s="177" t="s">
        <v>96</v>
      </c>
      <c r="T8" s="178" t="s">
        <v>97</v>
      </c>
      <c r="U8" s="179" t="s">
        <v>98</v>
      </c>
    </row>
    <row r="9" spans="1:21" ht="17.25" x14ac:dyDescent="0.25">
      <c r="B9" s="184">
        <v>2</v>
      </c>
      <c r="C9" s="187" t="s">
        <v>124</v>
      </c>
      <c r="D9" s="184" t="s">
        <v>128</v>
      </c>
      <c r="E9" s="190" t="str">
        <f>VLOOKUP(D9,S9:U18,2)</f>
        <v>MASALA</v>
      </c>
      <c r="F9" s="193">
        <f t="shared" ref="F9:F16" si="0">VLOOKUP(D9,S10:U19,3)</f>
        <v>200</v>
      </c>
      <c r="G9" s="190">
        <v>30</v>
      </c>
      <c r="H9" s="196">
        <f t="shared" ref="H9:H22" si="1">G9*F9</f>
        <v>6000</v>
      </c>
      <c r="S9" s="180" t="s">
        <v>127</v>
      </c>
      <c r="T9" s="198" t="s">
        <v>101</v>
      </c>
      <c r="U9" s="201">
        <v>350</v>
      </c>
    </row>
    <row r="10" spans="1:21" ht="17.25" x14ac:dyDescent="0.25">
      <c r="B10" s="184">
        <v>3</v>
      </c>
      <c r="C10" s="187" t="s">
        <v>119</v>
      </c>
      <c r="D10" s="184" t="s">
        <v>129</v>
      </c>
      <c r="E10" s="190" t="str">
        <f>VLOOKUP(D10,S9:U18,2)</f>
        <v>OIL</v>
      </c>
      <c r="F10" s="193">
        <f t="shared" si="0"/>
        <v>2000</v>
      </c>
      <c r="G10" s="190">
        <v>45</v>
      </c>
      <c r="H10" s="196">
        <f t="shared" si="1"/>
        <v>90000</v>
      </c>
      <c r="S10" s="180" t="s">
        <v>128</v>
      </c>
      <c r="T10" s="199" t="s">
        <v>108</v>
      </c>
      <c r="U10" s="202">
        <v>200</v>
      </c>
    </row>
    <row r="11" spans="1:21" ht="17.25" x14ac:dyDescent="0.25">
      <c r="B11" s="184">
        <v>4</v>
      </c>
      <c r="C11" s="187" t="s">
        <v>123</v>
      </c>
      <c r="D11" s="184" t="s">
        <v>130</v>
      </c>
      <c r="E11" s="190" t="str">
        <f>VLOOKUP(D11,S9:U18,2)</f>
        <v>PULSE</v>
      </c>
      <c r="F11" s="193">
        <f t="shared" si="0"/>
        <v>400</v>
      </c>
      <c r="G11" s="190">
        <v>86</v>
      </c>
      <c r="H11" s="196">
        <f t="shared" si="1"/>
        <v>34400</v>
      </c>
      <c r="S11" s="180" t="s">
        <v>129</v>
      </c>
      <c r="T11" s="199" t="s">
        <v>104</v>
      </c>
      <c r="U11" s="202">
        <v>2000</v>
      </c>
    </row>
    <row r="12" spans="1:21" ht="17.25" x14ac:dyDescent="0.25">
      <c r="B12" s="184">
        <v>5</v>
      </c>
      <c r="C12" s="187" t="s">
        <v>121</v>
      </c>
      <c r="D12" s="184" t="s">
        <v>131</v>
      </c>
      <c r="E12" s="190" t="str">
        <f t="shared" ref="E12:E16" si="2">VLOOKUP(D12,S13:U22,2)</f>
        <v>SALT</v>
      </c>
      <c r="F12" s="193">
        <f t="shared" si="0"/>
        <v>350</v>
      </c>
      <c r="G12" s="190">
        <v>56</v>
      </c>
      <c r="H12" s="196">
        <f t="shared" si="1"/>
        <v>19600</v>
      </c>
      <c r="S12" s="180" t="s">
        <v>130</v>
      </c>
      <c r="T12" s="199" t="s">
        <v>105</v>
      </c>
      <c r="U12" s="202">
        <v>400</v>
      </c>
    </row>
    <row r="13" spans="1:21" ht="17.25" x14ac:dyDescent="0.25">
      <c r="B13" s="184">
        <v>6</v>
      </c>
      <c r="C13" s="187" t="s">
        <v>115</v>
      </c>
      <c r="D13" s="184" t="s">
        <v>132</v>
      </c>
      <c r="E13" s="190" t="str">
        <f>VLOOKUP(D13,S9:U18,2)</f>
        <v>SAUCE</v>
      </c>
      <c r="F13" s="193">
        <f t="shared" si="0"/>
        <v>500</v>
      </c>
      <c r="G13" s="190">
        <v>23</v>
      </c>
      <c r="H13" s="196">
        <f t="shared" si="1"/>
        <v>11500</v>
      </c>
      <c r="S13" s="180" t="s">
        <v>131</v>
      </c>
      <c r="T13" s="199" t="s">
        <v>103</v>
      </c>
      <c r="U13" s="202">
        <v>350</v>
      </c>
    </row>
    <row r="14" spans="1:21" ht="17.25" x14ac:dyDescent="0.25">
      <c r="B14" s="184">
        <v>7</v>
      </c>
      <c r="C14" s="187" t="s">
        <v>113</v>
      </c>
      <c r="D14" s="184" t="s">
        <v>133</v>
      </c>
      <c r="E14" s="190" t="str">
        <f t="shared" si="2"/>
        <v>SOAP</v>
      </c>
      <c r="F14" s="193">
        <f t="shared" si="0"/>
        <v>100</v>
      </c>
      <c r="G14" s="190">
        <v>43</v>
      </c>
      <c r="H14" s="196">
        <f t="shared" si="1"/>
        <v>4300</v>
      </c>
      <c r="S14" s="180" t="s">
        <v>132</v>
      </c>
      <c r="T14" s="199" t="s">
        <v>100</v>
      </c>
      <c r="U14" s="202">
        <v>500</v>
      </c>
    </row>
    <row r="15" spans="1:21" ht="17.25" x14ac:dyDescent="0.25">
      <c r="B15" s="184">
        <v>8</v>
      </c>
      <c r="C15" s="187" t="s">
        <v>120</v>
      </c>
      <c r="D15" s="184" t="s">
        <v>134</v>
      </c>
      <c r="E15" s="190" t="str">
        <f>VLOOKUP(D15,S9:U18,2)</f>
        <v>SUGAR</v>
      </c>
      <c r="F15" s="193">
        <f>VLOOKUP(D15,S9:U18,3)</f>
        <v>300</v>
      </c>
      <c r="G15" s="190">
        <v>96</v>
      </c>
      <c r="H15" s="196">
        <f t="shared" si="1"/>
        <v>28800</v>
      </c>
      <c r="S15" s="180" t="s">
        <v>133</v>
      </c>
      <c r="T15" s="199" t="s">
        <v>107</v>
      </c>
      <c r="U15" s="203">
        <v>100</v>
      </c>
    </row>
    <row r="16" spans="1:21" ht="17.25" x14ac:dyDescent="0.25">
      <c r="B16" s="184">
        <v>9</v>
      </c>
      <c r="C16" s="187" t="s">
        <v>118</v>
      </c>
      <c r="D16" s="184" t="s">
        <v>135</v>
      </c>
      <c r="E16" s="190" t="str">
        <f t="shared" si="2"/>
        <v>TEA</v>
      </c>
      <c r="F16" s="193">
        <f t="shared" si="0"/>
        <v>600</v>
      </c>
      <c r="G16" s="190">
        <v>86</v>
      </c>
      <c r="H16" s="196">
        <f t="shared" si="1"/>
        <v>51600</v>
      </c>
      <c r="S16" s="180" t="s">
        <v>134</v>
      </c>
      <c r="T16" s="199" t="s">
        <v>102</v>
      </c>
      <c r="U16" s="202">
        <v>300</v>
      </c>
    </row>
    <row r="17" spans="2:21" ht="17.25" x14ac:dyDescent="0.25">
      <c r="B17" s="184">
        <v>10</v>
      </c>
      <c r="C17" s="187" t="s">
        <v>117</v>
      </c>
      <c r="D17" s="184" t="s">
        <v>129</v>
      </c>
      <c r="E17" s="190" t="str">
        <f>VLOOKUP(D17,S9:U18,2)</f>
        <v>OIL</v>
      </c>
      <c r="F17" s="193">
        <f>VLOOKUP(D17,S9:U18,3)</f>
        <v>2000</v>
      </c>
      <c r="G17" s="190">
        <v>94</v>
      </c>
      <c r="H17" s="196">
        <f t="shared" si="1"/>
        <v>188000</v>
      </c>
      <c r="S17" s="180" t="s">
        <v>135</v>
      </c>
      <c r="T17" s="199" t="s">
        <v>99</v>
      </c>
      <c r="U17" s="202">
        <v>600</v>
      </c>
    </row>
    <row r="18" spans="2:21" ht="18" thickBot="1" x14ac:dyDescent="0.3">
      <c r="B18" s="184">
        <v>11</v>
      </c>
      <c r="C18" s="187" t="s">
        <v>116</v>
      </c>
      <c r="D18" s="184" t="s">
        <v>130</v>
      </c>
      <c r="E18" s="190" t="str">
        <f>VLOOKUP(D18,S9:U18,2)</f>
        <v>PULSE</v>
      </c>
      <c r="F18" s="193">
        <f t="shared" ref="F18:F19" si="3">VLOOKUP(D18,S10:U19,3)</f>
        <v>400</v>
      </c>
      <c r="G18" s="190">
        <v>22</v>
      </c>
      <c r="H18" s="196">
        <f t="shared" si="1"/>
        <v>8800</v>
      </c>
      <c r="S18" s="181" t="s">
        <v>136</v>
      </c>
      <c r="T18" s="200" t="s">
        <v>106</v>
      </c>
      <c r="U18" s="204">
        <v>500</v>
      </c>
    </row>
    <row r="19" spans="2:21" ht="15.75" x14ac:dyDescent="0.25">
      <c r="B19" s="184">
        <v>12</v>
      </c>
      <c r="C19" s="187" t="s">
        <v>114</v>
      </c>
      <c r="D19" s="184" t="s">
        <v>131</v>
      </c>
      <c r="E19" s="190" t="str">
        <f>VLOOKUP(D19,S9:U18,2)</f>
        <v>SALT</v>
      </c>
      <c r="F19" s="193">
        <f t="shared" si="3"/>
        <v>350</v>
      </c>
      <c r="G19" s="190">
        <v>10</v>
      </c>
      <c r="H19" s="196">
        <f t="shared" si="1"/>
        <v>3500</v>
      </c>
      <c r="S19" s="125"/>
    </row>
    <row r="20" spans="2:21" ht="15.75" x14ac:dyDescent="0.25">
      <c r="B20" s="184">
        <v>13</v>
      </c>
      <c r="C20" s="187" t="s">
        <v>111</v>
      </c>
      <c r="D20" s="184" t="s">
        <v>132</v>
      </c>
      <c r="E20" s="190" t="str">
        <f t="shared" ref="E20" si="4">VLOOKUP(D20,S12:U21,2)</f>
        <v>SAUCE</v>
      </c>
      <c r="F20" s="193">
        <f>VLOOKUP(D20,S9:U18,3)</f>
        <v>500</v>
      </c>
      <c r="G20" s="190">
        <v>22</v>
      </c>
      <c r="H20" s="196">
        <f t="shared" si="1"/>
        <v>11000</v>
      </c>
      <c r="S20" s="125"/>
    </row>
    <row r="21" spans="2:21" ht="15.75" x14ac:dyDescent="0.25">
      <c r="B21" s="184">
        <v>14</v>
      </c>
      <c r="C21" s="187" t="s">
        <v>122</v>
      </c>
      <c r="D21" s="184" t="s">
        <v>128</v>
      </c>
      <c r="E21" s="190" t="str">
        <f>VLOOKUP(D21,S9:U18,2)</f>
        <v>MASALA</v>
      </c>
      <c r="F21" s="193">
        <f t="shared" ref="F21:F22" si="5">VLOOKUP(D21,S10:U19,3)</f>
        <v>200</v>
      </c>
      <c r="G21" s="190">
        <v>11</v>
      </c>
      <c r="H21" s="196">
        <f t="shared" si="1"/>
        <v>2200</v>
      </c>
      <c r="S21" s="125"/>
    </row>
    <row r="22" spans="2:21" ht="16.5" thickBot="1" x14ac:dyDescent="0.3">
      <c r="B22" s="185">
        <v>15</v>
      </c>
      <c r="C22" s="188" t="s">
        <v>112</v>
      </c>
      <c r="D22" s="185" t="s">
        <v>129</v>
      </c>
      <c r="E22" s="191" t="str">
        <f>VLOOKUP(D22,S9:U18,2)</f>
        <v>OIL</v>
      </c>
      <c r="F22" s="194">
        <f t="shared" si="5"/>
        <v>2000</v>
      </c>
      <c r="G22" s="191">
        <v>13</v>
      </c>
      <c r="H22" s="197">
        <f t="shared" si="1"/>
        <v>26000</v>
      </c>
      <c r="S22" s="125"/>
    </row>
    <row r="23" spans="2:21" ht="15.75" x14ac:dyDescent="0.25">
      <c r="D23" s="125"/>
      <c r="S23" s="125"/>
    </row>
  </sheetData>
  <sortState ref="T10:U18">
    <sortCondition ref="T9"/>
  </sortState>
  <mergeCells count="1">
    <mergeCell ref="A1:R5"/>
  </mergeCells>
  <pageMargins left="0.7" right="0.7" top="0.75" bottom="0.75" header="0.3" footer="0.3"/>
  <ignoredErrors>
    <ignoredError sqref="E10 E13 E15: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Lab11</dc:creator>
  <cp:lastModifiedBy>Lab11</cp:lastModifiedBy>
  <dcterms:created xsi:type="dcterms:W3CDTF">2025-02-17T07:46:15Z</dcterms:created>
  <dcterms:modified xsi:type="dcterms:W3CDTF">2025-02-26T09:12:15Z</dcterms:modified>
</cp:coreProperties>
</file>