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10fa6c116ff5555/dsmain/theAnalyticsEdge/Unit08_Linear_Optimization/"/>
    </mc:Choice>
  </mc:AlternateContent>
  <bookViews>
    <workbookView xWindow="0" yWindow="0" windowWidth="13812" windowHeight="4116" tabRatio="500"/>
  </bookViews>
  <sheets>
    <sheet name="Sheet1" sheetId="1" r:id="rId1"/>
  </sheets>
  <definedNames>
    <definedName name="solver_adj" localSheetId="0" hidden="1">Sheet1!$B$54:$E$60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Sheet1!$B$101:$B$104</definedName>
    <definedName name="solver_lhs2" localSheetId="0" hidden="1">Sheet1!$B$66</definedName>
    <definedName name="solver_lhs3" localSheetId="0" hidden="1">Sheet1!$B$67:$B$68</definedName>
    <definedName name="solver_lhs4" localSheetId="0" hidden="1">Sheet1!$B$69</definedName>
    <definedName name="solver_lhs5" localSheetId="0" hidden="1">Sheet1!$B$70:$B$93</definedName>
    <definedName name="solver_lhs6" localSheetId="0" hidden="1">Sheet1!$B$94:$B$100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Sheet1!$A$63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el4" localSheetId="0" hidden="1">2</definedName>
    <definedName name="solver_rel5" localSheetId="0" hidden="1">3</definedName>
    <definedName name="solver_rel6" localSheetId="0" hidden="1">1</definedName>
    <definedName name="solver_rhs1" localSheetId="0" hidden="1">Sheet1!$D$101:$D$104</definedName>
    <definedName name="solver_rhs2" localSheetId="0" hidden="1">Sheet1!$D$66</definedName>
    <definedName name="solver_rhs3" localSheetId="0" hidden="1">Sheet1!$D$67:$D$68</definedName>
    <definedName name="solver_rhs4" localSheetId="0" hidden="1">Sheet1!$D$69</definedName>
    <definedName name="solver_rhs5" localSheetId="0" hidden="1">Sheet1!$D$70:$D$93</definedName>
    <definedName name="solver_rhs6" localSheetId="0" hidden="1">Sheet1!$D$94:$D$100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1" l="1"/>
  <c r="C30" i="1"/>
  <c r="D30" i="1"/>
  <c r="E30" i="1"/>
  <c r="B30" i="1"/>
  <c r="K27" i="1"/>
  <c r="A63" i="1"/>
  <c r="C61" i="1"/>
  <c r="D61" i="1"/>
  <c r="B94" i="1"/>
  <c r="D102" i="1"/>
  <c r="D103" i="1"/>
  <c r="D104" i="1"/>
  <c r="D101" i="1"/>
  <c r="B104" i="1"/>
  <c r="B103" i="1"/>
  <c r="B102" i="1"/>
  <c r="B101" i="1"/>
  <c r="D95" i="1"/>
  <c r="D96" i="1"/>
  <c r="D97" i="1"/>
  <c r="D98" i="1"/>
  <c r="D99" i="1"/>
  <c r="D100" i="1"/>
  <c r="D94" i="1"/>
  <c r="B95" i="1"/>
  <c r="B96" i="1"/>
  <c r="B97" i="1"/>
  <c r="B98" i="1"/>
  <c r="B99" i="1"/>
  <c r="B100" i="1"/>
  <c r="B88" i="1"/>
  <c r="B89" i="1"/>
  <c r="B90" i="1"/>
  <c r="B91" i="1"/>
  <c r="B92" i="1"/>
  <c r="B93" i="1"/>
  <c r="B87" i="1"/>
  <c r="B81" i="1"/>
  <c r="B82" i="1"/>
  <c r="B83" i="1"/>
  <c r="B84" i="1"/>
  <c r="B85" i="1"/>
  <c r="B86" i="1"/>
  <c r="B80" i="1"/>
  <c r="B74" i="1"/>
  <c r="B75" i="1"/>
  <c r="B76" i="1"/>
  <c r="B77" i="1"/>
  <c r="B78" i="1"/>
  <c r="B79" i="1"/>
  <c r="B73" i="1"/>
  <c r="B67" i="1"/>
  <c r="B68" i="1"/>
  <c r="B69" i="1"/>
  <c r="B70" i="1"/>
  <c r="B71" i="1"/>
  <c r="B72" i="1"/>
  <c r="B66" i="1"/>
</calcChain>
</file>

<file path=xl/sharedStrings.xml><?xml version="1.0" encoding="utf-8"?>
<sst xmlns="http://schemas.openxmlformats.org/spreadsheetml/2006/main" count="150" uniqueCount="27">
  <si>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</si>
  <si>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</si>
  <si>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</si>
  <si>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</si>
  <si>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</si>
  <si>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</si>
  <si>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</si>
  <si>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</si>
  <si>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</si>
  <si>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</si>
  <si>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</si>
  <si>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</si>
  <si>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</si>
  <si>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</si>
  <si>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</si>
  <si>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</si>
  <si>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</si>
  <si>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</si>
  <si>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</si>
  <si>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</si>
  <si>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</si>
  <si>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</si>
  <si>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constrains</t>
  </si>
  <si>
    <t>cost</t>
  </si>
  <si>
    <t>&gt;=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</si>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</sst>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A92" workbookViewId="0">
      <selection activeCell="G115" sqref="G115"/>
    </sheetView>
  </sheetViews>
  <sheetFormatPr defaultColWidth="11.19921875" defaultRowHeight="15.6" x14ac:dyDescent="0.3"/>
  <sheetData>
    <row r="1" spans="1:5" x14ac:dyDescent="0.3">
      <c r="A1" s="13" t="s">
        <v>0</v>
      </c>
      <c r="B1" s="1"/>
      <c r="C1" s="1"/>
      <c r="D1" s="1"/>
      <c r="E1" s="1"/>
    </row>
    <row r="2" spans="1:5" x14ac:dyDescent="0.3">
      <c r="A2" s="1"/>
      <c r="B2" s="1"/>
      <c r="C2" s="1"/>
      <c r="D2" s="1"/>
      <c r="E2" s="1"/>
    </row>
    <row r="3" spans="1:5" ht="16.2" thickBot="1" x14ac:dyDescent="0.35">
      <c r="A3" s="13" t="s">
        <v>1</v>
      </c>
      <c r="B3" s="1"/>
      <c r="C3" s="1"/>
      <c r="D3" s="1"/>
      <c r="E3" s="1"/>
    </row>
    <row r="4" spans="1:5" ht="16.2" thickBot="1" x14ac:dyDescent="0.3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3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3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3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3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3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3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2" thickBot="1" x14ac:dyDescent="0.35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3">
      <c r="A12" s="1"/>
      <c r="B12" s="1"/>
      <c r="C12" s="1"/>
      <c r="D12" s="1"/>
      <c r="E12" s="1"/>
    </row>
    <row r="13" spans="1:5" ht="16.2" thickBot="1" x14ac:dyDescent="0.35">
      <c r="A13" s="13" t="s">
        <v>14</v>
      </c>
      <c r="B13" s="1"/>
      <c r="C13" s="1"/>
      <c r="D13" s="1"/>
      <c r="E13" s="1"/>
    </row>
    <row r="14" spans="1:5" ht="16.2" thickBot="1" x14ac:dyDescent="0.35">
      <c r="A14" s="2" t="s">
        <v>2</v>
      </c>
      <c r="B14" s="4" t="s">
        <v>15</v>
      </c>
      <c r="C14" s="1"/>
      <c r="D14" s="1"/>
      <c r="E14" s="1"/>
    </row>
    <row r="15" spans="1:5" x14ac:dyDescent="0.3">
      <c r="A15" s="5" t="s">
        <v>7</v>
      </c>
      <c r="B15" s="8">
        <v>2500</v>
      </c>
      <c r="C15" s="1"/>
      <c r="D15" s="1"/>
      <c r="E15" s="1"/>
    </row>
    <row r="16" spans="1:5" x14ac:dyDescent="0.3">
      <c r="A16" s="5" t="s">
        <v>8</v>
      </c>
      <c r="B16" s="8">
        <v>3000</v>
      </c>
      <c r="C16" s="1"/>
      <c r="D16" s="1"/>
      <c r="E16" s="1"/>
    </row>
    <row r="17" spans="1:11" x14ac:dyDescent="0.3">
      <c r="A17" s="5" t="s">
        <v>9</v>
      </c>
      <c r="B17" s="8">
        <v>2500</v>
      </c>
      <c r="C17" s="1"/>
      <c r="D17" s="1"/>
      <c r="E17" s="1"/>
    </row>
    <row r="18" spans="1:11" x14ac:dyDescent="0.3">
      <c r="A18" s="5" t="s">
        <v>10</v>
      </c>
      <c r="B18" s="8">
        <v>2600</v>
      </c>
      <c r="C18" s="1"/>
      <c r="D18" s="1"/>
      <c r="E18" s="1"/>
    </row>
    <row r="19" spans="1:11" x14ac:dyDescent="0.3">
      <c r="A19" s="5" t="s">
        <v>11</v>
      </c>
      <c r="B19" s="8">
        <v>2500</v>
      </c>
      <c r="C19" s="1"/>
      <c r="D19" s="1"/>
      <c r="E19" s="1"/>
    </row>
    <row r="20" spans="1:11" x14ac:dyDescent="0.3">
      <c r="A20" s="5" t="s">
        <v>12</v>
      </c>
      <c r="B20" s="8">
        <v>38000</v>
      </c>
      <c r="C20" s="1"/>
      <c r="D20" s="1"/>
      <c r="E20" s="1"/>
    </row>
    <row r="21" spans="1:11" ht="16.2" thickBot="1" x14ac:dyDescent="0.35">
      <c r="A21" s="9" t="s">
        <v>13</v>
      </c>
      <c r="B21" s="10">
        <v>2500</v>
      </c>
      <c r="C21" s="1"/>
      <c r="D21" s="1"/>
      <c r="E21" s="1"/>
    </row>
    <row r="22" spans="1:11" x14ac:dyDescent="0.3">
      <c r="A22" s="1"/>
      <c r="B22" s="1"/>
      <c r="C22" s="1"/>
      <c r="D22" s="1"/>
      <c r="E22" s="1"/>
    </row>
    <row r="23" spans="1:11" ht="16.2" thickBot="1" x14ac:dyDescent="0.35">
      <c r="A23" s="13" t="s">
        <v>16</v>
      </c>
      <c r="B23" s="1"/>
      <c r="C23" s="1"/>
      <c r="D23" s="1"/>
      <c r="E23" s="1"/>
    </row>
    <row r="24" spans="1:11" ht="16.2" thickBot="1" x14ac:dyDescent="0.35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11" x14ac:dyDescent="0.3">
      <c r="A25" s="5" t="s">
        <v>7</v>
      </c>
      <c r="B25" s="11"/>
      <c r="C25" s="18">
        <v>13</v>
      </c>
      <c r="D25" s="18">
        <v>10.65</v>
      </c>
      <c r="E25" s="19">
        <v>9.6</v>
      </c>
      <c r="K25">
        <v>1382544.334</v>
      </c>
    </row>
    <row r="26" spans="1:11" x14ac:dyDescent="0.3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  <c r="K26">
        <v>1431468.8259999999</v>
      </c>
    </row>
    <row r="27" spans="1:11" x14ac:dyDescent="0.3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  <c r="K27">
        <f>K26-K25</f>
        <v>48924.491999999853</v>
      </c>
    </row>
    <row r="28" spans="1:11" x14ac:dyDescent="0.3">
      <c r="A28" s="5" t="s">
        <v>10</v>
      </c>
      <c r="B28" s="11"/>
      <c r="C28" s="18">
        <v>14.3</v>
      </c>
      <c r="D28" s="18">
        <v>11.25</v>
      </c>
      <c r="E28" s="19">
        <v>9.6</v>
      </c>
      <c r="K28" s="33">
        <v>1333619.8447897553</v>
      </c>
    </row>
    <row r="29" spans="1:11" x14ac:dyDescent="0.3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  <c r="K29">
        <f>K28-K25</f>
        <v>-48924.489210244734</v>
      </c>
    </row>
    <row r="30" spans="1:11" x14ac:dyDescent="0.3">
      <c r="A30" s="5" t="s">
        <v>12</v>
      </c>
      <c r="B30" s="18">
        <f>G30*0.95</f>
        <v>17.337499999999999</v>
      </c>
      <c r="C30" s="18">
        <f t="shared" ref="C30:E30" si="0">H30*0.95</f>
        <v>13.205</v>
      </c>
      <c r="D30" s="18">
        <f t="shared" si="0"/>
        <v>10.83</v>
      </c>
      <c r="E30" s="18">
        <f t="shared" si="0"/>
        <v>8.4550000000000001</v>
      </c>
      <c r="G30" s="18">
        <v>18.25</v>
      </c>
      <c r="H30" s="18">
        <v>13.9</v>
      </c>
      <c r="I30" s="18">
        <v>11.4</v>
      </c>
      <c r="J30" s="19">
        <v>8.9</v>
      </c>
    </row>
    <row r="31" spans="1:11" ht="16.2" thickBot="1" x14ac:dyDescent="0.35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11" x14ac:dyDescent="0.3">
      <c r="A32" s="1"/>
      <c r="B32" s="1"/>
      <c r="C32" s="1"/>
      <c r="D32" s="1"/>
      <c r="E32" s="1"/>
    </row>
    <row r="33" spans="1:5" ht="16.2" thickBot="1" x14ac:dyDescent="0.35">
      <c r="A33" s="13" t="s">
        <v>17</v>
      </c>
      <c r="B33" s="1"/>
      <c r="C33" s="1"/>
      <c r="D33" s="1"/>
      <c r="E33" s="1"/>
    </row>
    <row r="34" spans="1:5" ht="16.2" thickBot="1" x14ac:dyDescent="0.35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 x14ac:dyDescent="0.3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 x14ac:dyDescent="0.3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 x14ac:dyDescent="0.3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 x14ac:dyDescent="0.3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 x14ac:dyDescent="0.3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 x14ac:dyDescent="0.3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6.2" thickBot="1" x14ac:dyDescent="0.35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 x14ac:dyDescent="0.3">
      <c r="A42" s="1"/>
      <c r="B42" s="1"/>
      <c r="C42" s="1"/>
      <c r="D42" s="1"/>
      <c r="E42" s="1"/>
    </row>
    <row r="43" spans="1:5" ht="16.2" thickBot="1" x14ac:dyDescent="0.35">
      <c r="A43" s="13" t="s">
        <v>18</v>
      </c>
      <c r="B43" s="1"/>
      <c r="C43" s="1"/>
      <c r="D43" s="1"/>
      <c r="E43" s="1"/>
    </row>
    <row r="44" spans="1:5" ht="16.2" thickBot="1" x14ac:dyDescent="0.35">
      <c r="A44" s="2" t="s">
        <v>19</v>
      </c>
      <c r="B44" s="4" t="s">
        <v>20</v>
      </c>
      <c r="C44" s="12"/>
      <c r="D44" s="12"/>
      <c r="E44" s="12"/>
    </row>
    <row r="45" spans="1:5" x14ac:dyDescent="0.3">
      <c r="A45" s="5" t="s">
        <v>3</v>
      </c>
      <c r="B45" s="8">
        <v>25000</v>
      </c>
      <c r="C45" s="7"/>
      <c r="D45" s="7"/>
      <c r="E45" s="7"/>
    </row>
    <row r="46" spans="1:5" x14ac:dyDescent="0.3">
      <c r="A46" s="5" t="s">
        <v>4</v>
      </c>
      <c r="B46" s="8">
        <v>26000</v>
      </c>
      <c r="C46" s="1"/>
      <c r="D46" s="1"/>
      <c r="E46" s="1"/>
    </row>
    <row r="47" spans="1:5" x14ac:dyDescent="0.3">
      <c r="A47" s="5" t="s">
        <v>5</v>
      </c>
      <c r="B47" s="8">
        <v>28000</v>
      </c>
      <c r="C47" s="1"/>
      <c r="D47" s="1"/>
      <c r="E47" s="1"/>
    </row>
    <row r="48" spans="1:5" ht="16.2" thickBot="1" x14ac:dyDescent="0.35">
      <c r="A48" s="9" t="s">
        <v>6</v>
      </c>
      <c r="B48" s="10">
        <v>28000</v>
      </c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1" spans="1:5" x14ac:dyDescent="0.3">
      <c r="A51" s="1"/>
      <c r="B51" s="1"/>
      <c r="C51" s="1"/>
      <c r="D51" s="1"/>
      <c r="E51" s="1"/>
    </row>
    <row r="52" spans="1:5" ht="16.2" thickBot="1" x14ac:dyDescent="0.35">
      <c r="A52" s="13" t="s">
        <v>21</v>
      </c>
      <c r="B52" s="1"/>
      <c r="C52" s="1"/>
      <c r="D52" s="1"/>
      <c r="E52" s="1"/>
    </row>
    <row r="53" spans="1:5" ht="16.2" thickBot="1" x14ac:dyDescent="0.35">
      <c r="A53" s="2" t="s">
        <v>2</v>
      </c>
      <c r="B53" s="3" t="s">
        <v>3</v>
      </c>
      <c r="C53" s="3" t="s">
        <v>4</v>
      </c>
      <c r="D53" s="3" t="s">
        <v>5</v>
      </c>
      <c r="E53" s="4" t="s">
        <v>6</v>
      </c>
    </row>
    <row r="54" spans="1:5" x14ac:dyDescent="0.3">
      <c r="A54" s="5" t="s">
        <v>7</v>
      </c>
      <c r="B54" s="27">
        <v>0</v>
      </c>
      <c r="C54" s="27">
        <v>6249.9999999999991</v>
      </c>
      <c r="D54" s="27">
        <v>0</v>
      </c>
      <c r="E54" s="28">
        <v>0</v>
      </c>
    </row>
    <row r="55" spans="1:5" x14ac:dyDescent="0.3">
      <c r="A55" s="5" t="s">
        <v>8</v>
      </c>
      <c r="B55" s="26">
        <v>4285.7142857142862</v>
      </c>
      <c r="C55" s="26">
        <v>0</v>
      </c>
      <c r="D55" s="26">
        <v>0</v>
      </c>
      <c r="E55" s="29">
        <v>0</v>
      </c>
    </row>
    <row r="56" spans="1:5" x14ac:dyDescent="0.3">
      <c r="A56" s="5" t="s">
        <v>9</v>
      </c>
      <c r="B56" s="26">
        <v>3703.7037037037035</v>
      </c>
      <c r="C56" s="26">
        <v>0</v>
      </c>
      <c r="D56" s="26">
        <v>0</v>
      </c>
      <c r="E56" s="29">
        <v>0</v>
      </c>
    </row>
    <row r="57" spans="1:5" x14ac:dyDescent="0.3">
      <c r="A57" s="5" t="s">
        <v>10</v>
      </c>
      <c r="B57" s="26">
        <v>0</v>
      </c>
      <c r="C57" s="26">
        <v>0</v>
      </c>
      <c r="D57" s="26">
        <v>2040.1255409850737</v>
      </c>
      <c r="E57" s="29">
        <v>0</v>
      </c>
    </row>
    <row r="58" spans="1:5" x14ac:dyDescent="0.3">
      <c r="A58" s="5" t="s">
        <v>11</v>
      </c>
      <c r="B58" s="26">
        <v>3846.1538461538462</v>
      </c>
      <c r="C58" s="26">
        <v>0</v>
      </c>
      <c r="D58" s="26">
        <v>0</v>
      </c>
      <c r="E58" s="29">
        <v>0</v>
      </c>
    </row>
    <row r="59" spans="1:5" x14ac:dyDescent="0.3">
      <c r="A59" s="5" t="s">
        <v>12</v>
      </c>
      <c r="B59" s="26">
        <v>13164.428164428165</v>
      </c>
      <c r="C59" s="26">
        <v>19750</v>
      </c>
      <c r="D59" s="26">
        <v>18817.017405252696</v>
      </c>
      <c r="E59" s="29">
        <v>28000</v>
      </c>
    </row>
    <row r="60" spans="1:5" ht="16.2" thickBot="1" x14ac:dyDescent="0.35">
      <c r="A60" s="9" t="s">
        <v>13</v>
      </c>
      <c r="B60" s="30">
        <v>0</v>
      </c>
      <c r="C60" s="30">
        <v>0</v>
      </c>
      <c r="D60" s="30">
        <v>7142.8571428571431</v>
      </c>
      <c r="E60" s="31">
        <v>0</v>
      </c>
    </row>
    <row r="61" spans="1:5" x14ac:dyDescent="0.3">
      <c r="A61" s="33"/>
      <c r="B61" s="34"/>
      <c r="C61" s="34">
        <f>SUM(C54:C60)-C59</f>
        <v>6250</v>
      </c>
      <c r="D61" s="34">
        <f>SUM(D54:D60)-D59</f>
        <v>9182.9826838422196</v>
      </c>
      <c r="E61" s="34"/>
    </row>
    <row r="62" spans="1:5" x14ac:dyDescent="0.3">
      <c r="A62" s="33" t="s">
        <v>23</v>
      </c>
      <c r="B62" s="34"/>
      <c r="C62" s="34"/>
      <c r="D62" s="34"/>
      <c r="E62" s="34"/>
    </row>
    <row r="63" spans="1:5" x14ac:dyDescent="0.3">
      <c r="A63" s="33">
        <f>SUMPRODUCT(B25:E31, B54:E60)+SUMPRODUCT(B35:E41, B54:E60)</f>
        <v>1333619.8447897553</v>
      </c>
      <c r="B63" s="34"/>
      <c r="C63" s="34"/>
      <c r="D63" s="34"/>
      <c r="E63" s="34"/>
    </row>
    <row r="65" spans="1:4" x14ac:dyDescent="0.3">
      <c r="A65" s="32" t="s">
        <v>22</v>
      </c>
    </row>
    <row r="66" spans="1:4" x14ac:dyDescent="0.3">
      <c r="A66" s="5" t="s">
        <v>7</v>
      </c>
      <c r="B66" s="33">
        <f>B54</f>
        <v>0</v>
      </c>
      <c r="C66" t="s">
        <v>26</v>
      </c>
      <c r="D66">
        <v>0</v>
      </c>
    </row>
    <row r="67" spans="1:4" x14ac:dyDescent="0.3">
      <c r="A67" s="5" t="s">
        <v>8</v>
      </c>
      <c r="B67" s="33">
        <f t="shared" ref="B67:B72" si="1">B55</f>
        <v>4285.7142857142862</v>
      </c>
      <c r="C67" t="s">
        <v>24</v>
      </c>
      <c r="D67">
        <v>0</v>
      </c>
    </row>
    <row r="68" spans="1:4" x14ac:dyDescent="0.3">
      <c r="A68" s="5" t="s">
        <v>9</v>
      </c>
      <c r="B68" s="33">
        <f t="shared" si="1"/>
        <v>3703.7037037037035</v>
      </c>
      <c r="C68" t="s">
        <v>24</v>
      </c>
      <c r="D68">
        <v>0</v>
      </c>
    </row>
    <row r="69" spans="1:4" x14ac:dyDescent="0.3">
      <c r="A69" s="5" t="s">
        <v>10</v>
      </c>
      <c r="B69" s="33">
        <f t="shared" si="1"/>
        <v>0</v>
      </c>
      <c r="C69" t="s">
        <v>26</v>
      </c>
      <c r="D69">
        <v>0</v>
      </c>
    </row>
    <row r="70" spans="1:4" x14ac:dyDescent="0.3">
      <c r="A70" s="5" t="s">
        <v>11</v>
      </c>
      <c r="B70" s="33">
        <f t="shared" si="1"/>
        <v>3846.1538461538462</v>
      </c>
      <c r="C70" t="s">
        <v>24</v>
      </c>
      <c r="D70">
        <v>0</v>
      </c>
    </row>
    <row r="71" spans="1:4" x14ac:dyDescent="0.3">
      <c r="A71" s="5" t="s">
        <v>12</v>
      </c>
      <c r="B71" s="33">
        <f t="shared" si="1"/>
        <v>13164.428164428165</v>
      </c>
      <c r="C71" t="s">
        <v>24</v>
      </c>
      <c r="D71">
        <v>0</v>
      </c>
    </row>
    <row r="72" spans="1:4" ht="16.2" thickBot="1" x14ac:dyDescent="0.35">
      <c r="A72" s="9" t="s">
        <v>13</v>
      </c>
      <c r="B72" s="33">
        <f t="shared" si="1"/>
        <v>0</v>
      </c>
      <c r="C72" t="s">
        <v>24</v>
      </c>
      <c r="D72">
        <v>0</v>
      </c>
    </row>
    <row r="73" spans="1:4" x14ac:dyDescent="0.3">
      <c r="A73" s="5" t="s">
        <v>7</v>
      </c>
      <c r="B73" s="33">
        <f>C54</f>
        <v>6249.9999999999991</v>
      </c>
      <c r="C73" t="s">
        <v>24</v>
      </c>
      <c r="D73">
        <v>0</v>
      </c>
    </row>
    <row r="74" spans="1:4" x14ac:dyDescent="0.3">
      <c r="A74" s="5" t="s">
        <v>8</v>
      </c>
      <c r="B74" s="33">
        <f t="shared" ref="B74:B79" si="2">C55</f>
        <v>0</v>
      </c>
      <c r="C74" t="s">
        <v>24</v>
      </c>
      <c r="D74">
        <v>0</v>
      </c>
    </row>
    <row r="75" spans="1:4" x14ac:dyDescent="0.3">
      <c r="A75" s="5" t="s">
        <v>9</v>
      </c>
      <c r="B75" s="33">
        <f t="shared" si="2"/>
        <v>0</v>
      </c>
      <c r="C75" t="s">
        <v>24</v>
      </c>
      <c r="D75">
        <v>0</v>
      </c>
    </row>
    <row r="76" spans="1:4" x14ac:dyDescent="0.3">
      <c r="A76" s="5" t="s">
        <v>10</v>
      </c>
      <c r="B76" s="33">
        <f t="shared" si="2"/>
        <v>0</v>
      </c>
      <c r="C76" t="s">
        <v>24</v>
      </c>
      <c r="D76">
        <v>0</v>
      </c>
    </row>
    <row r="77" spans="1:4" x14ac:dyDescent="0.3">
      <c r="A77" s="5" t="s">
        <v>11</v>
      </c>
      <c r="B77" s="33">
        <f t="shared" si="2"/>
        <v>0</v>
      </c>
      <c r="C77" t="s">
        <v>24</v>
      </c>
      <c r="D77">
        <v>0</v>
      </c>
    </row>
    <row r="78" spans="1:4" x14ac:dyDescent="0.3">
      <c r="A78" s="5" t="s">
        <v>12</v>
      </c>
      <c r="B78" s="33">
        <f t="shared" si="2"/>
        <v>19750</v>
      </c>
      <c r="C78" t="s">
        <v>24</v>
      </c>
      <c r="D78">
        <v>0</v>
      </c>
    </row>
    <row r="79" spans="1:4" ht="16.2" thickBot="1" x14ac:dyDescent="0.35">
      <c r="A79" s="9" t="s">
        <v>13</v>
      </c>
      <c r="B79" s="33">
        <f t="shared" si="2"/>
        <v>0</v>
      </c>
      <c r="C79" t="s">
        <v>24</v>
      </c>
      <c r="D79">
        <v>0</v>
      </c>
    </row>
    <row r="80" spans="1:4" x14ac:dyDescent="0.3">
      <c r="A80" s="5" t="s">
        <v>7</v>
      </c>
      <c r="B80" s="33">
        <f>D54</f>
        <v>0</v>
      </c>
      <c r="C80" t="s">
        <v>24</v>
      </c>
      <c r="D80">
        <v>0</v>
      </c>
    </row>
    <row r="81" spans="1:4" x14ac:dyDescent="0.3">
      <c r="A81" s="5" t="s">
        <v>8</v>
      </c>
      <c r="B81" s="33">
        <f t="shared" ref="B81:B86" si="3">D55</f>
        <v>0</v>
      </c>
      <c r="C81" t="s">
        <v>24</v>
      </c>
      <c r="D81">
        <v>0</v>
      </c>
    </row>
    <row r="82" spans="1:4" x14ac:dyDescent="0.3">
      <c r="A82" s="5" t="s">
        <v>9</v>
      </c>
      <c r="B82" s="33">
        <f t="shared" si="3"/>
        <v>0</v>
      </c>
      <c r="C82" t="s">
        <v>24</v>
      </c>
      <c r="D82">
        <v>0</v>
      </c>
    </row>
    <row r="83" spans="1:4" x14ac:dyDescent="0.3">
      <c r="A83" s="5" t="s">
        <v>10</v>
      </c>
      <c r="B83" s="33">
        <f t="shared" si="3"/>
        <v>2040.1255409850737</v>
      </c>
      <c r="C83" t="s">
        <v>24</v>
      </c>
      <c r="D83">
        <v>0</v>
      </c>
    </row>
    <row r="84" spans="1:4" x14ac:dyDescent="0.3">
      <c r="A84" s="5" t="s">
        <v>11</v>
      </c>
      <c r="B84" s="33">
        <f t="shared" si="3"/>
        <v>0</v>
      </c>
      <c r="C84" t="s">
        <v>24</v>
      </c>
      <c r="D84">
        <v>0</v>
      </c>
    </row>
    <row r="85" spans="1:4" x14ac:dyDescent="0.3">
      <c r="A85" s="5" t="s">
        <v>12</v>
      </c>
      <c r="B85" s="33">
        <f t="shared" si="3"/>
        <v>18817.017405252696</v>
      </c>
      <c r="C85" t="s">
        <v>24</v>
      </c>
      <c r="D85">
        <v>0</v>
      </c>
    </row>
    <row r="86" spans="1:4" ht="16.2" thickBot="1" x14ac:dyDescent="0.35">
      <c r="A86" s="9" t="s">
        <v>13</v>
      </c>
      <c r="B86" s="33">
        <f t="shared" si="3"/>
        <v>7142.8571428571431</v>
      </c>
      <c r="C86" t="s">
        <v>24</v>
      </c>
      <c r="D86">
        <v>0</v>
      </c>
    </row>
    <row r="87" spans="1:4" x14ac:dyDescent="0.3">
      <c r="A87" s="5" t="s">
        <v>7</v>
      </c>
      <c r="B87" s="33">
        <f>E54</f>
        <v>0</v>
      </c>
      <c r="C87" t="s">
        <v>24</v>
      </c>
      <c r="D87">
        <v>0</v>
      </c>
    </row>
    <row r="88" spans="1:4" x14ac:dyDescent="0.3">
      <c r="A88" s="5" t="s">
        <v>8</v>
      </c>
      <c r="B88" s="33">
        <f t="shared" ref="B88:B93" si="4">E55</f>
        <v>0</v>
      </c>
      <c r="C88" t="s">
        <v>24</v>
      </c>
      <c r="D88">
        <v>0</v>
      </c>
    </row>
    <row r="89" spans="1:4" x14ac:dyDescent="0.3">
      <c r="A89" s="5" t="s">
        <v>9</v>
      </c>
      <c r="B89" s="33">
        <f t="shared" si="4"/>
        <v>0</v>
      </c>
      <c r="C89" t="s">
        <v>24</v>
      </c>
      <c r="D89">
        <v>0</v>
      </c>
    </row>
    <row r="90" spans="1:4" x14ac:dyDescent="0.3">
      <c r="A90" s="5" t="s">
        <v>10</v>
      </c>
      <c r="B90" s="33">
        <f t="shared" si="4"/>
        <v>0</v>
      </c>
      <c r="C90" t="s">
        <v>24</v>
      </c>
      <c r="D90">
        <v>0</v>
      </c>
    </row>
    <row r="91" spans="1:4" x14ac:dyDescent="0.3">
      <c r="A91" s="5" t="s">
        <v>11</v>
      </c>
      <c r="B91" s="33">
        <f t="shared" si="4"/>
        <v>0</v>
      </c>
      <c r="C91" t="s">
        <v>24</v>
      </c>
      <c r="D91">
        <v>0</v>
      </c>
    </row>
    <row r="92" spans="1:4" x14ac:dyDescent="0.3">
      <c r="A92" s="5" t="s">
        <v>12</v>
      </c>
      <c r="B92" s="33">
        <f t="shared" si="4"/>
        <v>28000</v>
      </c>
      <c r="C92" t="s">
        <v>24</v>
      </c>
      <c r="D92">
        <v>0</v>
      </c>
    </row>
    <row r="93" spans="1:4" ht="16.2" thickBot="1" x14ac:dyDescent="0.35">
      <c r="A93" s="9" t="s">
        <v>13</v>
      </c>
      <c r="B93" s="33">
        <f t="shared" si="4"/>
        <v>0</v>
      </c>
      <c r="C93" t="s">
        <v>24</v>
      </c>
      <c r="D93">
        <v>0</v>
      </c>
    </row>
    <row r="94" spans="1:4" x14ac:dyDescent="0.3">
      <c r="A94" s="5" t="s">
        <v>7</v>
      </c>
      <c r="B94" s="33">
        <f>SUMPRODUCT(B54:E54, B5:E5)</f>
        <v>2500</v>
      </c>
      <c r="C94" t="s">
        <v>25</v>
      </c>
      <c r="D94">
        <f>B15</f>
        <v>2500</v>
      </c>
    </row>
    <row r="95" spans="1:4" x14ac:dyDescent="0.3">
      <c r="A95" s="5" t="s">
        <v>8</v>
      </c>
      <c r="B95" s="33">
        <f>SUMPRODUCT(B55:E55, B6:E6)</f>
        <v>3000</v>
      </c>
      <c r="C95" t="s">
        <v>25</v>
      </c>
      <c r="D95">
        <f t="shared" ref="D95:D100" si="5">B16</f>
        <v>3000</v>
      </c>
    </row>
    <row r="96" spans="1:4" x14ac:dyDescent="0.3">
      <c r="A96" s="5" t="s">
        <v>9</v>
      </c>
      <c r="B96" s="33">
        <f t="shared" ref="B96:B100" si="6">SUMPRODUCT(B56:E56, B7:E7)</f>
        <v>2500</v>
      </c>
      <c r="C96" t="s">
        <v>25</v>
      </c>
      <c r="D96">
        <f t="shared" si="5"/>
        <v>2500</v>
      </c>
    </row>
    <row r="97" spans="1:4" x14ac:dyDescent="0.3">
      <c r="A97" s="5" t="s">
        <v>10</v>
      </c>
      <c r="B97" s="33">
        <f t="shared" si="6"/>
        <v>714.04393934477571</v>
      </c>
      <c r="C97" t="s">
        <v>25</v>
      </c>
      <c r="D97">
        <f t="shared" si="5"/>
        <v>2600</v>
      </c>
    </row>
    <row r="98" spans="1:4" x14ac:dyDescent="0.3">
      <c r="A98" s="5" t="s">
        <v>11</v>
      </c>
      <c r="B98" s="33">
        <f t="shared" si="6"/>
        <v>2500</v>
      </c>
      <c r="C98" t="s">
        <v>25</v>
      </c>
      <c r="D98">
        <f t="shared" si="5"/>
        <v>2500</v>
      </c>
    </row>
    <row r="99" spans="1:4" x14ac:dyDescent="0.3">
      <c r="A99" s="5" t="s">
        <v>12</v>
      </c>
      <c r="B99" s="33">
        <f t="shared" si="6"/>
        <v>38000</v>
      </c>
      <c r="C99" t="s">
        <v>25</v>
      </c>
      <c r="D99">
        <f t="shared" si="5"/>
        <v>38000</v>
      </c>
    </row>
    <row r="100" spans="1:4" ht="16.2" thickBot="1" x14ac:dyDescent="0.35">
      <c r="A100" s="9" t="s">
        <v>13</v>
      </c>
      <c r="B100" s="33">
        <f t="shared" si="6"/>
        <v>2500</v>
      </c>
      <c r="C100" t="s">
        <v>25</v>
      </c>
      <c r="D100">
        <f t="shared" si="5"/>
        <v>2500</v>
      </c>
    </row>
    <row r="101" spans="1:4" x14ac:dyDescent="0.3">
      <c r="A101" s="5" t="s">
        <v>3</v>
      </c>
      <c r="B101" s="32">
        <f>SUM(B54:B60)</f>
        <v>25000</v>
      </c>
      <c r="C101" t="s">
        <v>24</v>
      </c>
      <c r="D101">
        <f>B45</f>
        <v>25000</v>
      </c>
    </row>
    <row r="102" spans="1:4" x14ac:dyDescent="0.3">
      <c r="A102" s="5" t="s">
        <v>4</v>
      </c>
      <c r="B102" s="32">
        <f>SUM(C54:C60)</f>
        <v>26000</v>
      </c>
      <c r="C102" t="s">
        <v>24</v>
      </c>
      <c r="D102">
        <f t="shared" ref="D102:D104" si="7">B46</f>
        <v>26000</v>
      </c>
    </row>
    <row r="103" spans="1:4" x14ac:dyDescent="0.3">
      <c r="A103" s="5" t="s">
        <v>5</v>
      </c>
      <c r="B103" s="32">
        <f>SUM(D54:D60)</f>
        <v>28000.000089094916</v>
      </c>
      <c r="C103" t="s">
        <v>24</v>
      </c>
      <c r="D103">
        <f t="shared" si="7"/>
        <v>28000</v>
      </c>
    </row>
    <row r="104" spans="1:4" ht="16.2" thickBot="1" x14ac:dyDescent="0.35">
      <c r="A104" s="9" t="s">
        <v>6</v>
      </c>
      <c r="B104" s="32">
        <f>SUM(E54:E60)</f>
        <v>28000</v>
      </c>
      <c r="C104" t="s">
        <v>24</v>
      </c>
      <c r="D104">
        <f t="shared" si="7"/>
        <v>28000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Wanli</cp:lastModifiedBy>
  <dcterms:created xsi:type="dcterms:W3CDTF">2014-01-19T03:55:05Z</dcterms:created>
  <dcterms:modified xsi:type="dcterms:W3CDTF">2016-06-27T00:36:57Z</dcterms:modified>
</cp:coreProperties>
</file>