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9e4cc6bfb4e8d0/เดสก์ท็อป/"/>
    </mc:Choice>
  </mc:AlternateContent>
  <xr:revisionPtr revIDLastSave="1281" documentId="11_592F976838F229255B0E6BD8969E1ECF014F6FBC" xr6:coauthVersionLast="46" xr6:coauthVersionMax="46" xr10:uidLastSave="{D6D77BA1-8EAD-4513-BFDD-F3BF29D6E529}"/>
  <bookViews>
    <workbookView xWindow="14360" yWindow="-190" windowWidth="9030" windowHeight="7500" tabRatio="954" firstSheet="3" activeTab="4" xr2:uid="{00000000-000D-0000-FFFF-FFFF00000000}"/>
  </bookViews>
  <sheets>
    <sheet name="ProductMix_mid1" sheetId="21" r:id="rId1"/>
    <sheet name="Sensitivity Report 2" sheetId="22" r:id="rId2"/>
    <sheet name="ProductMix_mid2" sheetId="1" r:id="rId3"/>
    <sheet name="Sensitivity Report 1" sheetId="16" r:id="rId4"/>
    <sheet name="Dual" sheetId="17" r:id="rId5"/>
    <sheet name="project" sheetId="18" r:id="rId6"/>
    <sheet name="ProductMix2" sheetId="2" r:id="rId7"/>
    <sheet name="ProdPlanning" sheetId="3" r:id="rId8"/>
    <sheet name="BlendingOil" sheetId="4" r:id="rId9"/>
    <sheet name="Transport1" sheetId="5" r:id="rId10"/>
    <sheet name="Assng" sheetId="20" r:id="rId11"/>
    <sheet name="RedBrandLogistics" sheetId="6" r:id="rId12"/>
    <sheet name="Aggregate1" sheetId="7" r:id="rId13"/>
    <sheet name="CapitalBudget" sheetId="8" r:id="rId14"/>
    <sheet name="FixedCost" sheetId="9" r:id="rId15"/>
    <sheet name="Hub" sheetId="10" r:id="rId16"/>
    <sheet name="WorkerScheduling" sheetId="11" r:id="rId17"/>
    <sheet name="Transport1-2" sheetId="12" r:id="rId18"/>
    <sheet name="MMULT" sheetId="13" r:id="rId19"/>
    <sheet name="Peakload" sheetId="15" r:id="rId20"/>
    <sheet name="Portfolio" sheetId="14" r:id="rId21"/>
  </sheets>
  <definedNames>
    <definedName name="AFinish">project!$K$6</definedName>
    <definedName name="AStart">project!$I$6</definedName>
    <definedName name="BFinish">project!$K$7</definedName>
    <definedName name="BStart">project!$I$7</definedName>
    <definedName name="CFinish">project!$K$8</definedName>
    <definedName name="CStart">project!$I$8</definedName>
    <definedName name="DFinish">project!$K$9</definedName>
    <definedName name="DStart">project!$I$9</definedName>
    <definedName name="EFinish">project!$K$10</definedName>
    <definedName name="EStart">project!$I$10</definedName>
    <definedName name="FFinish">project!$K$11</definedName>
    <definedName name="FStart">project!$I$11</definedName>
    <definedName name="GFinish">project!$K$12</definedName>
    <definedName name="GStart">project!$I$12</definedName>
    <definedName name="HFinish">project!$K$13</definedName>
    <definedName name="HStart">project!$I$13</definedName>
    <definedName name="IFinish">project!$K$14</definedName>
    <definedName name="invLevels">CapitalBudget!$B$10:$H$10</definedName>
    <definedName name="IStart">project!$I$14</definedName>
    <definedName name="JFinish">project!$K$15</definedName>
    <definedName name="JStart">project!$I$15</definedName>
    <definedName name="KFinish">project!$K$16</definedName>
    <definedName name="KStart">project!$I$16</definedName>
    <definedName name="LFinish">project!$K$17</definedName>
    <definedName name="LStart">project!$I$17</definedName>
    <definedName name="MFinish">project!$K$18</definedName>
    <definedName name="MStart">project!$I$18</definedName>
    <definedName name="NFinish">project!$K$19</definedName>
    <definedName name="NStart">project!$I$19</definedName>
    <definedName name="solver_adj" localSheetId="10" hidden="1">Assng!$C$13:$F$16</definedName>
    <definedName name="solver_adj" localSheetId="13" hidden="1">CapitalBudget!$B$10:$H$10</definedName>
    <definedName name="solver_adj" localSheetId="4" hidden="1">Dual!$I$4:$L$4</definedName>
    <definedName name="solver_adj" localSheetId="14" hidden="1">FixedCost!$B$14:$F$15</definedName>
    <definedName name="solver_adj" localSheetId="15" hidden="1">Hub!$B$21:$M$21</definedName>
    <definedName name="solver_adj" localSheetId="0" hidden="1">ProductMix_mid1!$B$16:$C$16</definedName>
    <definedName name="solver_adj" localSheetId="2" hidden="1">ProductMix_mid2!$B$16:$C$16</definedName>
    <definedName name="solver_adj" localSheetId="5" hidden="1">project!$I$6:$J$19,project!$I$22</definedName>
    <definedName name="solver_adj" localSheetId="9" hidden="1">Transport1!$C$13:$F$15</definedName>
    <definedName name="solver_adj" localSheetId="16" hidden="1">WorkerScheduling!$B$4:$B$10</definedName>
    <definedName name="solver_cvg" localSheetId="10" hidden="1">0.0001</definedName>
    <definedName name="solver_cvg" localSheetId="13" hidden="1">0.0001</definedName>
    <definedName name="solver_cvg" localSheetId="4" hidden="1">0.0001</definedName>
    <definedName name="solver_cvg" localSheetId="14" hidden="1">0.0001</definedName>
    <definedName name="solver_cvg" localSheetId="15" hidden="1">0.0001</definedName>
    <definedName name="solver_cvg" localSheetId="0" hidden="1">0.0001</definedName>
    <definedName name="solver_cvg" localSheetId="2" hidden="1">0.0001</definedName>
    <definedName name="solver_cvg" localSheetId="5" hidden="1">0.0001</definedName>
    <definedName name="solver_cvg" localSheetId="9" hidden="1">0.0001</definedName>
    <definedName name="solver_cvg" localSheetId="16" hidden="1">0.0001</definedName>
    <definedName name="solver_drv" localSheetId="10" hidden="1">1</definedName>
    <definedName name="solver_drv" localSheetId="13" hidden="1">1</definedName>
    <definedName name="solver_drv" localSheetId="4" hidden="1">1</definedName>
    <definedName name="solver_drv" localSheetId="14" hidden="1">1</definedName>
    <definedName name="solver_drv" localSheetId="15" hidden="1">1</definedName>
    <definedName name="solver_drv" localSheetId="0" hidden="1">1</definedName>
    <definedName name="solver_drv" localSheetId="2" hidden="1">1</definedName>
    <definedName name="solver_drv" localSheetId="5" hidden="1">1</definedName>
    <definedName name="solver_drv" localSheetId="9" hidden="1">1</definedName>
    <definedName name="solver_drv" localSheetId="16" hidden="1">1</definedName>
    <definedName name="solver_eng" localSheetId="10" hidden="1">2</definedName>
    <definedName name="solver_eng" localSheetId="13" hidden="1">2</definedName>
    <definedName name="solver_eng" localSheetId="4" hidden="1">2</definedName>
    <definedName name="solver_eng" localSheetId="14" hidden="1">2</definedName>
    <definedName name="solver_eng" localSheetId="15" hidden="1">2</definedName>
    <definedName name="solver_eng" localSheetId="0" hidden="1">2</definedName>
    <definedName name="solver_eng" localSheetId="2" hidden="1">2</definedName>
    <definedName name="solver_eng" localSheetId="5" hidden="1">2</definedName>
    <definedName name="solver_eng" localSheetId="3" hidden="1">1</definedName>
    <definedName name="solver_eng" localSheetId="9" hidden="1">2</definedName>
    <definedName name="solver_eng" localSheetId="16" hidden="1">2</definedName>
    <definedName name="solver_est" localSheetId="10" hidden="1">1</definedName>
    <definedName name="solver_est" localSheetId="13" hidden="1">1</definedName>
    <definedName name="solver_est" localSheetId="4" hidden="1">1</definedName>
    <definedName name="solver_est" localSheetId="14" hidden="1">1</definedName>
    <definedName name="solver_est" localSheetId="15" hidden="1">1</definedName>
    <definedName name="solver_est" localSheetId="0" hidden="1">1</definedName>
    <definedName name="solver_est" localSheetId="2" hidden="1">1</definedName>
    <definedName name="solver_est" localSheetId="5" hidden="1">1</definedName>
    <definedName name="solver_est" localSheetId="9" hidden="1">1</definedName>
    <definedName name="solver_est" localSheetId="16" hidden="1">1</definedName>
    <definedName name="solver_itr" localSheetId="10" hidden="1">2147483647</definedName>
    <definedName name="solver_itr" localSheetId="13" hidden="1">2147483647</definedName>
    <definedName name="solver_itr" localSheetId="4" hidden="1">2147483647</definedName>
    <definedName name="solver_itr" localSheetId="14" hidden="1">2147483647</definedName>
    <definedName name="solver_itr" localSheetId="15" hidden="1">2147483647</definedName>
    <definedName name="solver_itr" localSheetId="0" hidden="1">100</definedName>
    <definedName name="solver_itr" localSheetId="2" hidden="1">100</definedName>
    <definedName name="solver_itr" localSheetId="5" hidden="1">2147483647</definedName>
    <definedName name="solver_itr" localSheetId="9" hidden="1">2147483647</definedName>
    <definedName name="solver_itr" localSheetId="16" hidden="1">2147483647</definedName>
    <definedName name="solver_lhs1" localSheetId="10" hidden="1">Assng!$C$17:$F$17</definedName>
    <definedName name="solver_lhs1" localSheetId="13" hidden="1">CapitalBudget!$B$14</definedName>
    <definedName name="solver_lhs1" localSheetId="4" hidden="1">Dual!$M$6:$M$7</definedName>
    <definedName name="solver_lhs1" localSheetId="14" hidden="1">FixedCost!$B$14:$F$14</definedName>
    <definedName name="solver_lhs1" localSheetId="15" hidden="1">Hub!$B$21:$M$21</definedName>
    <definedName name="solver_lhs1" localSheetId="0" hidden="1">ProductMix_mid1!$B$16:$C$16</definedName>
    <definedName name="solver_lhs1" localSheetId="2" hidden="1">ProductMix_mid2!$B$16:$C$16</definedName>
    <definedName name="solver_lhs1" localSheetId="5" hidden="1">project!$I$22</definedName>
    <definedName name="solver_lhs1" localSheetId="9" hidden="1">Transport1!$C$16:$F$16</definedName>
    <definedName name="solver_lhs1" localSheetId="16" hidden="1">WorkerScheduling!$B$23:$H$23</definedName>
    <definedName name="solver_lhs10" localSheetId="5" hidden="1">project!$I$18</definedName>
    <definedName name="solver_lhs11" localSheetId="5" hidden="1">project!$I$13</definedName>
    <definedName name="solver_lhs12" localSheetId="5" hidden="1">project!$I$15</definedName>
    <definedName name="solver_lhs13" localSheetId="5" hidden="1">project!$I$15</definedName>
    <definedName name="solver_lhs14" localSheetId="5" hidden="1">project!$I$14</definedName>
    <definedName name="solver_lhs15" localSheetId="5" hidden="1">project!$I$13</definedName>
    <definedName name="solver_lhs16" localSheetId="5" hidden="1">project!$I$7</definedName>
    <definedName name="solver_lhs17" localSheetId="5" hidden="1">project!$I$12</definedName>
    <definedName name="solver_lhs18" localSheetId="5" hidden="1">project!$I$8</definedName>
    <definedName name="solver_lhs19" localSheetId="5" hidden="1">project!$I$9</definedName>
    <definedName name="solver_lhs2" localSheetId="10" hidden="1">Assng!$G$13:$G$16</definedName>
    <definedName name="solver_lhs2" localSheetId="13" hidden="1">CapitalBudget!$B$10:$H$10</definedName>
    <definedName name="solver_lhs2" localSheetId="14" hidden="1">FixedCost!$B$15:$F$15</definedName>
    <definedName name="solver_lhs2" localSheetId="15" hidden="1">Hub!$B$25:$B$36</definedName>
    <definedName name="solver_lhs2" localSheetId="0" hidden="1">ProductMix_mid1!$B$21:$B$22</definedName>
    <definedName name="solver_lhs2" localSheetId="2" hidden="1">ProductMix_mid2!$B$21:$B$22</definedName>
    <definedName name="solver_lhs2" localSheetId="5" hidden="1">project!$I$22</definedName>
    <definedName name="solver_lhs2" localSheetId="9" hidden="1">Transport1!$G$13:$G$15</definedName>
    <definedName name="solver_lhs2" localSheetId="16" hidden="1">WorkerScheduling!$B$4:$B$10</definedName>
    <definedName name="solver_lhs20" localSheetId="5" hidden="1">project!$I$9</definedName>
    <definedName name="solver_lhs21" localSheetId="5" hidden="1">project!$I$10</definedName>
    <definedName name="solver_lhs22" localSheetId="5" hidden="1">project!$I$11</definedName>
    <definedName name="solver_lhs3" localSheetId="13" hidden="1">CapitalBudget!$C$15</definedName>
    <definedName name="solver_lhs3" localSheetId="14" hidden="1">FixedCost!$B$23:$B$24</definedName>
    <definedName name="solver_lhs3" localSheetId="5" hidden="1">project!$I$22</definedName>
    <definedName name="solver_lhs4" localSheetId="13" hidden="1">CapitalBudget!$B$10:$H$10</definedName>
    <definedName name="solver_lhs4" localSheetId="5" hidden="1">project!$I$22</definedName>
    <definedName name="solver_lhs5" localSheetId="13" hidden="1">CapitalBudget!$B$10:$H$10</definedName>
    <definedName name="solver_lhs5" localSheetId="5" hidden="1">project!$J$6:$J$19</definedName>
    <definedName name="solver_lhs6" localSheetId="5" hidden="1">project!$I$19</definedName>
    <definedName name="solver_lhs7" localSheetId="5" hidden="1">project!$I$19</definedName>
    <definedName name="solver_lhs8" localSheetId="5" hidden="1">project!$I$16</definedName>
    <definedName name="solver_lhs9" localSheetId="5" hidden="1">project!$I$17</definedName>
    <definedName name="solver_lin" localSheetId="0" hidden="1">2</definedName>
    <definedName name="solver_lin" localSheetId="2" hidden="1">2</definedName>
    <definedName name="solver_mip" localSheetId="10" hidden="1">2147483647</definedName>
    <definedName name="solver_mip" localSheetId="13" hidden="1">2147483647</definedName>
    <definedName name="solver_mip" localSheetId="4" hidden="1">2147483647</definedName>
    <definedName name="solver_mip" localSheetId="14" hidden="1">2147483647</definedName>
    <definedName name="solver_mip" localSheetId="15" hidden="1">2147483647</definedName>
    <definedName name="solver_mip" localSheetId="0" hidden="1">2147483647</definedName>
    <definedName name="solver_mip" localSheetId="2" hidden="1">2147483647</definedName>
    <definedName name="solver_mip" localSheetId="5" hidden="1">2147483647</definedName>
    <definedName name="solver_mip" localSheetId="9" hidden="1">2147483647</definedName>
    <definedName name="solver_mip" localSheetId="16" hidden="1">2147483647</definedName>
    <definedName name="solver_mni" localSheetId="10" hidden="1">30</definedName>
    <definedName name="solver_mni" localSheetId="13" hidden="1">30</definedName>
    <definedName name="solver_mni" localSheetId="4" hidden="1">30</definedName>
    <definedName name="solver_mni" localSheetId="14" hidden="1">30</definedName>
    <definedName name="solver_mni" localSheetId="15" hidden="1">30</definedName>
    <definedName name="solver_mni" localSheetId="0" hidden="1">30</definedName>
    <definedName name="solver_mni" localSheetId="2" hidden="1">30</definedName>
    <definedName name="solver_mni" localSheetId="5" hidden="1">30</definedName>
    <definedName name="solver_mni" localSheetId="9" hidden="1">30</definedName>
    <definedName name="solver_mni" localSheetId="16" hidden="1">30</definedName>
    <definedName name="solver_mrt" localSheetId="10" hidden="1">0.075</definedName>
    <definedName name="solver_mrt" localSheetId="13" hidden="1">0.075</definedName>
    <definedName name="solver_mrt" localSheetId="4" hidden="1">0.075</definedName>
    <definedName name="solver_mrt" localSheetId="14" hidden="1">0.075</definedName>
    <definedName name="solver_mrt" localSheetId="15" hidden="1">0.075</definedName>
    <definedName name="solver_mrt" localSheetId="0" hidden="1">0.075</definedName>
    <definedName name="solver_mrt" localSheetId="2" hidden="1">0.075</definedName>
    <definedName name="solver_mrt" localSheetId="5" hidden="1">0.075</definedName>
    <definedName name="solver_mrt" localSheetId="9" hidden="1">0.075</definedName>
    <definedName name="solver_mrt" localSheetId="16" hidden="1">0.075</definedName>
    <definedName name="solver_msl" localSheetId="10" hidden="1">2</definedName>
    <definedName name="solver_msl" localSheetId="13" hidden="1">2</definedName>
    <definedName name="solver_msl" localSheetId="4" hidden="1">2</definedName>
    <definedName name="solver_msl" localSheetId="14" hidden="1">2</definedName>
    <definedName name="solver_msl" localSheetId="15" hidden="1">2</definedName>
    <definedName name="solver_msl" localSheetId="0" hidden="1">2</definedName>
    <definedName name="solver_msl" localSheetId="2" hidden="1">2</definedName>
    <definedName name="solver_msl" localSheetId="5" hidden="1">2</definedName>
    <definedName name="solver_msl" localSheetId="9" hidden="1">2</definedName>
    <definedName name="solver_msl" localSheetId="16" hidden="1">2</definedName>
    <definedName name="solver_neg" localSheetId="10" hidden="1">1</definedName>
    <definedName name="solver_neg" localSheetId="13" hidden="1">1</definedName>
    <definedName name="solver_neg" localSheetId="4" hidden="1">1</definedName>
    <definedName name="solver_neg" localSheetId="14" hidden="1">1</definedName>
    <definedName name="solver_neg" localSheetId="15" hidden="1">1</definedName>
    <definedName name="solver_neg" localSheetId="0" hidden="1">1</definedName>
    <definedName name="solver_neg" localSheetId="2" hidden="1">1</definedName>
    <definedName name="solver_neg" localSheetId="5" hidden="1">1</definedName>
    <definedName name="solver_neg" localSheetId="3" hidden="1">1</definedName>
    <definedName name="solver_neg" localSheetId="9" hidden="1">1</definedName>
    <definedName name="solver_neg" localSheetId="16" hidden="1">1</definedName>
    <definedName name="solver_nod" localSheetId="10" hidden="1">2147483647</definedName>
    <definedName name="solver_nod" localSheetId="13" hidden="1">2147483647</definedName>
    <definedName name="solver_nod" localSheetId="4" hidden="1">2147483647</definedName>
    <definedName name="solver_nod" localSheetId="14" hidden="1">2147483647</definedName>
    <definedName name="solver_nod" localSheetId="15" hidden="1">2147483647</definedName>
    <definedName name="solver_nod" localSheetId="0" hidden="1">2147483647</definedName>
    <definedName name="solver_nod" localSheetId="2" hidden="1">2147483647</definedName>
    <definedName name="solver_nod" localSheetId="5" hidden="1">2147483647</definedName>
    <definedName name="solver_nod" localSheetId="9" hidden="1">2147483647</definedName>
    <definedName name="solver_nod" localSheetId="16" hidden="1">2147483647</definedName>
    <definedName name="solver_num" localSheetId="10" hidden="1">2</definedName>
    <definedName name="solver_num" localSheetId="13" hidden="1">2</definedName>
    <definedName name="solver_num" localSheetId="4" hidden="1">1</definedName>
    <definedName name="solver_num" localSheetId="14" hidden="1">3</definedName>
    <definedName name="solver_num" localSheetId="15" hidden="1">2</definedName>
    <definedName name="solver_num" localSheetId="0" hidden="1">2</definedName>
    <definedName name="solver_num" localSheetId="2" hidden="1">2</definedName>
    <definedName name="solver_num" localSheetId="5" hidden="1">22</definedName>
    <definedName name="solver_num" localSheetId="3" hidden="1">0</definedName>
    <definedName name="solver_num" localSheetId="9" hidden="1">2</definedName>
    <definedName name="solver_num" localSheetId="16" hidden="1">2</definedName>
    <definedName name="solver_nwt" localSheetId="10" hidden="1">1</definedName>
    <definedName name="solver_nwt" localSheetId="13" hidden="1">1</definedName>
    <definedName name="solver_nwt" localSheetId="4" hidden="1">1</definedName>
    <definedName name="solver_nwt" localSheetId="14" hidden="1">1</definedName>
    <definedName name="solver_nwt" localSheetId="15" hidden="1">1</definedName>
    <definedName name="solver_nwt" localSheetId="0" hidden="1">1</definedName>
    <definedName name="solver_nwt" localSheetId="2" hidden="1">1</definedName>
    <definedName name="solver_nwt" localSheetId="5" hidden="1">1</definedName>
    <definedName name="solver_nwt" localSheetId="9" hidden="1">1</definedName>
    <definedName name="solver_nwt" localSheetId="16" hidden="1">1</definedName>
    <definedName name="solver_opt" localSheetId="10" hidden="1">Assng!$B$22</definedName>
    <definedName name="solver_opt" localSheetId="13" hidden="1">CapitalBudget!$B$17</definedName>
    <definedName name="solver_opt" localSheetId="4" hidden="1">Dual!$M$5</definedName>
    <definedName name="solver_opt" localSheetId="14" hidden="1">FixedCost!$B$30</definedName>
    <definedName name="solver_opt" localSheetId="15" hidden="1">Hub!$B$39</definedName>
    <definedName name="solver_opt" localSheetId="0" hidden="1">ProductMix_mid1!$D$25</definedName>
    <definedName name="solver_opt" localSheetId="2" hidden="1">ProductMix_mid2!$D$25</definedName>
    <definedName name="solver_opt" localSheetId="5" hidden="1">project!$I$24</definedName>
    <definedName name="solver_opt" localSheetId="3" hidden="1">'Sensitivity Report 1'!$A$1</definedName>
    <definedName name="solver_opt" localSheetId="9" hidden="1">Transport1!$B$21</definedName>
    <definedName name="solver_opt" localSheetId="16" hidden="1">WorkerScheduling!$B$27</definedName>
    <definedName name="solver_pre" localSheetId="10" hidden="1">0.000001</definedName>
    <definedName name="solver_pre" localSheetId="13" hidden="1">0.000001</definedName>
    <definedName name="solver_pre" localSheetId="4" hidden="1">0.000001</definedName>
    <definedName name="solver_pre" localSheetId="14" hidden="1">0.000001</definedName>
    <definedName name="solver_pre" localSheetId="15" hidden="1">0.000001</definedName>
    <definedName name="solver_pre" localSheetId="0" hidden="1">0.000001</definedName>
    <definedName name="solver_pre" localSheetId="2" hidden="1">0.000001</definedName>
    <definedName name="solver_pre" localSheetId="5" hidden="1">0.000001</definedName>
    <definedName name="solver_pre" localSheetId="9" hidden="1">0.000001</definedName>
    <definedName name="solver_pre" localSheetId="16" hidden="1">0.000001</definedName>
    <definedName name="solver_rbv" localSheetId="10" hidden="1">1</definedName>
    <definedName name="solver_rbv" localSheetId="13" hidden="1">1</definedName>
    <definedName name="solver_rbv" localSheetId="4" hidden="1">1</definedName>
    <definedName name="solver_rbv" localSheetId="14" hidden="1">1</definedName>
    <definedName name="solver_rbv" localSheetId="15" hidden="1">1</definedName>
    <definedName name="solver_rbv" localSheetId="0" hidden="1">1</definedName>
    <definedName name="solver_rbv" localSheetId="2" hidden="1">1</definedName>
    <definedName name="solver_rbv" localSheetId="5" hidden="1">1</definedName>
    <definedName name="solver_rbv" localSheetId="9" hidden="1">1</definedName>
    <definedName name="solver_rbv" localSheetId="16" hidden="1">1</definedName>
    <definedName name="solver_rel1" localSheetId="10" hidden="1">2</definedName>
    <definedName name="solver_rel1" localSheetId="13" hidden="1">1</definedName>
    <definedName name="solver_rel1" localSheetId="4" hidden="1">3</definedName>
    <definedName name="solver_rel1" localSheetId="14" hidden="1">5</definedName>
    <definedName name="solver_rel1" localSheetId="15" hidden="1">5</definedName>
    <definedName name="solver_rel1" localSheetId="0" hidden="1">1</definedName>
    <definedName name="solver_rel1" localSheetId="2" hidden="1">1</definedName>
    <definedName name="solver_rel1" localSheetId="5" hidden="1">3</definedName>
    <definedName name="solver_rel1" localSheetId="9" hidden="1">3</definedName>
    <definedName name="solver_rel1" localSheetId="16" hidden="1">3</definedName>
    <definedName name="solver_rel10" localSheetId="5" hidden="1">3</definedName>
    <definedName name="solver_rel11" localSheetId="5" hidden="1">3</definedName>
    <definedName name="solver_rel12" localSheetId="5" hidden="1">3</definedName>
    <definedName name="solver_rel13" localSheetId="5" hidden="1">3</definedName>
    <definedName name="solver_rel14" localSheetId="5" hidden="1">3</definedName>
    <definedName name="solver_rel15" localSheetId="5" hidden="1">3</definedName>
    <definedName name="solver_rel16" localSheetId="5" hidden="1">3</definedName>
    <definedName name="solver_rel17" localSheetId="5" hidden="1">3</definedName>
    <definedName name="solver_rel18" localSheetId="5" hidden="1">3</definedName>
    <definedName name="solver_rel19" localSheetId="5" hidden="1">3</definedName>
    <definedName name="solver_rel2" localSheetId="10" hidden="1">2</definedName>
    <definedName name="solver_rel2" localSheetId="13" hidden="1">5</definedName>
    <definedName name="solver_rel2" localSheetId="14" hidden="1">1</definedName>
    <definedName name="solver_rel2" localSheetId="15" hidden="1">3</definedName>
    <definedName name="solver_rel2" localSheetId="0" hidden="1">1</definedName>
    <definedName name="solver_rel2" localSheetId="2" hidden="1">1</definedName>
    <definedName name="solver_rel2" localSheetId="5" hidden="1">3</definedName>
    <definedName name="solver_rel2" localSheetId="9" hidden="1">1</definedName>
    <definedName name="solver_rel2" localSheetId="16" hidden="1">4</definedName>
    <definedName name="solver_rel20" localSheetId="5" hidden="1">3</definedName>
    <definedName name="solver_rel21" localSheetId="5" hidden="1">3</definedName>
    <definedName name="solver_rel22" localSheetId="5" hidden="1">3</definedName>
    <definedName name="solver_rel3" localSheetId="13" hidden="1">1</definedName>
    <definedName name="solver_rel3" localSheetId="14" hidden="1">1</definedName>
    <definedName name="solver_rel3" localSheetId="5" hidden="1">2</definedName>
    <definedName name="solver_rel4" localSheetId="13" hidden="1">1</definedName>
    <definedName name="solver_rel4" localSheetId="5" hidden="1">1</definedName>
    <definedName name="solver_rel5" localSheetId="13" hidden="1">5</definedName>
    <definedName name="solver_rel5" localSheetId="5" hidden="1">1</definedName>
    <definedName name="solver_rel6" localSheetId="5" hidden="1">3</definedName>
    <definedName name="solver_rel7" localSheetId="5" hidden="1">3</definedName>
    <definedName name="solver_rel8" localSheetId="5" hidden="1">3</definedName>
    <definedName name="solver_rel9" localSheetId="5" hidden="1">3</definedName>
    <definedName name="solver_rhs1" localSheetId="10" hidden="1">1</definedName>
    <definedName name="solver_rhs1" localSheetId="13" hidden="1">CapitalBudget!$D$14</definedName>
    <definedName name="solver_rhs1" localSheetId="4" hidden="1">Dual!$O$6:$O$7</definedName>
    <definedName name="solver_rhs1" localSheetId="14" hidden="1">binary</definedName>
    <definedName name="solver_rhs1" localSheetId="15" hidden="1">binary</definedName>
    <definedName name="solver_rhs1" localSheetId="0" hidden="1">ProductMix_mid1!$B$18:$C$18</definedName>
    <definedName name="solver_rhs1" localSheetId="2" hidden="1">ProductMix_mid2!$B$18:$C$18</definedName>
    <definedName name="solver_rhs1" localSheetId="5" hidden="1">NFinish</definedName>
    <definedName name="solver_rhs1" localSheetId="9" hidden="1">Transport1!$C$18:$F$18</definedName>
    <definedName name="solver_rhs1" localSheetId="16" hidden="1">WorkerScheduling!$B$24:$H$24</definedName>
    <definedName name="solver_rhs10" localSheetId="5" hidden="1">HFinish</definedName>
    <definedName name="solver_rhs11" localSheetId="5" hidden="1">EFinish</definedName>
    <definedName name="solver_rhs12" localSheetId="5" hidden="1">IFinish</definedName>
    <definedName name="solver_rhs13" localSheetId="5" hidden="1">FFinish</definedName>
    <definedName name="solver_rhs14" localSheetId="5" hidden="1">CFinish</definedName>
    <definedName name="solver_rhs15" localSheetId="5" hidden="1">GFinish</definedName>
    <definedName name="solver_rhs16" localSheetId="5" hidden="1">AFinish</definedName>
    <definedName name="solver_rhs17" localSheetId="5" hidden="1">DFinish</definedName>
    <definedName name="solver_rhs18" localSheetId="5" hidden="1">BFinish</definedName>
    <definedName name="solver_rhs19" localSheetId="5" hidden="1">CFinish</definedName>
    <definedName name="solver_rhs2" localSheetId="10" hidden="1">1</definedName>
    <definedName name="solver_rhs2" localSheetId="13" hidden="1">binary</definedName>
    <definedName name="solver_rhs2" localSheetId="14" hidden="1">FixedCost!$B$16:$F$16</definedName>
    <definedName name="solver_rhs2" localSheetId="15" hidden="1">Hub!$D$25:$D$36</definedName>
    <definedName name="solver_rhs2" localSheetId="0" hidden="1">ProductMix_mid1!$D$21:$D$22</definedName>
    <definedName name="solver_rhs2" localSheetId="2" hidden="1">ProductMix_mid2!$D$21:$D$22</definedName>
    <definedName name="solver_rhs2" localSheetId="5" hidden="1">MFinish</definedName>
    <definedName name="solver_rhs2" localSheetId="9" hidden="1">Transport1!$I$13:$I$15</definedName>
    <definedName name="solver_rhs2" localSheetId="16" hidden="1">integer</definedName>
    <definedName name="solver_rhs20" localSheetId="5" hidden="1">CFinish</definedName>
    <definedName name="solver_rhs21" localSheetId="5" hidden="1">CFinish</definedName>
    <definedName name="solver_rhs22" localSheetId="5" hidden="1">EFinish</definedName>
    <definedName name="solver_rhs3" localSheetId="13" hidden="1">0</definedName>
    <definedName name="solver_rhs3" localSheetId="14" hidden="1">FixedCost!$D$23:$D$24</definedName>
    <definedName name="solver_rhs3" localSheetId="5" hidden="1">NFinish</definedName>
    <definedName name="solver_rhs4" localSheetId="13" hidden="1">1</definedName>
    <definedName name="solver_rhs4" localSheetId="5" hidden="1">project!$K$22</definedName>
    <definedName name="solver_rhs5" localSheetId="13" hidden="1">binary</definedName>
    <definedName name="solver_rhs5" localSheetId="5" hidden="1">project!$G$6:$G$19</definedName>
    <definedName name="solver_rhs6" localSheetId="5" hidden="1">KFinish</definedName>
    <definedName name="solver_rhs7" localSheetId="5" hidden="1">LFinish</definedName>
    <definedName name="solver_rhs8" localSheetId="5" hidden="1">JFinish</definedName>
    <definedName name="solver_rhs9" localSheetId="5" hidden="1">JFinish</definedName>
    <definedName name="solver_rlx" localSheetId="10" hidden="1">2</definedName>
    <definedName name="solver_rlx" localSheetId="13" hidden="1">2</definedName>
    <definedName name="solver_rlx" localSheetId="4" hidden="1">2</definedName>
    <definedName name="solver_rlx" localSheetId="14" hidden="1">2</definedName>
    <definedName name="solver_rlx" localSheetId="15" hidden="1">2</definedName>
    <definedName name="solver_rlx" localSheetId="0" hidden="1">1</definedName>
    <definedName name="solver_rlx" localSheetId="2" hidden="1">1</definedName>
    <definedName name="solver_rlx" localSheetId="5" hidden="1">2</definedName>
    <definedName name="solver_rlx" localSheetId="9" hidden="1">2</definedName>
    <definedName name="solver_rlx" localSheetId="16" hidden="1">2</definedName>
    <definedName name="solver_rsd" localSheetId="10" hidden="1">0</definedName>
    <definedName name="solver_rsd" localSheetId="13" hidden="1">0</definedName>
    <definedName name="solver_rsd" localSheetId="4" hidden="1">0</definedName>
    <definedName name="solver_rsd" localSheetId="14" hidden="1">0</definedName>
    <definedName name="solver_rsd" localSheetId="15" hidden="1">0</definedName>
    <definedName name="solver_rsd" localSheetId="0" hidden="1">0</definedName>
    <definedName name="solver_rsd" localSheetId="2" hidden="1">0</definedName>
    <definedName name="solver_rsd" localSheetId="5" hidden="1">0</definedName>
    <definedName name="solver_rsd" localSheetId="9" hidden="1">0</definedName>
    <definedName name="solver_rsd" localSheetId="16" hidden="1">0</definedName>
    <definedName name="solver_scl" localSheetId="10" hidden="1">1</definedName>
    <definedName name="solver_scl" localSheetId="13" hidden="1">1</definedName>
    <definedName name="solver_scl" localSheetId="4" hidden="1">1</definedName>
    <definedName name="solver_scl" localSheetId="14" hidden="1">1</definedName>
    <definedName name="solver_scl" localSheetId="15" hidden="1">1</definedName>
    <definedName name="solver_scl" localSheetId="0" hidden="1">2</definedName>
    <definedName name="solver_scl" localSheetId="2" hidden="1">2</definedName>
    <definedName name="solver_scl" localSheetId="5" hidden="1">1</definedName>
    <definedName name="solver_scl" localSheetId="9" hidden="1">1</definedName>
    <definedName name="solver_scl" localSheetId="16" hidden="1">1</definedName>
    <definedName name="solver_sho" localSheetId="10" hidden="1">2</definedName>
    <definedName name="solver_sho" localSheetId="13" hidden="1">2</definedName>
    <definedName name="solver_sho" localSheetId="4" hidden="1">2</definedName>
    <definedName name="solver_sho" localSheetId="14" hidden="1">2</definedName>
    <definedName name="solver_sho" localSheetId="15" hidden="1">2</definedName>
    <definedName name="solver_sho" localSheetId="0" hidden="1">2</definedName>
    <definedName name="solver_sho" localSheetId="2" hidden="1">2</definedName>
    <definedName name="solver_sho" localSheetId="5" hidden="1">2</definedName>
    <definedName name="solver_sho" localSheetId="9" hidden="1">2</definedName>
    <definedName name="solver_sho" localSheetId="16" hidden="1">2</definedName>
    <definedName name="solver_ssz" localSheetId="10" hidden="1">100</definedName>
    <definedName name="solver_ssz" localSheetId="13" hidden="1">100</definedName>
    <definedName name="solver_ssz" localSheetId="4" hidden="1">100</definedName>
    <definedName name="solver_ssz" localSheetId="14" hidden="1">100</definedName>
    <definedName name="solver_ssz" localSheetId="15" hidden="1">100</definedName>
    <definedName name="solver_ssz" localSheetId="0" hidden="1">100</definedName>
    <definedName name="solver_ssz" localSheetId="2" hidden="1">100</definedName>
    <definedName name="solver_ssz" localSheetId="5" hidden="1">100</definedName>
    <definedName name="solver_ssz" localSheetId="9" hidden="1">100</definedName>
    <definedName name="solver_ssz" localSheetId="16" hidden="1">100</definedName>
    <definedName name="solver_tim" localSheetId="10" hidden="1">2147483647</definedName>
    <definedName name="solver_tim" localSheetId="13" hidden="1">2147483647</definedName>
    <definedName name="solver_tim" localSheetId="4" hidden="1">2147483647</definedName>
    <definedName name="solver_tim" localSheetId="14" hidden="1">2147483647</definedName>
    <definedName name="solver_tim" localSheetId="15" hidden="1">2147483647</definedName>
    <definedName name="solver_tim" localSheetId="0" hidden="1">100</definedName>
    <definedName name="solver_tim" localSheetId="2" hidden="1">100</definedName>
    <definedName name="solver_tim" localSheetId="5" hidden="1">2147483647</definedName>
    <definedName name="solver_tim" localSheetId="9" hidden="1">2147483647</definedName>
    <definedName name="solver_tim" localSheetId="16" hidden="1">2147483647</definedName>
    <definedName name="solver_tol" localSheetId="10" hidden="1">0.01</definedName>
    <definedName name="solver_tol" localSheetId="13" hidden="1">0.01</definedName>
    <definedName name="solver_tol" localSheetId="4" hidden="1">0.01</definedName>
    <definedName name="solver_tol" localSheetId="14" hidden="1">0.01</definedName>
    <definedName name="solver_tol" localSheetId="15" hidden="1">0.01</definedName>
    <definedName name="solver_tol" localSheetId="0" hidden="1">0.05</definedName>
    <definedName name="solver_tol" localSheetId="2" hidden="1">0.05</definedName>
    <definedName name="solver_tol" localSheetId="5" hidden="1">0.01</definedName>
    <definedName name="solver_tol" localSheetId="9" hidden="1">0.01</definedName>
    <definedName name="solver_tol" localSheetId="16" hidden="1">0.01</definedName>
    <definedName name="solver_typ" localSheetId="10" hidden="1">2</definedName>
    <definedName name="solver_typ" localSheetId="13" hidden="1">1</definedName>
    <definedName name="solver_typ" localSheetId="4" hidden="1">2</definedName>
    <definedName name="solver_typ" localSheetId="14" hidden="1">1</definedName>
    <definedName name="solver_typ" localSheetId="15" hidden="1">2</definedName>
    <definedName name="solver_typ" localSheetId="0" hidden="1">1</definedName>
    <definedName name="solver_typ" localSheetId="2" hidden="1">1</definedName>
    <definedName name="solver_typ" localSheetId="5" hidden="1">2</definedName>
    <definedName name="solver_typ" localSheetId="3" hidden="1">1</definedName>
    <definedName name="solver_typ" localSheetId="9" hidden="1">2</definedName>
    <definedName name="solver_typ" localSheetId="16" hidden="1">2</definedName>
    <definedName name="solver_val" localSheetId="10" hidden="1">0</definedName>
    <definedName name="solver_val" localSheetId="13" hidden="1">0</definedName>
    <definedName name="solver_val" localSheetId="4" hidden="1">0</definedName>
    <definedName name="solver_val" localSheetId="14" hidden="1">0</definedName>
    <definedName name="solver_val" localSheetId="15" hidden="1">0</definedName>
    <definedName name="solver_val" localSheetId="0" hidden="1">0</definedName>
    <definedName name="solver_val" localSheetId="2" hidden="1">0</definedName>
    <definedName name="solver_val" localSheetId="5" hidden="1">0</definedName>
    <definedName name="solver_val" localSheetId="3" hidden="1">0</definedName>
    <definedName name="solver_val" localSheetId="9" hidden="1">0</definedName>
    <definedName name="solver_val" localSheetId="16" hidden="1">0</definedName>
    <definedName name="solver_ver" localSheetId="10" hidden="1">3</definedName>
    <definedName name="solver_ver" localSheetId="13" hidden="1">3</definedName>
    <definedName name="solver_ver" localSheetId="4" hidden="1">3</definedName>
    <definedName name="solver_ver" localSheetId="14" hidden="1">3</definedName>
    <definedName name="solver_ver" localSheetId="15" hidden="1">3</definedName>
    <definedName name="solver_ver" localSheetId="0" hidden="1">3</definedName>
    <definedName name="solver_ver" localSheetId="2" hidden="1">3</definedName>
    <definedName name="solver_ver" localSheetId="5" hidden="1">3</definedName>
    <definedName name="solver_ver" localSheetId="3" hidden="1">3</definedName>
    <definedName name="solver_ver" localSheetId="9" hidden="1">3</definedName>
    <definedName name="solver_ver" localSheetId="16" hidden="1">3</definedName>
    <definedName name="yFinish">project!$I$22</definedName>
  </definedNames>
  <calcPr calcId="191028"/>
</workbook>
</file>

<file path=xl/calcChain.xml><?xml version="1.0" encoding="utf-8"?>
<calcChain xmlns="http://schemas.openxmlformats.org/spreadsheetml/2006/main">
  <c r="B22" i="21" l="1"/>
  <c r="B21" i="21"/>
  <c r="C12" i="21"/>
  <c r="B12" i="21"/>
  <c r="D25" i="21" s="1"/>
  <c r="K6" i="18" l="1"/>
  <c r="G16" i="20"/>
  <c r="D17" i="20"/>
  <c r="E17" i="20"/>
  <c r="F17" i="20"/>
  <c r="C17" i="20"/>
  <c r="C9" i="20"/>
  <c r="D9" i="20"/>
  <c r="E9" i="20"/>
  <c r="F9" i="20"/>
  <c r="C7" i="20"/>
  <c r="D7" i="20"/>
  <c r="E7" i="20"/>
  <c r="F7" i="20"/>
  <c r="C8" i="20"/>
  <c r="D8" i="20"/>
  <c r="E8" i="20"/>
  <c r="F8" i="20"/>
  <c r="D6" i="20"/>
  <c r="E6" i="20"/>
  <c r="F6" i="20"/>
  <c r="C6" i="20"/>
  <c r="G15" i="20"/>
  <c r="G14" i="20"/>
  <c r="G13" i="20"/>
  <c r="I10" i="6"/>
  <c r="I11" i="6"/>
  <c r="I15" i="6"/>
  <c r="I16" i="6"/>
  <c r="I20" i="6"/>
  <c r="I21" i="6"/>
  <c r="I9" i="6"/>
  <c r="B36" i="6"/>
  <c r="B21" i="5"/>
  <c r="D16" i="5"/>
  <c r="E16" i="5"/>
  <c r="F16" i="5"/>
  <c r="C16" i="5"/>
  <c r="G14" i="5"/>
  <c r="G15" i="5"/>
  <c r="G13" i="5"/>
  <c r="K7" i="18" l="1"/>
  <c r="K8" i="18"/>
  <c r="K9" i="18"/>
  <c r="K10" i="18"/>
  <c r="K11" i="18"/>
  <c r="K12" i="18"/>
  <c r="K13" i="18"/>
  <c r="K14" i="18"/>
  <c r="K15" i="18"/>
  <c r="K16" i="18"/>
  <c r="K17" i="18"/>
  <c r="K18" i="18"/>
  <c r="K19" i="18"/>
  <c r="G7" i="18"/>
  <c r="H7" i="18" s="1"/>
  <c r="G8" i="18"/>
  <c r="H8" i="18" s="1"/>
  <c r="G9" i="18"/>
  <c r="H9" i="18" s="1"/>
  <c r="G10" i="18"/>
  <c r="H10" i="18" s="1"/>
  <c r="G11" i="18"/>
  <c r="H11" i="18" s="1"/>
  <c r="G12" i="18"/>
  <c r="H12" i="18" s="1"/>
  <c r="G13" i="18"/>
  <c r="H13" i="18" s="1"/>
  <c r="G14" i="18"/>
  <c r="H14" i="18" s="1"/>
  <c r="G15" i="18"/>
  <c r="H15" i="18" s="1"/>
  <c r="G16" i="18"/>
  <c r="H16" i="18" s="1"/>
  <c r="G17" i="18"/>
  <c r="H17" i="18" s="1"/>
  <c r="G18" i="18"/>
  <c r="H18" i="18" s="1"/>
  <c r="G19" i="18"/>
  <c r="H19" i="18" s="1"/>
  <c r="G6" i="18"/>
  <c r="H6" i="18" s="1"/>
  <c r="O6" i="17" l="1" a="1"/>
  <c r="O6" i="17" s="1"/>
  <c r="I6" i="17" a="1"/>
  <c r="I6" i="17" s="1"/>
  <c r="I5" i="17" a="1"/>
  <c r="I5" i="17" s="1"/>
  <c r="D6" i="17"/>
  <c r="D7" i="17"/>
  <c r="D8" i="17"/>
  <c r="D9" i="17"/>
  <c r="D5" i="17"/>
  <c r="O7" i="17" l="1"/>
  <c r="L6" i="17"/>
  <c r="K6" i="17"/>
  <c r="J6" i="17"/>
  <c r="L7" i="17"/>
  <c r="K7" i="17"/>
  <c r="J7" i="17"/>
  <c r="I7" i="17"/>
  <c r="L5" i="17"/>
  <c r="K5" i="17"/>
  <c r="J5" i="17"/>
  <c r="B22" i="1"/>
  <c r="B21" i="1"/>
  <c r="B12" i="1"/>
  <c r="D25" i="1" s="1"/>
  <c r="B27" i="11" l="1"/>
  <c r="C23" i="11"/>
  <c r="D23" i="11"/>
  <c r="E23" i="11"/>
  <c r="F23" i="11"/>
  <c r="G23" i="11"/>
  <c r="H23" i="11"/>
  <c r="B23" i="11"/>
  <c r="B26" i="2" l="1"/>
  <c r="F9" i="6" l="1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8" i="6"/>
  <c r="B39" i="10" l="1"/>
  <c r="B32" i="10"/>
  <c r="B26" i="10"/>
  <c r="B27" i="10"/>
  <c r="B28" i="10"/>
  <c r="B29" i="10"/>
  <c r="B30" i="10"/>
  <c r="B31" i="10"/>
  <c r="B33" i="10"/>
  <c r="B34" i="10"/>
  <c r="B35" i="10"/>
  <c r="B36" i="10"/>
  <c r="B25" i="10"/>
  <c r="B22" i="20"/>
  <c r="I24" i="18"/>
  <c r="M7" i="17"/>
  <c r="M6" i="17"/>
  <c r="M5" i="1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10" authorId="0" shapeId="0" xr:uid="{00000000-0006-0000-0B00-000001000000}">
      <text>
        <r>
          <rPr>
            <b/>
            <sz val="8"/>
            <color indexed="81"/>
            <rFont val="Tahoma"/>
            <family val="2"/>
          </rPr>
          <t>1 if we invest, 0 if not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A21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1 if yes, 0 if no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<sst xmlns="http://schemas.openxmlformats.org/spreadsheetml/2006/main" count="687" uniqueCount="396">
  <si>
    <t>Microsoft Excel 16.0 Sensitivity Report</t>
  </si>
  <si>
    <t>Worksheet: [LM5001-data-files-optimization.xlsx]ProductMix</t>
  </si>
  <si>
    <t>Report Created: 2020-01-13 9:26:15 AM</t>
  </si>
  <si>
    <t>Variable Cells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</si>
  <si>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</si>
  <si>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</si>
  <si>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</si>
  <si>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</si>
  <si>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</si>
  <si>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</si>
  <si>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</si>
  <si>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</si>
  <si>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</si>
  <si>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</si>
  <si>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</si>
  <si>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$B$16</t>
  </si>
  <si>
    <t>Number to produce Basic</t>
  </si>
  <si>
    <t>$C$16</t>
  </si>
  <si>
    <t>Number to produce XP</t>
  </si>
  <si>
    <t>Constraints</t>
  </si>
  <si>
    <t>Shadow</t>
  </si>
  <si>
    <t>Constraint</t>
  </si>
  <si>
    <t>Price</t>
  </si>
  <si>
    <t>R.H. Side</t>
  </si>
  <si>
    <t>$B$21</t>
  </si>
  <si>
    <t>Labor availability for assembling Hours used</t>
  </si>
  <si>
    <t>$B$22</t>
  </si>
  <si>
    <t>Labor availability for testing Hours used</t>
  </si>
  <si>
    <t>Assembling and testing computers</t>
  </si>
  <si>
    <t>Cost per labor hour assembling</t>
  </si>
  <si>
    <t>Cost per labor hour testing</t>
  </si>
  <si>
    <t>Inputs for assembling and testing a computer</t>
  </si>
  <si>
    <t>Basic</t>
  </si>
  <si>
    <t>XP</t>
  </si>
  <si>
    <t>Labor hours for assembly</t>
  </si>
  <si>
    <t>Labor hours for testing</t>
  </si>
  <si>
    <t>Cost of component parts</t>
  </si>
  <si>
    <t>Selling price</t>
  </si>
  <si>
    <t>Unit margin</t>
  </si>
  <si>
    <t>Assembling, testing plan (# of computers)</t>
  </si>
  <si>
    <t>Number to produce</t>
  </si>
  <si>
    <t>&lt;=</t>
  </si>
  <si>
    <t>Maximum sales</t>
  </si>
  <si>
    <t>Constraints (hours per month)</t>
  </si>
  <si>
    <t>Hours used</t>
  </si>
  <si>
    <t>Hours available</t>
  </si>
  <si>
    <t>Labor availability for assembling</t>
  </si>
  <si>
    <t>Labor availability for testing</t>
  </si>
  <si>
    <t>Net profit ($ this month)</t>
  </si>
  <si>
    <t>Total</t>
  </si>
  <si>
    <t>Primal problem</t>
  </si>
  <si>
    <t>Dual problem</t>
  </si>
  <si>
    <t>x1</t>
  </si>
  <si>
    <t>x2</t>
  </si>
  <si>
    <t>y1</t>
  </si>
  <si>
    <t>y2</t>
  </si>
  <si>
    <t>y3</t>
  </si>
  <si>
    <t>y4</t>
  </si>
  <si>
    <t>decision variables</t>
  </si>
  <si>
    <t>objective coef</t>
  </si>
  <si>
    <t>con1</t>
  </si>
  <si>
    <t>&gt;=</t>
  </si>
  <si>
    <t>con2</t>
  </si>
  <si>
    <t>con3</t>
  </si>
  <si>
    <t>con4</t>
  </si>
  <si>
    <t>Maximum</t>
  </si>
  <si>
    <t>Crash Cost</t>
  </si>
  <si>
    <t>Time</t>
  </si>
  <si>
    <t>per week</t>
  </si>
  <si>
    <t>Start</t>
  </si>
  <si>
    <t xml:space="preserve">Time </t>
  </si>
  <si>
    <t>Finish</t>
  </si>
  <si>
    <t>Activity</t>
  </si>
  <si>
    <t>Normal</t>
  </si>
  <si>
    <t>Crash</t>
  </si>
  <si>
    <t>Reduction</t>
  </si>
  <si>
    <t>saved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</si>
  <si>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</si>
  <si>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</si>
  <si>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</si>
  <si>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</si>
  <si>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</si>
  <si>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</si>
  <si>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</si>
  <si>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</si>
  <si>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</si>
  <si>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</si>
  <si>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</si>
  <si>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</si>
  <si>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</si>
  <si>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</si>
  <si>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Max Time</t>
  </si>
  <si>
    <t>Project Finish Time</t>
  </si>
  <si>
    <t>Total cost</t>
  </si>
  <si>
    <t>Cost per labor hour testing, line 1</t>
  </si>
  <si>
    <t>Cost per labor hour testing, line 2</t>
  </si>
  <si>
    <t>Model 1</t>
  </si>
  <si>
    <t>Model 2</t>
  </si>
  <si>
    <t>Model 3</t>
  </si>
  <si>
    <t>Model 4</t>
  </si>
  <si>
    <t>Model 5</t>
  </si>
  <si>
    <t>Model 6</t>
  </si>
  <si>
    <t>Model 7</t>
  </si>
  <si>
    <t>Model 8</t>
  </si>
  <si>
    <t>Labor hours for testing, line 1</t>
  </si>
  <si>
    <t>Labor hours for testing, line 2</t>
  </si>
  <si>
    <t>Unit margin, tested on line 1</t>
  </si>
  <si>
    <t>Unit margin, tested on line 2</t>
  </si>
  <si>
    <t>Number tested on line 1</t>
  </si>
  <si>
    <t>Number tested on line 2</t>
  </si>
  <si>
    <t>Total computers produced</t>
  </si>
  <si>
    <t>Labor availability for testing, line 1</t>
  </si>
  <si>
    <t>Labor availability for testing, line 2</t>
  </si>
  <si>
    <t>Net profit ($ per month)</t>
  </si>
  <si>
    <t>Totals</t>
  </si>
  <si>
    <t>Tested on line 1</t>
  </si>
  <si>
    <t>Tested on line 2</t>
  </si>
  <si>
    <t>Multiperiod production model</t>
  </si>
  <si>
    <t>Input data</t>
  </si>
  <si>
    <t>Initial inventory</t>
  </si>
  <si>
    <t>Holding cost as % of prod cost</t>
  </si>
  <si>
    <t>Month</t>
  </si>
  <si>
    <t>Production cost/unit</t>
  </si>
  <si>
    <t>Production plan (all quantities are in 100s of footballs)</t>
  </si>
  <si>
    <t>Units produced</t>
  </si>
  <si>
    <t>Production capacity</t>
  </si>
  <si>
    <t>On hand after production</t>
  </si>
  <si>
    <t>Demand</t>
  </si>
  <si>
    <t>Ending inventory</t>
  </si>
  <si>
    <t>Storage capacity</t>
  </si>
  <si>
    <t>Summary of costs (all costs are in hundreds of dollars)</t>
  </si>
  <si>
    <t>Chandler oil blending model</t>
  </si>
  <si>
    <t>Monetary inputs</t>
  </si>
  <si>
    <t>Gasoline</t>
  </si>
  <si>
    <t>Heating oil</t>
  </si>
  <si>
    <t>Selling price/barrel</t>
  </si>
  <si>
    <t>Quality level per barrel of crudes</t>
  </si>
  <si>
    <t>Crude oil 1</t>
  </si>
  <si>
    <t>Crude oil 2</t>
  </si>
  <si>
    <t>Required quality level per barrel of product</t>
  </si>
  <si>
    <t>Blending plan (barrels of crudes in each product)</t>
  </si>
  <si>
    <t>Barrels used</t>
  </si>
  <si>
    <t>Barrels available</t>
  </si>
  <si>
    <t>Barrels sold</t>
  </si>
  <si>
    <t>Constraints on quality</t>
  </si>
  <si>
    <t>Quality points obtained</t>
  </si>
  <si>
    <t>Quality points required</t>
  </si>
  <si>
    <t>Objective to maximize</t>
  </si>
  <si>
    <t>Revenue</t>
  </si>
  <si>
    <t>Grand Prix transportation model</t>
  </si>
  <si>
    <t>Unit shipping costs</t>
  </si>
  <si>
    <t>To</t>
  </si>
  <si>
    <t>Region 1</t>
  </si>
  <si>
    <t>Region 2</t>
  </si>
  <si>
    <t>Region 3</t>
  </si>
  <si>
    <t>Region 4</t>
  </si>
  <si>
    <t>From</t>
  </si>
  <si>
    <t>Plant 1</t>
  </si>
  <si>
    <t>Plant 2</t>
  </si>
  <si>
    <t>Plant 3</t>
  </si>
  <si>
    <t>Shipping plan, and constraints on supply and demand</t>
  </si>
  <si>
    <t>Total shipped</t>
  </si>
  <si>
    <t>Capacity</t>
  </si>
  <si>
    <t>Total received</t>
  </si>
  <si>
    <t>Objective to minimize</t>
  </si>
  <si>
    <t>J1</t>
  </si>
  <si>
    <t>J2</t>
  </si>
  <si>
    <t>J3</t>
  </si>
  <si>
    <t>J4</t>
  </si>
  <si>
    <t>Word processing</t>
  </si>
  <si>
    <t>Graphics</t>
  </si>
  <si>
    <t>Packets</t>
  </si>
  <si>
    <t>Registrations</t>
  </si>
  <si>
    <t>Hourly Wages</t>
  </si>
  <si>
    <t>P1</t>
  </si>
  <si>
    <t>Ann</t>
  </si>
  <si>
    <t>P2</t>
  </si>
  <si>
    <t>Ian</t>
  </si>
  <si>
    <t>P3</t>
  </si>
  <si>
    <t>Joan</t>
  </si>
  <si>
    <t>P4</t>
  </si>
  <si>
    <t>Sean</t>
  </si>
  <si>
    <t>=</t>
  </si>
  <si>
    <t>RedBrand shipping model</t>
  </si>
  <si>
    <t>Inputs</t>
  </si>
  <si>
    <t>Common arc capacity</t>
  </si>
  <si>
    <t>Network structure, flows, and arc capacity constraints</t>
  </si>
  <si>
    <t>Node balance constraints</t>
  </si>
  <si>
    <t>Origin</t>
  </si>
  <si>
    <t>Destination</t>
  </si>
  <si>
    <t>Unit Cost</t>
  </si>
  <si>
    <t>Flow</t>
  </si>
  <si>
    <t>Arc Capacity</t>
  </si>
  <si>
    <t>Plant constraints</t>
  </si>
  <si>
    <t>Node</t>
  </si>
  <si>
    <t>outflow</t>
  </si>
  <si>
    <t>inflow</t>
  </si>
  <si>
    <t>Plant net outflow</t>
  </si>
  <si>
    <t>Plant capacity</t>
  </si>
  <si>
    <t>Warehouse constraints</t>
  </si>
  <si>
    <t>Warehouse net outflow</t>
  </si>
  <si>
    <t>Required</t>
  </si>
  <si>
    <t>Customer constraints</t>
  </si>
  <si>
    <t>Customer net inflow</t>
  </si>
  <si>
    <t>Customer demand</t>
  </si>
  <si>
    <t>SureStep aggregate planning model</t>
  </si>
  <si>
    <t>Initial inventory of shoes</t>
  </si>
  <si>
    <t>Initial number of workers</t>
  </si>
  <si>
    <t>Regular hours/worker/month</t>
  </si>
  <si>
    <t>Maximum overtime hours/worker/month</t>
  </si>
  <si>
    <t>Hiring cost/worker</t>
  </si>
  <si>
    <t>Firing cost/worker</t>
  </si>
  <si>
    <t>Regular wages/worker/month</t>
  </si>
  <si>
    <t>Overtime wage rate/hour</t>
  </si>
  <si>
    <t>Labor hours/pair of shoes</t>
  </si>
  <si>
    <t>Raw material cost/pair of shoes</t>
  </si>
  <si>
    <t>Holding cost/pair of shoes in inventory/month</t>
  </si>
  <si>
    <t>Worker plan</t>
  </si>
  <si>
    <t>Month 1</t>
  </si>
  <si>
    <t>Month 2</t>
  </si>
  <si>
    <t>Month 3</t>
  </si>
  <si>
    <t>Month 4</t>
  </si>
  <si>
    <t>Workers from previous month</t>
  </si>
  <si>
    <t>Workers hired</t>
  </si>
  <si>
    <t>Workers fired</t>
  </si>
  <si>
    <t>Workers available after hiring and firing</t>
  </si>
  <si>
    <t>Regular-time hours available</t>
  </si>
  <si>
    <t>Overtime labor hours used</t>
  </si>
  <si>
    <t>Maximum overtime labor hours available</t>
  </si>
  <si>
    <t>Total hours for production</t>
  </si>
  <si>
    <t>Production plan</t>
  </si>
  <si>
    <t>Shoes produced</t>
  </si>
  <si>
    <t>Inventory after production</t>
  </si>
  <si>
    <t>Forecasted demand</t>
  </si>
  <si>
    <t>Monetary outputs</t>
  </si>
  <si>
    <t>Hiring cost</t>
  </si>
  <si>
    <t>Firing cost</t>
  </si>
  <si>
    <t>Regular-time wages</t>
  </si>
  <si>
    <t>Overtime wages</t>
  </si>
  <si>
    <t>Raw material cost</t>
  </si>
  <si>
    <t>Holding cost</t>
  </si>
  <si>
    <t>Tatham capital budgeting model</t>
  </si>
  <si>
    <t>Input data on potential investments</t>
  </si>
  <si>
    <t>Investment</t>
  </si>
  <si>
    <t>Investment cost</t>
  </si>
  <si>
    <t>NPV</t>
  </si>
  <si>
    <t>NPV per investment dollar</t>
  </si>
  <si>
    <t>Decisions: whether to invest</t>
  </si>
  <si>
    <t>Investment levels</t>
  </si>
  <si>
    <t>Budget constraint</t>
  </si>
  <si>
    <t>Amount invested</t>
  </si>
  <si>
    <t>Budget</t>
  </si>
  <si>
    <t>Total NPV</t>
  </si>
  <si>
    <t>Great Threads fixed cost clothing model</t>
  </si>
  <si>
    <t>Input data on products</t>
  </si>
  <si>
    <t>Shirts</t>
  </si>
  <si>
    <t>Shorts</t>
  </si>
  <si>
    <t>Pants</t>
  </si>
  <si>
    <t>Skirts</t>
  </si>
  <si>
    <t>Jackets</t>
  </si>
  <si>
    <t>Labor hours/unit</t>
  </si>
  <si>
    <t>Cloth (sq. yd.)/unit</t>
  </si>
  <si>
    <t>Selling price/unit</t>
  </si>
  <si>
    <t>Variable cost/unit</t>
  </si>
  <si>
    <t>Fixed cost for equipment</t>
  </si>
  <si>
    <t>Production plan, constraints on capacity</t>
  </si>
  <si>
    <t>Produce any?</t>
  </si>
  <si>
    <t>cap*binary</t>
  </si>
  <si>
    <t>cap</t>
  </si>
  <si>
    <t>cap from labor</t>
  </si>
  <si>
    <t>cap from cloth</t>
  </si>
  <si>
    <t>Constraints on resources</t>
  </si>
  <si>
    <t>Resource used</t>
  </si>
  <si>
    <t>Available</t>
  </si>
  <si>
    <t>Labor hours</t>
  </si>
  <si>
    <t>Cloth</t>
  </si>
  <si>
    <t>Variable cost</t>
  </si>
  <si>
    <t>Profit</t>
  </si>
  <si>
    <t>Western Airlines hub location model</t>
  </si>
  <si>
    <t>Input data: which cities are covered by which potential hubs</t>
  </si>
  <si>
    <t>Potential hub</t>
  </si>
  <si>
    <t>City</t>
  </si>
  <si>
    <t>AT</t>
  </si>
  <si>
    <t>BO</t>
  </si>
  <si>
    <t>CH</t>
  </si>
  <si>
    <t>DE</t>
  </si>
  <si>
    <t>HO</t>
  </si>
  <si>
    <t>LA</t>
  </si>
  <si>
    <t>NO</t>
  </si>
  <si>
    <t>NY</t>
  </si>
  <si>
    <t>PI</t>
  </si>
  <si>
    <t>SL</t>
  </si>
  <si>
    <t>SF</t>
  </si>
  <si>
    <t>SE</t>
  </si>
  <si>
    <t>Decisions: which cities to use as hubs</t>
  </si>
  <si>
    <t>Used as hub?</t>
  </si>
  <si>
    <t>Constraints that each city must be covered by at least one hub</t>
  </si>
  <si>
    <t>Covered by</t>
  </si>
  <si>
    <t>Total hubs</t>
  </si>
  <si>
    <t>Worker scheduling model</t>
  </si>
  <si>
    <t>Decision variables: number of employees starting their five-day shift on various days</t>
  </si>
  <si>
    <t>Mon</t>
  </si>
  <si>
    <t>Tue</t>
  </si>
  <si>
    <t>Wed</t>
  </si>
  <si>
    <t>Thu</t>
  </si>
  <si>
    <t>Fri</t>
  </si>
  <si>
    <t>Sat</t>
  </si>
  <si>
    <t>Sun</t>
  </si>
  <si>
    <t>0-1 matrix</t>
  </si>
  <si>
    <t>starting\working</t>
  </si>
  <si>
    <t>Constraint on worker availabilities</t>
  </si>
  <si>
    <t>Employees available</t>
  </si>
  <si>
    <t>Employees required</t>
  </si>
  <si>
    <t>Total employees</t>
  </si>
  <si>
    <t>origin</t>
  </si>
  <si>
    <t>destination</t>
  </si>
  <si>
    <t>unit cost</t>
  </si>
  <si>
    <t>flow</t>
  </si>
  <si>
    <t>Plant</t>
  </si>
  <si>
    <t>Outflow</t>
  </si>
  <si>
    <t>Region</t>
  </si>
  <si>
    <t>Inflow</t>
  </si>
  <si>
    <t>total cost</t>
  </si>
  <si>
    <t>Matrix multiplication in Excel</t>
  </si>
  <si>
    <t>Typical multiplication of two matrices</t>
  </si>
  <si>
    <t>Multiplication of a matrix and a column</t>
  </si>
  <si>
    <t>Matrix 1</t>
  </si>
  <si>
    <t>Column 1</t>
  </si>
  <si>
    <t>Matrix 2</t>
  </si>
  <si>
    <t>Matrix 1 times Column 1, with formula =MMULT(B4:D5,I4:I6)</t>
  </si>
  <si>
    <t>Select range with 2 rows, 1 column, enter formula, press Ctrl-Shift-Enter</t>
  </si>
  <si>
    <t>Matrix 1 times Matrix 2, with formula =MMULT(B4:D5,B7:C9)</t>
  </si>
  <si>
    <t>Select range with 2 rows, 2 columns, enter formula, press Ctrl-Shift-Enter.</t>
  </si>
  <si>
    <t>Multiplication of a row and a matrix</t>
  </si>
  <si>
    <t>Row 1</t>
  </si>
  <si>
    <t>Multiplication of a quadratic form (row times matrix times column)</t>
  </si>
  <si>
    <t>Row 1 times Matrix 1, with formula =MMULT(I14:J14,B4:D5)</t>
  </si>
  <si>
    <t>Matrix 3</t>
  </si>
  <si>
    <t>Select range with 1 row, 3 columns, enter formula, press Ctrl-Shift-Enter</t>
  </si>
  <si>
    <t>Multiplication of a row and a column</t>
  </si>
  <si>
    <t>Transpose of Column 1 times Matrix 3 times Column 1</t>
  </si>
  <si>
    <t>Row 2</t>
  </si>
  <si>
    <t>Formula is =MMULT(TRANSPOSE(I4:I6),MMULT(B17:D19,I4:I6))</t>
  </si>
  <si>
    <t>Select range with 1 row, 1 column, enter formula, press Ctrl-Shift-Enter</t>
  </si>
  <si>
    <t>Row 2 times Column 1, with formula =MMULT(I22:K22,I4:I6)</t>
  </si>
  <si>
    <t>Notes on quadratic form example:</t>
  </si>
  <si>
    <t xml:space="preserve">Two MMULT's are required because MMULT works on only two ranges at a time. </t>
  </si>
  <si>
    <t>TRANSPOSE is needed to change a column into a row.</t>
  </si>
  <si>
    <t>Florida Power &amp; Light peak-load pricing model</t>
  </si>
  <si>
    <t>Coefficients of demand functions</t>
  </si>
  <si>
    <t>Constant</t>
  </si>
  <si>
    <t>Peak price</t>
  </si>
  <si>
    <t>Off-peak price</t>
  </si>
  <si>
    <t>Peak-load demand</t>
  </si>
  <si>
    <t>Off-peak demand</t>
  </si>
  <si>
    <t>Cost of capacity/kwh</t>
  </si>
  <si>
    <t>Decisions</t>
  </si>
  <si>
    <t>Peak-load</t>
  </si>
  <si>
    <t>Off-peak</t>
  </si>
  <si>
    <t>Prices</t>
  </si>
  <si>
    <t>Constraints on demand</t>
  </si>
  <si>
    <t>Monetary summary</t>
  </si>
  <si>
    <t>Cost of capacity</t>
  </si>
  <si>
    <t>Portfolio selection model</t>
  </si>
  <si>
    <t>Stock input data</t>
  </si>
  <si>
    <t>Stock 1</t>
  </si>
  <si>
    <t>Stock 2</t>
  </si>
  <si>
    <t>Stock 3</t>
  </si>
  <si>
    <t>Mean return</t>
  </si>
  <si>
    <t>StDev of return</t>
  </si>
  <si>
    <t>Correlations</t>
  </si>
  <si>
    <t>Covariances</t>
  </si>
  <si>
    <t>Investment decisions</t>
  </si>
  <si>
    <t>Fractions to invest</t>
  </si>
  <si>
    <t>Constraint on investing everything</t>
  </si>
  <si>
    <t>Total invested</t>
  </si>
  <si>
    <t>Required value</t>
  </si>
  <si>
    <t>Constraint on expected portfolio return</t>
  </si>
  <si>
    <t>Actual return</t>
  </si>
  <si>
    <t>Required return</t>
  </si>
  <si>
    <t>Portfolio variance</t>
  </si>
  <si>
    <t>Portfolio stdev</t>
  </si>
  <si>
    <t>data</t>
  </si>
  <si>
    <t>solver</t>
  </si>
  <si>
    <t>step</t>
  </si>
  <si>
    <t>set 3 parts</t>
  </si>
  <si>
    <t>set up</t>
  </si>
  <si>
    <t xml:space="preserve">linear </t>
  </si>
  <si>
    <t>set formula</t>
  </si>
  <si>
    <t>unit margin</t>
  </si>
  <si>
    <t>Change from upper bound when GP decreases</t>
  </si>
  <si>
    <t xml:space="preserve">เพิ่มลด1มีผลกับกำไร 16 </t>
  </si>
  <si>
    <t>มี slack ถึงเพิ่ม ก็ไม่กระทบกำไร เพราะที่มีก็ยังใช้ไม่เต็ม capability</t>
  </si>
  <si>
    <t>Worksheet: [data-files-optimization.xlsx]ProductMix_mid2</t>
  </si>
  <si>
    <t>Report Created: 17/1/2564 13:29:39</t>
  </si>
  <si>
    <t xml:space="preserve">current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</si>
</sst>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&quot;$&quot;#,##0_);\(&quot;$&quot;#,##0\)"/>
    <numFmt numFmtId="165" formatCode="&quot;$&quot;#,##0_);[Red]\(&quot;$&quot;#,##0\)"/>
    <numFmt numFmtId="166" formatCode="&quot;$&quot;#,##0.00_);\(&quot;$&quot;#,##0.00\)"/>
    <numFmt numFmtId="167" formatCode="&quot;$&quot;#,##0.00_);[Red]\(&quot;$&quot;#,##0.00\)"/>
    <numFmt numFmtId="168" formatCode="_(&quot;$&quot;* #,##0.00_);_(&quot;$&quot;* \(#,##0.00\);_(&quot;$&quot;* &quot;-&quot;??_);_(@_)"/>
    <numFmt numFmtId="169" formatCode="&quot;$&quot;#,##0"/>
    <numFmt numFmtId="170" formatCode="0.0000"/>
    <numFmt numFmtId="171" formatCode="0.000"/>
    <numFmt numFmtId="172" formatCode="&quot;$&quot;#,##0.000_);\(&quot;$&quot;#,##0.000\)"/>
    <numFmt numFmtId="173" formatCode="&quot;$&quot;#,##0;\-&quot;$&quot;#,##0"/>
    <numFmt numFmtId="174" formatCode="&quot;$&quot;#,##0.0;\-&quot;$&quot;#,##0.0"/>
    <numFmt numFmtId="17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sz val="20"/>
      <color rgb="FF000000"/>
      <name val="Calibri"/>
      <family val="2"/>
    </font>
    <font>
      <b/>
      <sz val="11"/>
      <color indexed="1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name val="Arial"/>
      <family val="2"/>
    </font>
    <font>
      <sz val="18"/>
      <color rgb="FF000000"/>
      <name val="Calibri"/>
      <family val="2"/>
    </font>
    <font>
      <sz val="8"/>
      <name val="Calibri"/>
      <family val="2"/>
      <scheme val="minor"/>
    </font>
    <font>
      <u/>
      <sz val="11"/>
      <color rgb="FFFF000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5">
    <xf numFmtId="0" fontId="0" fillId="0" borderId="0"/>
    <xf numFmtId="0" fontId="2" fillId="0" borderId="0"/>
    <xf numFmtId="167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168" fontId="12" fillId="0" borderId="0" applyFont="0" applyFill="0" applyBorder="0" applyAlignment="0" applyProtection="0"/>
  </cellStyleXfs>
  <cellXfs count="121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169" fontId="0" fillId="2" borderId="0" xfId="0" applyNumberFormat="1" applyFill="1"/>
    <xf numFmtId="169" fontId="0" fillId="0" borderId="0" xfId="0" applyNumberFormat="1"/>
    <xf numFmtId="169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Fill="1"/>
    <xf numFmtId="169" fontId="0" fillId="0" borderId="0" xfId="0" applyNumberFormat="1" applyFill="1"/>
    <xf numFmtId="0" fontId="3" fillId="0" borderId="0" xfId="1" quotePrefix="1" applyFont="1" applyAlignment="1">
      <alignment horizontal="left"/>
    </xf>
    <xf numFmtId="0" fontId="4" fillId="0" borderId="0" xfId="1" applyFont="1"/>
    <xf numFmtId="170" fontId="4" fillId="0" borderId="0" xfId="1" applyNumberFormat="1" applyFont="1"/>
    <xf numFmtId="0" fontId="4" fillId="2" borderId="0" xfId="1" applyFont="1" applyFill="1"/>
    <xf numFmtId="0" fontId="4" fillId="0" borderId="0" xfId="1" applyFont="1" applyBorder="1"/>
    <xf numFmtId="9" fontId="4" fillId="2" borderId="0" xfId="1" applyNumberFormat="1" applyFont="1" applyFill="1" applyBorder="1"/>
    <xf numFmtId="1" fontId="4" fillId="0" borderId="0" xfId="1" applyNumberFormat="1" applyFont="1" applyBorder="1" applyAlignment="1">
      <alignment horizontal="right"/>
    </xf>
    <xf numFmtId="171" fontId="4" fillId="0" borderId="0" xfId="1" applyNumberFormat="1" applyFont="1" applyBorder="1"/>
    <xf numFmtId="0" fontId="4" fillId="0" borderId="0" xfId="1" quotePrefix="1" applyFont="1" applyAlignment="1">
      <alignment horizontal="left"/>
    </xf>
    <xf numFmtId="167" fontId="4" fillId="2" borderId="0" xfId="2" applyFont="1" applyFill="1" applyBorder="1"/>
    <xf numFmtId="172" fontId="4" fillId="0" borderId="0" xfId="1" applyNumberFormat="1" applyFont="1" applyBorder="1"/>
    <xf numFmtId="0" fontId="3" fillId="0" borderId="0" xfId="1" applyFont="1"/>
    <xf numFmtId="0" fontId="4" fillId="0" borderId="0" xfId="1" applyFont="1" applyFill="1" applyBorder="1"/>
    <xf numFmtId="0" fontId="4" fillId="0" borderId="0" xfId="1" quotePrefix="1" applyFont="1" applyBorder="1" applyAlignment="1">
      <alignment horizontal="right"/>
    </xf>
    <xf numFmtId="0" fontId="4" fillId="0" borderId="0" xfId="1" applyFont="1" applyAlignment="1">
      <alignment horizontal="left"/>
    </xf>
    <xf numFmtId="0" fontId="4" fillId="0" borderId="0" xfId="1" applyFont="1" applyBorder="1" applyAlignment="1">
      <alignment horizontal="right"/>
    </xf>
    <xf numFmtId="1" fontId="4" fillId="0" borderId="0" xfId="1" quotePrefix="1" applyNumberFormat="1" applyFont="1" applyBorder="1" applyAlignment="1">
      <alignment horizontal="right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169" fontId="4" fillId="2" borderId="0" xfId="1" applyNumberFormat="1" applyFont="1" applyFill="1" applyBorder="1"/>
    <xf numFmtId="0" fontId="4" fillId="0" borderId="0" xfId="1" applyNumberFormat="1" applyFont="1" applyBorder="1"/>
    <xf numFmtId="0" fontId="3" fillId="0" borderId="0" xfId="1" applyFont="1" applyBorder="1"/>
    <xf numFmtId="0" fontId="4" fillId="2" borderId="0" xfId="1" applyFont="1" applyFill="1" applyBorder="1"/>
    <xf numFmtId="0" fontId="3" fillId="0" borderId="0" xfId="1" applyFont="1" applyAlignment="1">
      <alignment horizontal="right"/>
    </xf>
    <xf numFmtId="1" fontId="4" fillId="0" borderId="0" xfId="1" applyNumberFormat="1" applyFont="1" applyBorder="1"/>
    <xf numFmtId="0" fontId="4" fillId="0" borderId="0" xfId="1" applyFont="1" applyBorder="1" applyAlignment="1">
      <alignment horizontal="center"/>
    </xf>
    <xf numFmtId="0" fontId="4" fillId="0" borderId="0" xfId="1" applyFont="1" applyAlignment="1">
      <alignment horizontal="left" vertical="center" wrapText="1"/>
    </xf>
    <xf numFmtId="0" fontId="3" fillId="0" borderId="0" xfId="1" applyFont="1" applyBorder="1" applyAlignment="1">
      <alignment horizontal="centerContinuous"/>
    </xf>
    <xf numFmtId="0" fontId="3" fillId="0" borderId="0" xfId="1" applyFont="1" applyAlignment="1">
      <alignment horizontal="centerContinuous"/>
    </xf>
    <xf numFmtId="173" fontId="4" fillId="0" borderId="0" xfId="1" applyNumberFormat="1" applyFont="1" applyBorder="1"/>
    <xf numFmtId="0" fontId="6" fillId="0" borderId="0" xfId="3" applyFont="1" applyAlignment="1" applyProtection="1"/>
    <xf numFmtId="0" fontId="4" fillId="0" borderId="0" xfId="1" applyNumberFormat="1" applyFont="1"/>
    <xf numFmtId="0" fontId="4" fillId="0" borderId="0" xfId="1" applyFont="1" applyAlignment="1">
      <alignment horizontal="centerContinuous"/>
    </xf>
    <xf numFmtId="164" fontId="4" fillId="2" borderId="0" xfId="1" applyNumberFormat="1" applyFont="1" applyFill="1" applyBorder="1"/>
    <xf numFmtId="0" fontId="4" fillId="0" borderId="0" xfId="1" applyFont="1" applyBorder="1" applyAlignment="1">
      <alignment horizontal="left"/>
    </xf>
    <xf numFmtId="0" fontId="4" fillId="0" borderId="0" xfId="1" applyFont="1" applyBorder="1" applyAlignment="1">
      <alignment horizontal="centerContinuous"/>
    </xf>
    <xf numFmtId="0" fontId="4" fillId="0" borderId="0" xfId="1" quotePrefix="1" applyFont="1" applyBorder="1" applyAlignment="1">
      <alignment horizontal="center"/>
    </xf>
    <xf numFmtId="9" fontId="4" fillId="0" borderId="0" xfId="1" applyNumberFormat="1" applyFont="1"/>
    <xf numFmtId="164" fontId="4" fillId="0" borderId="0" xfId="1" applyNumberFormat="1" applyFont="1" applyBorder="1"/>
    <xf numFmtId="0" fontId="4" fillId="0" borderId="0" xfId="1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center"/>
    </xf>
    <xf numFmtId="173" fontId="4" fillId="2" borderId="0" xfId="1" applyNumberFormat="1" applyFont="1" applyFill="1" applyBorder="1"/>
    <xf numFmtId="0" fontId="3" fillId="0" borderId="0" xfId="1" applyFont="1" applyBorder="1" applyAlignment="1">
      <alignment horizontal="right"/>
    </xf>
    <xf numFmtId="2" fontId="4" fillId="0" borderId="0" xfId="1" applyNumberFormat="1" applyFont="1" applyFill="1" applyBorder="1"/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173" fontId="4" fillId="0" borderId="0" xfId="1" applyNumberFormat="1" applyFont="1" applyBorder="1" applyAlignment="1">
      <alignment horizontal="right"/>
    </xf>
    <xf numFmtId="173" fontId="4" fillId="0" borderId="0" xfId="1" quotePrefix="1" applyNumberFormat="1" applyFont="1" applyBorder="1" applyAlignment="1">
      <alignment horizontal="center"/>
    </xf>
    <xf numFmtId="165" fontId="4" fillId="2" borderId="0" xfId="1" applyNumberFormat="1" applyFont="1" applyFill="1" applyBorder="1"/>
    <xf numFmtId="0" fontId="4" fillId="0" borderId="0" xfId="1" applyFont="1" applyAlignment="1">
      <alignment horizontal="center"/>
    </xf>
    <xf numFmtId="2" fontId="4" fillId="0" borderId="0" xfId="1" applyNumberFormat="1" applyFont="1" applyBorder="1"/>
    <xf numFmtId="165" fontId="4" fillId="0" borderId="0" xfId="1" applyNumberFormat="1" applyFont="1" applyFill="1" applyBorder="1"/>
    <xf numFmtId="1" fontId="4" fillId="0" borderId="0" xfId="1" applyNumberFormat="1" applyFont="1"/>
    <xf numFmtId="0" fontId="4" fillId="0" borderId="0" xfId="1" quotePrefix="1" applyFont="1" applyAlignment="1">
      <alignment horizontal="right"/>
    </xf>
    <xf numFmtId="1" fontId="4" fillId="5" borderId="0" xfId="1" applyNumberFormat="1" applyFont="1" applyFill="1" applyBorder="1"/>
    <xf numFmtId="0" fontId="4" fillId="5" borderId="0" xfId="1" applyFont="1" applyFill="1" applyBorder="1"/>
    <xf numFmtId="2" fontId="4" fillId="5" borderId="0" xfId="1" applyNumberFormat="1" applyFont="1" applyFill="1" applyBorder="1"/>
    <xf numFmtId="165" fontId="4" fillId="0" borderId="1" xfId="1" applyNumberFormat="1" applyFont="1" applyFill="1" applyBorder="1"/>
    <xf numFmtId="0" fontId="9" fillId="2" borderId="0" xfId="1" applyFont="1" applyFill="1" applyBorder="1"/>
    <xf numFmtId="1" fontId="4" fillId="0" borderId="1" xfId="1" applyNumberFormat="1" applyFont="1" applyBorder="1" applyAlignment="1">
      <alignment horizontal="right"/>
    </xf>
    <xf numFmtId="0" fontId="10" fillId="6" borderId="2" xfId="0" applyFont="1" applyFill="1" applyBorder="1" applyAlignment="1">
      <alignment horizontal="right" wrapText="1" readingOrder="1"/>
    </xf>
    <xf numFmtId="173" fontId="4" fillId="0" borderId="1" xfId="1" applyNumberFormat="1" applyFont="1" applyBorder="1" applyAlignment="1">
      <alignment horizontal="right"/>
    </xf>
    <xf numFmtId="0" fontId="0" fillId="0" borderId="1" xfId="0" applyBorder="1"/>
    <xf numFmtId="0" fontId="0" fillId="5" borderId="0" xfId="0" applyFill="1"/>
    <xf numFmtId="0" fontId="0" fillId="0" borderId="0" xfId="0" applyAlignment="1">
      <alignment vertical="center"/>
    </xf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4" fillId="0" borderId="6" xfId="1" applyFont="1" applyBorder="1"/>
    <xf numFmtId="0" fontId="4" fillId="0" borderId="7" xfId="1" applyFont="1" applyBorder="1"/>
    <xf numFmtId="0" fontId="4" fillId="0" borderId="8" xfId="1" applyFont="1" applyBorder="1"/>
    <xf numFmtId="0" fontId="4" fillId="0" borderId="9" xfId="1" applyFont="1" applyBorder="1"/>
    <xf numFmtId="0" fontId="4" fillId="0" borderId="10" xfId="1" applyFont="1" applyBorder="1"/>
    <xf numFmtId="0" fontId="4" fillId="0" borderId="11" xfId="1" applyFont="1" applyBorder="1"/>
    <xf numFmtId="0" fontId="4" fillId="0" borderId="12" xfId="1" applyFont="1" applyBorder="1"/>
    <xf numFmtId="0" fontId="4" fillId="0" borderId="13" xfId="1" applyFont="1" applyBorder="1"/>
    <xf numFmtId="0" fontId="4" fillId="0" borderId="14" xfId="1" applyFont="1" applyBorder="1"/>
    <xf numFmtId="0" fontId="4" fillId="0" borderId="15" xfId="1" applyFont="1" applyBorder="1"/>
    <xf numFmtId="0" fontId="4" fillId="0" borderId="16" xfId="1" applyFont="1" applyBorder="1"/>
    <xf numFmtId="0" fontId="4" fillId="0" borderId="0" xfId="1" quotePrefix="1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" fontId="4" fillId="0" borderId="0" xfId="1" applyNumberFormat="1" applyFont="1"/>
    <xf numFmtId="1" fontId="4" fillId="0" borderId="0" xfId="1" applyNumberFormat="1" applyFont="1" applyFill="1" applyBorder="1"/>
    <xf numFmtId="0" fontId="4" fillId="0" borderId="0" xfId="1" quotePrefix="1" applyFont="1" applyAlignment="1">
      <alignment horizontal="center"/>
    </xf>
    <xf numFmtId="2" fontId="4" fillId="2" borderId="0" xfId="1" applyNumberFormat="1" applyFont="1" applyFill="1" applyBorder="1"/>
    <xf numFmtId="170" fontId="4" fillId="0" borderId="0" xfId="1" applyNumberFormat="1" applyFont="1" applyBorder="1"/>
    <xf numFmtId="165" fontId="4" fillId="2" borderId="0" xfId="1" applyNumberFormat="1" applyFont="1" applyFill="1" applyBorder="1" applyAlignment="1">
      <alignment horizontal="right"/>
    </xf>
    <xf numFmtId="167" fontId="4" fillId="0" borderId="0" xfId="1" applyNumberFormat="1" applyFont="1" applyBorder="1"/>
    <xf numFmtId="166" fontId="4" fillId="0" borderId="0" xfId="1" applyNumberFormat="1" applyFont="1" applyBorder="1"/>
    <xf numFmtId="174" fontId="4" fillId="2" borderId="0" xfId="1" applyNumberFormat="1" applyFont="1" applyFill="1" applyBorder="1"/>
    <xf numFmtId="0" fontId="0" fillId="0" borderId="19" xfId="0" applyFill="1" applyBorder="1" applyAlignment="1"/>
    <xf numFmtId="0" fontId="0" fillId="0" borderId="20" xfId="0" applyFill="1" applyBorder="1" applyAlignment="1"/>
    <xf numFmtId="0" fontId="11" fillId="0" borderId="17" xfId="0" applyFont="1" applyFill="1" applyBorder="1" applyAlignment="1">
      <alignment horizontal="center"/>
    </xf>
    <xf numFmtId="0" fontId="11" fillId="0" borderId="18" xfId="0" applyFont="1" applyFill="1" applyBorder="1" applyAlignment="1">
      <alignment horizontal="center"/>
    </xf>
    <xf numFmtId="0" fontId="0" fillId="0" borderId="0" xfId="0" quotePrefix="1"/>
    <xf numFmtId="175" fontId="0" fillId="0" borderId="0" xfId="0" applyNumberFormat="1"/>
    <xf numFmtId="0" fontId="0" fillId="7" borderId="0" xfId="0" applyFill="1"/>
    <xf numFmtId="175" fontId="0" fillId="7" borderId="0" xfId="4" applyNumberFormat="1" applyFont="1" applyFill="1"/>
    <xf numFmtId="175" fontId="0" fillId="0" borderId="1" xfId="0" applyNumberFormat="1" applyBorder="1"/>
    <xf numFmtId="0" fontId="0" fillId="0" borderId="0" xfId="0" quotePrefix="1" applyAlignment="1">
      <alignment horizontal="center"/>
    </xf>
    <xf numFmtId="0" fontId="13" fillId="0" borderId="21" xfId="0" applyFont="1" applyBorder="1" applyAlignment="1">
      <alignment vertical="top" wrapText="1"/>
    </xf>
    <xf numFmtId="0" fontId="14" fillId="0" borderId="21" xfId="0" applyFont="1" applyBorder="1" applyAlignment="1">
      <alignment horizontal="left" vertical="center" wrapText="1" readingOrder="1"/>
    </xf>
    <xf numFmtId="165" fontId="14" fillId="0" borderId="21" xfId="0" applyNumberFormat="1" applyFont="1" applyBorder="1" applyAlignment="1">
      <alignment horizontal="left" vertical="center" wrapText="1" readingOrder="1"/>
    </xf>
    <xf numFmtId="0" fontId="9" fillId="0" borderId="0" xfId="0" applyFont="1"/>
    <xf numFmtId="0" fontId="16" fillId="0" borderId="0" xfId="0" applyFont="1" applyAlignment="1">
      <alignment horizontal="center"/>
    </xf>
    <xf numFmtId="169" fontId="0" fillId="5" borderId="0" xfId="0" applyNumberFormat="1" applyFill="1"/>
    <xf numFmtId="0" fontId="17" fillId="0" borderId="17" xfId="0" applyFont="1" applyFill="1" applyBorder="1" applyAlignment="1">
      <alignment horizontal="center"/>
    </xf>
    <xf numFmtId="0" fontId="17" fillId="0" borderId="18" xfId="0" applyFont="1" applyFill="1" applyBorder="1" applyAlignment="1">
      <alignment horizontal="center"/>
    </xf>
  </cellXfs>
  <cellStyles count="5">
    <cellStyle name="Currency" xfId="4" builtinId="4"/>
    <cellStyle name="Currency 2" xfId="2" xr:uid="{00000000-0005-0000-0000-000001000000}"/>
    <cellStyle name="Hyperlink" xfId="3" builtinId="8"/>
    <cellStyle name="Normal" xfId="0" builtinId="0"/>
    <cellStyle name="Normal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495300</xdr:colOff>
      <xdr:row>2</xdr:row>
      <xdr:rowOff>125082</xdr:rowOff>
    </xdr:from>
    <xdr:to>
      <xdr:col>19</xdr:col>
      <xdr:colOff>481831</xdr:colOff>
      <xdr:row>17</xdr:row>
      <xdr:rowOff>110689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B57D9-D41D-4B89-B1AA-D0F403C229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8700" y="493382"/>
          <a:ext cx="4863331" cy="2747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C722B-CD0A-46F8-BA0F-7477D3AB17B3}">
  <sheetPr>
    <tabColor theme="9" tint="0.59999389629810485"/>
    <pageSetUpPr fitToPage="1"/>
  </sheetPr>
  <dimension ref="A1:F25"/>
  <sheetViews>
    <sheetView topLeftCell="A8" zoomScale="115" zoomScaleNormal="115" workbookViewId="0">
      <selection activeCell="H23" sqref="H23"/>
    </sheetView>
  </sheetViews>
  <sheetFormatPr defaultRowHeight="14.5" x14ac:dyDescent="0.35"/>
  <cols>
    <col min="1" max="1" width="31" customWidth="1"/>
    <col min="2" max="2" width="10.90625" bestFit="1" customWidth="1"/>
  </cols>
  <sheetData>
    <row r="1" spans="1:6" x14ac:dyDescent="0.35">
      <c r="A1" s="1" t="s">
        <v>28</v>
      </c>
      <c r="F1" s="117" t="s">
        <v>384</v>
      </c>
    </row>
    <row r="2" spans="1:6" x14ac:dyDescent="0.35">
      <c r="F2" s="116" t="s">
        <v>382</v>
      </c>
    </row>
    <row r="3" spans="1:6" x14ac:dyDescent="0.35">
      <c r="A3" t="s">
        <v>29</v>
      </c>
      <c r="B3" s="5">
        <v>11</v>
      </c>
      <c r="F3" s="116" t="s">
        <v>388</v>
      </c>
    </row>
    <row r="4" spans="1:6" x14ac:dyDescent="0.35">
      <c r="A4" t="s">
        <v>30</v>
      </c>
      <c r="B4" s="5">
        <v>15</v>
      </c>
      <c r="F4" s="116" t="s">
        <v>389</v>
      </c>
    </row>
    <row r="5" spans="1:6" x14ac:dyDescent="0.35">
      <c r="F5" s="116" t="s">
        <v>385</v>
      </c>
    </row>
    <row r="6" spans="1:6" x14ac:dyDescent="0.35">
      <c r="A6" t="s">
        <v>31</v>
      </c>
      <c r="F6" s="116" t="s">
        <v>382</v>
      </c>
    </row>
    <row r="7" spans="1:6" x14ac:dyDescent="0.35">
      <c r="B7" s="2" t="s">
        <v>32</v>
      </c>
      <c r="C7" s="2" t="s">
        <v>33</v>
      </c>
      <c r="F7" s="116" t="s">
        <v>383</v>
      </c>
    </row>
    <row r="8" spans="1:6" x14ac:dyDescent="0.35">
      <c r="A8" t="s">
        <v>34</v>
      </c>
      <c r="B8" s="3">
        <v>5</v>
      </c>
      <c r="C8" s="3">
        <v>6</v>
      </c>
      <c r="F8" s="116" t="s">
        <v>386</v>
      </c>
    </row>
    <row r="9" spans="1:6" x14ac:dyDescent="0.35">
      <c r="A9" t="s">
        <v>35</v>
      </c>
      <c r="B9" s="3">
        <v>1</v>
      </c>
      <c r="C9" s="3">
        <v>2</v>
      </c>
      <c r="F9" s="116" t="s">
        <v>387</v>
      </c>
    </row>
    <row r="10" spans="1:6" x14ac:dyDescent="0.35">
      <c r="A10" t="s">
        <v>36</v>
      </c>
      <c r="B10" s="5">
        <v>150</v>
      </c>
      <c r="C10" s="5">
        <v>225</v>
      </c>
    </row>
    <row r="11" spans="1:6" x14ac:dyDescent="0.35">
      <c r="A11" t="s">
        <v>37</v>
      </c>
      <c r="B11" s="5">
        <v>300</v>
      </c>
      <c r="C11" s="5">
        <v>450</v>
      </c>
    </row>
    <row r="12" spans="1:6" x14ac:dyDescent="0.35">
      <c r="A12" t="s">
        <v>38</v>
      </c>
      <c r="B12" s="6">
        <f>B11-(B10+SUMPRODUCT($B$3:$B$4,B8:B9))</f>
        <v>80</v>
      </c>
      <c r="C12" s="6">
        <f>C11-(C10+SUMPRODUCT($B$3:$B$4,C8:C9))</f>
        <v>129</v>
      </c>
    </row>
    <row r="14" spans="1:6" x14ac:dyDescent="0.35">
      <c r="A14" t="s">
        <v>39</v>
      </c>
    </row>
    <row r="15" spans="1:6" x14ac:dyDescent="0.35">
      <c r="B15" s="2" t="s">
        <v>32</v>
      </c>
      <c r="C15" s="2" t="s">
        <v>33</v>
      </c>
    </row>
    <row r="16" spans="1:6" x14ac:dyDescent="0.35">
      <c r="A16" t="s">
        <v>40</v>
      </c>
      <c r="B16" s="4">
        <v>560</v>
      </c>
      <c r="C16" s="4">
        <v>1200</v>
      </c>
    </row>
    <row r="17" spans="1:4" x14ac:dyDescent="0.35">
      <c r="B17" s="9" t="s">
        <v>41</v>
      </c>
      <c r="C17" s="9" t="s">
        <v>41</v>
      </c>
    </row>
    <row r="18" spans="1:4" x14ac:dyDescent="0.35">
      <c r="A18" t="s">
        <v>42</v>
      </c>
      <c r="B18" s="3">
        <v>600</v>
      </c>
      <c r="C18" s="3">
        <v>1200</v>
      </c>
    </row>
    <row r="20" spans="1:4" x14ac:dyDescent="0.35">
      <c r="A20" t="s">
        <v>43</v>
      </c>
      <c r="B20" s="2" t="s">
        <v>44</v>
      </c>
      <c r="C20" s="2"/>
      <c r="D20" s="10" t="s">
        <v>45</v>
      </c>
    </row>
    <row r="21" spans="1:4" x14ac:dyDescent="0.35">
      <c r="A21" t="s">
        <v>46</v>
      </c>
      <c r="B21">
        <f>SUMPRODUCT($B$16:$C$16,B8:C8)</f>
        <v>10000</v>
      </c>
      <c r="C21" s="8" t="s">
        <v>41</v>
      </c>
      <c r="D21" s="3">
        <v>10000</v>
      </c>
    </row>
    <row r="22" spans="1:4" x14ac:dyDescent="0.35">
      <c r="A22" t="s">
        <v>47</v>
      </c>
      <c r="B22">
        <f>SUMPRODUCT($B$16:$C$16,B9:C9)</f>
        <v>2960</v>
      </c>
      <c r="C22" s="8" t="s">
        <v>41</v>
      </c>
      <c r="D22" s="3">
        <v>3000</v>
      </c>
    </row>
    <row r="24" spans="1:4" x14ac:dyDescent="0.35">
      <c r="A24" t="s">
        <v>48</v>
      </c>
      <c r="B24" s="2" t="s">
        <v>32</v>
      </c>
      <c r="C24" s="2" t="s">
        <v>33</v>
      </c>
      <c r="D24" s="2" t="s">
        <v>49</v>
      </c>
    </row>
    <row r="25" spans="1:4" x14ac:dyDescent="0.35">
      <c r="B25" s="6"/>
      <c r="C25" s="6"/>
      <c r="D25" s="7">
        <f>SUMPRODUCT(B12:C12,B16:C16)</f>
        <v>199600</v>
      </c>
    </row>
  </sheetData>
  <printOptions headings="1" gridLines="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36EB-2474-438C-B61E-43A09434FD9E}">
  <sheetPr>
    <tabColor theme="9" tint="0.59999389629810485"/>
  </sheetPr>
  <dimension ref="A1:H16"/>
  <sheetViews>
    <sheetView showGridLines="0" zoomScale="70" zoomScaleNormal="70" workbookViewId="0">
      <selection activeCell="G30" sqref="G30"/>
    </sheetView>
  </sheetViews>
  <sheetFormatPr defaultRowHeight="14.5" x14ac:dyDescent="0.35"/>
  <cols>
    <col min="1" max="1" width="2.36328125" customWidth="1"/>
    <col min="2" max="2" width="6.08984375" bestFit="1" customWidth="1"/>
    <col min="3" max="3" width="37.08984375" bestFit="1" customWidth="1"/>
    <col min="4" max="4" width="9.453125" customWidth="1"/>
    <col min="5" max="5" width="11.54296875" customWidth="1"/>
    <col min="6" max="6" width="12.54296875" customWidth="1"/>
    <col min="7" max="7" width="12" bestFit="1" customWidth="1"/>
    <col min="8" max="8" width="9.1796875" bestFit="1" customWidth="1"/>
  </cols>
  <sheetData>
    <row r="1" spans="1:8" x14ac:dyDescent="0.35">
      <c r="A1" s="1" t="s">
        <v>0</v>
      </c>
    </row>
    <row r="2" spans="1:8" x14ac:dyDescent="0.35">
      <c r="A2" s="1" t="s">
        <v>393</v>
      </c>
    </row>
    <row r="3" spans="1:8" x14ac:dyDescent="0.35">
      <c r="A3" s="1" t="s">
        <v>394</v>
      </c>
    </row>
    <row r="6" spans="1:8" ht="15" thickBot="1" x14ac:dyDescent="0.4">
      <c r="A6" t="s">
        <v>3</v>
      </c>
      <c r="D6" t="s">
        <v>395</v>
      </c>
    </row>
    <row r="7" spans="1:8" x14ac:dyDescent="0.35">
      <c r="B7" s="119"/>
      <c r="C7" s="119"/>
      <c r="D7" s="119" t="s">
        <v>4</v>
      </c>
      <c r="E7" s="119" t="s">
        <v>5</v>
      </c>
      <c r="F7" s="119" t="s">
        <v>6</v>
      </c>
      <c r="G7" s="119" t="s">
        <v>7</v>
      </c>
      <c r="H7" s="119" t="s">
        <v>7</v>
      </c>
    </row>
    <row r="8" spans="1:8" ht="15" thickBot="1" x14ac:dyDescent="0.4">
      <c r="B8" s="120" t="s">
        <v>8</v>
      </c>
      <c r="C8" s="120" t="s">
        <v>9</v>
      </c>
      <c r="D8" s="120" t="s">
        <v>10</v>
      </c>
      <c r="E8" s="120" t="s">
        <v>11</v>
      </c>
      <c r="F8" s="120" t="s">
        <v>12</v>
      </c>
      <c r="G8" s="120" t="s">
        <v>13</v>
      </c>
      <c r="H8" s="120" t="s">
        <v>14</v>
      </c>
    </row>
    <row r="9" spans="1:8" x14ac:dyDescent="0.35">
      <c r="B9" s="103" t="s">
        <v>15</v>
      </c>
      <c r="C9" s="103" t="s">
        <v>16</v>
      </c>
      <c r="D9" s="103">
        <v>560</v>
      </c>
      <c r="E9" s="103">
        <v>0</v>
      </c>
      <c r="F9" s="103">
        <v>80</v>
      </c>
      <c r="G9" s="103">
        <v>15.83333333333332</v>
      </c>
      <c r="H9" s="103">
        <v>80</v>
      </c>
    </row>
    <row r="10" spans="1:8" ht="15" thickBot="1" x14ac:dyDescent="0.4">
      <c r="B10" s="104" t="s">
        <v>17</v>
      </c>
      <c r="C10" s="104" t="s">
        <v>18</v>
      </c>
      <c r="D10" s="104">
        <v>1200</v>
      </c>
      <c r="E10" s="104">
        <v>18.999999999999986</v>
      </c>
      <c r="F10" s="104">
        <v>115</v>
      </c>
      <c r="G10" s="104">
        <v>1E+30</v>
      </c>
      <c r="H10" s="104">
        <v>18.999999999999986</v>
      </c>
    </row>
    <row r="12" spans="1:8" ht="15" thickBot="1" x14ac:dyDescent="0.4">
      <c r="A12" t="s">
        <v>19</v>
      </c>
    </row>
    <row r="13" spans="1:8" x14ac:dyDescent="0.35">
      <c r="B13" s="119"/>
      <c r="C13" s="119"/>
      <c r="D13" s="119" t="s">
        <v>4</v>
      </c>
      <c r="E13" s="119" t="s">
        <v>20</v>
      </c>
      <c r="F13" s="119" t="s">
        <v>21</v>
      </c>
      <c r="G13" s="119" t="s">
        <v>7</v>
      </c>
      <c r="H13" s="119" t="s">
        <v>7</v>
      </c>
    </row>
    <row r="14" spans="1:8" ht="15" thickBot="1" x14ac:dyDescent="0.4">
      <c r="B14" s="120" t="s">
        <v>8</v>
      </c>
      <c r="C14" s="120" t="s">
        <v>9</v>
      </c>
      <c r="D14" s="120" t="s">
        <v>10</v>
      </c>
      <c r="E14" s="120" t="s">
        <v>22</v>
      </c>
      <c r="F14" s="120" t="s">
        <v>23</v>
      </c>
      <c r="G14" s="120" t="s">
        <v>13</v>
      </c>
      <c r="H14" s="120" t="s">
        <v>14</v>
      </c>
    </row>
    <row r="15" spans="1:8" x14ac:dyDescent="0.35">
      <c r="B15" s="103" t="s">
        <v>24</v>
      </c>
      <c r="C15" s="103" t="s">
        <v>25</v>
      </c>
      <c r="D15" s="103">
        <v>10000</v>
      </c>
      <c r="E15" s="103">
        <v>16</v>
      </c>
      <c r="F15" s="103">
        <v>10000</v>
      </c>
      <c r="G15" s="103">
        <v>200</v>
      </c>
      <c r="H15" s="103">
        <v>2800</v>
      </c>
    </row>
    <row r="16" spans="1:8" ht="15" thickBot="1" x14ac:dyDescent="0.4">
      <c r="B16" s="104" t="s">
        <v>26</v>
      </c>
      <c r="C16" s="104" t="s">
        <v>27</v>
      </c>
      <c r="D16" s="104">
        <v>2960</v>
      </c>
      <c r="E16" s="104">
        <v>0</v>
      </c>
      <c r="F16" s="104">
        <v>3000</v>
      </c>
      <c r="G16" s="104">
        <v>1E+30</v>
      </c>
      <c r="H16" s="104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0.59999389629810485"/>
    <pageSetUpPr fitToPage="1"/>
  </sheetPr>
  <dimension ref="A1:F27"/>
  <sheetViews>
    <sheetView topLeftCell="A4" zoomScale="115" zoomScaleNormal="115" workbookViewId="0">
      <selection activeCell="I20" sqref="I20"/>
    </sheetView>
  </sheetViews>
  <sheetFormatPr defaultRowHeight="14.5" x14ac:dyDescent="0.35"/>
  <cols>
    <col min="1" max="1" width="31" customWidth="1"/>
    <col min="2" max="2" width="10.90625" bestFit="1" customWidth="1"/>
  </cols>
  <sheetData>
    <row r="1" spans="1:6" x14ac:dyDescent="0.35">
      <c r="A1" s="1" t="s">
        <v>28</v>
      </c>
      <c r="F1" s="117" t="s">
        <v>384</v>
      </c>
    </row>
    <row r="2" spans="1:6" x14ac:dyDescent="0.35">
      <c r="F2" s="116" t="s">
        <v>382</v>
      </c>
    </row>
    <row r="3" spans="1:6" x14ac:dyDescent="0.35">
      <c r="A3" t="s">
        <v>29</v>
      </c>
      <c r="B3" s="5">
        <v>11</v>
      </c>
      <c r="F3" s="116" t="s">
        <v>388</v>
      </c>
    </row>
    <row r="4" spans="1:6" x14ac:dyDescent="0.35">
      <c r="A4" t="s">
        <v>30</v>
      </c>
      <c r="B4" s="5">
        <v>15</v>
      </c>
      <c r="F4" s="116" t="s">
        <v>389</v>
      </c>
    </row>
    <row r="5" spans="1:6" x14ac:dyDescent="0.35">
      <c r="F5" s="116" t="s">
        <v>385</v>
      </c>
    </row>
    <row r="6" spans="1:6" x14ac:dyDescent="0.35">
      <c r="A6" t="s">
        <v>31</v>
      </c>
      <c r="F6" s="116" t="s">
        <v>382</v>
      </c>
    </row>
    <row r="7" spans="1:6" x14ac:dyDescent="0.35">
      <c r="B7" s="2" t="s">
        <v>32</v>
      </c>
      <c r="C7" s="2" t="s">
        <v>33</v>
      </c>
      <c r="F7" s="116" t="s">
        <v>383</v>
      </c>
    </row>
    <row r="8" spans="1:6" x14ac:dyDescent="0.35">
      <c r="A8" t="s">
        <v>34</v>
      </c>
      <c r="B8" s="3">
        <v>5</v>
      </c>
      <c r="C8" s="3">
        <v>6</v>
      </c>
      <c r="F8" s="116" t="s">
        <v>386</v>
      </c>
    </row>
    <row r="9" spans="1:6" x14ac:dyDescent="0.35">
      <c r="A9" t="s">
        <v>35</v>
      </c>
      <c r="B9" s="3">
        <v>1</v>
      </c>
      <c r="C9" s="3">
        <v>2</v>
      </c>
      <c r="F9" s="116" t="s">
        <v>387</v>
      </c>
    </row>
    <row r="10" spans="1:6" x14ac:dyDescent="0.35">
      <c r="A10" t="s">
        <v>36</v>
      </c>
      <c r="B10" s="5">
        <v>150</v>
      </c>
      <c r="C10" s="5">
        <v>225</v>
      </c>
    </row>
    <row r="11" spans="1:6" x14ac:dyDescent="0.35">
      <c r="A11" t="s">
        <v>37</v>
      </c>
      <c r="B11" s="5">
        <v>300</v>
      </c>
      <c r="C11" s="5">
        <v>450</v>
      </c>
    </row>
    <row r="12" spans="1:6" x14ac:dyDescent="0.35">
      <c r="A12" t="s">
        <v>38</v>
      </c>
      <c r="B12" s="6">
        <f>B11-(B10+SUMPRODUCT($B$3:$B$4,B8:B9))</f>
        <v>80</v>
      </c>
      <c r="C12" s="118">
        <v>115</v>
      </c>
    </row>
    <row r="14" spans="1:6" x14ac:dyDescent="0.35">
      <c r="A14" t="s">
        <v>39</v>
      </c>
    </row>
    <row r="15" spans="1:6" x14ac:dyDescent="0.35">
      <c r="B15" s="2" t="s">
        <v>32</v>
      </c>
      <c r="C15" s="2" t="s">
        <v>33</v>
      </c>
    </row>
    <row r="16" spans="1:6" x14ac:dyDescent="0.35">
      <c r="A16" t="s">
        <v>40</v>
      </c>
      <c r="B16" s="4">
        <v>560</v>
      </c>
      <c r="C16" s="76">
        <v>1200</v>
      </c>
      <c r="D16" t="s">
        <v>390</v>
      </c>
    </row>
    <row r="17" spans="1:5" x14ac:dyDescent="0.35">
      <c r="B17" s="9" t="s">
        <v>41</v>
      </c>
      <c r="C17" s="9" t="s">
        <v>41</v>
      </c>
    </row>
    <row r="18" spans="1:5" x14ac:dyDescent="0.35">
      <c r="A18" t="s">
        <v>42</v>
      </c>
      <c r="B18" s="3">
        <v>600</v>
      </c>
      <c r="C18" s="3">
        <v>1200</v>
      </c>
    </row>
    <row r="20" spans="1:5" x14ac:dyDescent="0.35">
      <c r="A20" t="s">
        <v>43</v>
      </c>
      <c r="B20" s="2" t="s">
        <v>44</v>
      </c>
      <c r="C20" s="2"/>
      <c r="D20" s="10" t="s">
        <v>45</v>
      </c>
    </row>
    <row r="21" spans="1:5" x14ac:dyDescent="0.35">
      <c r="A21" t="s">
        <v>46</v>
      </c>
      <c r="B21">
        <f>SUMPRODUCT($B$16:$C$16,B8:C8)</f>
        <v>10000</v>
      </c>
      <c r="C21" s="8" t="s">
        <v>41</v>
      </c>
      <c r="D21" s="76">
        <v>10000</v>
      </c>
      <c r="E21" t="s">
        <v>391</v>
      </c>
    </row>
    <row r="22" spans="1:5" x14ac:dyDescent="0.35">
      <c r="A22" t="s">
        <v>47</v>
      </c>
      <c r="B22">
        <f>SUMPRODUCT($B$16:$C$16,B9:C9)</f>
        <v>2960</v>
      </c>
      <c r="C22" s="8" t="s">
        <v>41</v>
      </c>
      <c r="D22" s="3">
        <v>3000</v>
      </c>
      <c r="E22" t="s">
        <v>392</v>
      </c>
    </row>
    <row r="24" spans="1:5" x14ac:dyDescent="0.35">
      <c r="A24" t="s">
        <v>48</v>
      </c>
      <c r="B24" s="2" t="s">
        <v>32</v>
      </c>
      <c r="C24" s="2" t="s">
        <v>33</v>
      </c>
      <c r="D24" s="2" t="s">
        <v>49</v>
      </c>
    </row>
    <row r="25" spans="1:5" x14ac:dyDescent="0.35">
      <c r="B25" s="6"/>
      <c r="C25" s="6"/>
      <c r="D25" s="7">
        <f>SUMPRODUCT(B12:C12,B16:C16)</f>
        <v>182800</v>
      </c>
    </row>
    <row r="27" spans="1:5" x14ac:dyDescent="0.35">
      <c r="D27" s="6"/>
    </row>
  </sheetData>
  <printOptions headings="1" gridLines="1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showGridLines="0" topLeftCell="A4" zoomScale="150" zoomScaleNormal="150" workbookViewId="0">
      <selection activeCell="D20" sqref="D20"/>
    </sheetView>
  </sheetViews>
  <sheetFormatPr defaultRowHeight="14.5" x14ac:dyDescent="0.35"/>
  <cols>
    <col min="1" max="1" width="2.453125" customWidth="1"/>
    <col min="2" max="2" width="6.08984375" bestFit="1" customWidth="1"/>
    <col min="3" max="3" width="37.08984375" bestFit="1" customWidth="1"/>
    <col min="4" max="4" width="6" bestFit="1" customWidth="1"/>
    <col min="5" max="5" width="8.453125" bestFit="1" customWidth="1"/>
    <col min="6" max="6" width="10.08984375" bestFit="1" customWidth="1"/>
    <col min="7" max="8" width="9.08984375" bestFit="1" customWidth="1"/>
  </cols>
  <sheetData>
    <row r="1" spans="1:8" x14ac:dyDescent="0.35">
      <c r="A1" s="1" t="s">
        <v>0</v>
      </c>
    </row>
    <row r="2" spans="1:8" x14ac:dyDescent="0.35">
      <c r="A2" s="1" t="s">
        <v>1</v>
      </c>
    </row>
    <row r="3" spans="1:8" x14ac:dyDescent="0.35">
      <c r="A3" s="1" t="s">
        <v>2</v>
      </c>
    </row>
    <row r="6" spans="1:8" ht="15" thickBot="1" x14ac:dyDescent="0.4">
      <c r="A6" t="s">
        <v>3</v>
      </c>
    </row>
    <row r="7" spans="1:8" x14ac:dyDescent="0.35">
      <c r="B7" s="105"/>
      <c r="C7" s="105"/>
      <c r="D7" s="105" t="s">
        <v>4</v>
      </c>
      <c r="E7" s="105" t="s">
        <v>5</v>
      </c>
      <c r="F7" s="105" t="s">
        <v>6</v>
      </c>
      <c r="G7" s="105" t="s">
        <v>7</v>
      </c>
      <c r="H7" s="105" t="s">
        <v>7</v>
      </c>
    </row>
    <row r="8" spans="1:8" ht="15" thickBot="1" x14ac:dyDescent="0.4">
      <c r="B8" s="106" t="s">
        <v>8</v>
      </c>
      <c r="C8" s="106" t="s">
        <v>9</v>
      </c>
      <c r="D8" s="106" t="s">
        <v>10</v>
      </c>
      <c r="E8" s="106" t="s">
        <v>11</v>
      </c>
      <c r="F8" s="106" t="s">
        <v>12</v>
      </c>
      <c r="G8" s="106" t="s">
        <v>13</v>
      </c>
      <c r="H8" s="106" t="s">
        <v>14</v>
      </c>
    </row>
    <row r="9" spans="1:8" x14ac:dyDescent="0.35">
      <c r="B9" s="103" t="s">
        <v>15</v>
      </c>
      <c r="C9" s="103" t="s">
        <v>16</v>
      </c>
      <c r="D9" s="103">
        <v>560</v>
      </c>
      <c r="E9" s="103">
        <v>0</v>
      </c>
      <c r="F9" s="103">
        <v>80</v>
      </c>
      <c r="G9" s="103">
        <v>27.499999999999986</v>
      </c>
      <c r="H9" s="103">
        <v>80</v>
      </c>
    </row>
    <row r="10" spans="1:8" ht="15" thickBot="1" x14ac:dyDescent="0.4">
      <c r="B10" s="104" t="s">
        <v>17</v>
      </c>
      <c r="C10" s="104" t="s">
        <v>18</v>
      </c>
      <c r="D10" s="104">
        <v>1200</v>
      </c>
      <c r="E10" s="104">
        <v>32.999999999999986</v>
      </c>
      <c r="F10" s="104">
        <v>129</v>
      </c>
      <c r="G10" s="104">
        <v>1E+30</v>
      </c>
      <c r="H10" s="104">
        <v>32.999999999999986</v>
      </c>
    </row>
    <row r="12" spans="1:8" ht="15" thickBot="1" x14ac:dyDescent="0.4">
      <c r="A12" t="s">
        <v>19</v>
      </c>
    </row>
    <row r="13" spans="1:8" x14ac:dyDescent="0.35">
      <c r="B13" s="105"/>
      <c r="C13" s="105"/>
      <c r="D13" s="105" t="s">
        <v>4</v>
      </c>
      <c r="E13" s="105" t="s">
        <v>20</v>
      </c>
      <c r="F13" s="105" t="s">
        <v>21</v>
      </c>
      <c r="G13" s="105" t="s">
        <v>7</v>
      </c>
      <c r="H13" s="105" t="s">
        <v>7</v>
      </c>
    </row>
    <row r="14" spans="1:8" ht="15" thickBot="1" x14ac:dyDescent="0.4">
      <c r="B14" s="106" t="s">
        <v>8</v>
      </c>
      <c r="C14" s="106" t="s">
        <v>9</v>
      </c>
      <c r="D14" s="106" t="s">
        <v>10</v>
      </c>
      <c r="E14" s="106" t="s">
        <v>22</v>
      </c>
      <c r="F14" s="106" t="s">
        <v>23</v>
      </c>
      <c r="G14" s="106" t="s">
        <v>13</v>
      </c>
      <c r="H14" s="106" t="s">
        <v>14</v>
      </c>
    </row>
    <row r="15" spans="1:8" x14ac:dyDescent="0.35">
      <c r="B15" s="103" t="s">
        <v>24</v>
      </c>
      <c r="C15" s="103" t="s">
        <v>25</v>
      </c>
      <c r="D15" s="103">
        <v>10000</v>
      </c>
      <c r="E15" s="103">
        <v>16</v>
      </c>
      <c r="F15" s="103">
        <v>10000</v>
      </c>
      <c r="G15" s="103">
        <v>200</v>
      </c>
      <c r="H15" s="103">
        <v>2800</v>
      </c>
    </row>
    <row r="16" spans="1:8" ht="15" thickBot="1" x14ac:dyDescent="0.4">
      <c r="B16" s="104" t="s">
        <v>26</v>
      </c>
      <c r="C16" s="104" t="s">
        <v>27</v>
      </c>
      <c r="D16" s="104">
        <v>2960</v>
      </c>
      <c r="E16" s="104">
        <v>0</v>
      </c>
      <c r="F16" s="104">
        <v>3000</v>
      </c>
      <c r="G16" s="104">
        <v>1E+30</v>
      </c>
      <c r="H16" s="104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"/>
  <sheetViews>
    <sheetView tabSelected="1" workbookViewId="0">
      <selection activeCell="B11" sqref="B11"/>
    </sheetView>
  </sheetViews>
  <sheetFormatPr defaultRowHeight="14.5" x14ac:dyDescent="0.35"/>
  <cols>
    <col min="1" max="1" width="15.453125" bestFit="1" customWidth="1"/>
    <col min="5" max="5" width="2.90625" bestFit="1" customWidth="1"/>
    <col min="8" max="8" width="16.08984375" bestFit="1" customWidth="1"/>
    <col min="14" max="14" width="2.90625" bestFit="1" customWidth="1"/>
    <col min="15" max="15" width="3.90625" bestFit="1" customWidth="1"/>
  </cols>
  <sheetData>
    <row r="1" spans="1:15" x14ac:dyDescent="0.35">
      <c r="A1" t="s">
        <v>50</v>
      </c>
      <c r="I1" t="s">
        <v>51</v>
      </c>
    </row>
    <row r="3" spans="1:15" x14ac:dyDescent="0.35">
      <c r="B3" s="2" t="s">
        <v>52</v>
      </c>
      <c r="C3" s="2" t="s">
        <v>53</v>
      </c>
      <c r="I3" s="2" t="s">
        <v>54</v>
      </c>
      <c r="J3" s="2" t="s">
        <v>55</v>
      </c>
      <c r="K3" s="2" t="s">
        <v>56</v>
      </c>
      <c r="L3" s="2" t="s">
        <v>57</v>
      </c>
    </row>
    <row r="4" spans="1:15" x14ac:dyDescent="0.35">
      <c r="A4" t="s">
        <v>58</v>
      </c>
      <c r="B4">
        <v>560</v>
      </c>
      <c r="C4">
        <v>1200</v>
      </c>
      <c r="H4" t="s">
        <v>58</v>
      </c>
      <c r="I4">
        <v>16</v>
      </c>
      <c r="J4">
        <v>0</v>
      </c>
      <c r="K4">
        <v>0</v>
      </c>
      <c r="L4">
        <v>33</v>
      </c>
    </row>
    <row r="5" spans="1:15" x14ac:dyDescent="0.35">
      <c r="A5" t="s">
        <v>59</v>
      </c>
      <c r="B5">
        <v>80</v>
      </c>
      <c r="C5">
        <v>129</v>
      </c>
      <c r="D5">
        <f>SUMPRODUCT($B$4:$C$4,B5:C5)</f>
        <v>199600</v>
      </c>
      <c r="H5" t="s">
        <v>59</v>
      </c>
      <c r="I5">
        <f t="array" ref="I5:L5">TRANSPOSE(F6:F9)</f>
        <v>10000</v>
      </c>
      <c r="J5">
        <v>3000</v>
      </c>
      <c r="K5">
        <v>600</v>
      </c>
      <c r="L5">
        <v>1200</v>
      </c>
      <c r="M5">
        <f>SUMPRODUCT($I$4:$L$4,I5:L5)</f>
        <v>199600</v>
      </c>
    </row>
    <row r="6" spans="1:15" x14ac:dyDescent="0.35">
      <c r="A6" t="s">
        <v>60</v>
      </c>
      <c r="B6">
        <v>5</v>
      </c>
      <c r="C6">
        <v>6</v>
      </c>
      <c r="D6">
        <f t="shared" ref="D6:D9" si="0">SUMPRODUCT($B$4:$C$4,B6:C6)</f>
        <v>10000</v>
      </c>
      <c r="E6" s="107" t="s">
        <v>41</v>
      </c>
      <c r="F6">
        <v>10000</v>
      </c>
      <c r="H6" t="s">
        <v>60</v>
      </c>
      <c r="I6">
        <f t="array" ref="I6:L7">TRANSPOSE(B6:C9)</f>
        <v>5</v>
      </c>
      <c r="J6">
        <v>1</v>
      </c>
      <c r="K6">
        <v>1</v>
      </c>
      <c r="L6">
        <v>0</v>
      </c>
      <c r="M6">
        <f>SUMPRODUCT($I$4:$L$4,I6:L6)</f>
        <v>80</v>
      </c>
      <c r="N6" s="107" t="s">
        <v>61</v>
      </c>
      <c r="O6">
        <f t="array" ref="O6:O7">TRANSPOSE(B5:C5)</f>
        <v>80</v>
      </c>
    </row>
    <row r="7" spans="1:15" x14ac:dyDescent="0.35">
      <c r="A7" t="s">
        <v>62</v>
      </c>
      <c r="B7">
        <v>1</v>
      </c>
      <c r="C7">
        <v>2</v>
      </c>
      <c r="D7">
        <f t="shared" si="0"/>
        <v>2960</v>
      </c>
      <c r="E7" s="107" t="s">
        <v>41</v>
      </c>
      <c r="F7">
        <v>3000</v>
      </c>
      <c r="H7" t="s">
        <v>62</v>
      </c>
      <c r="I7">
        <v>6</v>
      </c>
      <c r="J7">
        <v>2</v>
      </c>
      <c r="K7">
        <v>0</v>
      </c>
      <c r="L7">
        <v>1</v>
      </c>
      <c r="M7">
        <f>SUMPRODUCT($I$4:$L$4,I7:L7)</f>
        <v>129</v>
      </c>
      <c r="N7" s="107" t="s">
        <v>61</v>
      </c>
      <c r="O7">
        <v>129</v>
      </c>
    </row>
    <row r="8" spans="1:15" x14ac:dyDescent="0.35">
      <c r="A8" t="s">
        <v>63</v>
      </c>
      <c r="B8">
        <v>1</v>
      </c>
      <c r="C8">
        <v>0</v>
      </c>
      <c r="D8">
        <f t="shared" si="0"/>
        <v>560</v>
      </c>
      <c r="E8" s="107" t="s">
        <v>41</v>
      </c>
      <c r="F8">
        <v>600</v>
      </c>
    </row>
    <row r="9" spans="1:15" x14ac:dyDescent="0.35">
      <c r="A9" t="s">
        <v>64</v>
      </c>
      <c r="B9">
        <v>0</v>
      </c>
      <c r="C9">
        <v>1</v>
      </c>
      <c r="D9">
        <f t="shared" si="0"/>
        <v>1200</v>
      </c>
      <c r="E9" s="107" t="s">
        <v>41</v>
      </c>
      <c r="F9">
        <v>1200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K24"/>
  <sheetViews>
    <sheetView topLeftCell="A4" workbookViewId="0">
      <selection activeCell="I22" sqref="I22"/>
    </sheetView>
  </sheetViews>
  <sheetFormatPr defaultRowHeight="14.5" x14ac:dyDescent="0.35"/>
  <cols>
    <col min="1" max="1" width="1.453125" customWidth="1"/>
    <col min="2" max="2" width="7.453125" bestFit="1" customWidth="1"/>
    <col min="3" max="3" width="7.08984375" bestFit="1" customWidth="1"/>
    <col min="4" max="4" width="5.54296875" bestFit="1" customWidth="1"/>
    <col min="5" max="5" width="11.90625" customWidth="1"/>
    <col min="6" max="6" width="11" bestFit="1" customWidth="1"/>
    <col min="7" max="7" width="9.54296875" bestFit="1" customWidth="1"/>
    <col min="8" max="8" width="17.36328125" customWidth="1"/>
    <col min="9" max="9" width="11" bestFit="1" customWidth="1"/>
    <col min="10" max="10" width="9.54296875" bestFit="1" customWidth="1"/>
    <col min="11" max="11" width="9.08984375" bestFit="1" customWidth="1"/>
  </cols>
  <sheetData>
    <row r="3" spans="2:11" x14ac:dyDescent="0.35">
      <c r="G3" t="s">
        <v>65</v>
      </c>
      <c r="H3" t="s">
        <v>66</v>
      </c>
    </row>
    <row r="4" spans="2:11" x14ac:dyDescent="0.35">
      <c r="C4" t="s">
        <v>67</v>
      </c>
      <c r="E4" t="s">
        <v>11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</row>
    <row r="5" spans="2:11" x14ac:dyDescent="0.35">
      <c r="B5" t="s">
        <v>72</v>
      </c>
      <c r="C5" t="s">
        <v>73</v>
      </c>
      <c r="D5" t="s">
        <v>74</v>
      </c>
      <c r="E5" t="s">
        <v>73</v>
      </c>
      <c r="F5" t="s">
        <v>74</v>
      </c>
      <c r="G5" t="s">
        <v>75</v>
      </c>
      <c r="H5" t="s">
        <v>76</v>
      </c>
      <c r="I5" t="s">
        <v>67</v>
      </c>
      <c r="J5" t="s">
        <v>75</v>
      </c>
      <c r="K5" t="s">
        <v>67</v>
      </c>
    </row>
    <row r="6" spans="2:11" x14ac:dyDescent="0.35">
      <c r="B6" t="s">
        <v>77</v>
      </c>
      <c r="C6" s="109">
        <v>2</v>
      </c>
      <c r="D6" s="109">
        <v>1</v>
      </c>
      <c r="E6" s="110">
        <v>180000</v>
      </c>
      <c r="F6" s="110">
        <v>280000</v>
      </c>
      <c r="G6">
        <f>C6-D6</f>
        <v>1</v>
      </c>
      <c r="H6" s="108">
        <f>(F6-E6)/G6</f>
        <v>100000</v>
      </c>
      <c r="I6" s="76">
        <v>0</v>
      </c>
      <c r="J6" s="76">
        <v>0</v>
      </c>
      <c r="K6">
        <f>I6+C6-J6</f>
        <v>2</v>
      </c>
    </row>
    <row r="7" spans="2:11" x14ac:dyDescent="0.35">
      <c r="B7" t="s">
        <v>78</v>
      </c>
      <c r="C7" s="109">
        <v>4</v>
      </c>
      <c r="D7" s="109">
        <v>2</v>
      </c>
      <c r="E7" s="110">
        <v>320000</v>
      </c>
      <c r="F7" s="110">
        <v>420000</v>
      </c>
      <c r="G7">
        <f t="shared" ref="G7:G19" si="0">C7-D7</f>
        <v>2</v>
      </c>
      <c r="H7" s="108">
        <f t="shared" ref="H7:H19" si="1">(F7-E7)/G7</f>
        <v>50000</v>
      </c>
      <c r="I7" s="76">
        <v>2</v>
      </c>
      <c r="J7" s="76">
        <v>0</v>
      </c>
      <c r="K7">
        <f t="shared" ref="K7:K19" si="2">I7+C7-J7</f>
        <v>6</v>
      </c>
    </row>
    <row r="8" spans="2:11" x14ac:dyDescent="0.35">
      <c r="B8" t="s">
        <v>79</v>
      </c>
      <c r="C8" s="109">
        <v>10</v>
      </c>
      <c r="D8" s="109">
        <v>7</v>
      </c>
      <c r="E8" s="110">
        <v>620000</v>
      </c>
      <c r="F8" s="110">
        <v>860000</v>
      </c>
      <c r="G8">
        <f t="shared" si="0"/>
        <v>3</v>
      </c>
      <c r="H8" s="108">
        <f t="shared" si="1"/>
        <v>80000</v>
      </c>
      <c r="I8" s="76">
        <v>6</v>
      </c>
      <c r="J8" s="76">
        <v>0</v>
      </c>
      <c r="K8">
        <f t="shared" si="2"/>
        <v>16</v>
      </c>
    </row>
    <row r="9" spans="2:11" x14ac:dyDescent="0.35">
      <c r="B9" t="s">
        <v>80</v>
      </c>
      <c r="C9" s="109">
        <v>6</v>
      </c>
      <c r="D9" s="109">
        <v>4</v>
      </c>
      <c r="E9" s="110">
        <v>260000</v>
      </c>
      <c r="F9" s="110">
        <v>340000</v>
      </c>
      <c r="G9">
        <f t="shared" si="0"/>
        <v>2</v>
      </c>
      <c r="H9" s="108">
        <f t="shared" si="1"/>
        <v>40000</v>
      </c>
      <c r="I9" s="76">
        <v>16</v>
      </c>
      <c r="J9" s="76">
        <v>0</v>
      </c>
      <c r="K9">
        <f t="shared" si="2"/>
        <v>22</v>
      </c>
    </row>
    <row r="10" spans="2:11" x14ac:dyDescent="0.35">
      <c r="B10" t="s">
        <v>81</v>
      </c>
      <c r="C10" s="109">
        <v>4</v>
      </c>
      <c r="D10" s="109">
        <v>3</v>
      </c>
      <c r="E10" s="110">
        <v>410000</v>
      </c>
      <c r="F10" s="110">
        <v>570000</v>
      </c>
      <c r="G10">
        <f t="shared" si="0"/>
        <v>1</v>
      </c>
      <c r="H10" s="108">
        <f t="shared" si="1"/>
        <v>160000</v>
      </c>
      <c r="I10" s="76">
        <v>16</v>
      </c>
      <c r="J10" s="76">
        <v>0</v>
      </c>
      <c r="K10">
        <f t="shared" si="2"/>
        <v>20</v>
      </c>
    </row>
    <row r="11" spans="2:11" x14ac:dyDescent="0.35">
      <c r="B11" t="s">
        <v>82</v>
      </c>
      <c r="C11" s="109">
        <v>5</v>
      </c>
      <c r="D11" s="109">
        <v>3</v>
      </c>
      <c r="E11" s="110">
        <v>180000</v>
      </c>
      <c r="F11" s="110">
        <v>260000</v>
      </c>
      <c r="G11">
        <f t="shared" si="0"/>
        <v>2</v>
      </c>
      <c r="H11" s="108">
        <f t="shared" si="1"/>
        <v>40000</v>
      </c>
      <c r="I11" s="76">
        <v>20</v>
      </c>
      <c r="J11" s="76">
        <v>2</v>
      </c>
      <c r="K11">
        <f t="shared" si="2"/>
        <v>23</v>
      </c>
    </row>
    <row r="12" spans="2:11" x14ac:dyDescent="0.35">
      <c r="B12" t="s">
        <v>83</v>
      </c>
      <c r="C12" s="109">
        <v>7</v>
      </c>
      <c r="D12" s="109">
        <v>4</v>
      </c>
      <c r="E12" s="110">
        <v>900000</v>
      </c>
      <c r="F12" s="110">
        <v>1020000</v>
      </c>
      <c r="G12">
        <f t="shared" si="0"/>
        <v>3</v>
      </c>
      <c r="H12" s="108">
        <f t="shared" si="1"/>
        <v>40000</v>
      </c>
      <c r="I12" s="76">
        <v>22</v>
      </c>
      <c r="J12" s="76">
        <v>0</v>
      </c>
      <c r="K12">
        <f t="shared" si="2"/>
        <v>29</v>
      </c>
    </row>
    <row r="13" spans="2:11" x14ac:dyDescent="0.35">
      <c r="B13" t="s">
        <v>84</v>
      </c>
      <c r="C13" s="109">
        <v>9</v>
      </c>
      <c r="D13" s="109">
        <v>6</v>
      </c>
      <c r="E13" s="110">
        <v>200000</v>
      </c>
      <c r="F13" s="110">
        <v>380000</v>
      </c>
      <c r="G13">
        <f t="shared" si="0"/>
        <v>3</v>
      </c>
      <c r="H13" s="108">
        <f t="shared" si="1"/>
        <v>60000</v>
      </c>
      <c r="I13" s="76">
        <v>29</v>
      </c>
      <c r="J13" s="76">
        <v>0</v>
      </c>
      <c r="K13">
        <f t="shared" si="2"/>
        <v>38</v>
      </c>
    </row>
    <row r="14" spans="2:11" x14ac:dyDescent="0.35">
      <c r="B14" t="s">
        <v>85</v>
      </c>
      <c r="C14" s="109">
        <v>7</v>
      </c>
      <c r="D14" s="109">
        <v>5</v>
      </c>
      <c r="E14" s="110">
        <v>210000</v>
      </c>
      <c r="F14" s="110">
        <v>270000</v>
      </c>
      <c r="G14">
        <f t="shared" si="0"/>
        <v>2</v>
      </c>
      <c r="H14" s="108">
        <f t="shared" si="1"/>
        <v>30000</v>
      </c>
      <c r="I14" s="76">
        <v>16</v>
      </c>
      <c r="J14" s="76">
        <v>0</v>
      </c>
      <c r="K14">
        <f t="shared" si="2"/>
        <v>23</v>
      </c>
    </row>
    <row r="15" spans="2:11" x14ac:dyDescent="0.35">
      <c r="B15" t="s">
        <v>86</v>
      </c>
      <c r="C15" s="109">
        <v>8</v>
      </c>
      <c r="D15" s="109">
        <v>6</v>
      </c>
      <c r="E15" s="110">
        <v>430000</v>
      </c>
      <c r="F15" s="110">
        <v>490000</v>
      </c>
      <c r="G15">
        <f t="shared" si="0"/>
        <v>2</v>
      </c>
      <c r="H15" s="108">
        <f t="shared" si="1"/>
        <v>30000</v>
      </c>
      <c r="I15" s="76">
        <v>23</v>
      </c>
      <c r="J15" s="76">
        <v>2</v>
      </c>
      <c r="K15">
        <f t="shared" si="2"/>
        <v>29</v>
      </c>
    </row>
    <row r="16" spans="2:11" x14ac:dyDescent="0.35">
      <c r="B16" t="s">
        <v>87</v>
      </c>
      <c r="C16" s="109">
        <v>4</v>
      </c>
      <c r="D16" s="109">
        <v>3</v>
      </c>
      <c r="E16" s="110">
        <v>160000</v>
      </c>
      <c r="F16" s="110">
        <v>200000</v>
      </c>
      <c r="G16">
        <f t="shared" si="0"/>
        <v>1</v>
      </c>
      <c r="H16" s="108">
        <f t="shared" si="1"/>
        <v>40000</v>
      </c>
      <c r="I16" s="76">
        <v>30</v>
      </c>
      <c r="J16" s="76">
        <v>0</v>
      </c>
      <c r="K16">
        <f t="shared" si="2"/>
        <v>34</v>
      </c>
    </row>
    <row r="17" spans="2:11" x14ac:dyDescent="0.35">
      <c r="B17" t="s">
        <v>88</v>
      </c>
      <c r="C17" s="109">
        <v>5</v>
      </c>
      <c r="D17" s="109">
        <v>3</v>
      </c>
      <c r="E17" s="110">
        <v>250000</v>
      </c>
      <c r="F17" s="110">
        <v>350000</v>
      </c>
      <c r="G17">
        <f t="shared" si="0"/>
        <v>2</v>
      </c>
      <c r="H17" s="108">
        <f t="shared" si="1"/>
        <v>50000</v>
      </c>
      <c r="I17" s="76">
        <v>29</v>
      </c>
      <c r="J17" s="76">
        <v>0</v>
      </c>
      <c r="K17">
        <f t="shared" si="2"/>
        <v>34</v>
      </c>
    </row>
    <row r="18" spans="2:11" x14ac:dyDescent="0.35">
      <c r="B18" t="s">
        <v>89</v>
      </c>
      <c r="C18" s="109">
        <v>2</v>
      </c>
      <c r="D18" s="109">
        <v>1</v>
      </c>
      <c r="E18" s="110">
        <v>100000</v>
      </c>
      <c r="F18" s="110">
        <v>200000</v>
      </c>
      <c r="G18">
        <f t="shared" si="0"/>
        <v>1</v>
      </c>
      <c r="H18" s="108">
        <f t="shared" si="1"/>
        <v>100000</v>
      </c>
      <c r="I18" s="76">
        <v>38</v>
      </c>
      <c r="J18" s="76">
        <v>0</v>
      </c>
      <c r="K18">
        <f t="shared" si="2"/>
        <v>40</v>
      </c>
    </row>
    <row r="19" spans="2:11" x14ac:dyDescent="0.35">
      <c r="B19" t="s">
        <v>90</v>
      </c>
      <c r="C19" s="109">
        <v>6</v>
      </c>
      <c r="D19" s="109">
        <v>3</v>
      </c>
      <c r="E19" s="110">
        <v>330000</v>
      </c>
      <c r="F19" s="110">
        <v>510000</v>
      </c>
      <c r="G19">
        <f t="shared" si="0"/>
        <v>3</v>
      </c>
      <c r="H19" s="108">
        <f t="shared" si="1"/>
        <v>60000</v>
      </c>
      <c r="I19" s="76">
        <v>34</v>
      </c>
      <c r="J19" s="76">
        <v>0</v>
      </c>
      <c r="K19">
        <f t="shared" si="2"/>
        <v>40</v>
      </c>
    </row>
    <row r="21" spans="2:11" x14ac:dyDescent="0.35">
      <c r="K21" t="s">
        <v>91</v>
      </c>
    </row>
    <row r="22" spans="2:11" x14ac:dyDescent="0.35">
      <c r="H22" t="s">
        <v>92</v>
      </c>
      <c r="I22" s="76">
        <v>40</v>
      </c>
      <c r="J22" s="112" t="s">
        <v>41</v>
      </c>
      <c r="K22">
        <v>40</v>
      </c>
    </row>
    <row r="23" spans="2:11" ht="15" thickBot="1" x14ac:dyDescent="0.4"/>
    <row r="24" spans="2:11" ht="15" thickBot="1" x14ac:dyDescent="0.4">
      <c r="H24" t="s">
        <v>93</v>
      </c>
      <c r="I24" s="111">
        <f>SUM(E6:E19)+SUMPRODUCT(H6:H19,J6:J19)</f>
        <v>4690000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3"/>
  <sheetViews>
    <sheetView zoomScale="90" zoomScaleNormal="90" workbookViewId="0">
      <selection activeCell="M29" sqref="M29"/>
    </sheetView>
  </sheetViews>
  <sheetFormatPr defaultRowHeight="14.5" x14ac:dyDescent="0.35"/>
  <cols>
    <col min="1" max="1" width="33.08984375" customWidth="1"/>
  </cols>
  <sheetData>
    <row r="1" spans="1:9" x14ac:dyDescent="0.35">
      <c r="A1" s="1" t="s">
        <v>28</v>
      </c>
    </row>
    <row r="3" spans="1:9" x14ac:dyDescent="0.35">
      <c r="A3" t="s">
        <v>29</v>
      </c>
      <c r="B3" s="5">
        <v>11</v>
      </c>
    </row>
    <row r="4" spans="1:9" x14ac:dyDescent="0.35">
      <c r="A4" t="s">
        <v>94</v>
      </c>
      <c r="B4" s="5">
        <v>19</v>
      </c>
    </row>
    <row r="5" spans="1:9" x14ac:dyDescent="0.35">
      <c r="A5" t="s">
        <v>95</v>
      </c>
      <c r="B5" s="5">
        <v>17</v>
      </c>
    </row>
    <row r="7" spans="1:9" x14ac:dyDescent="0.35">
      <c r="A7" t="s">
        <v>31</v>
      </c>
    </row>
    <row r="8" spans="1:9" x14ac:dyDescent="0.35">
      <c r="B8" s="2" t="s">
        <v>96</v>
      </c>
      <c r="C8" s="2" t="s">
        <v>97</v>
      </c>
      <c r="D8" s="2" t="s">
        <v>98</v>
      </c>
      <c r="E8" s="2" t="s">
        <v>99</v>
      </c>
      <c r="F8" s="2" t="s">
        <v>100</v>
      </c>
      <c r="G8" s="2" t="s">
        <v>101</v>
      </c>
      <c r="H8" s="2" t="s">
        <v>102</v>
      </c>
      <c r="I8" s="2" t="s">
        <v>103</v>
      </c>
    </row>
    <row r="9" spans="1:9" x14ac:dyDescent="0.35">
      <c r="A9" t="s">
        <v>34</v>
      </c>
      <c r="B9" s="3">
        <v>4</v>
      </c>
      <c r="C9" s="3">
        <v>5</v>
      </c>
      <c r="D9" s="3">
        <v>5</v>
      </c>
      <c r="E9" s="3">
        <v>5</v>
      </c>
      <c r="F9" s="3">
        <v>5.5</v>
      </c>
      <c r="G9" s="3">
        <v>5.5</v>
      </c>
      <c r="H9" s="3">
        <v>5.5</v>
      </c>
      <c r="I9" s="3">
        <v>6</v>
      </c>
    </row>
    <row r="10" spans="1:9" x14ac:dyDescent="0.35">
      <c r="A10" t="s">
        <v>104</v>
      </c>
      <c r="B10" s="3">
        <v>1.5</v>
      </c>
      <c r="C10" s="3">
        <v>2</v>
      </c>
      <c r="D10" s="3">
        <v>2</v>
      </c>
      <c r="E10" s="3">
        <v>2</v>
      </c>
      <c r="F10" s="3">
        <v>2.5</v>
      </c>
      <c r="G10" s="3">
        <v>2.5</v>
      </c>
      <c r="H10" s="3">
        <v>2.5</v>
      </c>
      <c r="I10" s="3">
        <v>3</v>
      </c>
    </row>
    <row r="11" spans="1:9" x14ac:dyDescent="0.35">
      <c r="A11" t="s">
        <v>105</v>
      </c>
      <c r="B11" s="3">
        <v>2</v>
      </c>
      <c r="C11" s="3">
        <v>2.5</v>
      </c>
      <c r="D11" s="3">
        <v>2.5</v>
      </c>
      <c r="E11" s="3">
        <v>2.5</v>
      </c>
      <c r="F11" s="3">
        <v>3</v>
      </c>
      <c r="G11" s="3">
        <v>3</v>
      </c>
      <c r="H11" s="3">
        <v>3.5</v>
      </c>
      <c r="I11" s="3">
        <v>3.5</v>
      </c>
    </row>
    <row r="12" spans="1:9" x14ac:dyDescent="0.35">
      <c r="A12" t="s">
        <v>36</v>
      </c>
      <c r="B12" s="5">
        <v>150</v>
      </c>
      <c r="C12" s="5">
        <v>225</v>
      </c>
      <c r="D12" s="5">
        <v>225</v>
      </c>
      <c r="E12" s="5">
        <v>225</v>
      </c>
      <c r="F12" s="5">
        <v>250</v>
      </c>
      <c r="G12" s="5">
        <v>250</v>
      </c>
      <c r="H12" s="5">
        <v>250</v>
      </c>
      <c r="I12" s="5">
        <v>300</v>
      </c>
    </row>
    <row r="13" spans="1:9" x14ac:dyDescent="0.35">
      <c r="A13" t="s">
        <v>37</v>
      </c>
      <c r="B13" s="5">
        <v>350</v>
      </c>
      <c r="C13" s="5">
        <v>450</v>
      </c>
      <c r="D13" s="5">
        <v>460</v>
      </c>
      <c r="E13" s="5">
        <v>470</v>
      </c>
      <c r="F13" s="5">
        <v>500</v>
      </c>
      <c r="G13" s="5">
        <v>525</v>
      </c>
      <c r="H13" s="5">
        <v>530</v>
      </c>
      <c r="I13" s="5">
        <v>600</v>
      </c>
    </row>
    <row r="14" spans="1:9" x14ac:dyDescent="0.35">
      <c r="A14" s="76" t="s">
        <v>106</v>
      </c>
      <c r="B14" s="6"/>
      <c r="C14" s="6"/>
      <c r="D14" s="6"/>
      <c r="E14" s="6"/>
      <c r="F14" s="6"/>
      <c r="G14" s="6"/>
      <c r="H14" s="6"/>
      <c r="I14" s="6"/>
    </row>
    <row r="15" spans="1:9" x14ac:dyDescent="0.35">
      <c r="A15" s="76" t="s">
        <v>107</v>
      </c>
      <c r="B15" s="6"/>
      <c r="C15" s="6"/>
      <c r="D15" s="6"/>
      <c r="E15" s="6"/>
      <c r="F15" s="6"/>
      <c r="G15" s="6"/>
      <c r="H15" s="6"/>
      <c r="I15" s="6"/>
    </row>
    <row r="17" spans="1:10" x14ac:dyDescent="0.35">
      <c r="A17" t="s">
        <v>39</v>
      </c>
    </row>
    <row r="18" spans="1:10" x14ac:dyDescent="0.35">
      <c r="B18" s="2" t="s">
        <v>96</v>
      </c>
      <c r="C18" s="2" t="s">
        <v>97</v>
      </c>
      <c r="D18" s="2" t="s">
        <v>98</v>
      </c>
      <c r="E18" s="2" t="s">
        <v>99</v>
      </c>
      <c r="F18" s="2" t="s">
        <v>100</v>
      </c>
      <c r="G18" s="2" t="s">
        <v>101</v>
      </c>
      <c r="H18" s="2" t="s">
        <v>102</v>
      </c>
      <c r="I18" s="2" t="s">
        <v>103</v>
      </c>
    </row>
    <row r="19" spans="1:10" x14ac:dyDescent="0.35">
      <c r="A19" t="s">
        <v>108</v>
      </c>
      <c r="B19" s="4">
        <v>10</v>
      </c>
      <c r="C19" s="4">
        <v>30</v>
      </c>
      <c r="D19" s="4"/>
      <c r="E19" s="4"/>
      <c r="F19" s="4"/>
      <c r="G19" s="4"/>
      <c r="H19" s="4"/>
      <c r="I19" s="4"/>
    </row>
    <row r="20" spans="1:10" x14ac:dyDescent="0.35">
      <c r="A20" t="s">
        <v>109</v>
      </c>
      <c r="B20" s="4">
        <v>20</v>
      </c>
      <c r="C20" s="4"/>
      <c r="D20" s="4"/>
      <c r="E20" s="4"/>
      <c r="F20" s="4"/>
      <c r="G20" s="4"/>
      <c r="H20" s="4"/>
      <c r="I20" s="4"/>
    </row>
    <row r="21" spans="1:10" x14ac:dyDescent="0.35">
      <c r="A21" t="s">
        <v>110</v>
      </c>
      <c r="B21" s="11"/>
      <c r="C21" s="11"/>
      <c r="D21" s="11"/>
      <c r="E21" s="11"/>
      <c r="F21" s="11"/>
      <c r="G21" s="11"/>
      <c r="H21" s="11"/>
      <c r="I21" s="11"/>
    </row>
    <row r="22" spans="1:10" x14ac:dyDescent="0.35">
      <c r="B22" s="2"/>
      <c r="C22" s="2"/>
      <c r="D22" s="2"/>
      <c r="E22" s="2"/>
      <c r="F22" s="2"/>
      <c r="G22" s="2"/>
      <c r="H22" s="2"/>
      <c r="I22" s="2"/>
    </row>
    <row r="23" spans="1:10" x14ac:dyDescent="0.35">
      <c r="A23" t="s">
        <v>42</v>
      </c>
      <c r="B23" s="3">
        <v>1500</v>
      </c>
      <c r="C23" s="3">
        <v>1250</v>
      </c>
      <c r="D23" s="3">
        <v>1250</v>
      </c>
      <c r="E23" s="3">
        <v>1250</v>
      </c>
      <c r="F23" s="3">
        <v>1000</v>
      </c>
      <c r="G23" s="3">
        <v>1000</v>
      </c>
      <c r="H23" s="3">
        <v>1000</v>
      </c>
      <c r="I23" s="3">
        <v>800</v>
      </c>
    </row>
    <row r="25" spans="1:10" x14ac:dyDescent="0.35">
      <c r="A25" t="s">
        <v>43</v>
      </c>
      <c r="B25" s="10" t="s">
        <v>44</v>
      </c>
      <c r="C25" s="10"/>
      <c r="D25" s="10" t="s">
        <v>45</v>
      </c>
    </row>
    <row r="26" spans="1:10" x14ac:dyDescent="0.35">
      <c r="A26" t="s">
        <v>46</v>
      </c>
      <c r="B26">
        <f>SUMPRODUCT(B9:I9,B21:I21)</f>
        <v>0</v>
      </c>
      <c r="C26" s="8"/>
      <c r="D26" s="3">
        <v>20000</v>
      </c>
    </row>
    <row r="27" spans="1:10" x14ac:dyDescent="0.35">
      <c r="A27" t="s">
        <v>111</v>
      </c>
      <c r="C27" s="8"/>
      <c r="D27" s="3">
        <v>5000</v>
      </c>
    </row>
    <row r="28" spans="1:10" x14ac:dyDescent="0.35">
      <c r="A28" t="s">
        <v>112</v>
      </c>
      <c r="C28" s="8"/>
      <c r="D28" s="3">
        <v>6000</v>
      </c>
    </row>
    <row r="30" spans="1:10" x14ac:dyDescent="0.35">
      <c r="A30" t="s">
        <v>113</v>
      </c>
      <c r="B30" s="2" t="s">
        <v>96</v>
      </c>
      <c r="C30" s="2" t="s">
        <v>97</v>
      </c>
      <c r="D30" s="2" t="s">
        <v>98</v>
      </c>
      <c r="E30" s="2" t="s">
        <v>99</v>
      </c>
      <c r="F30" s="2" t="s">
        <v>100</v>
      </c>
      <c r="G30" s="2" t="s">
        <v>101</v>
      </c>
      <c r="H30" s="2" t="s">
        <v>102</v>
      </c>
      <c r="I30" s="2" t="s">
        <v>103</v>
      </c>
      <c r="J30" s="2" t="s">
        <v>114</v>
      </c>
    </row>
    <row r="31" spans="1:10" x14ac:dyDescent="0.35">
      <c r="A31" t="s">
        <v>115</v>
      </c>
      <c r="B31" s="6"/>
      <c r="C31" s="6"/>
      <c r="D31" s="6"/>
      <c r="E31" s="6"/>
      <c r="F31" s="6"/>
      <c r="G31" s="6"/>
      <c r="H31" s="6"/>
      <c r="I31" s="6"/>
      <c r="J31" s="12"/>
    </row>
    <row r="32" spans="1:10" x14ac:dyDescent="0.35">
      <c r="A32" t="s">
        <v>116</v>
      </c>
      <c r="B32" s="6"/>
      <c r="C32" s="6"/>
      <c r="D32" s="6"/>
      <c r="E32" s="6"/>
      <c r="F32" s="6"/>
      <c r="G32" s="6"/>
      <c r="H32" s="6"/>
      <c r="I32" s="6"/>
      <c r="J32" s="12"/>
    </row>
    <row r="33" spans="10:10" x14ac:dyDescent="0.35">
      <c r="J33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5"/>
  <sheetViews>
    <sheetView workbookViewId="0">
      <selection activeCell="E25" sqref="E25"/>
    </sheetView>
  </sheetViews>
  <sheetFormatPr defaultRowHeight="14.5" x14ac:dyDescent="0.35"/>
  <cols>
    <col min="1" max="1" width="28.54296875" style="14" customWidth="1"/>
    <col min="2" max="2" width="13.08984375" style="14" customWidth="1"/>
    <col min="3" max="7" width="9.08984375" style="14"/>
    <col min="8" max="8" width="10.90625" style="14" customWidth="1"/>
    <col min="9" max="243" width="9.08984375" style="14"/>
    <col min="244" max="244" width="26.54296875" style="14" customWidth="1"/>
    <col min="245" max="245" width="13.08984375" style="14" customWidth="1"/>
    <col min="246" max="250" width="9.08984375" style="14"/>
    <col min="251" max="251" width="10.90625" style="14" customWidth="1"/>
    <col min="252" max="252" width="23" style="14" bestFit="1" customWidth="1"/>
    <col min="253" max="253" width="10.54296875" style="14" customWidth="1"/>
    <col min="254" max="254" width="10.90625" style="14" customWidth="1"/>
    <col min="255" max="499" width="9.08984375" style="14"/>
    <col min="500" max="500" width="26.54296875" style="14" customWidth="1"/>
    <col min="501" max="501" width="13.08984375" style="14" customWidth="1"/>
    <col min="502" max="506" width="9.08984375" style="14"/>
    <col min="507" max="507" width="10.90625" style="14" customWidth="1"/>
    <col min="508" max="508" width="23" style="14" bestFit="1" customWidth="1"/>
    <col min="509" max="509" width="10.54296875" style="14" customWidth="1"/>
    <col min="510" max="510" width="10.90625" style="14" customWidth="1"/>
    <col min="511" max="755" width="9.08984375" style="14"/>
    <col min="756" max="756" width="26.54296875" style="14" customWidth="1"/>
    <col min="757" max="757" width="13.08984375" style="14" customWidth="1"/>
    <col min="758" max="762" width="9.08984375" style="14"/>
    <col min="763" max="763" width="10.90625" style="14" customWidth="1"/>
    <col min="764" max="764" width="23" style="14" bestFit="1" customWidth="1"/>
    <col min="765" max="765" width="10.54296875" style="14" customWidth="1"/>
    <col min="766" max="766" width="10.90625" style="14" customWidth="1"/>
    <col min="767" max="1011" width="9.08984375" style="14"/>
    <col min="1012" max="1012" width="26.54296875" style="14" customWidth="1"/>
    <col min="1013" max="1013" width="13.08984375" style="14" customWidth="1"/>
    <col min="1014" max="1018" width="9.08984375" style="14"/>
    <col min="1019" max="1019" width="10.90625" style="14" customWidth="1"/>
    <col min="1020" max="1020" width="23" style="14" bestFit="1" customWidth="1"/>
    <col min="1021" max="1021" width="10.54296875" style="14" customWidth="1"/>
    <col min="1022" max="1022" width="10.90625" style="14" customWidth="1"/>
    <col min="1023" max="1267" width="9.08984375" style="14"/>
    <col min="1268" max="1268" width="26.54296875" style="14" customWidth="1"/>
    <col min="1269" max="1269" width="13.08984375" style="14" customWidth="1"/>
    <col min="1270" max="1274" width="9.08984375" style="14"/>
    <col min="1275" max="1275" width="10.90625" style="14" customWidth="1"/>
    <col min="1276" max="1276" width="23" style="14" bestFit="1" customWidth="1"/>
    <col min="1277" max="1277" width="10.54296875" style="14" customWidth="1"/>
    <col min="1278" max="1278" width="10.90625" style="14" customWidth="1"/>
    <col min="1279" max="1523" width="9.08984375" style="14"/>
    <col min="1524" max="1524" width="26.54296875" style="14" customWidth="1"/>
    <col min="1525" max="1525" width="13.08984375" style="14" customWidth="1"/>
    <col min="1526" max="1530" width="9.08984375" style="14"/>
    <col min="1531" max="1531" width="10.90625" style="14" customWidth="1"/>
    <col min="1532" max="1532" width="23" style="14" bestFit="1" customWidth="1"/>
    <col min="1533" max="1533" width="10.54296875" style="14" customWidth="1"/>
    <col min="1534" max="1534" width="10.90625" style="14" customWidth="1"/>
    <col min="1535" max="1779" width="9.08984375" style="14"/>
    <col min="1780" max="1780" width="26.54296875" style="14" customWidth="1"/>
    <col min="1781" max="1781" width="13.08984375" style="14" customWidth="1"/>
    <col min="1782" max="1786" width="9.08984375" style="14"/>
    <col min="1787" max="1787" width="10.90625" style="14" customWidth="1"/>
    <col min="1788" max="1788" width="23" style="14" bestFit="1" customWidth="1"/>
    <col min="1789" max="1789" width="10.54296875" style="14" customWidth="1"/>
    <col min="1790" max="1790" width="10.90625" style="14" customWidth="1"/>
    <col min="1791" max="2035" width="9.08984375" style="14"/>
    <col min="2036" max="2036" width="26.54296875" style="14" customWidth="1"/>
    <col min="2037" max="2037" width="13.08984375" style="14" customWidth="1"/>
    <col min="2038" max="2042" width="9.08984375" style="14"/>
    <col min="2043" max="2043" width="10.90625" style="14" customWidth="1"/>
    <col min="2044" max="2044" width="23" style="14" bestFit="1" customWidth="1"/>
    <col min="2045" max="2045" width="10.54296875" style="14" customWidth="1"/>
    <col min="2046" max="2046" width="10.90625" style="14" customWidth="1"/>
    <col min="2047" max="2291" width="9.08984375" style="14"/>
    <col min="2292" max="2292" width="26.54296875" style="14" customWidth="1"/>
    <col min="2293" max="2293" width="13.08984375" style="14" customWidth="1"/>
    <col min="2294" max="2298" width="9.08984375" style="14"/>
    <col min="2299" max="2299" width="10.90625" style="14" customWidth="1"/>
    <col min="2300" max="2300" width="23" style="14" bestFit="1" customWidth="1"/>
    <col min="2301" max="2301" width="10.54296875" style="14" customWidth="1"/>
    <col min="2302" max="2302" width="10.90625" style="14" customWidth="1"/>
    <col min="2303" max="2547" width="9.08984375" style="14"/>
    <col min="2548" max="2548" width="26.54296875" style="14" customWidth="1"/>
    <col min="2549" max="2549" width="13.08984375" style="14" customWidth="1"/>
    <col min="2550" max="2554" width="9.08984375" style="14"/>
    <col min="2555" max="2555" width="10.90625" style="14" customWidth="1"/>
    <col min="2556" max="2556" width="23" style="14" bestFit="1" customWidth="1"/>
    <col min="2557" max="2557" width="10.54296875" style="14" customWidth="1"/>
    <col min="2558" max="2558" width="10.90625" style="14" customWidth="1"/>
    <col min="2559" max="2803" width="9.08984375" style="14"/>
    <col min="2804" max="2804" width="26.54296875" style="14" customWidth="1"/>
    <col min="2805" max="2805" width="13.08984375" style="14" customWidth="1"/>
    <col min="2806" max="2810" width="9.08984375" style="14"/>
    <col min="2811" max="2811" width="10.90625" style="14" customWidth="1"/>
    <col min="2812" max="2812" width="23" style="14" bestFit="1" customWidth="1"/>
    <col min="2813" max="2813" width="10.54296875" style="14" customWidth="1"/>
    <col min="2814" max="2814" width="10.90625" style="14" customWidth="1"/>
    <col min="2815" max="3059" width="9.08984375" style="14"/>
    <col min="3060" max="3060" width="26.54296875" style="14" customWidth="1"/>
    <col min="3061" max="3061" width="13.08984375" style="14" customWidth="1"/>
    <col min="3062" max="3066" width="9.08984375" style="14"/>
    <col min="3067" max="3067" width="10.90625" style="14" customWidth="1"/>
    <col min="3068" max="3068" width="23" style="14" bestFit="1" customWidth="1"/>
    <col min="3069" max="3069" width="10.54296875" style="14" customWidth="1"/>
    <col min="3070" max="3070" width="10.90625" style="14" customWidth="1"/>
    <col min="3071" max="3315" width="9.08984375" style="14"/>
    <col min="3316" max="3316" width="26.54296875" style="14" customWidth="1"/>
    <col min="3317" max="3317" width="13.08984375" style="14" customWidth="1"/>
    <col min="3318" max="3322" width="9.08984375" style="14"/>
    <col min="3323" max="3323" width="10.90625" style="14" customWidth="1"/>
    <col min="3324" max="3324" width="23" style="14" bestFit="1" customWidth="1"/>
    <col min="3325" max="3325" width="10.54296875" style="14" customWidth="1"/>
    <col min="3326" max="3326" width="10.90625" style="14" customWidth="1"/>
    <col min="3327" max="3571" width="9.08984375" style="14"/>
    <col min="3572" max="3572" width="26.54296875" style="14" customWidth="1"/>
    <col min="3573" max="3573" width="13.08984375" style="14" customWidth="1"/>
    <col min="3574" max="3578" width="9.08984375" style="14"/>
    <col min="3579" max="3579" width="10.90625" style="14" customWidth="1"/>
    <col min="3580" max="3580" width="23" style="14" bestFit="1" customWidth="1"/>
    <col min="3581" max="3581" width="10.54296875" style="14" customWidth="1"/>
    <col min="3582" max="3582" width="10.90625" style="14" customWidth="1"/>
    <col min="3583" max="3827" width="9.08984375" style="14"/>
    <col min="3828" max="3828" width="26.54296875" style="14" customWidth="1"/>
    <col min="3829" max="3829" width="13.08984375" style="14" customWidth="1"/>
    <col min="3830" max="3834" width="9.08984375" style="14"/>
    <col min="3835" max="3835" width="10.90625" style="14" customWidth="1"/>
    <col min="3836" max="3836" width="23" style="14" bestFit="1" customWidth="1"/>
    <col min="3837" max="3837" width="10.54296875" style="14" customWidth="1"/>
    <col min="3838" max="3838" width="10.90625" style="14" customWidth="1"/>
    <col min="3839" max="4083" width="9.08984375" style="14"/>
    <col min="4084" max="4084" width="26.54296875" style="14" customWidth="1"/>
    <col min="4085" max="4085" width="13.08984375" style="14" customWidth="1"/>
    <col min="4086" max="4090" width="9.08984375" style="14"/>
    <col min="4091" max="4091" width="10.90625" style="14" customWidth="1"/>
    <col min="4092" max="4092" width="23" style="14" bestFit="1" customWidth="1"/>
    <col min="4093" max="4093" width="10.54296875" style="14" customWidth="1"/>
    <col min="4094" max="4094" width="10.90625" style="14" customWidth="1"/>
    <col min="4095" max="4339" width="9.08984375" style="14"/>
    <col min="4340" max="4340" width="26.54296875" style="14" customWidth="1"/>
    <col min="4341" max="4341" width="13.08984375" style="14" customWidth="1"/>
    <col min="4342" max="4346" width="9.08984375" style="14"/>
    <col min="4347" max="4347" width="10.90625" style="14" customWidth="1"/>
    <col min="4348" max="4348" width="23" style="14" bestFit="1" customWidth="1"/>
    <col min="4349" max="4349" width="10.54296875" style="14" customWidth="1"/>
    <col min="4350" max="4350" width="10.90625" style="14" customWidth="1"/>
    <col min="4351" max="4595" width="9.08984375" style="14"/>
    <col min="4596" max="4596" width="26.54296875" style="14" customWidth="1"/>
    <col min="4597" max="4597" width="13.08984375" style="14" customWidth="1"/>
    <col min="4598" max="4602" width="9.08984375" style="14"/>
    <col min="4603" max="4603" width="10.90625" style="14" customWidth="1"/>
    <col min="4604" max="4604" width="23" style="14" bestFit="1" customWidth="1"/>
    <col min="4605" max="4605" width="10.54296875" style="14" customWidth="1"/>
    <col min="4606" max="4606" width="10.90625" style="14" customWidth="1"/>
    <col min="4607" max="4851" width="9.08984375" style="14"/>
    <col min="4852" max="4852" width="26.54296875" style="14" customWidth="1"/>
    <col min="4853" max="4853" width="13.08984375" style="14" customWidth="1"/>
    <col min="4854" max="4858" width="9.08984375" style="14"/>
    <col min="4859" max="4859" width="10.90625" style="14" customWidth="1"/>
    <col min="4860" max="4860" width="23" style="14" bestFit="1" customWidth="1"/>
    <col min="4861" max="4861" width="10.54296875" style="14" customWidth="1"/>
    <col min="4862" max="4862" width="10.90625" style="14" customWidth="1"/>
    <col min="4863" max="5107" width="9.08984375" style="14"/>
    <col min="5108" max="5108" width="26.54296875" style="14" customWidth="1"/>
    <col min="5109" max="5109" width="13.08984375" style="14" customWidth="1"/>
    <col min="5110" max="5114" width="9.08984375" style="14"/>
    <col min="5115" max="5115" width="10.90625" style="14" customWidth="1"/>
    <col min="5116" max="5116" width="23" style="14" bestFit="1" customWidth="1"/>
    <col min="5117" max="5117" width="10.54296875" style="14" customWidth="1"/>
    <col min="5118" max="5118" width="10.90625" style="14" customWidth="1"/>
    <col min="5119" max="5363" width="9.08984375" style="14"/>
    <col min="5364" max="5364" width="26.54296875" style="14" customWidth="1"/>
    <col min="5365" max="5365" width="13.08984375" style="14" customWidth="1"/>
    <col min="5366" max="5370" width="9.08984375" style="14"/>
    <col min="5371" max="5371" width="10.90625" style="14" customWidth="1"/>
    <col min="5372" max="5372" width="23" style="14" bestFit="1" customWidth="1"/>
    <col min="5373" max="5373" width="10.54296875" style="14" customWidth="1"/>
    <col min="5374" max="5374" width="10.90625" style="14" customWidth="1"/>
    <col min="5375" max="5619" width="9.08984375" style="14"/>
    <col min="5620" max="5620" width="26.54296875" style="14" customWidth="1"/>
    <col min="5621" max="5621" width="13.08984375" style="14" customWidth="1"/>
    <col min="5622" max="5626" width="9.08984375" style="14"/>
    <col min="5627" max="5627" width="10.90625" style="14" customWidth="1"/>
    <col min="5628" max="5628" width="23" style="14" bestFit="1" customWidth="1"/>
    <col min="5629" max="5629" width="10.54296875" style="14" customWidth="1"/>
    <col min="5630" max="5630" width="10.90625" style="14" customWidth="1"/>
    <col min="5631" max="5875" width="9.08984375" style="14"/>
    <col min="5876" max="5876" width="26.54296875" style="14" customWidth="1"/>
    <col min="5877" max="5877" width="13.08984375" style="14" customWidth="1"/>
    <col min="5878" max="5882" width="9.08984375" style="14"/>
    <col min="5883" max="5883" width="10.90625" style="14" customWidth="1"/>
    <col min="5884" max="5884" width="23" style="14" bestFit="1" customWidth="1"/>
    <col min="5885" max="5885" width="10.54296875" style="14" customWidth="1"/>
    <col min="5886" max="5886" width="10.90625" style="14" customWidth="1"/>
    <col min="5887" max="6131" width="9.08984375" style="14"/>
    <col min="6132" max="6132" width="26.54296875" style="14" customWidth="1"/>
    <col min="6133" max="6133" width="13.08984375" style="14" customWidth="1"/>
    <col min="6134" max="6138" width="9.08984375" style="14"/>
    <col min="6139" max="6139" width="10.90625" style="14" customWidth="1"/>
    <col min="6140" max="6140" width="23" style="14" bestFit="1" customWidth="1"/>
    <col min="6141" max="6141" width="10.54296875" style="14" customWidth="1"/>
    <col min="6142" max="6142" width="10.90625" style="14" customWidth="1"/>
    <col min="6143" max="6387" width="9.08984375" style="14"/>
    <col min="6388" max="6388" width="26.54296875" style="14" customWidth="1"/>
    <col min="6389" max="6389" width="13.08984375" style="14" customWidth="1"/>
    <col min="6390" max="6394" width="9.08984375" style="14"/>
    <col min="6395" max="6395" width="10.90625" style="14" customWidth="1"/>
    <col min="6396" max="6396" width="23" style="14" bestFit="1" customWidth="1"/>
    <col min="6397" max="6397" width="10.54296875" style="14" customWidth="1"/>
    <col min="6398" max="6398" width="10.90625" style="14" customWidth="1"/>
    <col min="6399" max="6643" width="9.08984375" style="14"/>
    <col min="6644" max="6644" width="26.54296875" style="14" customWidth="1"/>
    <col min="6645" max="6645" width="13.08984375" style="14" customWidth="1"/>
    <col min="6646" max="6650" width="9.08984375" style="14"/>
    <col min="6651" max="6651" width="10.90625" style="14" customWidth="1"/>
    <col min="6652" max="6652" width="23" style="14" bestFit="1" customWidth="1"/>
    <col min="6653" max="6653" width="10.54296875" style="14" customWidth="1"/>
    <col min="6654" max="6654" width="10.90625" style="14" customWidth="1"/>
    <col min="6655" max="6899" width="9.08984375" style="14"/>
    <col min="6900" max="6900" width="26.54296875" style="14" customWidth="1"/>
    <col min="6901" max="6901" width="13.08984375" style="14" customWidth="1"/>
    <col min="6902" max="6906" width="9.08984375" style="14"/>
    <col min="6907" max="6907" width="10.90625" style="14" customWidth="1"/>
    <col min="6908" max="6908" width="23" style="14" bestFit="1" customWidth="1"/>
    <col min="6909" max="6909" width="10.54296875" style="14" customWidth="1"/>
    <col min="6910" max="6910" width="10.90625" style="14" customWidth="1"/>
    <col min="6911" max="7155" width="9.08984375" style="14"/>
    <col min="7156" max="7156" width="26.54296875" style="14" customWidth="1"/>
    <col min="7157" max="7157" width="13.08984375" style="14" customWidth="1"/>
    <col min="7158" max="7162" width="9.08984375" style="14"/>
    <col min="7163" max="7163" width="10.90625" style="14" customWidth="1"/>
    <col min="7164" max="7164" width="23" style="14" bestFit="1" customWidth="1"/>
    <col min="7165" max="7165" width="10.54296875" style="14" customWidth="1"/>
    <col min="7166" max="7166" width="10.90625" style="14" customWidth="1"/>
    <col min="7167" max="7411" width="9.08984375" style="14"/>
    <col min="7412" max="7412" width="26.54296875" style="14" customWidth="1"/>
    <col min="7413" max="7413" width="13.08984375" style="14" customWidth="1"/>
    <col min="7414" max="7418" width="9.08984375" style="14"/>
    <col min="7419" max="7419" width="10.90625" style="14" customWidth="1"/>
    <col min="7420" max="7420" width="23" style="14" bestFit="1" customWidth="1"/>
    <col min="7421" max="7421" width="10.54296875" style="14" customWidth="1"/>
    <col min="7422" max="7422" width="10.90625" style="14" customWidth="1"/>
    <col min="7423" max="7667" width="9.08984375" style="14"/>
    <col min="7668" max="7668" width="26.54296875" style="14" customWidth="1"/>
    <col min="7669" max="7669" width="13.08984375" style="14" customWidth="1"/>
    <col min="7670" max="7674" width="9.08984375" style="14"/>
    <col min="7675" max="7675" width="10.90625" style="14" customWidth="1"/>
    <col min="7676" max="7676" width="23" style="14" bestFit="1" customWidth="1"/>
    <col min="7677" max="7677" width="10.54296875" style="14" customWidth="1"/>
    <col min="7678" max="7678" width="10.90625" style="14" customWidth="1"/>
    <col min="7679" max="7923" width="9.08984375" style="14"/>
    <col min="7924" max="7924" width="26.54296875" style="14" customWidth="1"/>
    <col min="7925" max="7925" width="13.08984375" style="14" customWidth="1"/>
    <col min="7926" max="7930" width="9.08984375" style="14"/>
    <col min="7931" max="7931" width="10.90625" style="14" customWidth="1"/>
    <col min="7932" max="7932" width="23" style="14" bestFit="1" customWidth="1"/>
    <col min="7933" max="7933" width="10.54296875" style="14" customWidth="1"/>
    <col min="7934" max="7934" width="10.90625" style="14" customWidth="1"/>
    <col min="7935" max="8179" width="9.08984375" style="14"/>
    <col min="8180" max="8180" width="26.54296875" style="14" customWidth="1"/>
    <col min="8181" max="8181" width="13.08984375" style="14" customWidth="1"/>
    <col min="8182" max="8186" width="9.08984375" style="14"/>
    <col min="8187" max="8187" width="10.90625" style="14" customWidth="1"/>
    <col min="8188" max="8188" width="23" style="14" bestFit="1" customWidth="1"/>
    <col min="8189" max="8189" width="10.54296875" style="14" customWidth="1"/>
    <col min="8190" max="8190" width="10.90625" style="14" customWidth="1"/>
    <col min="8191" max="8435" width="9.08984375" style="14"/>
    <col min="8436" max="8436" width="26.54296875" style="14" customWidth="1"/>
    <col min="8437" max="8437" width="13.08984375" style="14" customWidth="1"/>
    <col min="8438" max="8442" width="9.08984375" style="14"/>
    <col min="8443" max="8443" width="10.90625" style="14" customWidth="1"/>
    <col min="8444" max="8444" width="23" style="14" bestFit="1" customWidth="1"/>
    <col min="8445" max="8445" width="10.54296875" style="14" customWidth="1"/>
    <col min="8446" max="8446" width="10.90625" style="14" customWidth="1"/>
    <col min="8447" max="8691" width="9.08984375" style="14"/>
    <col min="8692" max="8692" width="26.54296875" style="14" customWidth="1"/>
    <col min="8693" max="8693" width="13.08984375" style="14" customWidth="1"/>
    <col min="8694" max="8698" width="9.08984375" style="14"/>
    <col min="8699" max="8699" width="10.90625" style="14" customWidth="1"/>
    <col min="8700" max="8700" width="23" style="14" bestFit="1" customWidth="1"/>
    <col min="8701" max="8701" width="10.54296875" style="14" customWidth="1"/>
    <col min="8702" max="8702" width="10.90625" style="14" customWidth="1"/>
    <col min="8703" max="8947" width="9.08984375" style="14"/>
    <col min="8948" max="8948" width="26.54296875" style="14" customWidth="1"/>
    <col min="8949" max="8949" width="13.08984375" style="14" customWidth="1"/>
    <col min="8950" max="8954" width="9.08984375" style="14"/>
    <col min="8955" max="8955" width="10.90625" style="14" customWidth="1"/>
    <col min="8956" max="8956" width="23" style="14" bestFit="1" customWidth="1"/>
    <col min="8957" max="8957" width="10.54296875" style="14" customWidth="1"/>
    <col min="8958" max="8958" width="10.90625" style="14" customWidth="1"/>
    <col min="8959" max="9203" width="9.08984375" style="14"/>
    <col min="9204" max="9204" width="26.54296875" style="14" customWidth="1"/>
    <col min="9205" max="9205" width="13.08984375" style="14" customWidth="1"/>
    <col min="9206" max="9210" width="9.08984375" style="14"/>
    <col min="9211" max="9211" width="10.90625" style="14" customWidth="1"/>
    <col min="9212" max="9212" width="23" style="14" bestFit="1" customWidth="1"/>
    <col min="9213" max="9213" width="10.54296875" style="14" customWidth="1"/>
    <col min="9214" max="9214" width="10.90625" style="14" customWidth="1"/>
    <col min="9215" max="9459" width="9.08984375" style="14"/>
    <col min="9460" max="9460" width="26.54296875" style="14" customWidth="1"/>
    <col min="9461" max="9461" width="13.08984375" style="14" customWidth="1"/>
    <col min="9462" max="9466" width="9.08984375" style="14"/>
    <col min="9467" max="9467" width="10.90625" style="14" customWidth="1"/>
    <col min="9468" max="9468" width="23" style="14" bestFit="1" customWidth="1"/>
    <col min="9469" max="9469" width="10.54296875" style="14" customWidth="1"/>
    <col min="9470" max="9470" width="10.90625" style="14" customWidth="1"/>
    <col min="9471" max="9715" width="9.08984375" style="14"/>
    <col min="9716" max="9716" width="26.54296875" style="14" customWidth="1"/>
    <col min="9717" max="9717" width="13.08984375" style="14" customWidth="1"/>
    <col min="9718" max="9722" width="9.08984375" style="14"/>
    <col min="9723" max="9723" width="10.90625" style="14" customWidth="1"/>
    <col min="9724" max="9724" width="23" style="14" bestFit="1" customWidth="1"/>
    <col min="9725" max="9725" width="10.54296875" style="14" customWidth="1"/>
    <col min="9726" max="9726" width="10.90625" style="14" customWidth="1"/>
    <col min="9727" max="9971" width="9.08984375" style="14"/>
    <col min="9972" max="9972" width="26.54296875" style="14" customWidth="1"/>
    <col min="9973" max="9973" width="13.08984375" style="14" customWidth="1"/>
    <col min="9974" max="9978" width="9.08984375" style="14"/>
    <col min="9979" max="9979" width="10.90625" style="14" customWidth="1"/>
    <col min="9980" max="9980" width="23" style="14" bestFit="1" customWidth="1"/>
    <col min="9981" max="9981" width="10.54296875" style="14" customWidth="1"/>
    <col min="9982" max="9982" width="10.90625" style="14" customWidth="1"/>
    <col min="9983" max="10227" width="9.08984375" style="14"/>
    <col min="10228" max="10228" width="26.54296875" style="14" customWidth="1"/>
    <col min="10229" max="10229" width="13.08984375" style="14" customWidth="1"/>
    <col min="10230" max="10234" width="9.08984375" style="14"/>
    <col min="10235" max="10235" width="10.90625" style="14" customWidth="1"/>
    <col min="10236" max="10236" width="23" style="14" bestFit="1" customWidth="1"/>
    <col min="10237" max="10237" width="10.54296875" style="14" customWidth="1"/>
    <col min="10238" max="10238" width="10.90625" style="14" customWidth="1"/>
    <col min="10239" max="10483" width="9.08984375" style="14"/>
    <col min="10484" max="10484" width="26.54296875" style="14" customWidth="1"/>
    <col min="10485" max="10485" width="13.08984375" style="14" customWidth="1"/>
    <col min="10486" max="10490" width="9.08984375" style="14"/>
    <col min="10491" max="10491" width="10.90625" style="14" customWidth="1"/>
    <col min="10492" max="10492" width="23" style="14" bestFit="1" customWidth="1"/>
    <col min="10493" max="10493" width="10.54296875" style="14" customWidth="1"/>
    <col min="10494" max="10494" width="10.90625" style="14" customWidth="1"/>
    <col min="10495" max="10739" width="9.08984375" style="14"/>
    <col min="10740" max="10740" width="26.54296875" style="14" customWidth="1"/>
    <col min="10741" max="10741" width="13.08984375" style="14" customWidth="1"/>
    <col min="10742" max="10746" width="9.08984375" style="14"/>
    <col min="10747" max="10747" width="10.90625" style="14" customWidth="1"/>
    <col min="10748" max="10748" width="23" style="14" bestFit="1" customWidth="1"/>
    <col min="10749" max="10749" width="10.54296875" style="14" customWidth="1"/>
    <col min="10750" max="10750" width="10.90625" style="14" customWidth="1"/>
    <col min="10751" max="10995" width="9.08984375" style="14"/>
    <col min="10996" max="10996" width="26.54296875" style="14" customWidth="1"/>
    <col min="10997" max="10997" width="13.08984375" style="14" customWidth="1"/>
    <col min="10998" max="11002" width="9.08984375" style="14"/>
    <col min="11003" max="11003" width="10.90625" style="14" customWidth="1"/>
    <col min="11004" max="11004" width="23" style="14" bestFit="1" customWidth="1"/>
    <col min="11005" max="11005" width="10.54296875" style="14" customWidth="1"/>
    <col min="11006" max="11006" width="10.90625" style="14" customWidth="1"/>
    <col min="11007" max="11251" width="9.08984375" style="14"/>
    <col min="11252" max="11252" width="26.54296875" style="14" customWidth="1"/>
    <col min="11253" max="11253" width="13.08984375" style="14" customWidth="1"/>
    <col min="11254" max="11258" width="9.08984375" style="14"/>
    <col min="11259" max="11259" width="10.90625" style="14" customWidth="1"/>
    <col min="11260" max="11260" width="23" style="14" bestFit="1" customWidth="1"/>
    <col min="11261" max="11261" width="10.54296875" style="14" customWidth="1"/>
    <col min="11262" max="11262" width="10.90625" style="14" customWidth="1"/>
    <col min="11263" max="11507" width="9.08984375" style="14"/>
    <col min="11508" max="11508" width="26.54296875" style="14" customWidth="1"/>
    <col min="11509" max="11509" width="13.08984375" style="14" customWidth="1"/>
    <col min="11510" max="11514" width="9.08984375" style="14"/>
    <col min="11515" max="11515" width="10.90625" style="14" customWidth="1"/>
    <col min="11516" max="11516" width="23" style="14" bestFit="1" customWidth="1"/>
    <col min="11517" max="11517" width="10.54296875" style="14" customWidth="1"/>
    <col min="11518" max="11518" width="10.90625" style="14" customWidth="1"/>
    <col min="11519" max="11763" width="9.08984375" style="14"/>
    <col min="11764" max="11764" width="26.54296875" style="14" customWidth="1"/>
    <col min="11765" max="11765" width="13.08984375" style="14" customWidth="1"/>
    <col min="11766" max="11770" width="9.08984375" style="14"/>
    <col min="11771" max="11771" width="10.90625" style="14" customWidth="1"/>
    <col min="11772" max="11772" width="23" style="14" bestFit="1" customWidth="1"/>
    <col min="11773" max="11773" width="10.54296875" style="14" customWidth="1"/>
    <col min="11774" max="11774" width="10.90625" style="14" customWidth="1"/>
    <col min="11775" max="12019" width="9.08984375" style="14"/>
    <col min="12020" max="12020" width="26.54296875" style="14" customWidth="1"/>
    <col min="12021" max="12021" width="13.08984375" style="14" customWidth="1"/>
    <col min="12022" max="12026" width="9.08984375" style="14"/>
    <col min="12027" max="12027" width="10.90625" style="14" customWidth="1"/>
    <col min="12028" max="12028" width="23" style="14" bestFit="1" customWidth="1"/>
    <col min="12029" max="12029" width="10.54296875" style="14" customWidth="1"/>
    <col min="12030" max="12030" width="10.90625" style="14" customWidth="1"/>
    <col min="12031" max="12275" width="9.08984375" style="14"/>
    <col min="12276" max="12276" width="26.54296875" style="14" customWidth="1"/>
    <col min="12277" max="12277" width="13.08984375" style="14" customWidth="1"/>
    <col min="12278" max="12282" width="9.08984375" style="14"/>
    <col min="12283" max="12283" width="10.90625" style="14" customWidth="1"/>
    <col min="12284" max="12284" width="23" style="14" bestFit="1" customWidth="1"/>
    <col min="12285" max="12285" width="10.54296875" style="14" customWidth="1"/>
    <col min="12286" max="12286" width="10.90625" style="14" customWidth="1"/>
    <col min="12287" max="12531" width="9.08984375" style="14"/>
    <col min="12532" max="12532" width="26.54296875" style="14" customWidth="1"/>
    <col min="12533" max="12533" width="13.08984375" style="14" customWidth="1"/>
    <col min="12534" max="12538" width="9.08984375" style="14"/>
    <col min="12539" max="12539" width="10.90625" style="14" customWidth="1"/>
    <col min="12540" max="12540" width="23" style="14" bestFit="1" customWidth="1"/>
    <col min="12541" max="12541" width="10.54296875" style="14" customWidth="1"/>
    <col min="12542" max="12542" width="10.90625" style="14" customWidth="1"/>
    <col min="12543" max="12787" width="9.08984375" style="14"/>
    <col min="12788" max="12788" width="26.54296875" style="14" customWidth="1"/>
    <col min="12789" max="12789" width="13.08984375" style="14" customWidth="1"/>
    <col min="12790" max="12794" width="9.08984375" style="14"/>
    <col min="12795" max="12795" width="10.90625" style="14" customWidth="1"/>
    <col min="12796" max="12796" width="23" style="14" bestFit="1" customWidth="1"/>
    <col min="12797" max="12797" width="10.54296875" style="14" customWidth="1"/>
    <col min="12798" max="12798" width="10.90625" style="14" customWidth="1"/>
    <col min="12799" max="13043" width="9.08984375" style="14"/>
    <col min="13044" max="13044" width="26.54296875" style="14" customWidth="1"/>
    <col min="13045" max="13045" width="13.08984375" style="14" customWidth="1"/>
    <col min="13046" max="13050" width="9.08984375" style="14"/>
    <col min="13051" max="13051" width="10.90625" style="14" customWidth="1"/>
    <col min="13052" max="13052" width="23" style="14" bestFit="1" customWidth="1"/>
    <col min="13053" max="13053" width="10.54296875" style="14" customWidth="1"/>
    <col min="13054" max="13054" width="10.90625" style="14" customWidth="1"/>
    <col min="13055" max="13299" width="9.08984375" style="14"/>
    <col min="13300" max="13300" width="26.54296875" style="14" customWidth="1"/>
    <col min="13301" max="13301" width="13.08984375" style="14" customWidth="1"/>
    <col min="13302" max="13306" width="9.08984375" style="14"/>
    <col min="13307" max="13307" width="10.90625" style="14" customWidth="1"/>
    <col min="13308" max="13308" width="23" style="14" bestFit="1" customWidth="1"/>
    <col min="13309" max="13309" width="10.54296875" style="14" customWidth="1"/>
    <col min="13310" max="13310" width="10.90625" style="14" customWidth="1"/>
    <col min="13311" max="13555" width="9.08984375" style="14"/>
    <col min="13556" max="13556" width="26.54296875" style="14" customWidth="1"/>
    <col min="13557" max="13557" width="13.08984375" style="14" customWidth="1"/>
    <col min="13558" max="13562" width="9.08984375" style="14"/>
    <col min="13563" max="13563" width="10.90625" style="14" customWidth="1"/>
    <col min="13564" max="13564" width="23" style="14" bestFit="1" customWidth="1"/>
    <col min="13565" max="13565" width="10.54296875" style="14" customWidth="1"/>
    <col min="13566" max="13566" width="10.90625" style="14" customWidth="1"/>
    <col min="13567" max="13811" width="9.08984375" style="14"/>
    <col min="13812" max="13812" width="26.54296875" style="14" customWidth="1"/>
    <col min="13813" max="13813" width="13.08984375" style="14" customWidth="1"/>
    <col min="13814" max="13818" width="9.08984375" style="14"/>
    <col min="13819" max="13819" width="10.90625" style="14" customWidth="1"/>
    <col min="13820" max="13820" width="23" style="14" bestFit="1" customWidth="1"/>
    <col min="13821" max="13821" width="10.54296875" style="14" customWidth="1"/>
    <col min="13822" max="13822" width="10.90625" style="14" customWidth="1"/>
    <col min="13823" max="14067" width="9.08984375" style="14"/>
    <col min="14068" max="14068" width="26.54296875" style="14" customWidth="1"/>
    <col min="14069" max="14069" width="13.08984375" style="14" customWidth="1"/>
    <col min="14070" max="14074" width="9.08984375" style="14"/>
    <col min="14075" max="14075" width="10.90625" style="14" customWidth="1"/>
    <col min="14076" max="14076" width="23" style="14" bestFit="1" customWidth="1"/>
    <col min="14077" max="14077" width="10.54296875" style="14" customWidth="1"/>
    <col min="14078" max="14078" width="10.90625" style="14" customWidth="1"/>
    <col min="14079" max="14323" width="9.08984375" style="14"/>
    <col min="14324" max="14324" width="26.54296875" style="14" customWidth="1"/>
    <col min="14325" max="14325" width="13.08984375" style="14" customWidth="1"/>
    <col min="14326" max="14330" width="9.08984375" style="14"/>
    <col min="14331" max="14331" width="10.90625" style="14" customWidth="1"/>
    <col min="14332" max="14332" width="23" style="14" bestFit="1" customWidth="1"/>
    <col min="14333" max="14333" width="10.54296875" style="14" customWidth="1"/>
    <col min="14334" max="14334" width="10.90625" style="14" customWidth="1"/>
    <col min="14335" max="14579" width="9.08984375" style="14"/>
    <col min="14580" max="14580" width="26.54296875" style="14" customWidth="1"/>
    <col min="14581" max="14581" width="13.08984375" style="14" customWidth="1"/>
    <col min="14582" max="14586" width="9.08984375" style="14"/>
    <col min="14587" max="14587" width="10.90625" style="14" customWidth="1"/>
    <col min="14588" max="14588" width="23" style="14" bestFit="1" customWidth="1"/>
    <col min="14589" max="14589" width="10.54296875" style="14" customWidth="1"/>
    <col min="14590" max="14590" width="10.90625" style="14" customWidth="1"/>
    <col min="14591" max="14835" width="9.08984375" style="14"/>
    <col min="14836" max="14836" width="26.54296875" style="14" customWidth="1"/>
    <col min="14837" max="14837" width="13.08984375" style="14" customWidth="1"/>
    <col min="14838" max="14842" width="9.08984375" style="14"/>
    <col min="14843" max="14843" width="10.90625" style="14" customWidth="1"/>
    <col min="14844" max="14844" width="23" style="14" bestFit="1" customWidth="1"/>
    <col min="14845" max="14845" width="10.54296875" style="14" customWidth="1"/>
    <col min="14846" max="14846" width="10.90625" style="14" customWidth="1"/>
    <col min="14847" max="15091" width="9.08984375" style="14"/>
    <col min="15092" max="15092" width="26.54296875" style="14" customWidth="1"/>
    <col min="15093" max="15093" width="13.08984375" style="14" customWidth="1"/>
    <col min="15094" max="15098" width="9.08984375" style="14"/>
    <col min="15099" max="15099" width="10.90625" style="14" customWidth="1"/>
    <col min="15100" max="15100" width="23" style="14" bestFit="1" customWidth="1"/>
    <col min="15101" max="15101" width="10.54296875" style="14" customWidth="1"/>
    <col min="15102" max="15102" width="10.90625" style="14" customWidth="1"/>
    <col min="15103" max="15347" width="9.08984375" style="14"/>
    <col min="15348" max="15348" width="26.54296875" style="14" customWidth="1"/>
    <col min="15349" max="15349" width="13.08984375" style="14" customWidth="1"/>
    <col min="15350" max="15354" width="9.08984375" style="14"/>
    <col min="15355" max="15355" width="10.90625" style="14" customWidth="1"/>
    <col min="15356" max="15356" width="23" style="14" bestFit="1" customWidth="1"/>
    <col min="15357" max="15357" width="10.54296875" style="14" customWidth="1"/>
    <col min="15358" max="15358" width="10.90625" style="14" customWidth="1"/>
    <col min="15359" max="15603" width="9.08984375" style="14"/>
    <col min="15604" max="15604" width="26.54296875" style="14" customWidth="1"/>
    <col min="15605" max="15605" width="13.08984375" style="14" customWidth="1"/>
    <col min="15606" max="15610" width="9.08984375" style="14"/>
    <col min="15611" max="15611" width="10.90625" style="14" customWidth="1"/>
    <col min="15612" max="15612" width="23" style="14" bestFit="1" customWidth="1"/>
    <col min="15613" max="15613" width="10.54296875" style="14" customWidth="1"/>
    <col min="15614" max="15614" width="10.90625" style="14" customWidth="1"/>
    <col min="15615" max="15859" width="9.08984375" style="14"/>
    <col min="15860" max="15860" width="26.54296875" style="14" customWidth="1"/>
    <col min="15861" max="15861" width="13.08984375" style="14" customWidth="1"/>
    <col min="15862" max="15866" width="9.08984375" style="14"/>
    <col min="15867" max="15867" width="10.90625" style="14" customWidth="1"/>
    <col min="15868" max="15868" width="23" style="14" bestFit="1" customWidth="1"/>
    <col min="15869" max="15869" width="10.54296875" style="14" customWidth="1"/>
    <col min="15870" max="15870" width="10.90625" style="14" customWidth="1"/>
    <col min="15871" max="16115" width="9.08984375" style="14"/>
    <col min="16116" max="16116" width="26.54296875" style="14" customWidth="1"/>
    <col min="16117" max="16117" width="13.08984375" style="14" customWidth="1"/>
    <col min="16118" max="16122" width="9.08984375" style="14"/>
    <col min="16123" max="16123" width="10.90625" style="14" customWidth="1"/>
    <col min="16124" max="16124" width="23" style="14" bestFit="1" customWidth="1"/>
    <col min="16125" max="16125" width="10.54296875" style="14" customWidth="1"/>
    <col min="16126" max="16126" width="10.90625" style="14" customWidth="1"/>
    <col min="16127" max="16384" width="9.08984375" style="14"/>
  </cols>
  <sheetData>
    <row r="1" spans="1:8" x14ac:dyDescent="0.35">
      <c r="A1" s="13" t="s">
        <v>117</v>
      </c>
    </row>
    <row r="3" spans="1:8" x14ac:dyDescent="0.35">
      <c r="A3" s="13" t="s">
        <v>118</v>
      </c>
      <c r="E3" s="15"/>
    </row>
    <row r="4" spans="1:8" x14ac:dyDescent="0.35">
      <c r="A4" s="14" t="s">
        <v>119</v>
      </c>
      <c r="B4" s="16">
        <v>5000</v>
      </c>
      <c r="C4" s="17"/>
      <c r="D4" s="17"/>
      <c r="E4" s="17"/>
      <c r="F4" s="17"/>
      <c r="G4" s="17"/>
      <c r="H4" s="17"/>
    </row>
    <row r="5" spans="1:8" x14ac:dyDescent="0.35">
      <c r="A5" s="14" t="s">
        <v>120</v>
      </c>
      <c r="B5" s="18">
        <v>0.05</v>
      </c>
      <c r="C5" s="17"/>
      <c r="D5" s="17"/>
      <c r="E5" s="17"/>
      <c r="F5" s="17"/>
      <c r="G5" s="17"/>
      <c r="H5" s="17"/>
    </row>
    <row r="6" spans="1:8" x14ac:dyDescent="0.35">
      <c r="B6" s="17"/>
      <c r="C6" s="17"/>
      <c r="D6" s="17"/>
      <c r="E6" s="17"/>
      <c r="F6" s="17"/>
      <c r="G6" s="17"/>
      <c r="H6" s="17"/>
    </row>
    <row r="7" spans="1:8" x14ac:dyDescent="0.35">
      <c r="A7" s="14" t="s">
        <v>121</v>
      </c>
      <c r="B7" s="19">
        <v>1</v>
      </c>
      <c r="C7" s="19">
        <v>2</v>
      </c>
      <c r="D7" s="19">
        <v>3</v>
      </c>
      <c r="E7" s="19">
        <v>4</v>
      </c>
      <c r="F7" s="19">
        <v>5</v>
      </c>
      <c r="G7" s="19">
        <v>6</v>
      </c>
      <c r="H7" s="20"/>
    </row>
    <row r="8" spans="1:8" x14ac:dyDescent="0.35">
      <c r="A8" s="21" t="s">
        <v>122</v>
      </c>
      <c r="B8" s="22">
        <v>12.5</v>
      </c>
      <c r="C8" s="22">
        <v>12.55</v>
      </c>
      <c r="D8" s="22">
        <v>12.7</v>
      </c>
      <c r="E8" s="22">
        <v>12.8</v>
      </c>
      <c r="F8" s="22">
        <v>12.85</v>
      </c>
      <c r="G8" s="22">
        <v>12.95</v>
      </c>
      <c r="H8" s="17"/>
    </row>
    <row r="9" spans="1:8" x14ac:dyDescent="0.35">
      <c r="A9" s="21"/>
      <c r="B9" s="23"/>
      <c r="C9" s="23"/>
      <c r="D9" s="23"/>
      <c r="E9" s="23"/>
      <c r="F9" s="23"/>
      <c r="G9" s="23"/>
      <c r="H9" s="17"/>
    </row>
    <row r="10" spans="1:8" x14ac:dyDescent="0.35">
      <c r="A10" s="24" t="s">
        <v>123</v>
      </c>
      <c r="B10" s="17"/>
      <c r="C10" s="17"/>
      <c r="D10" s="17"/>
      <c r="E10" s="17"/>
      <c r="F10" s="17"/>
      <c r="G10" s="17"/>
      <c r="H10" s="17"/>
    </row>
    <row r="11" spans="1:8" x14ac:dyDescent="0.35">
      <c r="A11" s="14" t="s">
        <v>121</v>
      </c>
      <c r="B11" s="19">
        <v>1</v>
      </c>
      <c r="C11" s="19">
        <v>2</v>
      </c>
      <c r="D11" s="19">
        <v>3</v>
      </c>
      <c r="E11" s="19">
        <v>4</v>
      </c>
      <c r="F11" s="19">
        <v>5</v>
      </c>
      <c r="G11" s="19">
        <v>6</v>
      </c>
      <c r="H11" s="17"/>
    </row>
    <row r="12" spans="1:8" x14ac:dyDescent="0.35">
      <c r="A12" s="14" t="s">
        <v>124</v>
      </c>
      <c r="B12" s="25"/>
      <c r="C12" s="25"/>
      <c r="D12" s="25"/>
      <c r="E12" s="25"/>
      <c r="F12" s="25"/>
      <c r="G12" s="25"/>
      <c r="H12" s="17"/>
    </row>
    <row r="13" spans="1:8" x14ac:dyDescent="0.35">
      <c r="B13" s="26"/>
      <c r="C13" s="26"/>
      <c r="D13" s="26"/>
      <c r="E13" s="26"/>
      <c r="F13" s="26"/>
      <c r="G13" s="26"/>
      <c r="H13" s="17"/>
    </row>
    <row r="14" spans="1:8" x14ac:dyDescent="0.35">
      <c r="A14" s="14" t="s">
        <v>125</v>
      </c>
      <c r="B14" s="16">
        <v>30000</v>
      </c>
      <c r="C14" s="16">
        <v>30000</v>
      </c>
      <c r="D14" s="16">
        <v>30000</v>
      </c>
      <c r="E14" s="16">
        <v>30000</v>
      </c>
      <c r="F14" s="16">
        <v>30000</v>
      </c>
      <c r="G14" s="16">
        <v>30000</v>
      </c>
      <c r="H14" s="17"/>
    </row>
    <row r="15" spans="1:8" x14ac:dyDescent="0.35">
      <c r="B15" s="25"/>
      <c r="C15" s="25"/>
      <c r="D15" s="25"/>
      <c r="E15" s="25"/>
      <c r="F15" s="25"/>
      <c r="G15" s="25"/>
      <c r="H15" s="17"/>
    </row>
    <row r="16" spans="1:8" x14ac:dyDescent="0.35">
      <c r="A16" s="27" t="s">
        <v>126</v>
      </c>
      <c r="B16" s="25"/>
      <c r="C16" s="25"/>
      <c r="D16" s="25"/>
      <c r="E16" s="25"/>
      <c r="F16" s="25"/>
      <c r="G16" s="25"/>
      <c r="H16" s="17"/>
    </row>
    <row r="17" spans="1:8" x14ac:dyDescent="0.35">
      <c r="B17" s="28"/>
      <c r="C17" s="28"/>
      <c r="D17" s="28"/>
      <c r="E17" s="28"/>
      <c r="F17" s="28"/>
      <c r="G17" s="28"/>
      <c r="H17" s="17"/>
    </row>
    <row r="18" spans="1:8" x14ac:dyDescent="0.35">
      <c r="A18" s="14" t="s">
        <v>127</v>
      </c>
      <c r="B18" s="16">
        <v>10000</v>
      </c>
      <c r="C18" s="16">
        <v>15000</v>
      </c>
      <c r="D18" s="16">
        <v>30000</v>
      </c>
      <c r="E18" s="16">
        <v>35000</v>
      </c>
      <c r="F18" s="16">
        <v>25000</v>
      </c>
      <c r="G18" s="16">
        <v>10000</v>
      </c>
      <c r="H18" s="17"/>
    </row>
    <row r="19" spans="1:8" x14ac:dyDescent="0.35">
      <c r="B19" s="26"/>
      <c r="C19" s="26"/>
      <c r="D19" s="26"/>
      <c r="E19" s="26"/>
      <c r="F19" s="26"/>
      <c r="G19" s="26"/>
      <c r="H19" s="17"/>
    </row>
    <row r="20" spans="1:8" x14ac:dyDescent="0.35">
      <c r="A20" s="14" t="s">
        <v>128</v>
      </c>
      <c r="B20" s="29"/>
      <c r="C20" s="29"/>
      <c r="D20" s="29"/>
      <c r="E20" s="29"/>
      <c r="F20" s="29"/>
      <c r="G20" s="29"/>
      <c r="H20" s="17"/>
    </row>
    <row r="21" spans="1:8" x14ac:dyDescent="0.35">
      <c r="B21" s="28"/>
      <c r="C21" s="28"/>
      <c r="D21" s="28"/>
      <c r="E21" s="28"/>
      <c r="F21" s="28"/>
      <c r="G21" s="28"/>
      <c r="H21" s="17"/>
    </row>
    <row r="22" spans="1:8" x14ac:dyDescent="0.35">
      <c r="A22" s="14" t="s">
        <v>129</v>
      </c>
      <c r="B22" s="16">
        <v>10000</v>
      </c>
      <c r="C22" s="16">
        <v>10000</v>
      </c>
      <c r="D22" s="16">
        <v>10000</v>
      </c>
      <c r="E22" s="16">
        <v>10000</v>
      </c>
      <c r="F22" s="16">
        <v>10000</v>
      </c>
      <c r="G22" s="16">
        <v>10000</v>
      </c>
      <c r="H22" s="17"/>
    </row>
    <row r="23" spans="1:8" x14ac:dyDescent="0.35">
      <c r="A23" s="24"/>
      <c r="B23" s="17"/>
      <c r="C23" s="17"/>
      <c r="D23" s="17"/>
      <c r="E23" s="17"/>
      <c r="F23" s="17"/>
      <c r="G23" s="17"/>
      <c r="H23" s="17"/>
    </row>
    <row r="24" spans="1:8" x14ac:dyDescent="0.35">
      <c r="A24" s="30" t="s">
        <v>130</v>
      </c>
      <c r="B24" s="23"/>
      <c r="C24" s="17"/>
      <c r="D24" s="17"/>
      <c r="E24" s="17"/>
      <c r="F24" s="17"/>
      <c r="G24" s="17"/>
      <c r="H24" s="17"/>
    </row>
    <row r="25" spans="1:8" x14ac:dyDescent="0.35">
      <c r="A25" s="14" t="s">
        <v>121</v>
      </c>
      <c r="B25" s="19">
        <v>1</v>
      </c>
      <c r="C25" s="19">
        <v>2</v>
      </c>
      <c r="D25" s="19">
        <v>3</v>
      </c>
      <c r="E25" s="19">
        <v>4</v>
      </c>
      <c r="F25" s="19">
        <v>5</v>
      </c>
      <c r="G25" s="19">
        <v>6</v>
      </c>
      <c r="H25" s="28" t="s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7"/>
  <sheetViews>
    <sheetView workbookViewId="0">
      <selection activeCell="E19" sqref="E19"/>
    </sheetView>
  </sheetViews>
  <sheetFormatPr defaultRowHeight="14.5" x14ac:dyDescent="0.35"/>
  <cols>
    <col min="1" max="1" width="23.54296875" style="14" customWidth="1"/>
    <col min="2" max="2" width="12.08984375" style="14" customWidth="1"/>
    <col min="3" max="3" width="11.54296875" style="14" customWidth="1"/>
    <col min="4" max="4" width="12" style="14" customWidth="1"/>
    <col min="5" max="5" width="10.90625" style="14" customWidth="1"/>
    <col min="6" max="6" width="15.90625" style="14" bestFit="1" customWidth="1"/>
    <col min="7" max="253" width="9.08984375" style="14"/>
    <col min="254" max="254" width="23.54296875" style="14" customWidth="1"/>
    <col min="255" max="255" width="12.08984375" style="14" customWidth="1"/>
    <col min="256" max="256" width="11.54296875" style="14" customWidth="1"/>
    <col min="257" max="257" width="12" style="14" customWidth="1"/>
    <col min="258" max="258" width="10.90625" style="14" customWidth="1"/>
    <col min="259" max="259" width="21.08984375" style="14" bestFit="1" customWidth="1"/>
    <col min="260" max="260" width="14.54296875" style="14" customWidth="1"/>
    <col min="261" max="509" width="9.08984375" style="14"/>
    <col min="510" max="510" width="23.54296875" style="14" customWidth="1"/>
    <col min="511" max="511" width="12.08984375" style="14" customWidth="1"/>
    <col min="512" max="512" width="11.54296875" style="14" customWidth="1"/>
    <col min="513" max="513" width="12" style="14" customWidth="1"/>
    <col min="514" max="514" width="10.90625" style="14" customWidth="1"/>
    <col min="515" max="515" width="21.08984375" style="14" bestFit="1" customWidth="1"/>
    <col min="516" max="516" width="14.54296875" style="14" customWidth="1"/>
    <col min="517" max="765" width="9.08984375" style="14"/>
    <col min="766" max="766" width="23.54296875" style="14" customWidth="1"/>
    <col min="767" max="767" width="12.08984375" style="14" customWidth="1"/>
    <col min="768" max="768" width="11.54296875" style="14" customWidth="1"/>
    <col min="769" max="769" width="12" style="14" customWidth="1"/>
    <col min="770" max="770" width="10.90625" style="14" customWidth="1"/>
    <col min="771" max="771" width="21.08984375" style="14" bestFit="1" customWidth="1"/>
    <col min="772" max="772" width="14.54296875" style="14" customWidth="1"/>
    <col min="773" max="1021" width="9.08984375" style="14"/>
    <col min="1022" max="1022" width="23.54296875" style="14" customWidth="1"/>
    <col min="1023" max="1023" width="12.08984375" style="14" customWidth="1"/>
    <col min="1024" max="1024" width="11.54296875" style="14" customWidth="1"/>
    <col min="1025" max="1025" width="12" style="14" customWidth="1"/>
    <col min="1026" max="1026" width="10.90625" style="14" customWidth="1"/>
    <col min="1027" max="1027" width="21.08984375" style="14" bestFit="1" customWidth="1"/>
    <col min="1028" max="1028" width="14.54296875" style="14" customWidth="1"/>
    <col min="1029" max="1277" width="9.08984375" style="14"/>
    <col min="1278" max="1278" width="23.54296875" style="14" customWidth="1"/>
    <col min="1279" max="1279" width="12.08984375" style="14" customWidth="1"/>
    <col min="1280" max="1280" width="11.54296875" style="14" customWidth="1"/>
    <col min="1281" max="1281" width="12" style="14" customWidth="1"/>
    <col min="1282" max="1282" width="10.90625" style="14" customWidth="1"/>
    <col min="1283" max="1283" width="21.08984375" style="14" bestFit="1" customWidth="1"/>
    <col min="1284" max="1284" width="14.54296875" style="14" customWidth="1"/>
    <col min="1285" max="1533" width="9.08984375" style="14"/>
    <col min="1534" max="1534" width="23.54296875" style="14" customWidth="1"/>
    <col min="1535" max="1535" width="12.08984375" style="14" customWidth="1"/>
    <col min="1536" max="1536" width="11.54296875" style="14" customWidth="1"/>
    <col min="1537" max="1537" width="12" style="14" customWidth="1"/>
    <col min="1538" max="1538" width="10.90625" style="14" customWidth="1"/>
    <col min="1539" max="1539" width="21.08984375" style="14" bestFit="1" customWidth="1"/>
    <col min="1540" max="1540" width="14.54296875" style="14" customWidth="1"/>
    <col min="1541" max="1789" width="9.08984375" style="14"/>
    <col min="1790" max="1790" width="23.54296875" style="14" customWidth="1"/>
    <col min="1791" max="1791" width="12.08984375" style="14" customWidth="1"/>
    <col min="1792" max="1792" width="11.54296875" style="14" customWidth="1"/>
    <col min="1793" max="1793" width="12" style="14" customWidth="1"/>
    <col min="1794" max="1794" width="10.90625" style="14" customWidth="1"/>
    <col min="1795" max="1795" width="21.08984375" style="14" bestFit="1" customWidth="1"/>
    <col min="1796" max="1796" width="14.54296875" style="14" customWidth="1"/>
    <col min="1797" max="2045" width="9.08984375" style="14"/>
    <col min="2046" max="2046" width="23.54296875" style="14" customWidth="1"/>
    <col min="2047" max="2047" width="12.08984375" style="14" customWidth="1"/>
    <col min="2048" max="2048" width="11.54296875" style="14" customWidth="1"/>
    <col min="2049" max="2049" width="12" style="14" customWidth="1"/>
    <col min="2050" max="2050" width="10.90625" style="14" customWidth="1"/>
    <col min="2051" max="2051" width="21.08984375" style="14" bestFit="1" customWidth="1"/>
    <col min="2052" max="2052" width="14.54296875" style="14" customWidth="1"/>
    <col min="2053" max="2301" width="9.08984375" style="14"/>
    <col min="2302" max="2302" width="23.54296875" style="14" customWidth="1"/>
    <col min="2303" max="2303" width="12.08984375" style="14" customWidth="1"/>
    <col min="2304" max="2304" width="11.54296875" style="14" customWidth="1"/>
    <col min="2305" max="2305" width="12" style="14" customWidth="1"/>
    <col min="2306" max="2306" width="10.90625" style="14" customWidth="1"/>
    <col min="2307" max="2307" width="21.08984375" style="14" bestFit="1" customWidth="1"/>
    <col min="2308" max="2308" width="14.54296875" style="14" customWidth="1"/>
    <col min="2309" max="2557" width="9.08984375" style="14"/>
    <col min="2558" max="2558" width="23.54296875" style="14" customWidth="1"/>
    <col min="2559" max="2559" width="12.08984375" style="14" customWidth="1"/>
    <col min="2560" max="2560" width="11.54296875" style="14" customWidth="1"/>
    <col min="2561" max="2561" width="12" style="14" customWidth="1"/>
    <col min="2562" max="2562" width="10.90625" style="14" customWidth="1"/>
    <col min="2563" max="2563" width="21.08984375" style="14" bestFit="1" customWidth="1"/>
    <col min="2564" max="2564" width="14.54296875" style="14" customWidth="1"/>
    <col min="2565" max="2813" width="9.08984375" style="14"/>
    <col min="2814" max="2814" width="23.54296875" style="14" customWidth="1"/>
    <col min="2815" max="2815" width="12.08984375" style="14" customWidth="1"/>
    <col min="2816" max="2816" width="11.54296875" style="14" customWidth="1"/>
    <col min="2817" max="2817" width="12" style="14" customWidth="1"/>
    <col min="2818" max="2818" width="10.90625" style="14" customWidth="1"/>
    <col min="2819" max="2819" width="21.08984375" style="14" bestFit="1" customWidth="1"/>
    <col min="2820" max="2820" width="14.54296875" style="14" customWidth="1"/>
    <col min="2821" max="3069" width="9.08984375" style="14"/>
    <col min="3070" max="3070" width="23.54296875" style="14" customWidth="1"/>
    <col min="3071" max="3071" width="12.08984375" style="14" customWidth="1"/>
    <col min="3072" max="3072" width="11.54296875" style="14" customWidth="1"/>
    <col min="3073" max="3073" width="12" style="14" customWidth="1"/>
    <col min="3074" max="3074" width="10.90625" style="14" customWidth="1"/>
    <col min="3075" max="3075" width="21.08984375" style="14" bestFit="1" customWidth="1"/>
    <col min="3076" max="3076" width="14.54296875" style="14" customWidth="1"/>
    <col min="3077" max="3325" width="9.08984375" style="14"/>
    <col min="3326" max="3326" width="23.54296875" style="14" customWidth="1"/>
    <col min="3327" max="3327" width="12.08984375" style="14" customWidth="1"/>
    <col min="3328" max="3328" width="11.54296875" style="14" customWidth="1"/>
    <col min="3329" max="3329" width="12" style="14" customWidth="1"/>
    <col min="3330" max="3330" width="10.90625" style="14" customWidth="1"/>
    <col min="3331" max="3331" width="21.08984375" style="14" bestFit="1" customWidth="1"/>
    <col min="3332" max="3332" width="14.54296875" style="14" customWidth="1"/>
    <col min="3333" max="3581" width="9.08984375" style="14"/>
    <col min="3582" max="3582" width="23.54296875" style="14" customWidth="1"/>
    <col min="3583" max="3583" width="12.08984375" style="14" customWidth="1"/>
    <col min="3584" max="3584" width="11.54296875" style="14" customWidth="1"/>
    <col min="3585" max="3585" width="12" style="14" customWidth="1"/>
    <col min="3586" max="3586" width="10.90625" style="14" customWidth="1"/>
    <col min="3587" max="3587" width="21.08984375" style="14" bestFit="1" customWidth="1"/>
    <col min="3588" max="3588" width="14.54296875" style="14" customWidth="1"/>
    <col min="3589" max="3837" width="9.08984375" style="14"/>
    <col min="3838" max="3838" width="23.54296875" style="14" customWidth="1"/>
    <col min="3839" max="3839" width="12.08984375" style="14" customWidth="1"/>
    <col min="3840" max="3840" width="11.54296875" style="14" customWidth="1"/>
    <col min="3841" max="3841" width="12" style="14" customWidth="1"/>
    <col min="3842" max="3842" width="10.90625" style="14" customWidth="1"/>
    <col min="3843" max="3843" width="21.08984375" style="14" bestFit="1" customWidth="1"/>
    <col min="3844" max="3844" width="14.54296875" style="14" customWidth="1"/>
    <col min="3845" max="4093" width="9.08984375" style="14"/>
    <col min="4094" max="4094" width="23.54296875" style="14" customWidth="1"/>
    <col min="4095" max="4095" width="12.08984375" style="14" customWidth="1"/>
    <col min="4096" max="4096" width="11.54296875" style="14" customWidth="1"/>
    <col min="4097" max="4097" width="12" style="14" customWidth="1"/>
    <col min="4098" max="4098" width="10.90625" style="14" customWidth="1"/>
    <col min="4099" max="4099" width="21.08984375" style="14" bestFit="1" customWidth="1"/>
    <col min="4100" max="4100" width="14.54296875" style="14" customWidth="1"/>
    <col min="4101" max="4349" width="9.08984375" style="14"/>
    <col min="4350" max="4350" width="23.54296875" style="14" customWidth="1"/>
    <col min="4351" max="4351" width="12.08984375" style="14" customWidth="1"/>
    <col min="4352" max="4352" width="11.54296875" style="14" customWidth="1"/>
    <col min="4353" max="4353" width="12" style="14" customWidth="1"/>
    <col min="4354" max="4354" width="10.90625" style="14" customWidth="1"/>
    <col min="4355" max="4355" width="21.08984375" style="14" bestFit="1" customWidth="1"/>
    <col min="4356" max="4356" width="14.54296875" style="14" customWidth="1"/>
    <col min="4357" max="4605" width="9.08984375" style="14"/>
    <col min="4606" max="4606" width="23.54296875" style="14" customWidth="1"/>
    <col min="4607" max="4607" width="12.08984375" style="14" customWidth="1"/>
    <col min="4608" max="4608" width="11.54296875" style="14" customWidth="1"/>
    <col min="4609" max="4609" width="12" style="14" customWidth="1"/>
    <col min="4610" max="4610" width="10.90625" style="14" customWidth="1"/>
    <col min="4611" max="4611" width="21.08984375" style="14" bestFit="1" customWidth="1"/>
    <col min="4612" max="4612" width="14.54296875" style="14" customWidth="1"/>
    <col min="4613" max="4861" width="9.08984375" style="14"/>
    <col min="4862" max="4862" width="23.54296875" style="14" customWidth="1"/>
    <col min="4863" max="4863" width="12.08984375" style="14" customWidth="1"/>
    <col min="4864" max="4864" width="11.54296875" style="14" customWidth="1"/>
    <col min="4865" max="4865" width="12" style="14" customWidth="1"/>
    <col min="4866" max="4866" width="10.90625" style="14" customWidth="1"/>
    <col min="4867" max="4867" width="21.08984375" style="14" bestFit="1" customWidth="1"/>
    <col min="4868" max="4868" width="14.54296875" style="14" customWidth="1"/>
    <col min="4869" max="5117" width="9.08984375" style="14"/>
    <col min="5118" max="5118" width="23.54296875" style="14" customWidth="1"/>
    <col min="5119" max="5119" width="12.08984375" style="14" customWidth="1"/>
    <col min="5120" max="5120" width="11.54296875" style="14" customWidth="1"/>
    <col min="5121" max="5121" width="12" style="14" customWidth="1"/>
    <col min="5122" max="5122" width="10.90625" style="14" customWidth="1"/>
    <col min="5123" max="5123" width="21.08984375" style="14" bestFit="1" customWidth="1"/>
    <col min="5124" max="5124" width="14.54296875" style="14" customWidth="1"/>
    <col min="5125" max="5373" width="9.08984375" style="14"/>
    <col min="5374" max="5374" width="23.54296875" style="14" customWidth="1"/>
    <col min="5375" max="5375" width="12.08984375" style="14" customWidth="1"/>
    <col min="5376" max="5376" width="11.54296875" style="14" customWidth="1"/>
    <col min="5377" max="5377" width="12" style="14" customWidth="1"/>
    <col min="5378" max="5378" width="10.90625" style="14" customWidth="1"/>
    <col min="5379" max="5379" width="21.08984375" style="14" bestFit="1" customWidth="1"/>
    <col min="5380" max="5380" width="14.54296875" style="14" customWidth="1"/>
    <col min="5381" max="5629" width="9.08984375" style="14"/>
    <col min="5630" max="5630" width="23.54296875" style="14" customWidth="1"/>
    <col min="5631" max="5631" width="12.08984375" style="14" customWidth="1"/>
    <col min="5632" max="5632" width="11.54296875" style="14" customWidth="1"/>
    <col min="5633" max="5633" width="12" style="14" customWidth="1"/>
    <col min="5634" max="5634" width="10.90625" style="14" customWidth="1"/>
    <col min="5635" max="5635" width="21.08984375" style="14" bestFit="1" customWidth="1"/>
    <col min="5636" max="5636" width="14.54296875" style="14" customWidth="1"/>
    <col min="5637" max="5885" width="9.08984375" style="14"/>
    <col min="5886" max="5886" width="23.54296875" style="14" customWidth="1"/>
    <col min="5887" max="5887" width="12.08984375" style="14" customWidth="1"/>
    <col min="5888" max="5888" width="11.54296875" style="14" customWidth="1"/>
    <col min="5889" max="5889" width="12" style="14" customWidth="1"/>
    <col min="5890" max="5890" width="10.90625" style="14" customWidth="1"/>
    <col min="5891" max="5891" width="21.08984375" style="14" bestFit="1" customWidth="1"/>
    <col min="5892" max="5892" width="14.54296875" style="14" customWidth="1"/>
    <col min="5893" max="6141" width="9.08984375" style="14"/>
    <col min="6142" max="6142" width="23.54296875" style="14" customWidth="1"/>
    <col min="6143" max="6143" width="12.08984375" style="14" customWidth="1"/>
    <col min="6144" max="6144" width="11.54296875" style="14" customWidth="1"/>
    <col min="6145" max="6145" width="12" style="14" customWidth="1"/>
    <col min="6146" max="6146" width="10.90625" style="14" customWidth="1"/>
    <col min="6147" max="6147" width="21.08984375" style="14" bestFit="1" customWidth="1"/>
    <col min="6148" max="6148" width="14.54296875" style="14" customWidth="1"/>
    <col min="6149" max="6397" width="9.08984375" style="14"/>
    <col min="6398" max="6398" width="23.54296875" style="14" customWidth="1"/>
    <col min="6399" max="6399" width="12.08984375" style="14" customWidth="1"/>
    <col min="6400" max="6400" width="11.54296875" style="14" customWidth="1"/>
    <col min="6401" max="6401" width="12" style="14" customWidth="1"/>
    <col min="6402" max="6402" width="10.90625" style="14" customWidth="1"/>
    <col min="6403" max="6403" width="21.08984375" style="14" bestFit="1" customWidth="1"/>
    <col min="6404" max="6404" width="14.54296875" style="14" customWidth="1"/>
    <col min="6405" max="6653" width="9.08984375" style="14"/>
    <col min="6654" max="6654" width="23.54296875" style="14" customWidth="1"/>
    <col min="6655" max="6655" width="12.08984375" style="14" customWidth="1"/>
    <col min="6656" max="6656" width="11.54296875" style="14" customWidth="1"/>
    <col min="6657" max="6657" width="12" style="14" customWidth="1"/>
    <col min="6658" max="6658" width="10.90625" style="14" customWidth="1"/>
    <col min="6659" max="6659" width="21.08984375" style="14" bestFit="1" customWidth="1"/>
    <col min="6660" max="6660" width="14.54296875" style="14" customWidth="1"/>
    <col min="6661" max="6909" width="9.08984375" style="14"/>
    <col min="6910" max="6910" width="23.54296875" style="14" customWidth="1"/>
    <col min="6911" max="6911" width="12.08984375" style="14" customWidth="1"/>
    <col min="6912" max="6912" width="11.54296875" style="14" customWidth="1"/>
    <col min="6913" max="6913" width="12" style="14" customWidth="1"/>
    <col min="6914" max="6914" width="10.90625" style="14" customWidth="1"/>
    <col min="6915" max="6915" width="21.08984375" style="14" bestFit="1" customWidth="1"/>
    <col min="6916" max="6916" width="14.54296875" style="14" customWidth="1"/>
    <col min="6917" max="7165" width="9.08984375" style="14"/>
    <col min="7166" max="7166" width="23.54296875" style="14" customWidth="1"/>
    <col min="7167" max="7167" width="12.08984375" style="14" customWidth="1"/>
    <col min="7168" max="7168" width="11.54296875" style="14" customWidth="1"/>
    <col min="7169" max="7169" width="12" style="14" customWidth="1"/>
    <col min="7170" max="7170" width="10.90625" style="14" customWidth="1"/>
    <col min="7171" max="7171" width="21.08984375" style="14" bestFit="1" customWidth="1"/>
    <col min="7172" max="7172" width="14.54296875" style="14" customWidth="1"/>
    <col min="7173" max="7421" width="9.08984375" style="14"/>
    <col min="7422" max="7422" width="23.54296875" style="14" customWidth="1"/>
    <col min="7423" max="7423" width="12.08984375" style="14" customWidth="1"/>
    <col min="7424" max="7424" width="11.54296875" style="14" customWidth="1"/>
    <col min="7425" max="7425" width="12" style="14" customWidth="1"/>
    <col min="7426" max="7426" width="10.90625" style="14" customWidth="1"/>
    <col min="7427" max="7427" width="21.08984375" style="14" bestFit="1" customWidth="1"/>
    <col min="7428" max="7428" width="14.54296875" style="14" customWidth="1"/>
    <col min="7429" max="7677" width="9.08984375" style="14"/>
    <col min="7678" max="7678" width="23.54296875" style="14" customWidth="1"/>
    <col min="7679" max="7679" width="12.08984375" style="14" customWidth="1"/>
    <col min="7680" max="7680" width="11.54296875" style="14" customWidth="1"/>
    <col min="7681" max="7681" width="12" style="14" customWidth="1"/>
    <col min="7682" max="7682" width="10.90625" style="14" customWidth="1"/>
    <col min="7683" max="7683" width="21.08984375" style="14" bestFit="1" customWidth="1"/>
    <col min="7684" max="7684" width="14.54296875" style="14" customWidth="1"/>
    <col min="7685" max="7933" width="9.08984375" style="14"/>
    <col min="7934" max="7934" width="23.54296875" style="14" customWidth="1"/>
    <col min="7935" max="7935" width="12.08984375" style="14" customWidth="1"/>
    <col min="7936" max="7936" width="11.54296875" style="14" customWidth="1"/>
    <col min="7937" max="7937" width="12" style="14" customWidth="1"/>
    <col min="7938" max="7938" width="10.90625" style="14" customWidth="1"/>
    <col min="7939" max="7939" width="21.08984375" style="14" bestFit="1" customWidth="1"/>
    <col min="7940" max="7940" width="14.54296875" style="14" customWidth="1"/>
    <col min="7941" max="8189" width="9.08984375" style="14"/>
    <col min="8190" max="8190" width="23.54296875" style="14" customWidth="1"/>
    <col min="8191" max="8191" width="12.08984375" style="14" customWidth="1"/>
    <col min="8192" max="8192" width="11.54296875" style="14" customWidth="1"/>
    <col min="8193" max="8193" width="12" style="14" customWidth="1"/>
    <col min="8194" max="8194" width="10.90625" style="14" customWidth="1"/>
    <col min="8195" max="8195" width="21.08984375" style="14" bestFit="1" customWidth="1"/>
    <col min="8196" max="8196" width="14.54296875" style="14" customWidth="1"/>
    <col min="8197" max="8445" width="9.08984375" style="14"/>
    <col min="8446" max="8446" width="23.54296875" style="14" customWidth="1"/>
    <col min="8447" max="8447" width="12.08984375" style="14" customWidth="1"/>
    <col min="8448" max="8448" width="11.54296875" style="14" customWidth="1"/>
    <col min="8449" max="8449" width="12" style="14" customWidth="1"/>
    <col min="8450" max="8450" width="10.90625" style="14" customWidth="1"/>
    <col min="8451" max="8451" width="21.08984375" style="14" bestFit="1" customWidth="1"/>
    <col min="8452" max="8452" width="14.54296875" style="14" customWidth="1"/>
    <col min="8453" max="8701" width="9.08984375" style="14"/>
    <col min="8702" max="8702" width="23.54296875" style="14" customWidth="1"/>
    <col min="8703" max="8703" width="12.08984375" style="14" customWidth="1"/>
    <col min="8704" max="8704" width="11.54296875" style="14" customWidth="1"/>
    <col min="8705" max="8705" width="12" style="14" customWidth="1"/>
    <col min="8706" max="8706" width="10.90625" style="14" customWidth="1"/>
    <col min="8707" max="8707" width="21.08984375" style="14" bestFit="1" customWidth="1"/>
    <col min="8708" max="8708" width="14.54296875" style="14" customWidth="1"/>
    <col min="8709" max="8957" width="9.08984375" style="14"/>
    <col min="8958" max="8958" width="23.54296875" style="14" customWidth="1"/>
    <col min="8959" max="8959" width="12.08984375" style="14" customWidth="1"/>
    <col min="8960" max="8960" width="11.54296875" style="14" customWidth="1"/>
    <col min="8961" max="8961" width="12" style="14" customWidth="1"/>
    <col min="8962" max="8962" width="10.90625" style="14" customWidth="1"/>
    <col min="8963" max="8963" width="21.08984375" style="14" bestFit="1" customWidth="1"/>
    <col min="8964" max="8964" width="14.54296875" style="14" customWidth="1"/>
    <col min="8965" max="9213" width="9.08984375" style="14"/>
    <col min="9214" max="9214" width="23.54296875" style="14" customWidth="1"/>
    <col min="9215" max="9215" width="12.08984375" style="14" customWidth="1"/>
    <col min="9216" max="9216" width="11.54296875" style="14" customWidth="1"/>
    <col min="9217" max="9217" width="12" style="14" customWidth="1"/>
    <col min="9218" max="9218" width="10.90625" style="14" customWidth="1"/>
    <col min="9219" max="9219" width="21.08984375" style="14" bestFit="1" customWidth="1"/>
    <col min="9220" max="9220" width="14.54296875" style="14" customWidth="1"/>
    <col min="9221" max="9469" width="9.08984375" style="14"/>
    <col min="9470" max="9470" width="23.54296875" style="14" customWidth="1"/>
    <col min="9471" max="9471" width="12.08984375" style="14" customWidth="1"/>
    <col min="9472" max="9472" width="11.54296875" style="14" customWidth="1"/>
    <col min="9473" max="9473" width="12" style="14" customWidth="1"/>
    <col min="9474" max="9474" width="10.90625" style="14" customWidth="1"/>
    <col min="9475" max="9475" width="21.08984375" style="14" bestFit="1" customWidth="1"/>
    <col min="9476" max="9476" width="14.54296875" style="14" customWidth="1"/>
    <col min="9477" max="9725" width="9.08984375" style="14"/>
    <col min="9726" max="9726" width="23.54296875" style="14" customWidth="1"/>
    <col min="9727" max="9727" width="12.08984375" style="14" customWidth="1"/>
    <col min="9728" max="9728" width="11.54296875" style="14" customWidth="1"/>
    <col min="9729" max="9729" width="12" style="14" customWidth="1"/>
    <col min="9730" max="9730" width="10.90625" style="14" customWidth="1"/>
    <col min="9731" max="9731" width="21.08984375" style="14" bestFit="1" customWidth="1"/>
    <col min="9732" max="9732" width="14.54296875" style="14" customWidth="1"/>
    <col min="9733" max="9981" width="9.08984375" style="14"/>
    <col min="9982" max="9982" width="23.54296875" style="14" customWidth="1"/>
    <col min="9983" max="9983" width="12.08984375" style="14" customWidth="1"/>
    <col min="9984" max="9984" width="11.54296875" style="14" customWidth="1"/>
    <col min="9985" max="9985" width="12" style="14" customWidth="1"/>
    <col min="9986" max="9986" width="10.90625" style="14" customWidth="1"/>
    <col min="9987" max="9987" width="21.08984375" style="14" bestFit="1" customWidth="1"/>
    <col min="9988" max="9988" width="14.54296875" style="14" customWidth="1"/>
    <col min="9989" max="10237" width="9.08984375" style="14"/>
    <col min="10238" max="10238" width="23.54296875" style="14" customWidth="1"/>
    <col min="10239" max="10239" width="12.08984375" style="14" customWidth="1"/>
    <col min="10240" max="10240" width="11.54296875" style="14" customWidth="1"/>
    <col min="10241" max="10241" width="12" style="14" customWidth="1"/>
    <col min="10242" max="10242" width="10.90625" style="14" customWidth="1"/>
    <col min="10243" max="10243" width="21.08984375" style="14" bestFit="1" customWidth="1"/>
    <col min="10244" max="10244" width="14.54296875" style="14" customWidth="1"/>
    <col min="10245" max="10493" width="9.08984375" style="14"/>
    <col min="10494" max="10494" width="23.54296875" style="14" customWidth="1"/>
    <col min="10495" max="10495" width="12.08984375" style="14" customWidth="1"/>
    <col min="10496" max="10496" width="11.54296875" style="14" customWidth="1"/>
    <col min="10497" max="10497" width="12" style="14" customWidth="1"/>
    <col min="10498" max="10498" width="10.90625" style="14" customWidth="1"/>
    <col min="10499" max="10499" width="21.08984375" style="14" bestFit="1" customWidth="1"/>
    <col min="10500" max="10500" width="14.54296875" style="14" customWidth="1"/>
    <col min="10501" max="10749" width="9.08984375" style="14"/>
    <col min="10750" max="10750" width="23.54296875" style="14" customWidth="1"/>
    <col min="10751" max="10751" width="12.08984375" style="14" customWidth="1"/>
    <col min="10752" max="10752" width="11.54296875" style="14" customWidth="1"/>
    <col min="10753" max="10753" width="12" style="14" customWidth="1"/>
    <col min="10754" max="10754" width="10.90625" style="14" customWidth="1"/>
    <col min="10755" max="10755" width="21.08984375" style="14" bestFit="1" customWidth="1"/>
    <col min="10756" max="10756" width="14.54296875" style="14" customWidth="1"/>
    <col min="10757" max="11005" width="9.08984375" style="14"/>
    <col min="11006" max="11006" width="23.54296875" style="14" customWidth="1"/>
    <col min="11007" max="11007" width="12.08984375" style="14" customWidth="1"/>
    <col min="11008" max="11008" width="11.54296875" style="14" customWidth="1"/>
    <col min="11009" max="11009" width="12" style="14" customWidth="1"/>
    <col min="11010" max="11010" width="10.90625" style="14" customWidth="1"/>
    <col min="11011" max="11011" width="21.08984375" style="14" bestFit="1" customWidth="1"/>
    <col min="11012" max="11012" width="14.54296875" style="14" customWidth="1"/>
    <col min="11013" max="11261" width="9.08984375" style="14"/>
    <col min="11262" max="11262" width="23.54296875" style="14" customWidth="1"/>
    <col min="11263" max="11263" width="12.08984375" style="14" customWidth="1"/>
    <col min="11264" max="11264" width="11.54296875" style="14" customWidth="1"/>
    <col min="11265" max="11265" width="12" style="14" customWidth="1"/>
    <col min="11266" max="11266" width="10.90625" style="14" customWidth="1"/>
    <col min="11267" max="11267" width="21.08984375" style="14" bestFit="1" customWidth="1"/>
    <col min="11268" max="11268" width="14.54296875" style="14" customWidth="1"/>
    <col min="11269" max="11517" width="9.08984375" style="14"/>
    <col min="11518" max="11518" width="23.54296875" style="14" customWidth="1"/>
    <col min="11519" max="11519" width="12.08984375" style="14" customWidth="1"/>
    <col min="11520" max="11520" width="11.54296875" style="14" customWidth="1"/>
    <col min="11521" max="11521" width="12" style="14" customWidth="1"/>
    <col min="11522" max="11522" width="10.90625" style="14" customWidth="1"/>
    <col min="11523" max="11523" width="21.08984375" style="14" bestFit="1" customWidth="1"/>
    <col min="11524" max="11524" width="14.54296875" style="14" customWidth="1"/>
    <col min="11525" max="11773" width="9.08984375" style="14"/>
    <col min="11774" max="11774" width="23.54296875" style="14" customWidth="1"/>
    <col min="11775" max="11775" width="12.08984375" style="14" customWidth="1"/>
    <col min="11776" max="11776" width="11.54296875" style="14" customWidth="1"/>
    <col min="11777" max="11777" width="12" style="14" customWidth="1"/>
    <col min="11778" max="11778" width="10.90625" style="14" customWidth="1"/>
    <col min="11779" max="11779" width="21.08984375" style="14" bestFit="1" customWidth="1"/>
    <col min="11780" max="11780" width="14.54296875" style="14" customWidth="1"/>
    <col min="11781" max="12029" width="9.08984375" style="14"/>
    <col min="12030" max="12030" width="23.54296875" style="14" customWidth="1"/>
    <col min="12031" max="12031" width="12.08984375" style="14" customWidth="1"/>
    <col min="12032" max="12032" width="11.54296875" style="14" customWidth="1"/>
    <col min="12033" max="12033" width="12" style="14" customWidth="1"/>
    <col min="12034" max="12034" width="10.90625" style="14" customWidth="1"/>
    <col min="12035" max="12035" width="21.08984375" style="14" bestFit="1" customWidth="1"/>
    <col min="12036" max="12036" width="14.54296875" style="14" customWidth="1"/>
    <col min="12037" max="12285" width="9.08984375" style="14"/>
    <col min="12286" max="12286" width="23.54296875" style="14" customWidth="1"/>
    <col min="12287" max="12287" width="12.08984375" style="14" customWidth="1"/>
    <col min="12288" max="12288" width="11.54296875" style="14" customWidth="1"/>
    <col min="12289" max="12289" width="12" style="14" customWidth="1"/>
    <col min="12290" max="12290" width="10.90625" style="14" customWidth="1"/>
    <col min="12291" max="12291" width="21.08984375" style="14" bestFit="1" customWidth="1"/>
    <col min="12292" max="12292" width="14.54296875" style="14" customWidth="1"/>
    <col min="12293" max="12541" width="9.08984375" style="14"/>
    <col min="12542" max="12542" width="23.54296875" style="14" customWidth="1"/>
    <col min="12543" max="12543" width="12.08984375" style="14" customWidth="1"/>
    <col min="12544" max="12544" width="11.54296875" style="14" customWidth="1"/>
    <col min="12545" max="12545" width="12" style="14" customWidth="1"/>
    <col min="12546" max="12546" width="10.90625" style="14" customWidth="1"/>
    <col min="12547" max="12547" width="21.08984375" style="14" bestFit="1" customWidth="1"/>
    <col min="12548" max="12548" width="14.54296875" style="14" customWidth="1"/>
    <col min="12549" max="12797" width="9.08984375" style="14"/>
    <col min="12798" max="12798" width="23.54296875" style="14" customWidth="1"/>
    <col min="12799" max="12799" width="12.08984375" style="14" customWidth="1"/>
    <col min="12800" max="12800" width="11.54296875" style="14" customWidth="1"/>
    <col min="12801" max="12801" width="12" style="14" customWidth="1"/>
    <col min="12802" max="12802" width="10.90625" style="14" customWidth="1"/>
    <col min="12803" max="12803" width="21.08984375" style="14" bestFit="1" customWidth="1"/>
    <col min="12804" max="12804" width="14.54296875" style="14" customWidth="1"/>
    <col min="12805" max="13053" width="9.08984375" style="14"/>
    <col min="13054" max="13054" width="23.54296875" style="14" customWidth="1"/>
    <col min="13055" max="13055" width="12.08984375" style="14" customWidth="1"/>
    <col min="13056" max="13056" width="11.54296875" style="14" customWidth="1"/>
    <col min="13057" max="13057" width="12" style="14" customWidth="1"/>
    <col min="13058" max="13058" width="10.90625" style="14" customWidth="1"/>
    <col min="13059" max="13059" width="21.08984375" style="14" bestFit="1" customWidth="1"/>
    <col min="13060" max="13060" width="14.54296875" style="14" customWidth="1"/>
    <col min="13061" max="13309" width="9.08984375" style="14"/>
    <col min="13310" max="13310" width="23.54296875" style="14" customWidth="1"/>
    <col min="13311" max="13311" width="12.08984375" style="14" customWidth="1"/>
    <col min="13312" max="13312" width="11.54296875" style="14" customWidth="1"/>
    <col min="13313" max="13313" width="12" style="14" customWidth="1"/>
    <col min="13314" max="13314" width="10.90625" style="14" customWidth="1"/>
    <col min="13315" max="13315" width="21.08984375" style="14" bestFit="1" customWidth="1"/>
    <col min="13316" max="13316" width="14.54296875" style="14" customWidth="1"/>
    <col min="13317" max="13565" width="9.08984375" style="14"/>
    <col min="13566" max="13566" width="23.54296875" style="14" customWidth="1"/>
    <col min="13567" max="13567" width="12.08984375" style="14" customWidth="1"/>
    <col min="13568" max="13568" width="11.54296875" style="14" customWidth="1"/>
    <col min="13569" max="13569" width="12" style="14" customWidth="1"/>
    <col min="13570" max="13570" width="10.90625" style="14" customWidth="1"/>
    <col min="13571" max="13571" width="21.08984375" style="14" bestFit="1" customWidth="1"/>
    <col min="13572" max="13572" width="14.54296875" style="14" customWidth="1"/>
    <col min="13573" max="13821" width="9.08984375" style="14"/>
    <col min="13822" max="13822" width="23.54296875" style="14" customWidth="1"/>
    <col min="13823" max="13823" width="12.08984375" style="14" customWidth="1"/>
    <col min="13824" max="13824" width="11.54296875" style="14" customWidth="1"/>
    <col min="13825" max="13825" width="12" style="14" customWidth="1"/>
    <col min="13826" max="13826" width="10.90625" style="14" customWidth="1"/>
    <col min="13827" max="13827" width="21.08984375" style="14" bestFit="1" customWidth="1"/>
    <col min="13828" max="13828" width="14.54296875" style="14" customWidth="1"/>
    <col min="13829" max="14077" width="9.08984375" style="14"/>
    <col min="14078" max="14078" width="23.54296875" style="14" customWidth="1"/>
    <col min="14079" max="14079" width="12.08984375" style="14" customWidth="1"/>
    <col min="14080" max="14080" width="11.54296875" style="14" customWidth="1"/>
    <col min="14081" max="14081" width="12" style="14" customWidth="1"/>
    <col min="14082" max="14082" width="10.90625" style="14" customWidth="1"/>
    <col min="14083" max="14083" width="21.08984375" style="14" bestFit="1" customWidth="1"/>
    <col min="14084" max="14084" width="14.54296875" style="14" customWidth="1"/>
    <col min="14085" max="14333" width="9.08984375" style="14"/>
    <col min="14334" max="14334" width="23.54296875" style="14" customWidth="1"/>
    <col min="14335" max="14335" width="12.08984375" style="14" customWidth="1"/>
    <col min="14336" max="14336" width="11.54296875" style="14" customWidth="1"/>
    <col min="14337" max="14337" width="12" style="14" customWidth="1"/>
    <col min="14338" max="14338" width="10.90625" style="14" customWidth="1"/>
    <col min="14339" max="14339" width="21.08984375" style="14" bestFit="1" customWidth="1"/>
    <col min="14340" max="14340" width="14.54296875" style="14" customWidth="1"/>
    <col min="14341" max="14589" width="9.08984375" style="14"/>
    <col min="14590" max="14590" width="23.54296875" style="14" customWidth="1"/>
    <col min="14591" max="14591" width="12.08984375" style="14" customWidth="1"/>
    <col min="14592" max="14592" width="11.54296875" style="14" customWidth="1"/>
    <col min="14593" max="14593" width="12" style="14" customWidth="1"/>
    <col min="14594" max="14594" width="10.90625" style="14" customWidth="1"/>
    <col min="14595" max="14595" width="21.08984375" style="14" bestFit="1" customWidth="1"/>
    <col min="14596" max="14596" width="14.54296875" style="14" customWidth="1"/>
    <col min="14597" max="14845" width="9.08984375" style="14"/>
    <col min="14846" max="14846" width="23.54296875" style="14" customWidth="1"/>
    <col min="14847" max="14847" width="12.08984375" style="14" customWidth="1"/>
    <col min="14848" max="14848" width="11.54296875" style="14" customWidth="1"/>
    <col min="14849" max="14849" width="12" style="14" customWidth="1"/>
    <col min="14850" max="14850" width="10.90625" style="14" customWidth="1"/>
    <col min="14851" max="14851" width="21.08984375" style="14" bestFit="1" customWidth="1"/>
    <col min="14852" max="14852" width="14.54296875" style="14" customWidth="1"/>
    <col min="14853" max="15101" width="9.08984375" style="14"/>
    <col min="15102" max="15102" width="23.54296875" style="14" customWidth="1"/>
    <col min="15103" max="15103" width="12.08984375" style="14" customWidth="1"/>
    <col min="15104" max="15104" width="11.54296875" style="14" customWidth="1"/>
    <col min="15105" max="15105" width="12" style="14" customWidth="1"/>
    <col min="15106" max="15106" width="10.90625" style="14" customWidth="1"/>
    <col min="15107" max="15107" width="21.08984375" style="14" bestFit="1" customWidth="1"/>
    <col min="15108" max="15108" width="14.54296875" style="14" customWidth="1"/>
    <col min="15109" max="15357" width="9.08984375" style="14"/>
    <col min="15358" max="15358" width="23.54296875" style="14" customWidth="1"/>
    <col min="15359" max="15359" width="12.08984375" style="14" customWidth="1"/>
    <col min="15360" max="15360" width="11.54296875" style="14" customWidth="1"/>
    <col min="15361" max="15361" width="12" style="14" customWidth="1"/>
    <col min="15362" max="15362" width="10.90625" style="14" customWidth="1"/>
    <col min="15363" max="15363" width="21.08984375" style="14" bestFit="1" customWidth="1"/>
    <col min="15364" max="15364" width="14.54296875" style="14" customWidth="1"/>
    <col min="15365" max="15613" width="9.08984375" style="14"/>
    <col min="15614" max="15614" width="23.54296875" style="14" customWidth="1"/>
    <col min="15615" max="15615" width="12.08984375" style="14" customWidth="1"/>
    <col min="15616" max="15616" width="11.54296875" style="14" customWidth="1"/>
    <col min="15617" max="15617" width="12" style="14" customWidth="1"/>
    <col min="15618" max="15618" width="10.90625" style="14" customWidth="1"/>
    <col min="15619" max="15619" width="21.08984375" style="14" bestFit="1" customWidth="1"/>
    <col min="15620" max="15620" width="14.54296875" style="14" customWidth="1"/>
    <col min="15621" max="15869" width="9.08984375" style="14"/>
    <col min="15870" max="15870" width="23.54296875" style="14" customWidth="1"/>
    <col min="15871" max="15871" width="12.08984375" style="14" customWidth="1"/>
    <col min="15872" max="15872" width="11.54296875" style="14" customWidth="1"/>
    <col min="15873" max="15873" width="12" style="14" customWidth="1"/>
    <col min="15874" max="15874" width="10.90625" style="14" customWidth="1"/>
    <col min="15875" max="15875" width="21.08984375" style="14" bestFit="1" customWidth="1"/>
    <col min="15876" max="15876" width="14.54296875" style="14" customWidth="1"/>
    <col min="15877" max="16125" width="9.08984375" style="14"/>
    <col min="16126" max="16126" width="23.54296875" style="14" customWidth="1"/>
    <col min="16127" max="16127" width="12.08984375" style="14" customWidth="1"/>
    <col min="16128" max="16128" width="11.54296875" style="14" customWidth="1"/>
    <col min="16129" max="16129" width="12" style="14" customWidth="1"/>
    <col min="16130" max="16130" width="10.90625" style="14" customWidth="1"/>
    <col min="16131" max="16131" width="21.08984375" style="14" bestFit="1" customWidth="1"/>
    <col min="16132" max="16132" width="14.54296875" style="14" customWidth="1"/>
    <col min="16133" max="16384" width="9.08984375" style="14"/>
  </cols>
  <sheetData>
    <row r="1" spans="1:6" x14ac:dyDescent="0.35">
      <c r="A1" s="30" t="s">
        <v>131</v>
      </c>
      <c r="B1" s="24"/>
    </row>
    <row r="2" spans="1:6" x14ac:dyDescent="0.35">
      <c r="B2" s="24"/>
    </row>
    <row r="3" spans="1:6" x14ac:dyDescent="0.35">
      <c r="A3" s="24" t="s">
        <v>132</v>
      </c>
      <c r="B3" s="31" t="s">
        <v>133</v>
      </c>
      <c r="C3" s="31" t="s">
        <v>134</v>
      </c>
      <c r="F3" s="24"/>
    </row>
    <row r="4" spans="1:6" x14ac:dyDescent="0.35">
      <c r="A4" s="27" t="s">
        <v>135</v>
      </c>
      <c r="B4" s="32">
        <v>75</v>
      </c>
      <c r="C4" s="32">
        <v>60</v>
      </c>
      <c r="D4" s="17"/>
      <c r="E4" s="17"/>
      <c r="F4" s="33"/>
    </row>
    <row r="5" spans="1:6" x14ac:dyDescent="0.35">
      <c r="B5" s="34"/>
      <c r="C5" s="17"/>
      <c r="D5" s="17"/>
      <c r="E5" s="17"/>
      <c r="F5" s="33"/>
    </row>
    <row r="6" spans="1:6" x14ac:dyDescent="0.35">
      <c r="A6" s="24" t="s">
        <v>136</v>
      </c>
      <c r="B6" s="34"/>
      <c r="C6" s="17"/>
      <c r="D6" s="17"/>
      <c r="E6" s="17"/>
      <c r="F6" s="33"/>
    </row>
    <row r="7" spans="1:6" x14ac:dyDescent="0.35">
      <c r="A7" s="27" t="s">
        <v>137</v>
      </c>
      <c r="B7" s="35">
        <v>10</v>
      </c>
      <c r="C7" s="17"/>
      <c r="D7" s="17"/>
      <c r="E7" s="17"/>
      <c r="F7" s="33"/>
    </row>
    <row r="8" spans="1:6" x14ac:dyDescent="0.35">
      <c r="A8" s="27" t="s">
        <v>138</v>
      </c>
      <c r="B8" s="35">
        <v>5</v>
      </c>
      <c r="C8" s="17"/>
      <c r="D8" s="17"/>
      <c r="E8" s="17"/>
      <c r="F8" s="33"/>
    </row>
    <row r="9" spans="1:6" x14ac:dyDescent="0.35">
      <c r="A9" s="27"/>
      <c r="B9" s="25"/>
      <c r="C9" s="17"/>
      <c r="D9" s="17"/>
      <c r="E9" s="17"/>
      <c r="F9" s="17"/>
    </row>
    <row r="10" spans="1:6" x14ac:dyDescent="0.35">
      <c r="A10" s="30" t="s">
        <v>139</v>
      </c>
      <c r="B10" s="25"/>
      <c r="C10" s="17"/>
      <c r="D10" s="17"/>
      <c r="E10" s="17"/>
      <c r="F10" s="17"/>
    </row>
    <row r="11" spans="1:6" x14ac:dyDescent="0.35">
      <c r="A11" s="27"/>
      <c r="B11" s="28" t="s">
        <v>133</v>
      </c>
      <c r="C11" s="28" t="s">
        <v>134</v>
      </c>
      <c r="D11" s="17"/>
      <c r="E11" s="17"/>
      <c r="F11" s="17"/>
    </row>
    <row r="12" spans="1:6" x14ac:dyDescent="0.35">
      <c r="A12" s="27"/>
      <c r="B12" s="35">
        <v>8</v>
      </c>
      <c r="C12" s="35">
        <v>6</v>
      </c>
      <c r="D12" s="25"/>
      <c r="E12" s="17"/>
      <c r="F12" s="17"/>
    </row>
    <row r="13" spans="1:6" x14ac:dyDescent="0.35">
      <c r="A13" s="27"/>
      <c r="B13" s="25"/>
      <c r="C13" s="25"/>
      <c r="D13" s="25"/>
      <c r="E13" s="17"/>
      <c r="F13" s="17"/>
    </row>
    <row r="14" spans="1:6" x14ac:dyDescent="0.35">
      <c r="A14" s="30" t="s">
        <v>140</v>
      </c>
      <c r="B14" s="25"/>
      <c r="C14" s="17"/>
      <c r="D14" s="17"/>
      <c r="E14" s="17"/>
      <c r="F14" s="17"/>
    </row>
    <row r="15" spans="1:6" x14ac:dyDescent="0.35">
      <c r="A15" s="36"/>
      <c r="B15" s="28" t="s">
        <v>133</v>
      </c>
      <c r="C15" s="28" t="s">
        <v>134</v>
      </c>
      <c r="D15" s="28" t="s">
        <v>141</v>
      </c>
      <c r="E15" s="28"/>
      <c r="F15" s="28" t="s">
        <v>142</v>
      </c>
    </row>
    <row r="16" spans="1:6" x14ac:dyDescent="0.35">
      <c r="A16" s="27" t="s">
        <v>137</v>
      </c>
      <c r="B16" s="37"/>
      <c r="C16" s="37"/>
      <c r="D16" s="37"/>
      <c r="E16" s="38"/>
      <c r="F16" s="35">
        <v>5000</v>
      </c>
    </row>
    <row r="17" spans="1:6" x14ac:dyDescent="0.35">
      <c r="A17" s="27" t="s">
        <v>138</v>
      </c>
      <c r="B17" s="37"/>
      <c r="C17" s="37"/>
      <c r="D17" s="37"/>
      <c r="E17" s="38"/>
      <c r="F17" s="35">
        <v>10000</v>
      </c>
    </row>
    <row r="18" spans="1:6" x14ac:dyDescent="0.35">
      <c r="A18" s="21" t="s">
        <v>143</v>
      </c>
      <c r="B18" s="37"/>
      <c r="C18" s="37"/>
      <c r="D18" s="37"/>
      <c r="E18" s="17"/>
      <c r="F18" s="17"/>
    </row>
    <row r="19" spans="1:6" x14ac:dyDescent="0.35">
      <c r="A19" s="27"/>
      <c r="B19" s="25"/>
      <c r="C19" s="17"/>
      <c r="D19" s="17"/>
      <c r="E19" s="17"/>
      <c r="F19" s="17"/>
    </row>
    <row r="20" spans="1:6" x14ac:dyDescent="0.35">
      <c r="A20" s="30" t="s">
        <v>144</v>
      </c>
      <c r="B20" s="25"/>
      <c r="C20" s="17"/>
      <c r="D20" s="17"/>
      <c r="E20" s="17"/>
      <c r="F20" s="17"/>
    </row>
    <row r="21" spans="1:6" x14ac:dyDescent="0.35">
      <c r="A21" s="27"/>
      <c r="B21" s="28" t="s">
        <v>133</v>
      </c>
      <c r="C21" s="28" t="s">
        <v>134</v>
      </c>
      <c r="D21" s="17"/>
      <c r="E21" s="17"/>
      <c r="F21" s="17"/>
    </row>
    <row r="22" spans="1:6" x14ac:dyDescent="0.35">
      <c r="A22" s="39" t="s">
        <v>145</v>
      </c>
      <c r="B22" s="37"/>
      <c r="C22" s="37"/>
      <c r="D22" s="40"/>
      <c r="E22" s="17"/>
      <c r="F22" s="17"/>
    </row>
    <row r="23" spans="1:6" s="31" customFormat="1" x14ac:dyDescent="0.35">
      <c r="A23" s="27"/>
      <c r="B23" s="26"/>
      <c r="C23" s="26"/>
      <c r="D23" s="17"/>
      <c r="E23" s="17"/>
      <c r="F23" s="17"/>
    </row>
    <row r="24" spans="1:6" x14ac:dyDescent="0.35">
      <c r="A24" s="39" t="s">
        <v>146</v>
      </c>
      <c r="B24" s="37"/>
      <c r="C24" s="37"/>
      <c r="D24" s="17"/>
      <c r="E24" s="17"/>
      <c r="F24" s="37"/>
    </row>
    <row r="25" spans="1:6" x14ac:dyDescent="0.35">
      <c r="A25" s="41"/>
      <c r="B25" s="17"/>
      <c r="C25" s="17"/>
      <c r="D25" s="17"/>
      <c r="E25" s="17"/>
      <c r="F25" s="17"/>
    </row>
    <row r="26" spans="1:6" x14ac:dyDescent="0.35">
      <c r="A26" s="24" t="s">
        <v>147</v>
      </c>
      <c r="B26" s="17"/>
      <c r="C26" s="17"/>
      <c r="D26" s="17"/>
      <c r="E26" s="17"/>
      <c r="F26" s="17"/>
    </row>
    <row r="27" spans="1:6" x14ac:dyDescent="0.35">
      <c r="A27" s="27" t="s">
        <v>148</v>
      </c>
      <c r="B27" s="42"/>
      <c r="C27" s="42"/>
      <c r="D27" s="17"/>
      <c r="E27" s="17"/>
      <c r="F27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topLeftCell="A2" zoomScaleNormal="100" workbookViewId="0">
      <selection activeCell="E20" sqref="E20"/>
    </sheetView>
  </sheetViews>
  <sheetFormatPr defaultRowHeight="14.5" x14ac:dyDescent="0.35"/>
  <cols>
    <col min="1" max="1" width="12.54296875" style="14" customWidth="1"/>
    <col min="2" max="2" width="14.453125" style="14" customWidth="1"/>
    <col min="3" max="6" width="9.08984375" style="14"/>
    <col min="7" max="7" width="12.54296875" style="14" customWidth="1"/>
    <col min="8" max="8" width="10.54296875" style="14" customWidth="1"/>
    <col min="9" max="9" width="12.90625" style="14" customWidth="1"/>
    <col min="10" max="256" width="9.08984375" style="14"/>
    <col min="257" max="257" width="12.54296875" style="14" customWidth="1"/>
    <col min="258" max="258" width="14.453125" style="14" customWidth="1"/>
    <col min="259" max="262" width="9.08984375" style="14"/>
    <col min="263" max="263" width="12.54296875" style="14" customWidth="1"/>
    <col min="264" max="264" width="10.54296875" style="14" customWidth="1"/>
    <col min="265" max="265" width="12.90625" style="14" customWidth="1"/>
    <col min="266" max="512" width="9.08984375" style="14"/>
    <col min="513" max="513" width="12.54296875" style="14" customWidth="1"/>
    <col min="514" max="514" width="14.453125" style="14" customWidth="1"/>
    <col min="515" max="518" width="9.08984375" style="14"/>
    <col min="519" max="519" width="12.54296875" style="14" customWidth="1"/>
    <col min="520" max="520" width="10.54296875" style="14" customWidth="1"/>
    <col min="521" max="521" width="12.90625" style="14" customWidth="1"/>
    <col min="522" max="768" width="9.08984375" style="14"/>
    <col min="769" max="769" width="12.54296875" style="14" customWidth="1"/>
    <col min="770" max="770" width="14.453125" style="14" customWidth="1"/>
    <col min="771" max="774" width="9.08984375" style="14"/>
    <col min="775" max="775" width="12.54296875" style="14" customWidth="1"/>
    <col min="776" max="776" width="10.54296875" style="14" customWidth="1"/>
    <col min="777" max="777" width="12.90625" style="14" customWidth="1"/>
    <col min="778" max="1024" width="9.08984375" style="14"/>
    <col min="1025" max="1025" width="12.54296875" style="14" customWidth="1"/>
    <col min="1026" max="1026" width="14.453125" style="14" customWidth="1"/>
    <col min="1027" max="1030" width="9.08984375" style="14"/>
    <col min="1031" max="1031" width="12.54296875" style="14" customWidth="1"/>
    <col min="1032" max="1032" width="10.54296875" style="14" customWidth="1"/>
    <col min="1033" max="1033" width="12.90625" style="14" customWidth="1"/>
    <col min="1034" max="1280" width="9.08984375" style="14"/>
    <col min="1281" max="1281" width="12.54296875" style="14" customWidth="1"/>
    <col min="1282" max="1282" width="14.453125" style="14" customWidth="1"/>
    <col min="1283" max="1286" width="9.08984375" style="14"/>
    <col min="1287" max="1287" width="12.54296875" style="14" customWidth="1"/>
    <col min="1288" max="1288" width="10.54296875" style="14" customWidth="1"/>
    <col min="1289" max="1289" width="12.90625" style="14" customWidth="1"/>
    <col min="1290" max="1536" width="9.08984375" style="14"/>
    <col min="1537" max="1537" width="12.54296875" style="14" customWidth="1"/>
    <col min="1538" max="1538" width="14.453125" style="14" customWidth="1"/>
    <col min="1539" max="1542" width="9.08984375" style="14"/>
    <col min="1543" max="1543" width="12.54296875" style="14" customWidth="1"/>
    <col min="1544" max="1544" width="10.54296875" style="14" customWidth="1"/>
    <col min="1545" max="1545" width="12.90625" style="14" customWidth="1"/>
    <col min="1546" max="1792" width="9.08984375" style="14"/>
    <col min="1793" max="1793" width="12.54296875" style="14" customWidth="1"/>
    <col min="1794" max="1794" width="14.453125" style="14" customWidth="1"/>
    <col min="1795" max="1798" width="9.08984375" style="14"/>
    <col min="1799" max="1799" width="12.54296875" style="14" customWidth="1"/>
    <col min="1800" max="1800" width="10.54296875" style="14" customWidth="1"/>
    <col min="1801" max="1801" width="12.90625" style="14" customWidth="1"/>
    <col min="1802" max="2048" width="9.08984375" style="14"/>
    <col min="2049" max="2049" width="12.54296875" style="14" customWidth="1"/>
    <col min="2050" max="2050" width="14.453125" style="14" customWidth="1"/>
    <col min="2051" max="2054" width="9.08984375" style="14"/>
    <col min="2055" max="2055" width="12.54296875" style="14" customWidth="1"/>
    <col min="2056" max="2056" width="10.54296875" style="14" customWidth="1"/>
    <col min="2057" max="2057" width="12.90625" style="14" customWidth="1"/>
    <col min="2058" max="2304" width="9.08984375" style="14"/>
    <col min="2305" max="2305" width="12.54296875" style="14" customWidth="1"/>
    <col min="2306" max="2306" width="14.453125" style="14" customWidth="1"/>
    <col min="2307" max="2310" width="9.08984375" style="14"/>
    <col min="2311" max="2311" width="12.54296875" style="14" customWidth="1"/>
    <col min="2312" max="2312" width="10.54296875" style="14" customWidth="1"/>
    <col min="2313" max="2313" width="12.90625" style="14" customWidth="1"/>
    <col min="2314" max="2560" width="9.08984375" style="14"/>
    <col min="2561" max="2561" width="12.54296875" style="14" customWidth="1"/>
    <col min="2562" max="2562" width="14.453125" style="14" customWidth="1"/>
    <col min="2563" max="2566" width="9.08984375" style="14"/>
    <col min="2567" max="2567" width="12.54296875" style="14" customWidth="1"/>
    <col min="2568" max="2568" width="10.54296875" style="14" customWidth="1"/>
    <col min="2569" max="2569" width="12.90625" style="14" customWidth="1"/>
    <col min="2570" max="2816" width="9.08984375" style="14"/>
    <col min="2817" max="2817" width="12.54296875" style="14" customWidth="1"/>
    <col min="2818" max="2818" width="14.453125" style="14" customWidth="1"/>
    <col min="2819" max="2822" width="9.08984375" style="14"/>
    <col min="2823" max="2823" width="12.54296875" style="14" customWidth="1"/>
    <col min="2824" max="2824" width="10.54296875" style="14" customWidth="1"/>
    <col min="2825" max="2825" width="12.90625" style="14" customWidth="1"/>
    <col min="2826" max="3072" width="9.08984375" style="14"/>
    <col min="3073" max="3073" width="12.54296875" style="14" customWidth="1"/>
    <col min="3074" max="3074" width="14.453125" style="14" customWidth="1"/>
    <col min="3075" max="3078" width="9.08984375" style="14"/>
    <col min="3079" max="3079" width="12.54296875" style="14" customWidth="1"/>
    <col min="3080" max="3080" width="10.54296875" style="14" customWidth="1"/>
    <col min="3081" max="3081" width="12.90625" style="14" customWidth="1"/>
    <col min="3082" max="3328" width="9.08984375" style="14"/>
    <col min="3329" max="3329" width="12.54296875" style="14" customWidth="1"/>
    <col min="3330" max="3330" width="14.453125" style="14" customWidth="1"/>
    <col min="3331" max="3334" width="9.08984375" style="14"/>
    <col min="3335" max="3335" width="12.54296875" style="14" customWidth="1"/>
    <col min="3336" max="3336" width="10.54296875" style="14" customWidth="1"/>
    <col min="3337" max="3337" width="12.90625" style="14" customWidth="1"/>
    <col min="3338" max="3584" width="9.08984375" style="14"/>
    <col min="3585" max="3585" width="12.54296875" style="14" customWidth="1"/>
    <col min="3586" max="3586" width="14.453125" style="14" customWidth="1"/>
    <col min="3587" max="3590" width="9.08984375" style="14"/>
    <col min="3591" max="3591" width="12.54296875" style="14" customWidth="1"/>
    <col min="3592" max="3592" width="10.54296875" style="14" customWidth="1"/>
    <col min="3593" max="3593" width="12.90625" style="14" customWidth="1"/>
    <col min="3594" max="3840" width="9.08984375" style="14"/>
    <col min="3841" max="3841" width="12.54296875" style="14" customWidth="1"/>
    <col min="3842" max="3842" width="14.453125" style="14" customWidth="1"/>
    <col min="3843" max="3846" width="9.08984375" style="14"/>
    <col min="3847" max="3847" width="12.54296875" style="14" customWidth="1"/>
    <col min="3848" max="3848" width="10.54296875" style="14" customWidth="1"/>
    <col min="3849" max="3849" width="12.90625" style="14" customWidth="1"/>
    <col min="3850" max="4096" width="9.08984375" style="14"/>
    <col min="4097" max="4097" width="12.54296875" style="14" customWidth="1"/>
    <col min="4098" max="4098" width="14.453125" style="14" customWidth="1"/>
    <col min="4099" max="4102" width="9.08984375" style="14"/>
    <col min="4103" max="4103" width="12.54296875" style="14" customWidth="1"/>
    <col min="4104" max="4104" width="10.54296875" style="14" customWidth="1"/>
    <col min="4105" max="4105" width="12.90625" style="14" customWidth="1"/>
    <col min="4106" max="4352" width="9.08984375" style="14"/>
    <col min="4353" max="4353" width="12.54296875" style="14" customWidth="1"/>
    <col min="4354" max="4354" width="14.453125" style="14" customWidth="1"/>
    <col min="4355" max="4358" width="9.08984375" style="14"/>
    <col min="4359" max="4359" width="12.54296875" style="14" customWidth="1"/>
    <col min="4360" max="4360" width="10.54296875" style="14" customWidth="1"/>
    <col min="4361" max="4361" width="12.90625" style="14" customWidth="1"/>
    <col min="4362" max="4608" width="9.08984375" style="14"/>
    <col min="4609" max="4609" width="12.54296875" style="14" customWidth="1"/>
    <col min="4610" max="4610" width="14.453125" style="14" customWidth="1"/>
    <col min="4611" max="4614" width="9.08984375" style="14"/>
    <col min="4615" max="4615" width="12.54296875" style="14" customWidth="1"/>
    <col min="4616" max="4616" width="10.54296875" style="14" customWidth="1"/>
    <col min="4617" max="4617" width="12.90625" style="14" customWidth="1"/>
    <col min="4618" max="4864" width="9.08984375" style="14"/>
    <col min="4865" max="4865" width="12.54296875" style="14" customWidth="1"/>
    <col min="4866" max="4866" width="14.453125" style="14" customWidth="1"/>
    <col min="4867" max="4870" width="9.08984375" style="14"/>
    <col min="4871" max="4871" width="12.54296875" style="14" customWidth="1"/>
    <col min="4872" max="4872" width="10.54296875" style="14" customWidth="1"/>
    <col min="4873" max="4873" width="12.90625" style="14" customWidth="1"/>
    <col min="4874" max="5120" width="9.08984375" style="14"/>
    <col min="5121" max="5121" width="12.54296875" style="14" customWidth="1"/>
    <col min="5122" max="5122" width="14.453125" style="14" customWidth="1"/>
    <col min="5123" max="5126" width="9.08984375" style="14"/>
    <col min="5127" max="5127" width="12.54296875" style="14" customWidth="1"/>
    <col min="5128" max="5128" width="10.54296875" style="14" customWidth="1"/>
    <col min="5129" max="5129" width="12.90625" style="14" customWidth="1"/>
    <col min="5130" max="5376" width="9.08984375" style="14"/>
    <col min="5377" max="5377" width="12.54296875" style="14" customWidth="1"/>
    <col min="5378" max="5378" width="14.453125" style="14" customWidth="1"/>
    <col min="5379" max="5382" width="9.08984375" style="14"/>
    <col min="5383" max="5383" width="12.54296875" style="14" customWidth="1"/>
    <col min="5384" max="5384" width="10.54296875" style="14" customWidth="1"/>
    <col min="5385" max="5385" width="12.90625" style="14" customWidth="1"/>
    <col min="5386" max="5632" width="9.08984375" style="14"/>
    <col min="5633" max="5633" width="12.54296875" style="14" customWidth="1"/>
    <col min="5634" max="5634" width="14.453125" style="14" customWidth="1"/>
    <col min="5635" max="5638" width="9.08984375" style="14"/>
    <col min="5639" max="5639" width="12.54296875" style="14" customWidth="1"/>
    <col min="5640" max="5640" width="10.54296875" style="14" customWidth="1"/>
    <col min="5641" max="5641" width="12.90625" style="14" customWidth="1"/>
    <col min="5642" max="5888" width="9.08984375" style="14"/>
    <col min="5889" max="5889" width="12.54296875" style="14" customWidth="1"/>
    <col min="5890" max="5890" width="14.453125" style="14" customWidth="1"/>
    <col min="5891" max="5894" width="9.08984375" style="14"/>
    <col min="5895" max="5895" width="12.54296875" style="14" customWidth="1"/>
    <col min="5896" max="5896" width="10.54296875" style="14" customWidth="1"/>
    <col min="5897" max="5897" width="12.90625" style="14" customWidth="1"/>
    <col min="5898" max="6144" width="9.08984375" style="14"/>
    <col min="6145" max="6145" width="12.54296875" style="14" customWidth="1"/>
    <col min="6146" max="6146" width="14.453125" style="14" customWidth="1"/>
    <col min="6147" max="6150" width="9.08984375" style="14"/>
    <col min="6151" max="6151" width="12.54296875" style="14" customWidth="1"/>
    <col min="6152" max="6152" width="10.54296875" style="14" customWidth="1"/>
    <col min="6153" max="6153" width="12.90625" style="14" customWidth="1"/>
    <col min="6154" max="6400" width="9.08984375" style="14"/>
    <col min="6401" max="6401" width="12.54296875" style="14" customWidth="1"/>
    <col min="6402" max="6402" width="14.453125" style="14" customWidth="1"/>
    <col min="6403" max="6406" width="9.08984375" style="14"/>
    <col min="6407" max="6407" width="12.54296875" style="14" customWidth="1"/>
    <col min="6408" max="6408" width="10.54296875" style="14" customWidth="1"/>
    <col min="6409" max="6409" width="12.90625" style="14" customWidth="1"/>
    <col min="6410" max="6656" width="9.08984375" style="14"/>
    <col min="6657" max="6657" width="12.54296875" style="14" customWidth="1"/>
    <col min="6658" max="6658" width="14.453125" style="14" customWidth="1"/>
    <col min="6659" max="6662" width="9.08984375" style="14"/>
    <col min="6663" max="6663" width="12.54296875" style="14" customWidth="1"/>
    <col min="6664" max="6664" width="10.54296875" style="14" customWidth="1"/>
    <col min="6665" max="6665" width="12.90625" style="14" customWidth="1"/>
    <col min="6666" max="6912" width="9.08984375" style="14"/>
    <col min="6913" max="6913" width="12.54296875" style="14" customWidth="1"/>
    <col min="6914" max="6914" width="14.453125" style="14" customWidth="1"/>
    <col min="6915" max="6918" width="9.08984375" style="14"/>
    <col min="6919" max="6919" width="12.54296875" style="14" customWidth="1"/>
    <col min="6920" max="6920" width="10.54296875" style="14" customWidth="1"/>
    <col min="6921" max="6921" width="12.90625" style="14" customWidth="1"/>
    <col min="6922" max="7168" width="9.08984375" style="14"/>
    <col min="7169" max="7169" width="12.54296875" style="14" customWidth="1"/>
    <col min="7170" max="7170" width="14.453125" style="14" customWidth="1"/>
    <col min="7171" max="7174" width="9.08984375" style="14"/>
    <col min="7175" max="7175" width="12.54296875" style="14" customWidth="1"/>
    <col min="7176" max="7176" width="10.54296875" style="14" customWidth="1"/>
    <col min="7177" max="7177" width="12.90625" style="14" customWidth="1"/>
    <col min="7178" max="7424" width="9.08984375" style="14"/>
    <col min="7425" max="7425" width="12.54296875" style="14" customWidth="1"/>
    <col min="7426" max="7426" width="14.453125" style="14" customWidth="1"/>
    <col min="7427" max="7430" width="9.08984375" style="14"/>
    <col min="7431" max="7431" width="12.54296875" style="14" customWidth="1"/>
    <col min="7432" max="7432" width="10.54296875" style="14" customWidth="1"/>
    <col min="7433" max="7433" width="12.90625" style="14" customWidth="1"/>
    <col min="7434" max="7680" width="9.08984375" style="14"/>
    <col min="7681" max="7681" width="12.54296875" style="14" customWidth="1"/>
    <col min="7682" max="7682" width="14.453125" style="14" customWidth="1"/>
    <col min="7683" max="7686" width="9.08984375" style="14"/>
    <col min="7687" max="7687" width="12.54296875" style="14" customWidth="1"/>
    <col min="7688" max="7688" width="10.54296875" style="14" customWidth="1"/>
    <col min="7689" max="7689" width="12.90625" style="14" customWidth="1"/>
    <col min="7690" max="7936" width="9.08984375" style="14"/>
    <col min="7937" max="7937" width="12.54296875" style="14" customWidth="1"/>
    <col min="7938" max="7938" width="14.453125" style="14" customWidth="1"/>
    <col min="7939" max="7942" width="9.08984375" style="14"/>
    <col min="7943" max="7943" width="12.54296875" style="14" customWidth="1"/>
    <col min="7944" max="7944" width="10.54296875" style="14" customWidth="1"/>
    <col min="7945" max="7945" width="12.90625" style="14" customWidth="1"/>
    <col min="7946" max="8192" width="9.08984375" style="14"/>
    <col min="8193" max="8193" width="12.54296875" style="14" customWidth="1"/>
    <col min="8194" max="8194" width="14.453125" style="14" customWidth="1"/>
    <col min="8195" max="8198" width="9.08984375" style="14"/>
    <col min="8199" max="8199" width="12.54296875" style="14" customWidth="1"/>
    <col min="8200" max="8200" width="10.54296875" style="14" customWidth="1"/>
    <col min="8201" max="8201" width="12.90625" style="14" customWidth="1"/>
    <col min="8202" max="8448" width="9.08984375" style="14"/>
    <col min="8449" max="8449" width="12.54296875" style="14" customWidth="1"/>
    <col min="8450" max="8450" width="14.453125" style="14" customWidth="1"/>
    <col min="8451" max="8454" width="9.08984375" style="14"/>
    <col min="8455" max="8455" width="12.54296875" style="14" customWidth="1"/>
    <col min="8456" max="8456" width="10.54296875" style="14" customWidth="1"/>
    <col min="8457" max="8457" width="12.90625" style="14" customWidth="1"/>
    <col min="8458" max="8704" width="9.08984375" style="14"/>
    <col min="8705" max="8705" width="12.54296875" style="14" customWidth="1"/>
    <col min="8706" max="8706" width="14.453125" style="14" customWidth="1"/>
    <col min="8707" max="8710" width="9.08984375" style="14"/>
    <col min="8711" max="8711" width="12.54296875" style="14" customWidth="1"/>
    <col min="8712" max="8712" width="10.54296875" style="14" customWidth="1"/>
    <col min="8713" max="8713" width="12.90625" style="14" customWidth="1"/>
    <col min="8714" max="8960" width="9.08984375" style="14"/>
    <col min="8961" max="8961" width="12.54296875" style="14" customWidth="1"/>
    <col min="8962" max="8962" width="14.453125" style="14" customWidth="1"/>
    <col min="8963" max="8966" width="9.08984375" style="14"/>
    <col min="8967" max="8967" width="12.54296875" style="14" customWidth="1"/>
    <col min="8968" max="8968" width="10.54296875" style="14" customWidth="1"/>
    <col min="8969" max="8969" width="12.90625" style="14" customWidth="1"/>
    <col min="8970" max="9216" width="9.08984375" style="14"/>
    <col min="9217" max="9217" width="12.54296875" style="14" customWidth="1"/>
    <col min="9218" max="9218" width="14.453125" style="14" customWidth="1"/>
    <col min="9219" max="9222" width="9.08984375" style="14"/>
    <col min="9223" max="9223" width="12.54296875" style="14" customWidth="1"/>
    <col min="9224" max="9224" width="10.54296875" style="14" customWidth="1"/>
    <col min="9225" max="9225" width="12.90625" style="14" customWidth="1"/>
    <col min="9226" max="9472" width="9.08984375" style="14"/>
    <col min="9473" max="9473" width="12.54296875" style="14" customWidth="1"/>
    <col min="9474" max="9474" width="14.453125" style="14" customWidth="1"/>
    <col min="9475" max="9478" width="9.08984375" style="14"/>
    <col min="9479" max="9479" width="12.54296875" style="14" customWidth="1"/>
    <col min="9480" max="9480" width="10.54296875" style="14" customWidth="1"/>
    <col min="9481" max="9481" width="12.90625" style="14" customWidth="1"/>
    <col min="9482" max="9728" width="9.08984375" style="14"/>
    <col min="9729" max="9729" width="12.54296875" style="14" customWidth="1"/>
    <col min="9730" max="9730" width="14.453125" style="14" customWidth="1"/>
    <col min="9731" max="9734" width="9.08984375" style="14"/>
    <col min="9735" max="9735" width="12.54296875" style="14" customWidth="1"/>
    <col min="9736" max="9736" width="10.54296875" style="14" customWidth="1"/>
    <col min="9737" max="9737" width="12.90625" style="14" customWidth="1"/>
    <col min="9738" max="9984" width="9.08984375" style="14"/>
    <col min="9985" max="9985" width="12.54296875" style="14" customWidth="1"/>
    <col min="9986" max="9986" width="14.453125" style="14" customWidth="1"/>
    <col min="9987" max="9990" width="9.08984375" style="14"/>
    <col min="9991" max="9991" width="12.54296875" style="14" customWidth="1"/>
    <col min="9992" max="9992" width="10.54296875" style="14" customWidth="1"/>
    <col min="9993" max="9993" width="12.90625" style="14" customWidth="1"/>
    <col min="9994" max="10240" width="9.08984375" style="14"/>
    <col min="10241" max="10241" width="12.54296875" style="14" customWidth="1"/>
    <col min="10242" max="10242" width="14.453125" style="14" customWidth="1"/>
    <col min="10243" max="10246" width="9.08984375" style="14"/>
    <col min="10247" max="10247" width="12.54296875" style="14" customWidth="1"/>
    <col min="10248" max="10248" width="10.54296875" style="14" customWidth="1"/>
    <col min="10249" max="10249" width="12.90625" style="14" customWidth="1"/>
    <col min="10250" max="10496" width="9.08984375" style="14"/>
    <col min="10497" max="10497" width="12.54296875" style="14" customWidth="1"/>
    <col min="10498" max="10498" width="14.453125" style="14" customWidth="1"/>
    <col min="10499" max="10502" width="9.08984375" style="14"/>
    <col min="10503" max="10503" width="12.54296875" style="14" customWidth="1"/>
    <col min="10504" max="10504" width="10.54296875" style="14" customWidth="1"/>
    <col min="10505" max="10505" width="12.90625" style="14" customWidth="1"/>
    <col min="10506" max="10752" width="9.08984375" style="14"/>
    <col min="10753" max="10753" width="12.54296875" style="14" customWidth="1"/>
    <col min="10754" max="10754" width="14.453125" style="14" customWidth="1"/>
    <col min="10755" max="10758" width="9.08984375" style="14"/>
    <col min="10759" max="10759" width="12.54296875" style="14" customWidth="1"/>
    <col min="10760" max="10760" width="10.54296875" style="14" customWidth="1"/>
    <col min="10761" max="10761" width="12.90625" style="14" customWidth="1"/>
    <col min="10762" max="11008" width="9.08984375" style="14"/>
    <col min="11009" max="11009" width="12.54296875" style="14" customWidth="1"/>
    <col min="11010" max="11010" width="14.453125" style="14" customWidth="1"/>
    <col min="11011" max="11014" width="9.08984375" style="14"/>
    <col min="11015" max="11015" width="12.54296875" style="14" customWidth="1"/>
    <col min="11016" max="11016" width="10.54296875" style="14" customWidth="1"/>
    <col min="11017" max="11017" width="12.90625" style="14" customWidth="1"/>
    <col min="11018" max="11264" width="9.08984375" style="14"/>
    <col min="11265" max="11265" width="12.54296875" style="14" customWidth="1"/>
    <col min="11266" max="11266" width="14.453125" style="14" customWidth="1"/>
    <col min="11267" max="11270" width="9.08984375" style="14"/>
    <col min="11271" max="11271" width="12.54296875" style="14" customWidth="1"/>
    <col min="11272" max="11272" width="10.54296875" style="14" customWidth="1"/>
    <col min="11273" max="11273" width="12.90625" style="14" customWidth="1"/>
    <col min="11274" max="11520" width="9.08984375" style="14"/>
    <col min="11521" max="11521" width="12.54296875" style="14" customWidth="1"/>
    <col min="11522" max="11522" width="14.453125" style="14" customWidth="1"/>
    <col min="11523" max="11526" width="9.08984375" style="14"/>
    <col min="11527" max="11527" width="12.54296875" style="14" customWidth="1"/>
    <col min="11528" max="11528" width="10.54296875" style="14" customWidth="1"/>
    <col min="11529" max="11529" width="12.90625" style="14" customWidth="1"/>
    <col min="11530" max="11776" width="9.08984375" style="14"/>
    <col min="11777" max="11777" width="12.54296875" style="14" customWidth="1"/>
    <col min="11778" max="11778" width="14.453125" style="14" customWidth="1"/>
    <col min="11779" max="11782" width="9.08984375" style="14"/>
    <col min="11783" max="11783" width="12.54296875" style="14" customWidth="1"/>
    <col min="11784" max="11784" width="10.54296875" style="14" customWidth="1"/>
    <col min="11785" max="11785" width="12.90625" style="14" customWidth="1"/>
    <col min="11786" max="12032" width="9.08984375" style="14"/>
    <col min="12033" max="12033" width="12.54296875" style="14" customWidth="1"/>
    <col min="12034" max="12034" width="14.453125" style="14" customWidth="1"/>
    <col min="12035" max="12038" width="9.08984375" style="14"/>
    <col min="12039" max="12039" width="12.54296875" style="14" customWidth="1"/>
    <col min="12040" max="12040" width="10.54296875" style="14" customWidth="1"/>
    <col min="12041" max="12041" width="12.90625" style="14" customWidth="1"/>
    <col min="12042" max="12288" width="9.08984375" style="14"/>
    <col min="12289" max="12289" width="12.54296875" style="14" customWidth="1"/>
    <col min="12290" max="12290" width="14.453125" style="14" customWidth="1"/>
    <col min="12291" max="12294" width="9.08984375" style="14"/>
    <col min="12295" max="12295" width="12.54296875" style="14" customWidth="1"/>
    <col min="12296" max="12296" width="10.54296875" style="14" customWidth="1"/>
    <col min="12297" max="12297" width="12.90625" style="14" customWidth="1"/>
    <col min="12298" max="12544" width="9.08984375" style="14"/>
    <col min="12545" max="12545" width="12.54296875" style="14" customWidth="1"/>
    <col min="12546" max="12546" width="14.453125" style="14" customWidth="1"/>
    <col min="12547" max="12550" width="9.08984375" style="14"/>
    <col min="12551" max="12551" width="12.54296875" style="14" customWidth="1"/>
    <col min="12552" max="12552" width="10.54296875" style="14" customWidth="1"/>
    <col min="12553" max="12553" width="12.90625" style="14" customWidth="1"/>
    <col min="12554" max="12800" width="9.08984375" style="14"/>
    <col min="12801" max="12801" width="12.54296875" style="14" customWidth="1"/>
    <col min="12802" max="12802" width="14.453125" style="14" customWidth="1"/>
    <col min="12803" max="12806" width="9.08984375" style="14"/>
    <col min="12807" max="12807" width="12.54296875" style="14" customWidth="1"/>
    <col min="12808" max="12808" width="10.54296875" style="14" customWidth="1"/>
    <col min="12809" max="12809" width="12.90625" style="14" customWidth="1"/>
    <col min="12810" max="13056" width="9.08984375" style="14"/>
    <col min="13057" max="13057" width="12.54296875" style="14" customWidth="1"/>
    <col min="13058" max="13058" width="14.453125" style="14" customWidth="1"/>
    <col min="13059" max="13062" width="9.08984375" style="14"/>
    <col min="13063" max="13063" width="12.54296875" style="14" customWidth="1"/>
    <col min="13064" max="13064" width="10.54296875" style="14" customWidth="1"/>
    <col min="13065" max="13065" width="12.90625" style="14" customWidth="1"/>
    <col min="13066" max="13312" width="9.08984375" style="14"/>
    <col min="13313" max="13313" width="12.54296875" style="14" customWidth="1"/>
    <col min="13314" max="13314" width="14.453125" style="14" customWidth="1"/>
    <col min="13315" max="13318" width="9.08984375" style="14"/>
    <col min="13319" max="13319" width="12.54296875" style="14" customWidth="1"/>
    <col min="13320" max="13320" width="10.54296875" style="14" customWidth="1"/>
    <col min="13321" max="13321" width="12.90625" style="14" customWidth="1"/>
    <col min="13322" max="13568" width="9.08984375" style="14"/>
    <col min="13569" max="13569" width="12.54296875" style="14" customWidth="1"/>
    <col min="13570" max="13570" width="14.453125" style="14" customWidth="1"/>
    <col min="13571" max="13574" width="9.08984375" style="14"/>
    <col min="13575" max="13575" width="12.54296875" style="14" customWidth="1"/>
    <col min="13576" max="13576" width="10.54296875" style="14" customWidth="1"/>
    <col min="13577" max="13577" width="12.90625" style="14" customWidth="1"/>
    <col min="13578" max="13824" width="9.08984375" style="14"/>
    <col min="13825" max="13825" width="12.54296875" style="14" customWidth="1"/>
    <col min="13826" max="13826" width="14.453125" style="14" customWidth="1"/>
    <col min="13827" max="13830" width="9.08984375" style="14"/>
    <col min="13831" max="13831" width="12.54296875" style="14" customWidth="1"/>
    <col min="13832" max="13832" width="10.54296875" style="14" customWidth="1"/>
    <col min="13833" max="13833" width="12.90625" style="14" customWidth="1"/>
    <col min="13834" max="14080" width="9.08984375" style="14"/>
    <col min="14081" max="14081" width="12.54296875" style="14" customWidth="1"/>
    <col min="14082" max="14082" width="14.453125" style="14" customWidth="1"/>
    <col min="14083" max="14086" width="9.08984375" style="14"/>
    <col min="14087" max="14087" width="12.54296875" style="14" customWidth="1"/>
    <col min="14088" max="14088" width="10.54296875" style="14" customWidth="1"/>
    <col min="14089" max="14089" width="12.90625" style="14" customWidth="1"/>
    <col min="14090" max="14336" width="9.08984375" style="14"/>
    <col min="14337" max="14337" width="12.54296875" style="14" customWidth="1"/>
    <col min="14338" max="14338" width="14.453125" style="14" customWidth="1"/>
    <col min="14339" max="14342" width="9.08984375" style="14"/>
    <col min="14343" max="14343" width="12.54296875" style="14" customWidth="1"/>
    <col min="14344" max="14344" width="10.54296875" style="14" customWidth="1"/>
    <col min="14345" max="14345" width="12.90625" style="14" customWidth="1"/>
    <col min="14346" max="14592" width="9.08984375" style="14"/>
    <col min="14593" max="14593" width="12.54296875" style="14" customWidth="1"/>
    <col min="14594" max="14594" width="14.453125" style="14" customWidth="1"/>
    <col min="14595" max="14598" width="9.08984375" style="14"/>
    <col min="14599" max="14599" width="12.54296875" style="14" customWidth="1"/>
    <col min="14600" max="14600" width="10.54296875" style="14" customWidth="1"/>
    <col min="14601" max="14601" width="12.90625" style="14" customWidth="1"/>
    <col min="14602" max="14848" width="9.08984375" style="14"/>
    <col min="14849" max="14849" width="12.54296875" style="14" customWidth="1"/>
    <col min="14850" max="14850" width="14.453125" style="14" customWidth="1"/>
    <col min="14851" max="14854" width="9.08984375" style="14"/>
    <col min="14855" max="14855" width="12.54296875" style="14" customWidth="1"/>
    <col min="14856" max="14856" width="10.54296875" style="14" customWidth="1"/>
    <col min="14857" max="14857" width="12.90625" style="14" customWidth="1"/>
    <col min="14858" max="15104" width="9.08984375" style="14"/>
    <col min="15105" max="15105" width="12.54296875" style="14" customWidth="1"/>
    <col min="15106" max="15106" width="14.453125" style="14" customWidth="1"/>
    <col min="15107" max="15110" width="9.08984375" style="14"/>
    <col min="15111" max="15111" width="12.54296875" style="14" customWidth="1"/>
    <col min="15112" max="15112" width="10.54296875" style="14" customWidth="1"/>
    <col min="15113" max="15113" width="12.90625" style="14" customWidth="1"/>
    <col min="15114" max="15360" width="9.08984375" style="14"/>
    <col min="15361" max="15361" width="12.54296875" style="14" customWidth="1"/>
    <col min="15362" max="15362" width="14.453125" style="14" customWidth="1"/>
    <col min="15363" max="15366" width="9.08984375" style="14"/>
    <col min="15367" max="15367" width="12.54296875" style="14" customWidth="1"/>
    <col min="15368" max="15368" width="10.54296875" style="14" customWidth="1"/>
    <col min="15369" max="15369" width="12.90625" style="14" customWidth="1"/>
    <col min="15370" max="15616" width="9.08984375" style="14"/>
    <col min="15617" max="15617" width="12.54296875" style="14" customWidth="1"/>
    <col min="15618" max="15618" width="14.453125" style="14" customWidth="1"/>
    <col min="15619" max="15622" width="9.08984375" style="14"/>
    <col min="15623" max="15623" width="12.54296875" style="14" customWidth="1"/>
    <col min="15624" max="15624" width="10.54296875" style="14" customWidth="1"/>
    <col min="15625" max="15625" width="12.90625" style="14" customWidth="1"/>
    <col min="15626" max="15872" width="9.08984375" style="14"/>
    <col min="15873" max="15873" width="12.54296875" style="14" customWidth="1"/>
    <col min="15874" max="15874" width="14.453125" style="14" customWidth="1"/>
    <col min="15875" max="15878" width="9.08984375" style="14"/>
    <col min="15879" max="15879" width="12.54296875" style="14" customWidth="1"/>
    <col min="15880" max="15880" width="10.54296875" style="14" customWidth="1"/>
    <col min="15881" max="15881" width="12.90625" style="14" customWidth="1"/>
    <col min="15882" max="16128" width="9.08984375" style="14"/>
    <col min="16129" max="16129" width="12.54296875" style="14" customWidth="1"/>
    <col min="16130" max="16130" width="14.453125" style="14" customWidth="1"/>
    <col min="16131" max="16134" width="9.08984375" style="14"/>
    <col min="16135" max="16135" width="12.54296875" style="14" customWidth="1"/>
    <col min="16136" max="16136" width="10.54296875" style="14" customWidth="1"/>
    <col min="16137" max="16137" width="12.90625" style="14" customWidth="1"/>
    <col min="16138" max="16384" width="9.08984375" style="14"/>
  </cols>
  <sheetData>
    <row r="1" spans="1:11" x14ac:dyDescent="0.35">
      <c r="A1" s="24" t="s">
        <v>149</v>
      </c>
      <c r="J1" s="43"/>
      <c r="K1" s="44"/>
    </row>
    <row r="2" spans="1:11" x14ac:dyDescent="0.35">
      <c r="J2" s="43"/>
      <c r="K2" s="44"/>
    </row>
    <row r="3" spans="1:11" x14ac:dyDescent="0.35">
      <c r="A3" s="24" t="s">
        <v>150</v>
      </c>
      <c r="I3" s="24"/>
      <c r="J3" s="44"/>
      <c r="K3" s="44"/>
    </row>
    <row r="4" spans="1:11" x14ac:dyDescent="0.35">
      <c r="C4" s="27" t="s">
        <v>151</v>
      </c>
      <c r="D4" s="45"/>
      <c r="E4" s="45"/>
      <c r="F4" s="45"/>
      <c r="I4" s="44"/>
      <c r="J4" s="44"/>
      <c r="K4" s="44"/>
    </row>
    <row r="5" spans="1:11" x14ac:dyDescent="0.35">
      <c r="B5" s="17"/>
      <c r="C5" s="28" t="s">
        <v>152</v>
      </c>
      <c r="D5" s="28" t="s">
        <v>153</v>
      </c>
      <c r="E5" s="28" t="s">
        <v>154</v>
      </c>
      <c r="F5" s="28" t="s">
        <v>155</v>
      </c>
      <c r="G5" s="17"/>
      <c r="H5" s="17"/>
      <c r="I5" s="33"/>
      <c r="J5" s="44"/>
      <c r="K5" s="44"/>
    </row>
    <row r="6" spans="1:11" x14ac:dyDescent="0.35">
      <c r="A6" s="14" t="s">
        <v>156</v>
      </c>
      <c r="B6" s="17" t="s">
        <v>157</v>
      </c>
      <c r="C6" s="46">
        <v>131</v>
      </c>
      <c r="D6" s="46">
        <v>218</v>
      </c>
      <c r="E6" s="46">
        <v>266</v>
      </c>
      <c r="F6" s="46">
        <v>120</v>
      </c>
      <c r="G6" s="17"/>
      <c r="H6" s="17"/>
      <c r="I6" s="33"/>
      <c r="J6" s="44"/>
      <c r="K6" s="44"/>
    </row>
    <row r="7" spans="1:11" x14ac:dyDescent="0.35">
      <c r="B7" s="17" t="s">
        <v>158</v>
      </c>
      <c r="C7" s="46">
        <v>250</v>
      </c>
      <c r="D7" s="46">
        <v>116</v>
      </c>
      <c r="E7" s="46">
        <v>263</v>
      </c>
      <c r="F7" s="46">
        <v>278</v>
      </c>
      <c r="G7" s="17"/>
      <c r="H7" s="17"/>
      <c r="I7" s="33"/>
      <c r="J7" s="44"/>
    </row>
    <row r="8" spans="1:11" x14ac:dyDescent="0.35">
      <c r="B8" s="17" t="s">
        <v>159</v>
      </c>
      <c r="C8" s="46">
        <v>178</v>
      </c>
      <c r="D8" s="46">
        <v>132</v>
      </c>
      <c r="E8" s="46">
        <v>122</v>
      </c>
      <c r="F8" s="46">
        <v>180</v>
      </c>
      <c r="G8" s="17"/>
      <c r="H8" s="17"/>
      <c r="I8" s="33"/>
      <c r="J8" s="44"/>
    </row>
    <row r="9" spans="1:11" x14ac:dyDescent="0.35">
      <c r="B9" s="17"/>
      <c r="C9" s="17"/>
      <c r="D9" s="17"/>
      <c r="E9" s="17"/>
      <c r="F9" s="17"/>
      <c r="G9" s="17"/>
      <c r="H9" s="17"/>
      <c r="I9" s="33"/>
      <c r="J9" s="44"/>
    </row>
    <row r="10" spans="1:11" x14ac:dyDescent="0.35">
      <c r="A10" s="24" t="s">
        <v>160</v>
      </c>
      <c r="B10" s="17"/>
      <c r="C10" s="17"/>
      <c r="D10" s="17"/>
      <c r="E10" s="17"/>
      <c r="F10" s="17"/>
      <c r="G10" s="17"/>
      <c r="H10" s="17"/>
      <c r="I10" s="33"/>
      <c r="J10" s="44"/>
    </row>
    <row r="11" spans="1:11" x14ac:dyDescent="0.35">
      <c r="B11" s="17"/>
      <c r="C11" s="47" t="s">
        <v>151</v>
      </c>
      <c r="D11" s="48"/>
      <c r="E11" s="48"/>
      <c r="F11" s="48"/>
      <c r="G11" s="17"/>
      <c r="H11" s="17"/>
      <c r="I11" s="17"/>
    </row>
    <row r="12" spans="1:11" x14ac:dyDescent="0.35">
      <c r="B12" s="17"/>
      <c r="C12" s="28" t="s">
        <v>152</v>
      </c>
      <c r="D12" s="28" t="s">
        <v>153</v>
      </c>
      <c r="E12" s="28" t="s">
        <v>154</v>
      </c>
      <c r="F12" s="28" t="s">
        <v>155</v>
      </c>
      <c r="G12" s="28" t="s">
        <v>161</v>
      </c>
      <c r="H12" s="28"/>
      <c r="I12" s="28" t="s">
        <v>162</v>
      </c>
      <c r="K12" s="31"/>
    </row>
    <row r="13" spans="1:11" x14ac:dyDescent="0.35">
      <c r="A13" s="14" t="s">
        <v>156</v>
      </c>
      <c r="B13" s="17" t="s">
        <v>157</v>
      </c>
      <c r="C13" s="68">
        <v>150</v>
      </c>
      <c r="D13" s="68">
        <v>0</v>
      </c>
      <c r="E13" s="68">
        <v>0</v>
      </c>
      <c r="F13" s="68">
        <v>300</v>
      </c>
      <c r="G13" s="17">
        <f>SUM(C13:F13)</f>
        <v>450</v>
      </c>
      <c r="H13" s="49" t="s">
        <v>41</v>
      </c>
      <c r="I13" s="35">
        <v>450</v>
      </c>
    </row>
    <row r="14" spans="1:11" x14ac:dyDescent="0.35">
      <c r="B14" s="17" t="s">
        <v>158</v>
      </c>
      <c r="C14" s="68">
        <v>100</v>
      </c>
      <c r="D14" s="68">
        <v>200</v>
      </c>
      <c r="E14" s="68">
        <v>0</v>
      </c>
      <c r="F14" s="68">
        <v>0</v>
      </c>
      <c r="G14" s="17">
        <f t="shared" ref="G14:G15" si="0">SUM(C14:F14)</f>
        <v>300</v>
      </c>
      <c r="H14" s="49"/>
      <c r="I14" s="35">
        <v>600</v>
      </c>
    </row>
    <row r="15" spans="1:11" x14ac:dyDescent="0.35">
      <c r="B15" s="17" t="s">
        <v>159</v>
      </c>
      <c r="C15" s="68">
        <v>200</v>
      </c>
      <c r="D15" s="68">
        <v>0</v>
      </c>
      <c r="E15" s="68">
        <v>300</v>
      </c>
      <c r="F15" s="68">
        <v>0</v>
      </c>
      <c r="G15" s="17">
        <f t="shared" si="0"/>
        <v>500</v>
      </c>
      <c r="H15" s="49"/>
      <c r="I15" s="35">
        <v>500</v>
      </c>
    </row>
    <row r="16" spans="1:11" x14ac:dyDescent="0.35">
      <c r="B16" s="17" t="s">
        <v>163</v>
      </c>
      <c r="C16" s="17">
        <f>SUM(C13:C15)</f>
        <v>450</v>
      </c>
      <c r="D16" s="17">
        <f t="shared" ref="D16:F16" si="1">SUM(D13:D15)</f>
        <v>200</v>
      </c>
      <c r="E16" s="17">
        <f t="shared" si="1"/>
        <v>300</v>
      </c>
      <c r="F16" s="17">
        <f t="shared" si="1"/>
        <v>300</v>
      </c>
      <c r="G16" s="17"/>
      <c r="H16" s="17"/>
      <c r="I16" s="25"/>
    </row>
    <row r="17" spans="1:11" x14ac:dyDescent="0.35">
      <c r="B17" s="17"/>
      <c r="C17" s="26" t="s">
        <v>61</v>
      </c>
      <c r="D17" s="26"/>
      <c r="E17" s="26"/>
      <c r="F17" s="26"/>
      <c r="G17" s="17"/>
      <c r="H17" s="17"/>
      <c r="I17" s="17"/>
      <c r="K17" s="31"/>
    </row>
    <row r="18" spans="1:11" x14ac:dyDescent="0.35">
      <c r="B18" s="17" t="s">
        <v>127</v>
      </c>
      <c r="C18" s="35">
        <v>450</v>
      </c>
      <c r="D18" s="35">
        <v>200</v>
      </c>
      <c r="E18" s="35">
        <v>300</v>
      </c>
      <c r="F18" s="35">
        <v>300</v>
      </c>
      <c r="G18" s="17"/>
      <c r="H18" s="17"/>
      <c r="I18" s="17"/>
      <c r="K18" s="50"/>
    </row>
    <row r="19" spans="1:11" x14ac:dyDescent="0.35">
      <c r="B19" s="17"/>
      <c r="C19" s="25"/>
      <c r="D19" s="25"/>
      <c r="E19" s="25"/>
      <c r="F19" s="25"/>
      <c r="G19" s="17"/>
      <c r="H19" s="17"/>
      <c r="I19" s="17"/>
    </row>
    <row r="20" spans="1:11" x14ac:dyDescent="0.35">
      <c r="A20" s="24" t="s">
        <v>164</v>
      </c>
      <c r="B20" s="17"/>
      <c r="C20" s="17"/>
      <c r="D20" s="17"/>
      <c r="E20" s="17"/>
      <c r="F20" s="17"/>
      <c r="G20" s="17"/>
      <c r="H20" s="17"/>
      <c r="I20" s="17"/>
    </row>
    <row r="21" spans="1:11" x14ac:dyDescent="0.35">
      <c r="A21" s="27" t="s">
        <v>93</v>
      </c>
      <c r="B21" s="51">
        <f>SUMPRODUCT(C6:F8,C13:F15)</f>
        <v>176050</v>
      </c>
      <c r="C21" s="17"/>
      <c r="D21" s="17"/>
      <c r="E21" s="17"/>
      <c r="F21" s="17"/>
      <c r="G21" s="17"/>
      <c r="H21" s="17"/>
      <c r="I2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2"/>
  <sheetViews>
    <sheetView topLeftCell="A5" zoomScaleNormal="100" workbookViewId="0">
      <selection activeCell="G16" sqref="G16"/>
    </sheetView>
  </sheetViews>
  <sheetFormatPr defaultRowHeight="14.5" x14ac:dyDescent="0.35"/>
  <cols>
    <col min="1" max="1" width="12.54296875" style="14" customWidth="1"/>
    <col min="2" max="2" width="14.453125" style="14" customWidth="1"/>
    <col min="3" max="6" width="8.6328125" style="14"/>
    <col min="7" max="7" width="12.54296875" style="14" customWidth="1"/>
    <col min="8" max="8" width="10.54296875" style="14" customWidth="1"/>
    <col min="9" max="9" width="12.90625" style="14" customWidth="1"/>
    <col min="10" max="10" width="8.6328125" style="14"/>
    <col min="11" max="11" width="7.54296875" style="14" bestFit="1" customWidth="1"/>
    <col min="12" max="14" width="8.6328125" style="14"/>
    <col min="15" max="15" width="15.36328125" style="14" customWidth="1"/>
    <col min="16" max="256" width="8.6328125" style="14"/>
    <col min="257" max="257" width="12.54296875" style="14" customWidth="1"/>
    <col min="258" max="258" width="14.453125" style="14" customWidth="1"/>
    <col min="259" max="262" width="8.6328125" style="14"/>
    <col min="263" max="263" width="12.54296875" style="14" customWidth="1"/>
    <col min="264" max="264" width="10.54296875" style="14" customWidth="1"/>
    <col min="265" max="265" width="12.90625" style="14" customWidth="1"/>
    <col min="266" max="512" width="8.6328125" style="14"/>
    <col min="513" max="513" width="12.54296875" style="14" customWidth="1"/>
    <col min="514" max="514" width="14.453125" style="14" customWidth="1"/>
    <col min="515" max="518" width="8.6328125" style="14"/>
    <col min="519" max="519" width="12.54296875" style="14" customWidth="1"/>
    <col min="520" max="520" width="10.54296875" style="14" customWidth="1"/>
    <col min="521" max="521" width="12.90625" style="14" customWidth="1"/>
    <col min="522" max="768" width="8.6328125" style="14"/>
    <col min="769" max="769" width="12.54296875" style="14" customWidth="1"/>
    <col min="770" max="770" width="14.453125" style="14" customWidth="1"/>
    <col min="771" max="774" width="8.6328125" style="14"/>
    <col min="775" max="775" width="12.54296875" style="14" customWidth="1"/>
    <col min="776" max="776" width="10.54296875" style="14" customWidth="1"/>
    <col min="777" max="777" width="12.90625" style="14" customWidth="1"/>
    <col min="778" max="1024" width="8.6328125" style="14"/>
    <col min="1025" max="1025" width="12.54296875" style="14" customWidth="1"/>
    <col min="1026" max="1026" width="14.453125" style="14" customWidth="1"/>
    <col min="1027" max="1030" width="8.6328125" style="14"/>
    <col min="1031" max="1031" width="12.54296875" style="14" customWidth="1"/>
    <col min="1032" max="1032" width="10.54296875" style="14" customWidth="1"/>
    <col min="1033" max="1033" width="12.90625" style="14" customWidth="1"/>
    <col min="1034" max="1280" width="8.6328125" style="14"/>
    <col min="1281" max="1281" width="12.54296875" style="14" customWidth="1"/>
    <col min="1282" max="1282" width="14.453125" style="14" customWidth="1"/>
    <col min="1283" max="1286" width="8.6328125" style="14"/>
    <col min="1287" max="1287" width="12.54296875" style="14" customWidth="1"/>
    <col min="1288" max="1288" width="10.54296875" style="14" customWidth="1"/>
    <col min="1289" max="1289" width="12.90625" style="14" customWidth="1"/>
    <col min="1290" max="1536" width="8.6328125" style="14"/>
    <col min="1537" max="1537" width="12.54296875" style="14" customWidth="1"/>
    <col min="1538" max="1538" width="14.453125" style="14" customWidth="1"/>
    <col min="1539" max="1542" width="8.6328125" style="14"/>
    <col min="1543" max="1543" width="12.54296875" style="14" customWidth="1"/>
    <col min="1544" max="1544" width="10.54296875" style="14" customWidth="1"/>
    <col min="1545" max="1545" width="12.90625" style="14" customWidth="1"/>
    <col min="1546" max="1792" width="8.6328125" style="14"/>
    <col min="1793" max="1793" width="12.54296875" style="14" customWidth="1"/>
    <col min="1794" max="1794" width="14.453125" style="14" customWidth="1"/>
    <col min="1795" max="1798" width="8.6328125" style="14"/>
    <col min="1799" max="1799" width="12.54296875" style="14" customWidth="1"/>
    <col min="1800" max="1800" width="10.54296875" style="14" customWidth="1"/>
    <col min="1801" max="1801" width="12.90625" style="14" customWidth="1"/>
    <col min="1802" max="2048" width="8.6328125" style="14"/>
    <col min="2049" max="2049" width="12.54296875" style="14" customWidth="1"/>
    <col min="2050" max="2050" width="14.453125" style="14" customWidth="1"/>
    <col min="2051" max="2054" width="8.6328125" style="14"/>
    <col min="2055" max="2055" width="12.54296875" style="14" customWidth="1"/>
    <col min="2056" max="2056" width="10.54296875" style="14" customWidth="1"/>
    <col min="2057" max="2057" width="12.90625" style="14" customWidth="1"/>
    <col min="2058" max="2304" width="8.6328125" style="14"/>
    <col min="2305" max="2305" width="12.54296875" style="14" customWidth="1"/>
    <col min="2306" max="2306" width="14.453125" style="14" customWidth="1"/>
    <col min="2307" max="2310" width="8.6328125" style="14"/>
    <col min="2311" max="2311" width="12.54296875" style="14" customWidth="1"/>
    <col min="2312" max="2312" width="10.54296875" style="14" customWidth="1"/>
    <col min="2313" max="2313" width="12.90625" style="14" customWidth="1"/>
    <col min="2314" max="2560" width="8.6328125" style="14"/>
    <col min="2561" max="2561" width="12.54296875" style="14" customWidth="1"/>
    <col min="2562" max="2562" width="14.453125" style="14" customWidth="1"/>
    <col min="2563" max="2566" width="8.6328125" style="14"/>
    <col min="2567" max="2567" width="12.54296875" style="14" customWidth="1"/>
    <col min="2568" max="2568" width="10.54296875" style="14" customWidth="1"/>
    <col min="2569" max="2569" width="12.90625" style="14" customWidth="1"/>
    <col min="2570" max="2816" width="8.6328125" style="14"/>
    <col min="2817" max="2817" width="12.54296875" style="14" customWidth="1"/>
    <col min="2818" max="2818" width="14.453125" style="14" customWidth="1"/>
    <col min="2819" max="2822" width="8.6328125" style="14"/>
    <col min="2823" max="2823" width="12.54296875" style="14" customWidth="1"/>
    <col min="2824" max="2824" width="10.54296875" style="14" customWidth="1"/>
    <col min="2825" max="2825" width="12.90625" style="14" customWidth="1"/>
    <col min="2826" max="3072" width="8.6328125" style="14"/>
    <col min="3073" max="3073" width="12.54296875" style="14" customWidth="1"/>
    <col min="3074" max="3074" width="14.453125" style="14" customWidth="1"/>
    <col min="3075" max="3078" width="8.6328125" style="14"/>
    <col min="3079" max="3079" width="12.54296875" style="14" customWidth="1"/>
    <col min="3080" max="3080" width="10.54296875" style="14" customWidth="1"/>
    <col min="3081" max="3081" width="12.90625" style="14" customWidth="1"/>
    <col min="3082" max="3328" width="8.6328125" style="14"/>
    <col min="3329" max="3329" width="12.54296875" style="14" customWidth="1"/>
    <col min="3330" max="3330" width="14.453125" style="14" customWidth="1"/>
    <col min="3331" max="3334" width="8.6328125" style="14"/>
    <col min="3335" max="3335" width="12.54296875" style="14" customWidth="1"/>
    <col min="3336" max="3336" width="10.54296875" style="14" customWidth="1"/>
    <col min="3337" max="3337" width="12.90625" style="14" customWidth="1"/>
    <col min="3338" max="3584" width="8.6328125" style="14"/>
    <col min="3585" max="3585" width="12.54296875" style="14" customWidth="1"/>
    <col min="3586" max="3586" width="14.453125" style="14" customWidth="1"/>
    <col min="3587" max="3590" width="8.6328125" style="14"/>
    <col min="3591" max="3591" width="12.54296875" style="14" customWidth="1"/>
    <col min="3592" max="3592" width="10.54296875" style="14" customWidth="1"/>
    <col min="3593" max="3593" width="12.90625" style="14" customWidth="1"/>
    <col min="3594" max="3840" width="8.6328125" style="14"/>
    <col min="3841" max="3841" width="12.54296875" style="14" customWidth="1"/>
    <col min="3842" max="3842" width="14.453125" style="14" customWidth="1"/>
    <col min="3843" max="3846" width="8.6328125" style="14"/>
    <col min="3847" max="3847" width="12.54296875" style="14" customWidth="1"/>
    <col min="3848" max="3848" width="10.54296875" style="14" customWidth="1"/>
    <col min="3849" max="3849" width="12.90625" style="14" customWidth="1"/>
    <col min="3850" max="4096" width="8.6328125" style="14"/>
    <col min="4097" max="4097" width="12.54296875" style="14" customWidth="1"/>
    <col min="4098" max="4098" width="14.453125" style="14" customWidth="1"/>
    <col min="4099" max="4102" width="8.6328125" style="14"/>
    <col min="4103" max="4103" width="12.54296875" style="14" customWidth="1"/>
    <col min="4104" max="4104" width="10.54296875" style="14" customWidth="1"/>
    <col min="4105" max="4105" width="12.90625" style="14" customWidth="1"/>
    <col min="4106" max="4352" width="8.6328125" style="14"/>
    <col min="4353" max="4353" width="12.54296875" style="14" customWidth="1"/>
    <col min="4354" max="4354" width="14.453125" style="14" customWidth="1"/>
    <col min="4355" max="4358" width="8.6328125" style="14"/>
    <col min="4359" max="4359" width="12.54296875" style="14" customWidth="1"/>
    <col min="4360" max="4360" width="10.54296875" style="14" customWidth="1"/>
    <col min="4361" max="4361" width="12.90625" style="14" customWidth="1"/>
    <col min="4362" max="4608" width="8.6328125" style="14"/>
    <col min="4609" max="4609" width="12.54296875" style="14" customWidth="1"/>
    <col min="4610" max="4610" width="14.453125" style="14" customWidth="1"/>
    <col min="4611" max="4614" width="8.6328125" style="14"/>
    <col min="4615" max="4615" width="12.54296875" style="14" customWidth="1"/>
    <col min="4616" max="4616" width="10.54296875" style="14" customWidth="1"/>
    <col min="4617" max="4617" width="12.90625" style="14" customWidth="1"/>
    <col min="4618" max="4864" width="8.6328125" style="14"/>
    <col min="4865" max="4865" width="12.54296875" style="14" customWidth="1"/>
    <col min="4866" max="4866" width="14.453125" style="14" customWidth="1"/>
    <col min="4867" max="4870" width="8.6328125" style="14"/>
    <col min="4871" max="4871" width="12.54296875" style="14" customWidth="1"/>
    <col min="4872" max="4872" width="10.54296875" style="14" customWidth="1"/>
    <col min="4873" max="4873" width="12.90625" style="14" customWidth="1"/>
    <col min="4874" max="5120" width="8.6328125" style="14"/>
    <col min="5121" max="5121" width="12.54296875" style="14" customWidth="1"/>
    <col min="5122" max="5122" width="14.453125" style="14" customWidth="1"/>
    <col min="5123" max="5126" width="8.6328125" style="14"/>
    <col min="5127" max="5127" width="12.54296875" style="14" customWidth="1"/>
    <col min="5128" max="5128" width="10.54296875" style="14" customWidth="1"/>
    <col min="5129" max="5129" width="12.90625" style="14" customWidth="1"/>
    <col min="5130" max="5376" width="8.6328125" style="14"/>
    <col min="5377" max="5377" width="12.54296875" style="14" customWidth="1"/>
    <col min="5378" max="5378" width="14.453125" style="14" customWidth="1"/>
    <col min="5379" max="5382" width="8.6328125" style="14"/>
    <col min="5383" max="5383" width="12.54296875" style="14" customWidth="1"/>
    <col min="5384" max="5384" width="10.54296875" style="14" customWidth="1"/>
    <col min="5385" max="5385" width="12.90625" style="14" customWidth="1"/>
    <col min="5386" max="5632" width="8.6328125" style="14"/>
    <col min="5633" max="5633" width="12.54296875" style="14" customWidth="1"/>
    <col min="5634" max="5634" width="14.453125" style="14" customWidth="1"/>
    <col min="5635" max="5638" width="8.6328125" style="14"/>
    <col min="5639" max="5639" width="12.54296875" style="14" customWidth="1"/>
    <col min="5640" max="5640" width="10.54296875" style="14" customWidth="1"/>
    <col min="5641" max="5641" width="12.90625" style="14" customWidth="1"/>
    <col min="5642" max="5888" width="8.6328125" style="14"/>
    <col min="5889" max="5889" width="12.54296875" style="14" customWidth="1"/>
    <col min="5890" max="5890" width="14.453125" style="14" customWidth="1"/>
    <col min="5891" max="5894" width="8.6328125" style="14"/>
    <col min="5895" max="5895" width="12.54296875" style="14" customWidth="1"/>
    <col min="5896" max="5896" width="10.54296875" style="14" customWidth="1"/>
    <col min="5897" max="5897" width="12.90625" style="14" customWidth="1"/>
    <col min="5898" max="6144" width="8.6328125" style="14"/>
    <col min="6145" max="6145" width="12.54296875" style="14" customWidth="1"/>
    <col min="6146" max="6146" width="14.453125" style="14" customWidth="1"/>
    <col min="6147" max="6150" width="8.6328125" style="14"/>
    <col min="6151" max="6151" width="12.54296875" style="14" customWidth="1"/>
    <col min="6152" max="6152" width="10.54296875" style="14" customWidth="1"/>
    <col min="6153" max="6153" width="12.90625" style="14" customWidth="1"/>
    <col min="6154" max="6400" width="8.6328125" style="14"/>
    <col min="6401" max="6401" width="12.54296875" style="14" customWidth="1"/>
    <col min="6402" max="6402" width="14.453125" style="14" customWidth="1"/>
    <col min="6403" max="6406" width="8.6328125" style="14"/>
    <col min="6407" max="6407" width="12.54296875" style="14" customWidth="1"/>
    <col min="6408" max="6408" width="10.54296875" style="14" customWidth="1"/>
    <col min="6409" max="6409" width="12.90625" style="14" customWidth="1"/>
    <col min="6410" max="6656" width="8.6328125" style="14"/>
    <col min="6657" max="6657" width="12.54296875" style="14" customWidth="1"/>
    <col min="6658" max="6658" width="14.453125" style="14" customWidth="1"/>
    <col min="6659" max="6662" width="8.6328125" style="14"/>
    <col min="6663" max="6663" width="12.54296875" style="14" customWidth="1"/>
    <col min="6664" max="6664" width="10.54296875" style="14" customWidth="1"/>
    <col min="6665" max="6665" width="12.90625" style="14" customWidth="1"/>
    <col min="6666" max="6912" width="8.6328125" style="14"/>
    <col min="6913" max="6913" width="12.54296875" style="14" customWidth="1"/>
    <col min="6914" max="6914" width="14.453125" style="14" customWidth="1"/>
    <col min="6915" max="6918" width="8.6328125" style="14"/>
    <col min="6919" max="6919" width="12.54296875" style="14" customWidth="1"/>
    <col min="6920" max="6920" width="10.54296875" style="14" customWidth="1"/>
    <col min="6921" max="6921" width="12.90625" style="14" customWidth="1"/>
    <col min="6922" max="7168" width="8.6328125" style="14"/>
    <col min="7169" max="7169" width="12.54296875" style="14" customWidth="1"/>
    <col min="7170" max="7170" width="14.453125" style="14" customWidth="1"/>
    <col min="7171" max="7174" width="8.6328125" style="14"/>
    <col min="7175" max="7175" width="12.54296875" style="14" customWidth="1"/>
    <col min="7176" max="7176" width="10.54296875" style="14" customWidth="1"/>
    <col min="7177" max="7177" width="12.90625" style="14" customWidth="1"/>
    <col min="7178" max="7424" width="8.6328125" style="14"/>
    <col min="7425" max="7425" width="12.54296875" style="14" customWidth="1"/>
    <col min="7426" max="7426" width="14.453125" style="14" customWidth="1"/>
    <col min="7427" max="7430" width="8.6328125" style="14"/>
    <col min="7431" max="7431" width="12.54296875" style="14" customWidth="1"/>
    <col min="7432" max="7432" width="10.54296875" style="14" customWidth="1"/>
    <col min="7433" max="7433" width="12.90625" style="14" customWidth="1"/>
    <col min="7434" max="7680" width="8.6328125" style="14"/>
    <col min="7681" max="7681" width="12.54296875" style="14" customWidth="1"/>
    <col min="7682" max="7682" width="14.453125" style="14" customWidth="1"/>
    <col min="7683" max="7686" width="8.6328125" style="14"/>
    <col min="7687" max="7687" width="12.54296875" style="14" customWidth="1"/>
    <col min="7688" max="7688" width="10.54296875" style="14" customWidth="1"/>
    <col min="7689" max="7689" width="12.90625" style="14" customWidth="1"/>
    <col min="7690" max="7936" width="8.6328125" style="14"/>
    <col min="7937" max="7937" width="12.54296875" style="14" customWidth="1"/>
    <col min="7938" max="7938" width="14.453125" style="14" customWidth="1"/>
    <col min="7939" max="7942" width="8.6328125" style="14"/>
    <col min="7943" max="7943" width="12.54296875" style="14" customWidth="1"/>
    <col min="7944" max="7944" width="10.54296875" style="14" customWidth="1"/>
    <col min="7945" max="7945" width="12.90625" style="14" customWidth="1"/>
    <col min="7946" max="8192" width="8.6328125" style="14"/>
    <col min="8193" max="8193" width="12.54296875" style="14" customWidth="1"/>
    <col min="8194" max="8194" width="14.453125" style="14" customWidth="1"/>
    <col min="8195" max="8198" width="8.6328125" style="14"/>
    <col min="8199" max="8199" width="12.54296875" style="14" customWidth="1"/>
    <col min="8200" max="8200" width="10.54296875" style="14" customWidth="1"/>
    <col min="8201" max="8201" width="12.90625" style="14" customWidth="1"/>
    <col min="8202" max="8448" width="8.6328125" style="14"/>
    <col min="8449" max="8449" width="12.54296875" style="14" customWidth="1"/>
    <col min="8450" max="8450" width="14.453125" style="14" customWidth="1"/>
    <col min="8451" max="8454" width="8.6328125" style="14"/>
    <col min="8455" max="8455" width="12.54296875" style="14" customWidth="1"/>
    <col min="8456" max="8456" width="10.54296875" style="14" customWidth="1"/>
    <col min="8457" max="8457" width="12.90625" style="14" customWidth="1"/>
    <col min="8458" max="8704" width="8.6328125" style="14"/>
    <col min="8705" max="8705" width="12.54296875" style="14" customWidth="1"/>
    <col min="8706" max="8706" width="14.453125" style="14" customWidth="1"/>
    <col min="8707" max="8710" width="8.6328125" style="14"/>
    <col min="8711" max="8711" width="12.54296875" style="14" customWidth="1"/>
    <col min="8712" max="8712" width="10.54296875" style="14" customWidth="1"/>
    <col min="8713" max="8713" width="12.90625" style="14" customWidth="1"/>
    <col min="8714" max="8960" width="8.6328125" style="14"/>
    <col min="8961" max="8961" width="12.54296875" style="14" customWidth="1"/>
    <col min="8962" max="8962" width="14.453125" style="14" customWidth="1"/>
    <col min="8963" max="8966" width="8.6328125" style="14"/>
    <col min="8967" max="8967" width="12.54296875" style="14" customWidth="1"/>
    <col min="8968" max="8968" width="10.54296875" style="14" customWidth="1"/>
    <col min="8969" max="8969" width="12.90625" style="14" customWidth="1"/>
    <col min="8970" max="9216" width="8.6328125" style="14"/>
    <col min="9217" max="9217" width="12.54296875" style="14" customWidth="1"/>
    <col min="9218" max="9218" width="14.453125" style="14" customWidth="1"/>
    <col min="9219" max="9222" width="8.6328125" style="14"/>
    <col min="9223" max="9223" width="12.54296875" style="14" customWidth="1"/>
    <col min="9224" max="9224" width="10.54296875" style="14" customWidth="1"/>
    <col min="9225" max="9225" width="12.90625" style="14" customWidth="1"/>
    <col min="9226" max="9472" width="8.6328125" style="14"/>
    <col min="9473" max="9473" width="12.54296875" style="14" customWidth="1"/>
    <col min="9474" max="9474" width="14.453125" style="14" customWidth="1"/>
    <col min="9475" max="9478" width="8.6328125" style="14"/>
    <col min="9479" max="9479" width="12.54296875" style="14" customWidth="1"/>
    <col min="9480" max="9480" width="10.54296875" style="14" customWidth="1"/>
    <col min="9481" max="9481" width="12.90625" style="14" customWidth="1"/>
    <col min="9482" max="9728" width="8.6328125" style="14"/>
    <col min="9729" max="9729" width="12.54296875" style="14" customWidth="1"/>
    <col min="9730" max="9730" width="14.453125" style="14" customWidth="1"/>
    <col min="9731" max="9734" width="8.6328125" style="14"/>
    <col min="9735" max="9735" width="12.54296875" style="14" customWidth="1"/>
    <col min="9736" max="9736" width="10.54296875" style="14" customWidth="1"/>
    <col min="9737" max="9737" width="12.90625" style="14" customWidth="1"/>
    <col min="9738" max="9984" width="8.6328125" style="14"/>
    <col min="9985" max="9985" width="12.54296875" style="14" customWidth="1"/>
    <col min="9986" max="9986" width="14.453125" style="14" customWidth="1"/>
    <col min="9987" max="9990" width="8.6328125" style="14"/>
    <col min="9991" max="9991" width="12.54296875" style="14" customWidth="1"/>
    <col min="9992" max="9992" width="10.54296875" style="14" customWidth="1"/>
    <col min="9993" max="9993" width="12.90625" style="14" customWidth="1"/>
    <col min="9994" max="10240" width="8.6328125" style="14"/>
    <col min="10241" max="10241" width="12.54296875" style="14" customWidth="1"/>
    <col min="10242" max="10242" width="14.453125" style="14" customWidth="1"/>
    <col min="10243" max="10246" width="8.6328125" style="14"/>
    <col min="10247" max="10247" width="12.54296875" style="14" customWidth="1"/>
    <col min="10248" max="10248" width="10.54296875" style="14" customWidth="1"/>
    <col min="10249" max="10249" width="12.90625" style="14" customWidth="1"/>
    <col min="10250" max="10496" width="8.6328125" style="14"/>
    <col min="10497" max="10497" width="12.54296875" style="14" customWidth="1"/>
    <col min="10498" max="10498" width="14.453125" style="14" customWidth="1"/>
    <col min="10499" max="10502" width="8.6328125" style="14"/>
    <col min="10503" max="10503" width="12.54296875" style="14" customWidth="1"/>
    <col min="10504" max="10504" width="10.54296875" style="14" customWidth="1"/>
    <col min="10505" max="10505" width="12.90625" style="14" customWidth="1"/>
    <col min="10506" max="10752" width="8.6328125" style="14"/>
    <col min="10753" max="10753" width="12.54296875" style="14" customWidth="1"/>
    <col min="10754" max="10754" width="14.453125" style="14" customWidth="1"/>
    <col min="10755" max="10758" width="8.6328125" style="14"/>
    <col min="10759" max="10759" width="12.54296875" style="14" customWidth="1"/>
    <col min="10760" max="10760" width="10.54296875" style="14" customWidth="1"/>
    <col min="10761" max="10761" width="12.90625" style="14" customWidth="1"/>
    <col min="10762" max="11008" width="8.6328125" style="14"/>
    <col min="11009" max="11009" width="12.54296875" style="14" customWidth="1"/>
    <col min="11010" max="11010" width="14.453125" style="14" customWidth="1"/>
    <col min="11011" max="11014" width="8.6328125" style="14"/>
    <col min="11015" max="11015" width="12.54296875" style="14" customWidth="1"/>
    <col min="11016" max="11016" width="10.54296875" style="14" customWidth="1"/>
    <col min="11017" max="11017" width="12.90625" style="14" customWidth="1"/>
    <col min="11018" max="11264" width="8.6328125" style="14"/>
    <col min="11265" max="11265" width="12.54296875" style="14" customWidth="1"/>
    <col min="11266" max="11266" width="14.453125" style="14" customWidth="1"/>
    <col min="11267" max="11270" width="8.6328125" style="14"/>
    <col min="11271" max="11271" width="12.54296875" style="14" customWidth="1"/>
    <col min="11272" max="11272" width="10.54296875" style="14" customWidth="1"/>
    <col min="11273" max="11273" width="12.90625" style="14" customWidth="1"/>
    <col min="11274" max="11520" width="8.6328125" style="14"/>
    <col min="11521" max="11521" width="12.54296875" style="14" customWidth="1"/>
    <col min="11522" max="11522" width="14.453125" style="14" customWidth="1"/>
    <col min="11523" max="11526" width="8.6328125" style="14"/>
    <col min="11527" max="11527" width="12.54296875" style="14" customWidth="1"/>
    <col min="11528" max="11528" width="10.54296875" style="14" customWidth="1"/>
    <col min="11529" max="11529" width="12.90625" style="14" customWidth="1"/>
    <col min="11530" max="11776" width="8.6328125" style="14"/>
    <col min="11777" max="11777" width="12.54296875" style="14" customWidth="1"/>
    <col min="11778" max="11778" width="14.453125" style="14" customWidth="1"/>
    <col min="11779" max="11782" width="8.6328125" style="14"/>
    <col min="11783" max="11783" width="12.54296875" style="14" customWidth="1"/>
    <col min="11784" max="11784" width="10.54296875" style="14" customWidth="1"/>
    <col min="11785" max="11785" width="12.90625" style="14" customWidth="1"/>
    <col min="11786" max="12032" width="8.6328125" style="14"/>
    <col min="12033" max="12033" width="12.54296875" style="14" customWidth="1"/>
    <col min="12034" max="12034" width="14.453125" style="14" customWidth="1"/>
    <col min="12035" max="12038" width="8.6328125" style="14"/>
    <col min="12039" max="12039" width="12.54296875" style="14" customWidth="1"/>
    <col min="12040" max="12040" width="10.54296875" style="14" customWidth="1"/>
    <col min="12041" max="12041" width="12.90625" style="14" customWidth="1"/>
    <col min="12042" max="12288" width="8.6328125" style="14"/>
    <col min="12289" max="12289" width="12.54296875" style="14" customWidth="1"/>
    <col min="12290" max="12290" width="14.453125" style="14" customWidth="1"/>
    <col min="12291" max="12294" width="8.6328125" style="14"/>
    <col min="12295" max="12295" width="12.54296875" style="14" customWidth="1"/>
    <col min="12296" max="12296" width="10.54296875" style="14" customWidth="1"/>
    <col min="12297" max="12297" width="12.90625" style="14" customWidth="1"/>
    <col min="12298" max="12544" width="8.6328125" style="14"/>
    <col min="12545" max="12545" width="12.54296875" style="14" customWidth="1"/>
    <col min="12546" max="12546" width="14.453125" style="14" customWidth="1"/>
    <col min="12547" max="12550" width="8.6328125" style="14"/>
    <col min="12551" max="12551" width="12.54296875" style="14" customWidth="1"/>
    <col min="12552" max="12552" width="10.54296875" style="14" customWidth="1"/>
    <col min="12553" max="12553" width="12.90625" style="14" customWidth="1"/>
    <col min="12554" max="12800" width="8.6328125" style="14"/>
    <col min="12801" max="12801" width="12.54296875" style="14" customWidth="1"/>
    <col min="12802" max="12802" width="14.453125" style="14" customWidth="1"/>
    <col min="12803" max="12806" width="8.6328125" style="14"/>
    <col min="12807" max="12807" width="12.54296875" style="14" customWidth="1"/>
    <col min="12808" max="12808" width="10.54296875" style="14" customWidth="1"/>
    <col min="12809" max="12809" width="12.90625" style="14" customWidth="1"/>
    <col min="12810" max="13056" width="8.6328125" style="14"/>
    <col min="13057" max="13057" width="12.54296875" style="14" customWidth="1"/>
    <col min="13058" max="13058" width="14.453125" style="14" customWidth="1"/>
    <col min="13059" max="13062" width="8.6328125" style="14"/>
    <col min="13063" max="13063" width="12.54296875" style="14" customWidth="1"/>
    <col min="13064" max="13064" width="10.54296875" style="14" customWidth="1"/>
    <col min="13065" max="13065" width="12.90625" style="14" customWidth="1"/>
    <col min="13066" max="13312" width="8.6328125" style="14"/>
    <col min="13313" max="13313" width="12.54296875" style="14" customWidth="1"/>
    <col min="13314" max="13314" width="14.453125" style="14" customWidth="1"/>
    <col min="13315" max="13318" width="8.6328125" style="14"/>
    <col min="13319" max="13319" width="12.54296875" style="14" customWidth="1"/>
    <col min="13320" max="13320" width="10.54296875" style="14" customWidth="1"/>
    <col min="13321" max="13321" width="12.90625" style="14" customWidth="1"/>
    <col min="13322" max="13568" width="8.6328125" style="14"/>
    <col min="13569" max="13569" width="12.54296875" style="14" customWidth="1"/>
    <col min="13570" max="13570" width="14.453125" style="14" customWidth="1"/>
    <col min="13571" max="13574" width="8.6328125" style="14"/>
    <col min="13575" max="13575" width="12.54296875" style="14" customWidth="1"/>
    <col min="13576" max="13576" width="10.54296875" style="14" customWidth="1"/>
    <col min="13577" max="13577" width="12.90625" style="14" customWidth="1"/>
    <col min="13578" max="13824" width="8.6328125" style="14"/>
    <col min="13825" max="13825" width="12.54296875" style="14" customWidth="1"/>
    <col min="13826" max="13826" width="14.453125" style="14" customWidth="1"/>
    <col min="13827" max="13830" width="8.6328125" style="14"/>
    <col min="13831" max="13831" width="12.54296875" style="14" customWidth="1"/>
    <col min="13832" max="13832" width="10.54296875" style="14" customWidth="1"/>
    <col min="13833" max="13833" width="12.90625" style="14" customWidth="1"/>
    <col min="13834" max="14080" width="8.6328125" style="14"/>
    <col min="14081" max="14081" width="12.54296875" style="14" customWidth="1"/>
    <col min="14082" max="14082" width="14.453125" style="14" customWidth="1"/>
    <col min="14083" max="14086" width="8.6328125" style="14"/>
    <col min="14087" max="14087" width="12.54296875" style="14" customWidth="1"/>
    <col min="14088" max="14088" width="10.54296875" style="14" customWidth="1"/>
    <col min="14089" max="14089" width="12.90625" style="14" customWidth="1"/>
    <col min="14090" max="14336" width="8.6328125" style="14"/>
    <col min="14337" max="14337" width="12.54296875" style="14" customWidth="1"/>
    <col min="14338" max="14338" width="14.453125" style="14" customWidth="1"/>
    <col min="14339" max="14342" width="8.6328125" style="14"/>
    <col min="14343" max="14343" width="12.54296875" style="14" customWidth="1"/>
    <col min="14344" max="14344" width="10.54296875" style="14" customWidth="1"/>
    <col min="14345" max="14345" width="12.90625" style="14" customWidth="1"/>
    <col min="14346" max="14592" width="8.6328125" style="14"/>
    <col min="14593" max="14593" width="12.54296875" style="14" customWidth="1"/>
    <col min="14594" max="14594" width="14.453125" style="14" customWidth="1"/>
    <col min="14595" max="14598" width="8.6328125" style="14"/>
    <col min="14599" max="14599" width="12.54296875" style="14" customWidth="1"/>
    <col min="14600" max="14600" width="10.54296875" style="14" customWidth="1"/>
    <col min="14601" max="14601" width="12.90625" style="14" customWidth="1"/>
    <col min="14602" max="14848" width="8.6328125" style="14"/>
    <col min="14849" max="14849" width="12.54296875" style="14" customWidth="1"/>
    <col min="14850" max="14850" width="14.453125" style="14" customWidth="1"/>
    <col min="14851" max="14854" width="8.6328125" style="14"/>
    <col min="14855" max="14855" width="12.54296875" style="14" customWidth="1"/>
    <col min="14856" max="14856" width="10.54296875" style="14" customWidth="1"/>
    <col min="14857" max="14857" width="12.90625" style="14" customWidth="1"/>
    <col min="14858" max="15104" width="8.6328125" style="14"/>
    <col min="15105" max="15105" width="12.54296875" style="14" customWidth="1"/>
    <col min="15106" max="15106" width="14.453125" style="14" customWidth="1"/>
    <col min="15107" max="15110" width="8.6328125" style="14"/>
    <col min="15111" max="15111" width="12.54296875" style="14" customWidth="1"/>
    <col min="15112" max="15112" width="10.54296875" style="14" customWidth="1"/>
    <col min="15113" max="15113" width="12.90625" style="14" customWidth="1"/>
    <col min="15114" max="15360" width="8.6328125" style="14"/>
    <col min="15361" max="15361" width="12.54296875" style="14" customWidth="1"/>
    <col min="15362" max="15362" width="14.453125" style="14" customWidth="1"/>
    <col min="15363" max="15366" width="8.6328125" style="14"/>
    <col min="15367" max="15367" width="12.54296875" style="14" customWidth="1"/>
    <col min="15368" max="15368" width="10.54296875" style="14" customWidth="1"/>
    <col min="15369" max="15369" width="12.90625" style="14" customWidth="1"/>
    <col min="15370" max="15616" width="8.6328125" style="14"/>
    <col min="15617" max="15617" width="12.54296875" style="14" customWidth="1"/>
    <col min="15618" max="15618" width="14.453125" style="14" customWidth="1"/>
    <col min="15619" max="15622" width="8.6328125" style="14"/>
    <col min="15623" max="15623" width="12.54296875" style="14" customWidth="1"/>
    <col min="15624" max="15624" width="10.54296875" style="14" customWidth="1"/>
    <col min="15625" max="15625" width="12.90625" style="14" customWidth="1"/>
    <col min="15626" max="15872" width="8.6328125" style="14"/>
    <col min="15873" max="15873" width="12.54296875" style="14" customWidth="1"/>
    <col min="15874" max="15874" width="14.453125" style="14" customWidth="1"/>
    <col min="15875" max="15878" width="8.6328125" style="14"/>
    <col min="15879" max="15879" width="12.54296875" style="14" customWidth="1"/>
    <col min="15880" max="15880" width="10.54296875" style="14" customWidth="1"/>
    <col min="15881" max="15881" width="12.90625" style="14" customWidth="1"/>
    <col min="15882" max="16128" width="8.6328125" style="14"/>
    <col min="16129" max="16129" width="12.54296875" style="14" customWidth="1"/>
    <col min="16130" max="16130" width="14.453125" style="14" customWidth="1"/>
    <col min="16131" max="16134" width="8.6328125" style="14"/>
    <col min="16135" max="16135" width="12.54296875" style="14" customWidth="1"/>
    <col min="16136" max="16136" width="10.54296875" style="14" customWidth="1"/>
    <col min="16137" max="16137" width="12.90625" style="14" customWidth="1"/>
    <col min="16138" max="16384" width="8.6328125" style="14"/>
  </cols>
  <sheetData>
    <row r="1" spans="1:16" x14ac:dyDescent="0.35">
      <c r="A1" s="24" t="s">
        <v>149</v>
      </c>
      <c r="J1" s="43"/>
      <c r="K1" s="44"/>
    </row>
    <row r="2" spans="1:16" x14ac:dyDescent="0.35">
      <c r="J2" s="43"/>
      <c r="K2" s="44"/>
    </row>
    <row r="3" spans="1:16" x14ac:dyDescent="0.35">
      <c r="A3" s="24" t="s">
        <v>150</v>
      </c>
      <c r="I3" s="24"/>
      <c r="J3" s="44"/>
      <c r="K3" s="44"/>
    </row>
    <row r="4" spans="1:16" ht="15" thickBot="1" x14ac:dyDescent="0.4">
      <c r="C4" s="27" t="s">
        <v>151</v>
      </c>
      <c r="D4" s="45"/>
      <c r="E4" s="45"/>
      <c r="F4" s="45"/>
      <c r="I4" s="44"/>
      <c r="J4" s="44"/>
      <c r="K4" s="44"/>
    </row>
    <row r="5" spans="1:16" ht="18" customHeight="1" thickBot="1" x14ac:dyDescent="0.4">
      <c r="B5" s="17"/>
      <c r="C5" s="28" t="s">
        <v>165</v>
      </c>
      <c r="D5" s="28" t="s">
        <v>166</v>
      </c>
      <c r="E5" s="28" t="s">
        <v>167</v>
      </c>
      <c r="F5" s="28" t="s">
        <v>168</v>
      </c>
      <c r="G5" s="17"/>
      <c r="H5" s="17"/>
      <c r="I5" s="33"/>
      <c r="J5" s="44"/>
      <c r="K5" s="113"/>
      <c r="L5" s="114" t="s">
        <v>169</v>
      </c>
      <c r="M5" s="114" t="s">
        <v>170</v>
      </c>
      <c r="N5" s="114" t="s">
        <v>171</v>
      </c>
      <c r="O5" s="114" t="s">
        <v>172</v>
      </c>
      <c r="P5" s="114" t="s">
        <v>173</v>
      </c>
    </row>
    <row r="6" spans="1:16" ht="24" thickBot="1" x14ac:dyDescent="0.4">
      <c r="A6" s="14" t="s">
        <v>156</v>
      </c>
      <c r="B6" s="17" t="s">
        <v>174</v>
      </c>
      <c r="C6" s="46">
        <f>L6*$P6</f>
        <v>490</v>
      </c>
      <c r="D6" s="46">
        <f t="shared" ref="D6:F6" si="0">M6*$P6</f>
        <v>574</v>
      </c>
      <c r="E6" s="46">
        <f t="shared" si="0"/>
        <v>378</v>
      </c>
      <c r="F6" s="46">
        <f t="shared" si="0"/>
        <v>560</v>
      </c>
      <c r="G6" s="17"/>
      <c r="H6" s="17"/>
      <c r="I6" s="33"/>
      <c r="J6" s="44"/>
      <c r="K6" s="114" t="s">
        <v>175</v>
      </c>
      <c r="L6" s="114">
        <v>35</v>
      </c>
      <c r="M6" s="114">
        <v>41</v>
      </c>
      <c r="N6" s="114">
        <v>27</v>
      </c>
      <c r="O6" s="114">
        <v>40</v>
      </c>
      <c r="P6" s="115">
        <v>14</v>
      </c>
    </row>
    <row r="7" spans="1:16" ht="24" thickBot="1" x14ac:dyDescent="0.4">
      <c r="B7" s="17" t="s">
        <v>176</v>
      </c>
      <c r="C7" s="46">
        <f t="shared" ref="C7:C8" si="1">L7*$P7</f>
        <v>564</v>
      </c>
      <c r="D7" s="46">
        <f t="shared" ref="D7:D8" si="2">M7*$P7</f>
        <v>540</v>
      </c>
      <c r="E7" s="46">
        <f t="shared" ref="E7:E8" si="3">N7*$P7</f>
        <v>384</v>
      </c>
      <c r="F7" s="46">
        <f t="shared" ref="F7:F8" si="4">O7*$P7</f>
        <v>612</v>
      </c>
      <c r="G7" s="17"/>
      <c r="H7" s="17"/>
      <c r="I7" s="33"/>
      <c r="J7" s="44"/>
      <c r="K7" s="114" t="s">
        <v>177</v>
      </c>
      <c r="L7" s="114">
        <v>47</v>
      </c>
      <c r="M7" s="114">
        <v>45</v>
      </c>
      <c r="N7" s="114">
        <v>32</v>
      </c>
      <c r="O7" s="114">
        <v>51</v>
      </c>
      <c r="P7" s="115">
        <v>12</v>
      </c>
    </row>
    <row r="8" spans="1:16" ht="24" thickBot="1" x14ac:dyDescent="0.4">
      <c r="B8" s="17" t="s">
        <v>178</v>
      </c>
      <c r="C8" s="46">
        <f t="shared" si="1"/>
        <v>507</v>
      </c>
      <c r="D8" s="46">
        <f t="shared" si="2"/>
        <v>728</v>
      </c>
      <c r="E8" s="46">
        <f t="shared" si="3"/>
        <v>468</v>
      </c>
      <c r="F8" s="46">
        <f t="shared" si="4"/>
        <v>559</v>
      </c>
      <c r="G8" s="17"/>
      <c r="H8" s="17"/>
      <c r="I8" s="33"/>
      <c r="J8" s="44"/>
      <c r="K8" s="114" t="s">
        <v>179</v>
      </c>
      <c r="L8" s="114">
        <v>39</v>
      </c>
      <c r="M8" s="114">
        <v>56</v>
      </c>
      <c r="N8" s="114">
        <v>36</v>
      </c>
      <c r="O8" s="114">
        <v>43</v>
      </c>
      <c r="P8" s="115">
        <v>13</v>
      </c>
    </row>
    <row r="9" spans="1:16" ht="47.5" thickBot="1" x14ac:dyDescent="0.4">
      <c r="B9" s="17" t="s">
        <v>180</v>
      </c>
      <c r="C9" s="46">
        <f t="shared" ref="C9" si="5">L9*$P9</f>
        <v>480</v>
      </c>
      <c r="D9" s="46">
        <f t="shared" ref="D9" si="6">M9*$P9</f>
        <v>765</v>
      </c>
      <c r="E9" s="46">
        <f t="shared" ref="E9" si="7">N9*$P9</f>
        <v>375</v>
      </c>
      <c r="F9" s="46">
        <f t="shared" ref="F9" si="8">O9*$P9</f>
        <v>690</v>
      </c>
      <c r="G9" s="17"/>
      <c r="H9" s="17"/>
      <c r="I9" s="33"/>
      <c r="J9" s="44"/>
      <c r="K9" s="114" t="s">
        <v>181</v>
      </c>
      <c r="L9" s="114">
        <v>32</v>
      </c>
      <c r="M9" s="114">
        <v>51</v>
      </c>
      <c r="N9" s="114">
        <v>25</v>
      </c>
      <c r="O9" s="114">
        <v>46</v>
      </c>
      <c r="P9" s="115">
        <v>15</v>
      </c>
    </row>
    <row r="10" spans="1:16" x14ac:dyDescent="0.35">
      <c r="A10" s="24" t="s">
        <v>160</v>
      </c>
      <c r="B10" s="17"/>
      <c r="C10" s="17"/>
      <c r="D10" s="17"/>
      <c r="E10" s="17"/>
      <c r="F10" s="17"/>
      <c r="G10" s="17"/>
      <c r="H10" s="17"/>
      <c r="I10" s="33"/>
      <c r="J10" s="44"/>
    </row>
    <row r="11" spans="1:16" x14ac:dyDescent="0.35">
      <c r="B11" s="17"/>
      <c r="C11" s="47" t="s">
        <v>151</v>
      </c>
      <c r="D11" s="48"/>
      <c r="E11" s="48"/>
      <c r="F11" s="48"/>
      <c r="G11" s="17"/>
      <c r="H11" s="17"/>
      <c r="I11" s="17"/>
    </row>
    <row r="12" spans="1:16" x14ac:dyDescent="0.35">
      <c r="B12" s="17"/>
      <c r="C12" s="28" t="s">
        <v>165</v>
      </c>
      <c r="D12" s="28" t="s">
        <v>166</v>
      </c>
      <c r="E12" s="28" t="s">
        <v>167</v>
      </c>
      <c r="F12" s="28" t="s">
        <v>168</v>
      </c>
      <c r="G12" s="28" t="s">
        <v>161</v>
      </c>
      <c r="H12" s="28"/>
      <c r="I12" s="28" t="s">
        <v>162</v>
      </c>
      <c r="K12" s="31"/>
    </row>
    <row r="13" spans="1:16" x14ac:dyDescent="0.35">
      <c r="A13" s="14" t="s">
        <v>156</v>
      </c>
      <c r="B13" s="17" t="s">
        <v>174</v>
      </c>
      <c r="C13" s="68">
        <v>0</v>
      </c>
      <c r="D13" s="68">
        <v>0</v>
      </c>
      <c r="E13" s="68">
        <v>1</v>
      </c>
      <c r="F13" s="68">
        <v>0</v>
      </c>
      <c r="G13" s="17">
        <f>SUM(C13:F13)</f>
        <v>1</v>
      </c>
      <c r="H13" s="49" t="s">
        <v>182</v>
      </c>
      <c r="I13" s="35">
        <v>1</v>
      </c>
    </row>
    <row r="14" spans="1:16" x14ac:dyDescent="0.35">
      <c r="B14" s="17" t="s">
        <v>176</v>
      </c>
      <c r="C14" s="68">
        <v>0</v>
      </c>
      <c r="D14" s="68">
        <v>1</v>
      </c>
      <c r="E14" s="68">
        <v>0</v>
      </c>
      <c r="F14" s="68">
        <v>0</v>
      </c>
      <c r="G14" s="17">
        <f t="shared" ref="G14:G16" si="9">SUM(C14:F14)</f>
        <v>1</v>
      </c>
      <c r="H14" s="49"/>
      <c r="I14" s="35">
        <v>1</v>
      </c>
    </row>
    <row r="15" spans="1:16" x14ac:dyDescent="0.35">
      <c r="B15" s="17" t="s">
        <v>178</v>
      </c>
      <c r="C15" s="68">
        <v>0</v>
      </c>
      <c r="D15" s="68">
        <v>0</v>
      </c>
      <c r="E15" s="68">
        <v>0</v>
      </c>
      <c r="F15" s="68">
        <v>1</v>
      </c>
      <c r="G15" s="17">
        <f t="shared" si="9"/>
        <v>1</v>
      </c>
      <c r="H15" s="49"/>
      <c r="I15" s="35">
        <v>1</v>
      </c>
    </row>
    <row r="16" spans="1:16" x14ac:dyDescent="0.35">
      <c r="B16" s="17" t="s">
        <v>180</v>
      </c>
      <c r="C16" s="68">
        <v>1</v>
      </c>
      <c r="D16" s="68">
        <v>0</v>
      </c>
      <c r="E16" s="68">
        <v>0</v>
      </c>
      <c r="F16" s="68">
        <v>0</v>
      </c>
      <c r="G16" s="17">
        <f t="shared" si="9"/>
        <v>1</v>
      </c>
      <c r="H16" s="49"/>
      <c r="I16" s="35">
        <v>1</v>
      </c>
    </row>
    <row r="17" spans="1:11" x14ac:dyDescent="0.35">
      <c r="B17" s="17" t="s">
        <v>163</v>
      </c>
      <c r="C17" s="17">
        <f>SUM(C13:C16)</f>
        <v>1</v>
      </c>
      <c r="D17" s="17">
        <f t="shared" ref="D17:F17" si="10">SUM(D13:D16)</f>
        <v>1</v>
      </c>
      <c r="E17" s="17">
        <f t="shared" si="10"/>
        <v>1</v>
      </c>
      <c r="F17" s="17">
        <f t="shared" si="10"/>
        <v>1</v>
      </c>
      <c r="G17" s="17"/>
      <c r="H17" s="17"/>
      <c r="I17" s="25"/>
    </row>
    <row r="18" spans="1:11" x14ac:dyDescent="0.35">
      <c r="B18" s="17"/>
      <c r="C18" s="26" t="s">
        <v>182</v>
      </c>
      <c r="D18" s="26"/>
      <c r="E18" s="26"/>
      <c r="F18" s="26"/>
      <c r="G18" s="17"/>
      <c r="H18" s="17"/>
      <c r="I18" s="17"/>
      <c r="K18" s="31"/>
    </row>
    <row r="19" spans="1:11" x14ac:dyDescent="0.35">
      <c r="B19" s="17" t="s">
        <v>127</v>
      </c>
      <c r="C19" s="35">
        <v>1</v>
      </c>
      <c r="D19" s="35">
        <v>1</v>
      </c>
      <c r="E19" s="35">
        <v>1</v>
      </c>
      <c r="F19" s="35">
        <v>1</v>
      </c>
      <c r="G19" s="17"/>
      <c r="H19" s="17"/>
      <c r="I19" s="17"/>
      <c r="K19" s="50"/>
    </row>
    <row r="20" spans="1:11" x14ac:dyDescent="0.35">
      <c r="B20" s="17"/>
      <c r="C20" s="25"/>
      <c r="D20" s="25"/>
      <c r="E20" s="25"/>
      <c r="F20" s="25"/>
      <c r="G20" s="17"/>
      <c r="H20" s="17"/>
      <c r="I20" s="17"/>
    </row>
    <row r="21" spans="1:11" x14ac:dyDescent="0.35">
      <c r="A21" s="24" t="s">
        <v>164</v>
      </c>
      <c r="B21" s="17"/>
      <c r="C21" s="17"/>
      <c r="D21" s="17"/>
      <c r="E21" s="17"/>
      <c r="F21" s="17"/>
      <c r="G21" s="17"/>
      <c r="H21" s="17"/>
      <c r="I21" s="17"/>
    </row>
    <row r="22" spans="1:11" x14ac:dyDescent="0.35">
      <c r="A22" s="27" t="s">
        <v>93</v>
      </c>
      <c r="B22" s="51">
        <f>SUMPRODUCT(C6:F9,C13:F16)</f>
        <v>1957</v>
      </c>
      <c r="C22" s="17"/>
      <c r="D22" s="17"/>
      <c r="E22" s="17"/>
      <c r="F22" s="17"/>
      <c r="G22" s="17"/>
      <c r="H22" s="17"/>
      <c r="I22" s="17"/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8"/>
  <sheetViews>
    <sheetView zoomScale="90" zoomScaleNormal="90" workbookViewId="0">
      <selection activeCell="M9" sqref="M9"/>
    </sheetView>
  </sheetViews>
  <sheetFormatPr defaultRowHeight="14.5" x14ac:dyDescent="0.35"/>
  <cols>
    <col min="1" max="1" width="20.08984375" style="14" customWidth="1"/>
    <col min="2" max="2" width="16.08984375" style="14" customWidth="1"/>
    <col min="3" max="3" width="12" style="14" customWidth="1"/>
    <col min="4" max="4" width="8.90625" style="14" customWidth="1"/>
    <col min="5" max="5" width="4.54296875" style="14" customWidth="1"/>
    <col min="6" max="6" width="11.54296875" style="14" customWidth="1"/>
    <col min="7" max="7" width="4.453125" style="14" customWidth="1"/>
    <col min="8" max="10" width="12.08984375" style="14" customWidth="1"/>
    <col min="11" max="11" width="19.08984375" style="14" customWidth="1"/>
    <col min="12" max="12" width="2.90625" style="14" customWidth="1"/>
    <col min="13" max="13" width="16.08984375" style="14" bestFit="1" customWidth="1"/>
    <col min="14" max="14" width="9" style="14" customWidth="1"/>
    <col min="15" max="15" width="21.08984375" style="14" bestFit="1" customWidth="1"/>
    <col min="16" max="258" width="9.08984375" style="14"/>
    <col min="259" max="259" width="20.08984375" style="14" customWidth="1"/>
    <col min="260" max="260" width="16.08984375" style="14" customWidth="1"/>
    <col min="261" max="261" width="12" style="14" customWidth="1"/>
    <col min="262" max="262" width="8.90625" style="14" customWidth="1"/>
    <col min="263" max="263" width="9.453125" style="14" customWidth="1"/>
    <col min="264" max="264" width="11.54296875" style="14" customWidth="1"/>
    <col min="265" max="265" width="12" style="14" bestFit="1" customWidth="1"/>
    <col min="266" max="266" width="12.08984375" style="14" customWidth="1"/>
    <col min="267" max="267" width="20.08984375" style="14" bestFit="1" customWidth="1"/>
    <col min="268" max="268" width="10.54296875" style="14" bestFit="1" customWidth="1"/>
    <col min="269" max="269" width="16.08984375" style="14" bestFit="1" customWidth="1"/>
    <col min="270" max="270" width="9" style="14" customWidth="1"/>
    <col min="271" max="271" width="21.08984375" style="14" bestFit="1" customWidth="1"/>
    <col min="272" max="514" width="9.08984375" style="14"/>
    <col min="515" max="515" width="20.08984375" style="14" customWidth="1"/>
    <col min="516" max="516" width="16.08984375" style="14" customWidth="1"/>
    <col min="517" max="517" width="12" style="14" customWidth="1"/>
    <col min="518" max="518" width="8.90625" style="14" customWidth="1"/>
    <col min="519" max="519" width="9.453125" style="14" customWidth="1"/>
    <col min="520" max="520" width="11.54296875" style="14" customWidth="1"/>
    <col min="521" max="521" width="12" style="14" bestFit="1" customWidth="1"/>
    <col min="522" max="522" width="12.08984375" style="14" customWidth="1"/>
    <col min="523" max="523" width="20.08984375" style="14" bestFit="1" customWidth="1"/>
    <col min="524" max="524" width="10.54296875" style="14" bestFit="1" customWidth="1"/>
    <col min="525" max="525" width="16.08984375" style="14" bestFit="1" customWidth="1"/>
    <col min="526" max="526" width="9" style="14" customWidth="1"/>
    <col min="527" max="527" width="21.08984375" style="14" bestFit="1" customWidth="1"/>
    <col min="528" max="770" width="9.08984375" style="14"/>
    <col min="771" max="771" width="20.08984375" style="14" customWidth="1"/>
    <col min="772" max="772" width="16.08984375" style="14" customWidth="1"/>
    <col min="773" max="773" width="12" style="14" customWidth="1"/>
    <col min="774" max="774" width="8.90625" style="14" customWidth="1"/>
    <col min="775" max="775" width="9.453125" style="14" customWidth="1"/>
    <col min="776" max="776" width="11.54296875" style="14" customWidth="1"/>
    <col min="777" max="777" width="12" style="14" bestFit="1" customWidth="1"/>
    <col min="778" max="778" width="12.08984375" style="14" customWidth="1"/>
    <col min="779" max="779" width="20.08984375" style="14" bestFit="1" customWidth="1"/>
    <col min="780" max="780" width="10.54296875" style="14" bestFit="1" customWidth="1"/>
    <col min="781" max="781" width="16.08984375" style="14" bestFit="1" customWidth="1"/>
    <col min="782" max="782" width="9" style="14" customWidth="1"/>
    <col min="783" max="783" width="21.08984375" style="14" bestFit="1" customWidth="1"/>
    <col min="784" max="1026" width="9.08984375" style="14"/>
    <col min="1027" max="1027" width="20.08984375" style="14" customWidth="1"/>
    <col min="1028" max="1028" width="16.08984375" style="14" customWidth="1"/>
    <col min="1029" max="1029" width="12" style="14" customWidth="1"/>
    <col min="1030" max="1030" width="8.90625" style="14" customWidth="1"/>
    <col min="1031" max="1031" width="9.453125" style="14" customWidth="1"/>
    <col min="1032" max="1032" width="11.54296875" style="14" customWidth="1"/>
    <col min="1033" max="1033" width="12" style="14" bestFit="1" customWidth="1"/>
    <col min="1034" max="1034" width="12.08984375" style="14" customWidth="1"/>
    <col min="1035" max="1035" width="20.08984375" style="14" bestFit="1" customWidth="1"/>
    <col min="1036" max="1036" width="10.54296875" style="14" bestFit="1" customWidth="1"/>
    <col min="1037" max="1037" width="16.08984375" style="14" bestFit="1" customWidth="1"/>
    <col min="1038" max="1038" width="9" style="14" customWidth="1"/>
    <col min="1039" max="1039" width="21.08984375" style="14" bestFit="1" customWidth="1"/>
    <col min="1040" max="1282" width="9.08984375" style="14"/>
    <col min="1283" max="1283" width="20.08984375" style="14" customWidth="1"/>
    <col min="1284" max="1284" width="16.08984375" style="14" customWidth="1"/>
    <col min="1285" max="1285" width="12" style="14" customWidth="1"/>
    <col min="1286" max="1286" width="8.90625" style="14" customWidth="1"/>
    <col min="1287" max="1287" width="9.453125" style="14" customWidth="1"/>
    <col min="1288" max="1288" width="11.54296875" style="14" customWidth="1"/>
    <col min="1289" max="1289" width="12" style="14" bestFit="1" customWidth="1"/>
    <col min="1290" max="1290" width="12.08984375" style="14" customWidth="1"/>
    <col min="1291" max="1291" width="20.08984375" style="14" bestFit="1" customWidth="1"/>
    <col min="1292" max="1292" width="10.54296875" style="14" bestFit="1" customWidth="1"/>
    <col min="1293" max="1293" width="16.08984375" style="14" bestFit="1" customWidth="1"/>
    <col min="1294" max="1294" width="9" style="14" customWidth="1"/>
    <col min="1295" max="1295" width="21.08984375" style="14" bestFit="1" customWidth="1"/>
    <col min="1296" max="1538" width="9.08984375" style="14"/>
    <col min="1539" max="1539" width="20.08984375" style="14" customWidth="1"/>
    <col min="1540" max="1540" width="16.08984375" style="14" customWidth="1"/>
    <col min="1541" max="1541" width="12" style="14" customWidth="1"/>
    <col min="1542" max="1542" width="8.90625" style="14" customWidth="1"/>
    <col min="1543" max="1543" width="9.453125" style="14" customWidth="1"/>
    <col min="1544" max="1544" width="11.54296875" style="14" customWidth="1"/>
    <col min="1545" max="1545" width="12" style="14" bestFit="1" customWidth="1"/>
    <col min="1546" max="1546" width="12.08984375" style="14" customWidth="1"/>
    <col min="1547" max="1547" width="20.08984375" style="14" bestFit="1" customWidth="1"/>
    <col min="1548" max="1548" width="10.54296875" style="14" bestFit="1" customWidth="1"/>
    <col min="1549" max="1549" width="16.08984375" style="14" bestFit="1" customWidth="1"/>
    <col min="1550" max="1550" width="9" style="14" customWidth="1"/>
    <col min="1551" max="1551" width="21.08984375" style="14" bestFit="1" customWidth="1"/>
    <col min="1552" max="1794" width="9.08984375" style="14"/>
    <col min="1795" max="1795" width="20.08984375" style="14" customWidth="1"/>
    <col min="1796" max="1796" width="16.08984375" style="14" customWidth="1"/>
    <col min="1797" max="1797" width="12" style="14" customWidth="1"/>
    <col min="1798" max="1798" width="8.90625" style="14" customWidth="1"/>
    <col min="1799" max="1799" width="9.453125" style="14" customWidth="1"/>
    <col min="1800" max="1800" width="11.54296875" style="14" customWidth="1"/>
    <col min="1801" max="1801" width="12" style="14" bestFit="1" customWidth="1"/>
    <col min="1802" max="1802" width="12.08984375" style="14" customWidth="1"/>
    <col min="1803" max="1803" width="20.08984375" style="14" bestFit="1" customWidth="1"/>
    <col min="1804" max="1804" width="10.54296875" style="14" bestFit="1" customWidth="1"/>
    <col min="1805" max="1805" width="16.08984375" style="14" bestFit="1" customWidth="1"/>
    <col min="1806" max="1806" width="9" style="14" customWidth="1"/>
    <col min="1807" max="1807" width="21.08984375" style="14" bestFit="1" customWidth="1"/>
    <col min="1808" max="2050" width="9.08984375" style="14"/>
    <col min="2051" max="2051" width="20.08984375" style="14" customWidth="1"/>
    <col min="2052" max="2052" width="16.08984375" style="14" customWidth="1"/>
    <col min="2053" max="2053" width="12" style="14" customWidth="1"/>
    <col min="2054" max="2054" width="8.90625" style="14" customWidth="1"/>
    <col min="2055" max="2055" width="9.453125" style="14" customWidth="1"/>
    <col min="2056" max="2056" width="11.54296875" style="14" customWidth="1"/>
    <col min="2057" max="2057" width="12" style="14" bestFit="1" customWidth="1"/>
    <col min="2058" max="2058" width="12.08984375" style="14" customWidth="1"/>
    <col min="2059" max="2059" width="20.08984375" style="14" bestFit="1" customWidth="1"/>
    <col min="2060" max="2060" width="10.54296875" style="14" bestFit="1" customWidth="1"/>
    <col min="2061" max="2061" width="16.08984375" style="14" bestFit="1" customWidth="1"/>
    <col min="2062" max="2062" width="9" style="14" customWidth="1"/>
    <col min="2063" max="2063" width="21.08984375" style="14" bestFit="1" customWidth="1"/>
    <col min="2064" max="2306" width="9.08984375" style="14"/>
    <col min="2307" max="2307" width="20.08984375" style="14" customWidth="1"/>
    <col min="2308" max="2308" width="16.08984375" style="14" customWidth="1"/>
    <col min="2309" max="2309" width="12" style="14" customWidth="1"/>
    <col min="2310" max="2310" width="8.90625" style="14" customWidth="1"/>
    <col min="2311" max="2311" width="9.453125" style="14" customWidth="1"/>
    <col min="2312" max="2312" width="11.54296875" style="14" customWidth="1"/>
    <col min="2313" max="2313" width="12" style="14" bestFit="1" customWidth="1"/>
    <col min="2314" max="2314" width="12.08984375" style="14" customWidth="1"/>
    <col min="2315" max="2315" width="20.08984375" style="14" bestFit="1" customWidth="1"/>
    <col min="2316" max="2316" width="10.54296875" style="14" bestFit="1" customWidth="1"/>
    <col min="2317" max="2317" width="16.08984375" style="14" bestFit="1" customWidth="1"/>
    <col min="2318" max="2318" width="9" style="14" customWidth="1"/>
    <col min="2319" max="2319" width="21.08984375" style="14" bestFit="1" customWidth="1"/>
    <col min="2320" max="2562" width="9.08984375" style="14"/>
    <col min="2563" max="2563" width="20.08984375" style="14" customWidth="1"/>
    <col min="2564" max="2564" width="16.08984375" style="14" customWidth="1"/>
    <col min="2565" max="2565" width="12" style="14" customWidth="1"/>
    <col min="2566" max="2566" width="8.90625" style="14" customWidth="1"/>
    <col min="2567" max="2567" width="9.453125" style="14" customWidth="1"/>
    <col min="2568" max="2568" width="11.54296875" style="14" customWidth="1"/>
    <col min="2569" max="2569" width="12" style="14" bestFit="1" customWidth="1"/>
    <col min="2570" max="2570" width="12.08984375" style="14" customWidth="1"/>
    <col min="2571" max="2571" width="20.08984375" style="14" bestFit="1" customWidth="1"/>
    <col min="2572" max="2572" width="10.54296875" style="14" bestFit="1" customWidth="1"/>
    <col min="2573" max="2573" width="16.08984375" style="14" bestFit="1" customWidth="1"/>
    <col min="2574" max="2574" width="9" style="14" customWidth="1"/>
    <col min="2575" max="2575" width="21.08984375" style="14" bestFit="1" customWidth="1"/>
    <col min="2576" max="2818" width="9.08984375" style="14"/>
    <col min="2819" max="2819" width="20.08984375" style="14" customWidth="1"/>
    <col min="2820" max="2820" width="16.08984375" style="14" customWidth="1"/>
    <col min="2821" max="2821" width="12" style="14" customWidth="1"/>
    <col min="2822" max="2822" width="8.90625" style="14" customWidth="1"/>
    <col min="2823" max="2823" width="9.453125" style="14" customWidth="1"/>
    <col min="2824" max="2824" width="11.54296875" style="14" customWidth="1"/>
    <col min="2825" max="2825" width="12" style="14" bestFit="1" customWidth="1"/>
    <col min="2826" max="2826" width="12.08984375" style="14" customWidth="1"/>
    <col min="2827" max="2827" width="20.08984375" style="14" bestFit="1" customWidth="1"/>
    <col min="2828" max="2828" width="10.54296875" style="14" bestFit="1" customWidth="1"/>
    <col min="2829" max="2829" width="16.08984375" style="14" bestFit="1" customWidth="1"/>
    <col min="2830" max="2830" width="9" style="14" customWidth="1"/>
    <col min="2831" max="2831" width="21.08984375" style="14" bestFit="1" customWidth="1"/>
    <col min="2832" max="3074" width="9.08984375" style="14"/>
    <col min="3075" max="3075" width="20.08984375" style="14" customWidth="1"/>
    <col min="3076" max="3076" width="16.08984375" style="14" customWidth="1"/>
    <col min="3077" max="3077" width="12" style="14" customWidth="1"/>
    <col min="3078" max="3078" width="8.90625" style="14" customWidth="1"/>
    <col min="3079" max="3079" width="9.453125" style="14" customWidth="1"/>
    <col min="3080" max="3080" width="11.54296875" style="14" customWidth="1"/>
    <col min="3081" max="3081" width="12" style="14" bestFit="1" customWidth="1"/>
    <col min="3082" max="3082" width="12.08984375" style="14" customWidth="1"/>
    <col min="3083" max="3083" width="20.08984375" style="14" bestFit="1" customWidth="1"/>
    <col min="3084" max="3084" width="10.54296875" style="14" bestFit="1" customWidth="1"/>
    <col min="3085" max="3085" width="16.08984375" style="14" bestFit="1" customWidth="1"/>
    <col min="3086" max="3086" width="9" style="14" customWidth="1"/>
    <col min="3087" max="3087" width="21.08984375" style="14" bestFit="1" customWidth="1"/>
    <col min="3088" max="3330" width="9.08984375" style="14"/>
    <col min="3331" max="3331" width="20.08984375" style="14" customWidth="1"/>
    <col min="3332" max="3332" width="16.08984375" style="14" customWidth="1"/>
    <col min="3333" max="3333" width="12" style="14" customWidth="1"/>
    <col min="3334" max="3334" width="8.90625" style="14" customWidth="1"/>
    <col min="3335" max="3335" width="9.453125" style="14" customWidth="1"/>
    <col min="3336" max="3336" width="11.54296875" style="14" customWidth="1"/>
    <col min="3337" max="3337" width="12" style="14" bestFit="1" customWidth="1"/>
    <col min="3338" max="3338" width="12.08984375" style="14" customWidth="1"/>
    <col min="3339" max="3339" width="20.08984375" style="14" bestFit="1" customWidth="1"/>
    <col min="3340" max="3340" width="10.54296875" style="14" bestFit="1" customWidth="1"/>
    <col min="3341" max="3341" width="16.08984375" style="14" bestFit="1" customWidth="1"/>
    <col min="3342" max="3342" width="9" style="14" customWidth="1"/>
    <col min="3343" max="3343" width="21.08984375" style="14" bestFit="1" customWidth="1"/>
    <col min="3344" max="3586" width="9.08984375" style="14"/>
    <col min="3587" max="3587" width="20.08984375" style="14" customWidth="1"/>
    <col min="3588" max="3588" width="16.08984375" style="14" customWidth="1"/>
    <col min="3589" max="3589" width="12" style="14" customWidth="1"/>
    <col min="3590" max="3590" width="8.90625" style="14" customWidth="1"/>
    <col min="3591" max="3591" width="9.453125" style="14" customWidth="1"/>
    <col min="3592" max="3592" width="11.54296875" style="14" customWidth="1"/>
    <col min="3593" max="3593" width="12" style="14" bestFit="1" customWidth="1"/>
    <col min="3594" max="3594" width="12.08984375" style="14" customWidth="1"/>
    <col min="3595" max="3595" width="20.08984375" style="14" bestFit="1" customWidth="1"/>
    <col min="3596" max="3596" width="10.54296875" style="14" bestFit="1" customWidth="1"/>
    <col min="3597" max="3597" width="16.08984375" style="14" bestFit="1" customWidth="1"/>
    <col min="3598" max="3598" width="9" style="14" customWidth="1"/>
    <col min="3599" max="3599" width="21.08984375" style="14" bestFit="1" customWidth="1"/>
    <col min="3600" max="3842" width="9.08984375" style="14"/>
    <col min="3843" max="3843" width="20.08984375" style="14" customWidth="1"/>
    <col min="3844" max="3844" width="16.08984375" style="14" customWidth="1"/>
    <col min="3845" max="3845" width="12" style="14" customWidth="1"/>
    <col min="3846" max="3846" width="8.90625" style="14" customWidth="1"/>
    <col min="3847" max="3847" width="9.453125" style="14" customWidth="1"/>
    <col min="3848" max="3848" width="11.54296875" style="14" customWidth="1"/>
    <col min="3849" max="3849" width="12" style="14" bestFit="1" customWidth="1"/>
    <col min="3850" max="3850" width="12.08984375" style="14" customWidth="1"/>
    <col min="3851" max="3851" width="20.08984375" style="14" bestFit="1" customWidth="1"/>
    <col min="3852" max="3852" width="10.54296875" style="14" bestFit="1" customWidth="1"/>
    <col min="3853" max="3853" width="16.08984375" style="14" bestFit="1" customWidth="1"/>
    <col min="3854" max="3854" width="9" style="14" customWidth="1"/>
    <col min="3855" max="3855" width="21.08984375" style="14" bestFit="1" customWidth="1"/>
    <col min="3856" max="4098" width="9.08984375" style="14"/>
    <col min="4099" max="4099" width="20.08984375" style="14" customWidth="1"/>
    <col min="4100" max="4100" width="16.08984375" style="14" customWidth="1"/>
    <col min="4101" max="4101" width="12" style="14" customWidth="1"/>
    <col min="4102" max="4102" width="8.90625" style="14" customWidth="1"/>
    <col min="4103" max="4103" width="9.453125" style="14" customWidth="1"/>
    <col min="4104" max="4104" width="11.54296875" style="14" customWidth="1"/>
    <col min="4105" max="4105" width="12" style="14" bestFit="1" customWidth="1"/>
    <col min="4106" max="4106" width="12.08984375" style="14" customWidth="1"/>
    <col min="4107" max="4107" width="20.08984375" style="14" bestFit="1" customWidth="1"/>
    <col min="4108" max="4108" width="10.54296875" style="14" bestFit="1" customWidth="1"/>
    <col min="4109" max="4109" width="16.08984375" style="14" bestFit="1" customWidth="1"/>
    <col min="4110" max="4110" width="9" style="14" customWidth="1"/>
    <col min="4111" max="4111" width="21.08984375" style="14" bestFit="1" customWidth="1"/>
    <col min="4112" max="4354" width="9.08984375" style="14"/>
    <col min="4355" max="4355" width="20.08984375" style="14" customWidth="1"/>
    <col min="4356" max="4356" width="16.08984375" style="14" customWidth="1"/>
    <col min="4357" max="4357" width="12" style="14" customWidth="1"/>
    <col min="4358" max="4358" width="8.90625" style="14" customWidth="1"/>
    <col min="4359" max="4359" width="9.453125" style="14" customWidth="1"/>
    <col min="4360" max="4360" width="11.54296875" style="14" customWidth="1"/>
    <col min="4361" max="4361" width="12" style="14" bestFit="1" customWidth="1"/>
    <col min="4362" max="4362" width="12.08984375" style="14" customWidth="1"/>
    <col min="4363" max="4363" width="20.08984375" style="14" bestFit="1" customWidth="1"/>
    <col min="4364" max="4364" width="10.54296875" style="14" bestFit="1" customWidth="1"/>
    <col min="4365" max="4365" width="16.08984375" style="14" bestFit="1" customWidth="1"/>
    <col min="4366" max="4366" width="9" style="14" customWidth="1"/>
    <col min="4367" max="4367" width="21.08984375" style="14" bestFit="1" customWidth="1"/>
    <col min="4368" max="4610" width="9.08984375" style="14"/>
    <col min="4611" max="4611" width="20.08984375" style="14" customWidth="1"/>
    <col min="4612" max="4612" width="16.08984375" style="14" customWidth="1"/>
    <col min="4613" max="4613" width="12" style="14" customWidth="1"/>
    <col min="4614" max="4614" width="8.90625" style="14" customWidth="1"/>
    <col min="4615" max="4615" width="9.453125" style="14" customWidth="1"/>
    <col min="4616" max="4616" width="11.54296875" style="14" customWidth="1"/>
    <col min="4617" max="4617" width="12" style="14" bestFit="1" customWidth="1"/>
    <col min="4618" max="4618" width="12.08984375" style="14" customWidth="1"/>
    <col min="4619" max="4619" width="20.08984375" style="14" bestFit="1" customWidth="1"/>
    <col min="4620" max="4620" width="10.54296875" style="14" bestFit="1" customWidth="1"/>
    <col min="4621" max="4621" width="16.08984375" style="14" bestFit="1" customWidth="1"/>
    <col min="4622" max="4622" width="9" style="14" customWidth="1"/>
    <col min="4623" max="4623" width="21.08984375" style="14" bestFit="1" customWidth="1"/>
    <col min="4624" max="4866" width="9.08984375" style="14"/>
    <col min="4867" max="4867" width="20.08984375" style="14" customWidth="1"/>
    <col min="4868" max="4868" width="16.08984375" style="14" customWidth="1"/>
    <col min="4869" max="4869" width="12" style="14" customWidth="1"/>
    <col min="4870" max="4870" width="8.90625" style="14" customWidth="1"/>
    <col min="4871" max="4871" width="9.453125" style="14" customWidth="1"/>
    <col min="4872" max="4872" width="11.54296875" style="14" customWidth="1"/>
    <col min="4873" max="4873" width="12" style="14" bestFit="1" customWidth="1"/>
    <col min="4874" max="4874" width="12.08984375" style="14" customWidth="1"/>
    <col min="4875" max="4875" width="20.08984375" style="14" bestFit="1" customWidth="1"/>
    <col min="4876" max="4876" width="10.54296875" style="14" bestFit="1" customWidth="1"/>
    <col min="4877" max="4877" width="16.08984375" style="14" bestFit="1" customWidth="1"/>
    <col min="4878" max="4878" width="9" style="14" customWidth="1"/>
    <col min="4879" max="4879" width="21.08984375" style="14" bestFit="1" customWidth="1"/>
    <col min="4880" max="5122" width="9.08984375" style="14"/>
    <col min="5123" max="5123" width="20.08984375" style="14" customWidth="1"/>
    <col min="5124" max="5124" width="16.08984375" style="14" customWidth="1"/>
    <col min="5125" max="5125" width="12" style="14" customWidth="1"/>
    <col min="5126" max="5126" width="8.90625" style="14" customWidth="1"/>
    <col min="5127" max="5127" width="9.453125" style="14" customWidth="1"/>
    <col min="5128" max="5128" width="11.54296875" style="14" customWidth="1"/>
    <col min="5129" max="5129" width="12" style="14" bestFit="1" customWidth="1"/>
    <col min="5130" max="5130" width="12.08984375" style="14" customWidth="1"/>
    <col min="5131" max="5131" width="20.08984375" style="14" bestFit="1" customWidth="1"/>
    <col min="5132" max="5132" width="10.54296875" style="14" bestFit="1" customWidth="1"/>
    <col min="5133" max="5133" width="16.08984375" style="14" bestFit="1" customWidth="1"/>
    <col min="5134" max="5134" width="9" style="14" customWidth="1"/>
    <col min="5135" max="5135" width="21.08984375" style="14" bestFit="1" customWidth="1"/>
    <col min="5136" max="5378" width="9.08984375" style="14"/>
    <col min="5379" max="5379" width="20.08984375" style="14" customWidth="1"/>
    <col min="5380" max="5380" width="16.08984375" style="14" customWidth="1"/>
    <col min="5381" max="5381" width="12" style="14" customWidth="1"/>
    <col min="5382" max="5382" width="8.90625" style="14" customWidth="1"/>
    <col min="5383" max="5383" width="9.453125" style="14" customWidth="1"/>
    <col min="5384" max="5384" width="11.54296875" style="14" customWidth="1"/>
    <col min="5385" max="5385" width="12" style="14" bestFit="1" customWidth="1"/>
    <col min="5386" max="5386" width="12.08984375" style="14" customWidth="1"/>
    <col min="5387" max="5387" width="20.08984375" style="14" bestFit="1" customWidth="1"/>
    <col min="5388" max="5388" width="10.54296875" style="14" bestFit="1" customWidth="1"/>
    <col min="5389" max="5389" width="16.08984375" style="14" bestFit="1" customWidth="1"/>
    <col min="5390" max="5390" width="9" style="14" customWidth="1"/>
    <col min="5391" max="5391" width="21.08984375" style="14" bestFit="1" customWidth="1"/>
    <col min="5392" max="5634" width="9.08984375" style="14"/>
    <col min="5635" max="5635" width="20.08984375" style="14" customWidth="1"/>
    <col min="5636" max="5636" width="16.08984375" style="14" customWidth="1"/>
    <col min="5637" max="5637" width="12" style="14" customWidth="1"/>
    <col min="5638" max="5638" width="8.90625" style="14" customWidth="1"/>
    <col min="5639" max="5639" width="9.453125" style="14" customWidth="1"/>
    <col min="5640" max="5640" width="11.54296875" style="14" customWidth="1"/>
    <col min="5641" max="5641" width="12" style="14" bestFit="1" customWidth="1"/>
    <col min="5642" max="5642" width="12.08984375" style="14" customWidth="1"/>
    <col min="5643" max="5643" width="20.08984375" style="14" bestFit="1" customWidth="1"/>
    <col min="5644" max="5644" width="10.54296875" style="14" bestFit="1" customWidth="1"/>
    <col min="5645" max="5645" width="16.08984375" style="14" bestFit="1" customWidth="1"/>
    <col min="5646" max="5646" width="9" style="14" customWidth="1"/>
    <col min="5647" max="5647" width="21.08984375" style="14" bestFit="1" customWidth="1"/>
    <col min="5648" max="5890" width="9.08984375" style="14"/>
    <col min="5891" max="5891" width="20.08984375" style="14" customWidth="1"/>
    <col min="5892" max="5892" width="16.08984375" style="14" customWidth="1"/>
    <col min="5893" max="5893" width="12" style="14" customWidth="1"/>
    <col min="5894" max="5894" width="8.90625" style="14" customWidth="1"/>
    <col min="5895" max="5895" width="9.453125" style="14" customWidth="1"/>
    <col min="5896" max="5896" width="11.54296875" style="14" customWidth="1"/>
    <col min="5897" max="5897" width="12" style="14" bestFit="1" customWidth="1"/>
    <col min="5898" max="5898" width="12.08984375" style="14" customWidth="1"/>
    <col min="5899" max="5899" width="20.08984375" style="14" bestFit="1" customWidth="1"/>
    <col min="5900" max="5900" width="10.54296875" style="14" bestFit="1" customWidth="1"/>
    <col min="5901" max="5901" width="16.08984375" style="14" bestFit="1" customWidth="1"/>
    <col min="5902" max="5902" width="9" style="14" customWidth="1"/>
    <col min="5903" max="5903" width="21.08984375" style="14" bestFit="1" customWidth="1"/>
    <col min="5904" max="6146" width="9.08984375" style="14"/>
    <col min="6147" max="6147" width="20.08984375" style="14" customWidth="1"/>
    <col min="6148" max="6148" width="16.08984375" style="14" customWidth="1"/>
    <col min="6149" max="6149" width="12" style="14" customWidth="1"/>
    <col min="6150" max="6150" width="8.90625" style="14" customWidth="1"/>
    <col min="6151" max="6151" width="9.453125" style="14" customWidth="1"/>
    <col min="6152" max="6152" width="11.54296875" style="14" customWidth="1"/>
    <col min="6153" max="6153" width="12" style="14" bestFit="1" customWidth="1"/>
    <col min="6154" max="6154" width="12.08984375" style="14" customWidth="1"/>
    <col min="6155" max="6155" width="20.08984375" style="14" bestFit="1" customWidth="1"/>
    <col min="6156" max="6156" width="10.54296875" style="14" bestFit="1" customWidth="1"/>
    <col min="6157" max="6157" width="16.08984375" style="14" bestFit="1" customWidth="1"/>
    <col min="6158" max="6158" width="9" style="14" customWidth="1"/>
    <col min="6159" max="6159" width="21.08984375" style="14" bestFit="1" customWidth="1"/>
    <col min="6160" max="6402" width="9.08984375" style="14"/>
    <col min="6403" max="6403" width="20.08984375" style="14" customWidth="1"/>
    <col min="6404" max="6404" width="16.08984375" style="14" customWidth="1"/>
    <col min="6405" max="6405" width="12" style="14" customWidth="1"/>
    <col min="6406" max="6406" width="8.90625" style="14" customWidth="1"/>
    <col min="6407" max="6407" width="9.453125" style="14" customWidth="1"/>
    <col min="6408" max="6408" width="11.54296875" style="14" customWidth="1"/>
    <col min="6409" max="6409" width="12" style="14" bestFit="1" customWidth="1"/>
    <col min="6410" max="6410" width="12.08984375" style="14" customWidth="1"/>
    <col min="6411" max="6411" width="20.08984375" style="14" bestFit="1" customWidth="1"/>
    <col min="6412" max="6412" width="10.54296875" style="14" bestFit="1" customWidth="1"/>
    <col min="6413" max="6413" width="16.08984375" style="14" bestFit="1" customWidth="1"/>
    <col min="6414" max="6414" width="9" style="14" customWidth="1"/>
    <col min="6415" max="6415" width="21.08984375" style="14" bestFit="1" customWidth="1"/>
    <col min="6416" max="6658" width="9.08984375" style="14"/>
    <col min="6659" max="6659" width="20.08984375" style="14" customWidth="1"/>
    <col min="6660" max="6660" width="16.08984375" style="14" customWidth="1"/>
    <col min="6661" max="6661" width="12" style="14" customWidth="1"/>
    <col min="6662" max="6662" width="8.90625" style="14" customWidth="1"/>
    <col min="6663" max="6663" width="9.453125" style="14" customWidth="1"/>
    <col min="6664" max="6664" width="11.54296875" style="14" customWidth="1"/>
    <col min="6665" max="6665" width="12" style="14" bestFit="1" customWidth="1"/>
    <col min="6666" max="6666" width="12.08984375" style="14" customWidth="1"/>
    <col min="6667" max="6667" width="20.08984375" style="14" bestFit="1" customWidth="1"/>
    <col min="6668" max="6668" width="10.54296875" style="14" bestFit="1" customWidth="1"/>
    <col min="6669" max="6669" width="16.08984375" style="14" bestFit="1" customWidth="1"/>
    <col min="6670" max="6670" width="9" style="14" customWidth="1"/>
    <col min="6671" max="6671" width="21.08984375" style="14" bestFit="1" customWidth="1"/>
    <col min="6672" max="6914" width="9.08984375" style="14"/>
    <col min="6915" max="6915" width="20.08984375" style="14" customWidth="1"/>
    <col min="6916" max="6916" width="16.08984375" style="14" customWidth="1"/>
    <col min="6917" max="6917" width="12" style="14" customWidth="1"/>
    <col min="6918" max="6918" width="8.90625" style="14" customWidth="1"/>
    <col min="6919" max="6919" width="9.453125" style="14" customWidth="1"/>
    <col min="6920" max="6920" width="11.54296875" style="14" customWidth="1"/>
    <col min="6921" max="6921" width="12" style="14" bestFit="1" customWidth="1"/>
    <col min="6922" max="6922" width="12.08984375" style="14" customWidth="1"/>
    <col min="6923" max="6923" width="20.08984375" style="14" bestFit="1" customWidth="1"/>
    <col min="6924" max="6924" width="10.54296875" style="14" bestFit="1" customWidth="1"/>
    <col min="6925" max="6925" width="16.08984375" style="14" bestFit="1" customWidth="1"/>
    <col min="6926" max="6926" width="9" style="14" customWidth="1"/>
    <col min="6927" max="6927" width="21.08984375" style="14" bestFit="1" customWidth="1"/>
    <col min="6928" max="7170" width="9.08984375" style="14"/>
    <col min="7171" max="7171" width="20.08984375" style="14" customWidth="1"/>
    <col min="7172" max="7172" width="16.08984375" style="14" customWidth="1"/>
    <col min="7173" max="7173" width="12" style="14" customWidth="1"/>
    <col min="7174" max="7174" width="8.90625" style="14" customWidth="1"/>
    <col min="7175" max="7175" width="9.453125" style="14" customWidth="1"/>
    <col min="7176" max="7176" width="11.54296875" style="14" customWidth="1"/>
    <col min="7177" max="7177" width="12" style="14" bestFit="1" customWidth="1"/>
    <col min="7178" max="7178" width="12.08984375" style="14" customWidth="1"/>
    <col min="7179" max="7179" width="20.08984375" style="14" bestFit="1" customWidth="1"/>
    <col min="7180" max="7180" width="10.54296875" style="14" bestFit="1" customWidth="1"/>
    <col min="7181" max="7181" width="16.08984375" style="14" bestFit="1" customWidth="1"/>
    <col min="7182" max="7182" width="9" style="14" customWidth="1"/>
    <col min="7183" max="7183" width="21.08984375" style="14" bestFit="1" customWidth="1"/>
    <col min="7184" max="7426" width="9.08984375" style="14"/>
    <col min="7427" max="7427" width="20.08984375" style="14" customWidth="1"/>
    <col min="7428" max="7428" width="16.08984375" style="14" customWidth="1"/>
    <col min="7429" max="7429" width="12" style="14" customWidth="1"/>
    <col min="7430" max="7430" width="8.90625" style="14" customWidth="1"/>
    <col min="7431" max="7431" width="9.453125" style="14" customWidth="1"/>
    <col min="7432" max="7432" width="11.54296875" style="14" customWidth="1"/>
    <col min="7433" max="7433" width="12" style="14" bestFit="1" customWidth="1"/>
    <col min="7434" max="7434" width="12.08984375" style="14" customWidth="1"/>
    <col min="7435" max="7435" width="20.08984375" style="14" bestFit="1" customWidth="1"/>
    <col min="7436" max="7436" width="10.54296875" style="14" bestFit="1" customWidth="1"/>
    <col min="7437" max="7437" width="16.08984375" style="14" bestFit="1" customWidth="1"/>
    <col min="7438" max="7438" width="9" style="14" customWidth="1"/>
    <col min="7439" max="7439" width="21.08984375" style="14" bestFit="1" customWidth="1"/>
    <col min="7440" max="7682" width="9.08984375" style="14"/>
    <col min="7683" max="7683" width="20.08984375" style="14" customWidth="1"/>
    <col min="7684" max="7684" width="16.08984375" style="14" customWidth="1"/>
    <col min="7685" max="7685" width="12" style="14" customWidth="1"/>
    <col min="7686" max="7686" width="8.90625" style="14" customWidth="1"/>
    <col min="7687" max="7687" width="9.453125" style="14" customWidth="1"/>
    <col min="7688" max="7688" width="11.54296875" style="14" customWidth="1"/>
    <col min="7689" max="7689" width="12" style="14" bestFit="1" customWidth="1"/>
    <col min="7690" max="7690" width="12.08984375" style="14" customWidth="1"/>
    <col min="7691" max="7691" width="20.08984375" style="14" bestFit="1" customWidth="1"/>
    <col min="7692" max="7692" width="10.54296875" style="14" bestFit="1" customWidth="1"/>
    <col min="7693" max="7693" width="16.08984375" style="14" bestFit="1" customWidth="1"/>
    <col min="7694" max="7694" width="9" style="14" customWidth="1"/>
    <col min="7695" max="7695" width="21.08984375" style="14" bestFit="1" customWidth="1"/>
    <col min="7696" max="7938" width="9.08984375" style="14"/>
    <col min="7939" max="7939" width="20.08984375" style="14" customWidth="1"/>
    <col min="7940" max="7940" width="16.08984375" style="14" customWidth="1"/>
    <col min="7941" max="7941" width="12" style="14" customWidth="1"/>
    <col min="7942" max="7942" width="8.90625" style="14" customWidth="1"/>
    <col min="7943" max="7943" width="9.453125" style="14" customWidth="1"/>
    <col min="7944" max="7944" width="11.54296875" style="14" customWidth="1"/>
    <col min="7945" max="7945" width="12" style="14" bestFit="1" customWidth="1"/>
    <col min="7946" max="7946" width="12.08984375" style="14" customWidth="1"/>
    <col min="7947" max="7947" width="20.08984375" style="14" bestFit="1" customWidth="1"/>
    <col min="7948" max="7948" width="10.54296875" style="14" bestFit="1" customWidth="1"/>
    <col min="7949" max="7949" width="16.08984375" style="14" bestFit="1" customWidth="1"/>
    <col min="7950" max="7950" width="9" style="14" customWidth="1"/>
    <col min="7951" max="7951" width="21.08984375" style="14" bestFit="1" customWidth="1"/>
    <col min="7952" max="8194" width="9.08984375" style="14"/>
    <col min="8195" max="8195" width="20.08984375" style="14" customWidth="1"/>
    <col min="8196" max="8196" width="16.08984375" style="14" customWidth="1"/>
    <col min="8197" max="8197" width="12" style="14" customWidth="1"/>
    <col min="8198" max="8198" width="8.90625" style="14" customWidth="1"/>
    <col min="8199" max="8199" width="9.453125" style="14" customWidth="1"/>
    <col min="8200" max="8200" width="11.54296875" style="14" customWidth="1"/>
    <col min="8201" max="8201" width="12" style="14" bestFit="1" customWidth="1"/>
    <col min="8202" max="8202" width="12.08984375" style="14" customWidth="1"/>
    <col min="8203" max="8203" width="20.08984375" style="14" bestFit="1" customWidth="1"/>
    <col min="8204" max="8204" width="10.54296875" style="14" bestFit="1" customWidth="1"/>
    <col min="8205" max="8205" width="16.08984375" style="14" bestFit="1" customWidth="1"/>
    <col min="8206" max="8206" width="9" style="14" customWidth="1"/>
    <col min="8207" max="8207" width="21.08984375" style="14" bestFit="1" customWidth="1"/>
    <col min="8208" max="8450" width="9.08984375" style="14"/>
    <col min="8451" max="8451" width="20.08984375" style="14" customWidth="1"/>
    <col min="8452" max="8452" width="16.08984375" style="14" customWidth="1"/>
    <col min="8453" max="8453" width="12" style="14" customWidth="1"/>
    <col min="8454" max="8454" width="8.90625" style="14" customWidth="1"/>
    <col min="8455" max="8455" width="9.453125" style="14" customWidth="1"/>
    <col min="8456" max="8456" width="11.54296875" style="14" customWidth="1"/>
    <col min="8457" max="8457" width="12" style="14" bestFit="1" customWidth="1"/>
    <col min="8458" max="8458" width="12.08984375" style="14" customWidth="1"/>
    <col min="8459" max="8459" width="20.08984375" style="14" bestFit="1" customWidth="1"/>
    <col min="8460" max="8460" width="10.54296875" style="14" bestFit="1" customWidth="1"/>
    <col min="8461" max="8461" width="16.08984375" style="14" bestFit="1" customWidth="1"/>
    <col min="8462" max="8462" width="9" style="14" customWidth="1"/>
    <col min="8463" max="8463" width="21.08984375" style="14" bestFit="1" customWidth="1"/>
    <col min="8464" max="8706" width="9.08984375" style="14"/>
    <col min="8707" max="8707" width="20.08984375" style="14" customWidth="1"/>
    <col min="8708" max="8708" width="16.08984375" style="14" customWidth="1"/>
    <col min="8709" max="8709" width="12" style="14" customWidth="1"/>
    <col min="8710" max="8710" width="8.90625" style="14" customWidth="1"/>
    <col min="8711" max="8711" width="9.453125" style="14" customWidth="1"/>
    <col min="8712" max="8712" width="11.54296875" style="14" customWidth="1"/>
    <col min="8713" max="8713" width="12" style="14" bestFit="1" customWidth="1"/>
    <col min="8714" max="8714" width="12.08984375" style="14" customWidth="1"/>
    <col min="8715" max="8715" width="20.08984375" style="14" bestFit="1" customWidth="1"/>
    <col min="8716" max="8716" width="10.54296875" style="14" bestFit="1" customWidth="1"/>
    <col min="8717" max="8717" width="16.08984375" style="14" bestFit="1" customWidth="1"/>
    <col min="8718" max="8718" width="9" style="14" customWidth="1"/>
    <col min="8719" max="8719" width="21.08984375" style="14" bestFit="1" customWidth="1"/>
    <col min="8720" max="8962" width="9.08984375" style="14"/>
    <col min="8963" max="8963" width="20.08984375" style="14" customWidth="1"/>
    <col min="8964" max="8964" width="16.08984375" style="14" customWidth="1"/>
    <col min="8965" max="8965" width="12" style="14" customWidth="1"/>
    <col min="8966" max="8966" width="8.90625" style="14" customWidth="1"/>
    <col min="8967" max="8967" width="9.453125" style="14" customWidth="1"/>
    <col min="8968" max="8968" width="11.54296875" style="14" customWidth="1"/>
    <col min="8969" max="8969" width="12" style="14" bestFit="1" customWidth="1"/>
    <col min="8970" max="8970" width="12.08984375" style="14" customWidth="1"/>
    <col min="8971" max="8971" width="20.08984375" style="14" bestFit="1" customWidth="1"/>
    <col min="8972" max="8972" width="10.54296875" style="14" bestFit="1" customWidth="1"/>
    <col min="8973" max="8973" width="16.08984375" style="14" bestFit="1" customWidth="1"/>
    <col min="8974" max="8974" width="9" style="14" customWidth="1"/>
    <col min="8975" max="8975" width="21.08984375" style="14" bestFit="1" customWidth="1"/>
    <col min="8976" max="9218" width="9.08984375" style="14"/>
    <col min="9219" max="9219" width="20.08984375" style="14" customWidth="1"/>
    <col min="9220" max="9220" width="16.08984375" style="14" customWidth="1"/>
    <col min="9221" max="9221" width="12" style="14" customWidth="1"/>
    <col min="9222" max="9222" width="8.90625" style="14" customWidth="1"/>
    <col min="9223" max="9223" width="9.453125" style="14" customWidth="1"/>
    <col min="9224" max="9224" width="11.54296875" style="14" customWidth="1"/>
    <col min="9225" max="9225" width="12" style="14" bestFit="1" customWidth="1"/>
    <col min="9226" max="9226" width="12.08984375" style="14" customWidth="1"/>
    <col min="9227" max="9227" width="20.08984375" style="14" bestFit="1" customWidth="1"/>
    <col min="9228" max="9228" width="10.54296875" style="14" bestFit="1" customWidth="1"/>
    <col min="9229" max="9229" width="16.08984375" style="14" bestFit="1" customWidth="1"/>
    <col min="9230" max="9230" width="9" style="14" customWidth="1"/>
    <col min="9231" max="9231" width="21.08984375" style="14" bestFit="1" customWidth="1"/>
    <col min="9232" max="9474" width="9.08984375" style="14"/>
    <col min="9475" max="9475" width="20.08984375" style="14" customWidth="1"/>
    <col min="9476" max="9476" width="16.08984375" style="14" customWidth="1"/>
    <col min="9477" max="9477" width="12" style="14" customWidth="1"/>
    <col min="9478" max="9478" width="8.90625" style="14" customWidth="1"/>
    <col min="9479" max="9479" width="9.453125" style="14" customWidth="1"/>
    <col min="9480" max="9480" width="11.54296875" style="14" customWidth="1"/>
    <col min="9481" max="9481" width="12" style="14" bestFit="1" customWidth="1"/>
    <col min="9482" max="9482" width="12.08984375" style="14" customWidth="1"/>
    <col min="9483" max="9483" width="20.08984375" style="14" bestFit="1" customWidth="1"/>
    <col min="9484" max="9484" width="10.54296875" style="14" bestFit="1" customWidth="1"/>
    <col min="9485" max="9485" width="16.08984375" style="14" bestFit="1" customWidth="1"/>
    <col min="9486" max="9486" width="9" style="14" customWidth="1"/>
    <col min="9487" max="9487" width="21.08984375" style="14" bestFit="1" customWidth="1"/>
    <col min="9488" max="9730" width="9.08984375" style="14"/>
    <col min="9731" max="9731" width="20.08984375" style="14" customWidth="1"/>
    <col min="9732" max="9732" width="16.08984375" style="14" customWidth="1"/>
    <col min="9733" max="9733" width="12" style="14" customWidth="1"/>
    <col min="9734" max="9734" width="8.90625" style="14" customWidth="1"/>
    <col min="9735" max="9735" width="9.453125" style="14" customWidth="1"/>
    <col min="9736" max="9736" width="11.54296875" style="14" customWidth="1"/>
    <col min="9737" max="9737" width="12" style="14" bestFit="1" customWidth="1"/>
    <col min="9738" max="9738" width="12.08984375" style="14" customWidth="1"/>
    <col min="9739" max="9739" width="20.08984375" style="14" bestFit="1" customWidth="1"/>
    <col min="9740" max="9740" width="10.54296875" style="14" bestFit="1" customWidth="1"/>
    <col min="9741" max="9741" width="16.08984375" style="14" bestFit="1" customWidth="1"/>
    <col min="9742" max="9742" width="9" style="14" customWidth="1"/>
    <col min="9743" max="9743" width="21.08984375" style="14" bestFit="1" customWidth="1"/>
    <col min="9744" max="9986" width="9.08984375" style="14"/>
    <col min="9987" max="9987" width="20.08984375" style="14" customWidth="1"/>
    <col min="9988" max="9988" width="16.08984375" style="14" customWidth="1"/>
    <col min="9989" max="9989" width="12" style="14" customWidth="1"/>
    <col min="9990" max="9990" width="8.90625" style="14" customWidth="1"/>
    <col min="9991" max="9991" width="9.453125" style="14" customWidth="1"/>
    <col min="9992" max="9992" width="11.54296875" style="14" customWidth="1"/>
    <col min="9993" max="9993" width="12" style="14" bestFit="1" customWidth="1"/>
    <col min="9994" max="9994" width="12.08984375" style="14" customWidth="1"/>
    <col min="9995" max="9995" width="20.08984375" style="14" bestFit="1" customWidth="1"/>
    <col min="9996" max="9996" width="10.54296875" style="14" bestFit="1" customWidth="1"/>
    <col min="9997" max="9997" width="16.08984375" style="14" bestFit="1" customWidth="1"/>
    <col min="9998" max="9998" width="9" style="14" customWidth="1"/>
    <col min="9999" max="9999" width="21.08984375" style="14" bestFit="1" customWidth="1"/>
    <col min="10000" max="10242" width="9.08984375" style="14"/>
    <col min="10243" max="10243" width="20.08984375" style="14" customWidth="1"/>
    <col min="10244" max="10244" width="16.08984375" style="14" customWidth="1"/>
    <col min="10245" max="10245" width="12" style="14" customWidth="1"/>
    <col min="10246" max="10246" width="8.90625" style="14" customWidth="1"/>
    <col min="10247" max="10247" width="9.453125" style="14" customWidth="1"/>
    <col min="10248" max="10248" width="11.54296875" style="14" customWidth="1"/>
    <col min="10249" max="10249" width="12" style="14" bestFit="1" customWidth="1"/>
    <col min="10250" max="10250" width="12.08984375" style="14" customWidth="1"/>
    <col min="10251" max="10251" width="20.08984375" style="14" bestFit="1" customWidth="1"/>
    <col min="10252" max="10252" width="10.54296875" style="14" bestFit="1" customWidth="1"/>
    <col min="10253" max="10253" width="16.08984375" style="14" bestFit="1" customWidth="1"/>
    <col min="10254" max="10254" width="9" style="14" customWidth="1"/>
    <col min="10255" max="10255" width="21.08984375" style="14" bestFit="1" customWidth="1"/>
    <col min="10256" max="10498" width="9.08984375" style="14"/>
    <col min="10499" max="10499" width="20.08984375" style="14" customWidth="1"/>
    <col min="10500" max="10500" width="16.08984375" style="14" customWidth="1"/>
    <col min="10501" max="10501" width="12" style="14" customWidth="1"/>
    <col min="10502" max="10502" width="8.90625" style="14" customWidth="1"/>
    <col min="10503" max="10503" width="9.453125" style="14" customWidth="1"/>
    <col min="10504" max="10504" width="11.54296875" style="14" customWidth="1"/>
    <col min="10505" max="10505" width="12" style="14" bestFit="1" customWidth="1"/>
    <col min="10506" max="10506" width="12.08984375" style="14" customWidth="1"/>
    <col min="10507" max="10507" width="20.08984375" style="14" bestFit="1" customWidth="1"/>
    <col min="10508" max="10508" width="10.54296875" style="14" bestFit="1" customWidth="1"/>
    <col min="10509" max="10509" width="16.08984375" style="14" bestFit="1" customWidth="1"/>
    <col min="10510" max="10510" width="9" style="14" customWidth="1"/>
    <col min="10511" max="10511" width="21.08984375" style="14" bestFit="1" customWidth="1"/>
    <col min="10512" max="10754" width="9.08984375" style="14"/>
    <col min="10755" max="10755" width="20.08984375" style="14" customWidth="1"/>
    <col min="10756" max="10756" width="16.08984375" style="14" customWidth="1"/>
    <col min="10757" max="10757" width="12" style="14" customWidth="1"/>
    <col min="10758" max="10758" width="8.90625" style="14" customWidth="1"/>
    <col min="10759" max="10759" width="9.453125" style="14" customWidth="1"/>
    <col min="10760" max="10760" width="11.54296875" style="14" customWidth="1"/>
    <col min="10761" max="10761" width="12" style="14" bestFit="1" customWidth="1"/>
    <col min="10762" max="10762" width="12.08984375" style="14" customWidth="1"/>
    <col min="10763" max="10763" width="20.08984375" style="14" bestFit="1" customWidth="1"/>
    <col min="10764" max="10764" width="10.54296875" style="14" bestFit="1" customWidth="1"/>
    <col min="10765" max="10765" width="16.08984375" style="14" bestFit="1" customWidth="1"/>
    <col min="10766" max="10766" width="9" style="14" customWidth="1"/>
    <col min="10767" max="10767" width="21.08984375" style="14" bestFit="1" customWidth="1"/>
    <col min="10768" max="11010" width="9.08984375" style="14"/>
    <col min="11011" max="11011" width="20.08984375" style="14" customWidth="1"/>
    <col min="11012" max="11012" width="16.08984375" style="14" customWidth="1"/>
    <col min="11013" max="11013" width="12" style="14" customWidth="1"/>
    <col min="11014" max="11014" width="8.90625" style="14" customWidth="1"/>
    <col min="11015" max="11015" width="9.453125" style="14" customWidth="1"/>
    <col min="11016" max="11016" width="11.54296875" style="14" customWidth="1"/>
    <col min="11017" max="11017" width="12" style="14" bestFit="1" customWidth="1"/>
    <col min="11018" max="11018" width="12.08984375" style="14" customWidth="1"/>
    <col min="11019" max="11019" width="20.08984375" style="14" bestFit="1" customWidth="1"/>
    <col min="11020" max="11020" width="10.54296875" style="14" bestFit="1" customWidth="1"/>
    <col min="11021" max="11021" width="16.08984375" style="14" bestFit="1" customWidth="1"/>
    <col min="11022" max="11022" width="9" style="14" customWidth="1"/>
    <col min="11023" max="11023" width="21.08984375" style="14" bestFit="1" customWidth="1"/>
    <col min="11024" max="11266" width="9.08984375" style="14"/>
    <col min="11267" max="11267" width="20.08984375" style="14" customWidth="1"/>
    <col min="11268" max="11268" width="16.08984375" style="14" customWidth="1"/>
    <col min="11269" max="11269" width="12" style="14" customWidth="1"/>
    <col min="11270" max="11270" width="8.90625" style="14" customWidth="1"/>
    <col min="11271" max="11271" width="9.453125" style="14" customWidth="1"/>
    <col min="11272" max="11272" width="11.54296875" style="14" customWidth="1"/>
    <col min="11273" max="11273" width="12" style="14" bestFit="1" customWidth="1"/>
    <col min="11274" max="11274" width="12.08984375" style="14" customWidth="1"/>
    <col min="11275" max="11275" width="20.08984375" style="14" bestFit="1" customWidth="1"/>
    <col min="11276" max="11276" width="10.54296875" style="14" bestFit="1" customWidth="1"/>
    <col min="11277" max="11277" width="16.08984375" style="14" bestFit="1" customWidth="1"/>
    <col min="11278" max="11278" width="9" style="14" customWidth="1"/>
    <col min="11279" max="11279" width="21.08984375" style="14" bestFit="1" customWidth="1"/>
    <col min="11280" max="11522" width="9.08984375" style="14"/>
    <col min="11523" max="11523" width="20.08984375" style="14" customWidth="1"/>
    <col min="11524" max="11524" width="16.08984375" style="14" customWidth="1"/>
    <col min="11525" max="11525" width="12" style="14" customWidth="1"/>
    <col min="11526" max="11526" width="8.90625" style="14" customWidth="1"/>
    <col min="11527" max="11527" width="9.453125" style="14" customWidth="1"/>
    <col min="11528" max="11528" width="11.54296875" style="14" customWidth="1"/>
    <col min="11529" max="11529" width="12" style="14" bestFit="1" customWidth="1"/>
    <col min="11530" max="11530" width="12.08984375" style="14" customWidth="1"/>
    <col min="11531" max="11531" width="20.08984375" style="14" bestFit="1" customWidth="1"/>
    <col min="11532" max="11532" width="10.54296875" style="14" bestFit="1" customWidth="1"/>
    <col min="11533" max="11533" width="16.08984375" style="14" bestFit="1" customWidth="1"/>
    <col min="11534" max="11534" width="9" style="14" customWidth="1"/>
    <col min="11535" max="11535" width="21.08984375" style="14" bestFit="1" customWidth="1"/>
    <col min="11536" max="11778" width="9.08984375" style="14"/>
    <col min="11779" max="11779" width="20.08984375" style="14" customWidth="1"/>
    <col min="11780" max="11780" width="16.08984375" style="14" customWidth="1"/>
    <col min="11781" max="11781" width="12" style="14" customWidth="1"/>
    <col min="11782" max="11782" width="8.90625" style="14" customWidth="1"/>
    <col min="11783" max="11783" width="9.453125" style="14" customWidth="1"/>
    <col min="11784" max="11784" width="11.54296875" style="14" customWidth="1"/>
    <col min="11785" max="11785" width="12" style="14" bestFit="1" customWidth="1"/>
    <col min="11786" max="11786" width="12.08984375" style="14" customWidth="1"/>
    <col min="11787" max="11787" width="20.08984375" style="14" bestFit="1" customWidth="1"/>
    <col min="11788" max="11788" width="10.54296875" style="14" bestFit="1" customWidth="1"/>
    <col min="11789" max="11789" width="16.08984375" style="14" bestFit="1" customWidth="1"/>
    <col min="11790" max="11790" width="9" style="14" customWidth="1"/>
    <col min="11791" max="11791" width="21.08984375" style="14" bestFit="1" customWidth="1"/>
    <col min="11792" max="12034" width="9.08984375" style="14"/>
    <col min="12035" max="12035" width="20.08984375" style="14" customWidth="1"/>
    <col min="12036" max="12036" width="16.08984375" style="14" customWidth="1"/>
    <col min="12037" max="12037" width="12" style="14" customWidth="1"/>
    <col min="12038" max="12038" width="8.90625" style="14" customWidth="1"/>
    <col min="12039" max="12039" width="9.453125" style="14" customWidth="1"/>
    <col min="12040" max="12040" width="11.54296875" style="14" customWidth="1"/>
    <col min="12041" max="12041" width="12" style="14" bestFit="1" customWidth="1"/>
    <col min="12042" max="12042" width="12.08984375" style="14" customWidth="1"/>
    <col min="12043" max="12043" width="20.08984375" style="14" bestFit="1" customWidth="1"/>
    <col min="12044" max="12044" width="10.54296875" style="14" bestFit="1" customWidth="1"/>
    <col min="12045" max="12045" width="16.08984375" style="14" bestFit="1" customWidth="1"/>
    <col min="12046" max="12046" width="9" style="14" customWidth="1"/>
    <col min="12047" max="12047" width="21.08984375" style="14" bestFit="1" customWidth="1"/>
    <col min="12048" max="12290" width="9.08984375" style="14"/>
    <col min="12291" max="12291" width="20.08984375" style="14" customWidth="1"/>
    <col min="12292" max="12292" width="16.08984375" style="14" customWidth="1"/>
    <col min="12293" max="12293" width="12" style="14" customWidth="1"/>
    <col min="12294" max="12294" width="8.90625" style="14" customWidth="1"/>
    <col min="12295" max="12295" width="9.453125" style="14" customWidth="1"/>
    <col min="12296" max="12296" width="11.54296875" style="14" customWidth="1"/>
    <col min="12297" max="12297" width="12" style="14" bestFit="1" customWidth="1"/>
    <col min="12298" max="12298" width="12.08984375" style="14" customWidth="1"/>
    <col min="12299" max="12299" width="20.08984375" style="14" bestFit="1" customWidth="1"/>
    <col min="12300" max="12300" width="10.54296875" style="14" bestFit="1" customWidth="1"/>
    <col min="12301" max="12301" width="16.08984375" style="14" bestFit="1" customWidth="1"/>
    <col min="12302" max="12302" width="9" style="14" customWidth="1"/>
    <col min="12303" max="12303" width="21.08984375" style="14" bestFit="1" customWidth="1"/>
    <col min="12304" max="12546" width="9.08984375" style="14"/>
    <col min="12547" max="12547" width="20.08984375" style="14" customWidth="1"/>
    <col min="12548" max="12548" width="16.08984375" style="14" customWidth="1"/>
    <col min="12549" max="12549" width="12" style="14" customWidth="1"/>
    <col min="12550" max="12550" width="8.90625" style="14" customWidth="1"/>
    <col min="12551" max="12551" width="9.453125" style="14" customWidth="1"/>
    <col min="12552" max="12552" width="11.54296875" style="14" customWidth="1"/>
    <col min="12553" max="12553" width="12" style="14" bestFit="1" customWidth="1"/>
    <col min="12554" max="12554" width="12.08984375" style="14" customWidth="1"/>
    <col min="12555" max="12555" width="20.08984375" style="14" bestFit="1" customWidth="1"/>
    <col min="12556" max="12556" width="10.54296875" style="14" bestFit="1" customWidth="1"/>
    <col min="12557" max="12557" width="16.08984375" style="14" bestFit="1" customWidth="1"/>
    <col min="12558" max="12558" width="9" style="14" customWidth="1"/>
    <col min="12559" max="12559" width="21.08984375" style="14" bestFit="1" customWidth="1"/>
    <col min="12560" max="12802" width="9.08984375" style="14"/>
    <col min="12803" max="12803" width="20.08984375" style="14" customWidth="1"/>
    <col min="12804" max="12804" width="16.08984375" style="14" customWidth="1"/>
    <col min="12805" max="12805" width="12" style="14" customWidth="1"/>
    <col min="12806" max="12806" width="8.90625" style="14" customWidth="1"/>
    <col min="12807" max="12807" width="9.453125" style="14" customWidth="1"/>
    <col min="12808" max="12808" width="11.54296875" style="14" customWidth="1"/>
    <col min="12809" max="12809" width="12" style="14" bestFit="1" customWidth="1"/>
    <col min="12810" max="12810" width="12.08984375" style="14" customWidth="1"/>
    <col min="12811" max="12811" width="20.08984375" style="14" bestFit="1" customWidth="1"/>
    <col min="12812" max="12812" width="10.54296875" style="14" bestFit="1" customWidth="1"/>
    <col min="12813" max="12813" width="16.08984375" style="14" bestFit="1" customWidth="1"/>
    <col min="12814" max="12814" width="9" style="14" customWidth="1"/>
    <col min="12815" max="12815" width="21.08984375" style="14" bestFit="1" customWidth="1"/>
    <col min="12816" max="13058" width="9.08984375" style="14"/>
    <col min="13059" max="13059" width="20.08984375" style="14" customWidth="1"/>
    <col min="13060" max="13060" width="16.08984375" style="14" customWidth="1"/>
    <col min="13061" max="13061" width="12" style="14" customWidth="1"/>
    <col min="13062" max="13062" width="8.90625" style="14" customWidth="1"/>
    <col min="13063" max="13063" width="9.453125" style="14" customWidth="1"/>
    <col min="13064" max="13064" width="11.54296875" style="14" customWidth="1"/>
    <col min="13065" max="13065" width="12" style="14" bestFit="1" customWidth="1"/>
    <col min="13066" max="13066" width="12.08984375" style="14" customWidth="1"/>
    <col min="13067" max="13067" width="20.08984375" style="14" bestFit="1" customWidth="1"/>
    <col min="13068" max="13068" width="10.54296875" style="14" bestFit="1" customWidth="1"/>
    <col min="13069" max="13069" width="16.08984375" style="14" bestFit="1" customWidth="1"/>
    <col min="13070" max="13070" width="9" style="14" customWidth="1"/>
    <col min="13071" max="13071" width="21.08984375" style="14" bestFit="1" customWidth="1"/>
    <col min="13072" max="13314" width="9.08984375" style="14"/>
    <col min="13315" max="13315" width="20.08984375" style="14" customWidth="1"/>
    <col min="13316" max="13316" width="16.08984375" style="14" customWidth="1"/>
    <col min="13317" max="13317" width="12" style="14" customWidth="1"/>
    <col min="13318" max="13318" width="8.90625" style="14" customWidth="1"/>
    <col min="13319" max="13319" width="9.453125" style="14" customWidth="1"/>
    <col min="13320" max="13320" width="11.54296875" style="14" customWidth="1"/>
    <col min="13321" max="13321" width="12" style="14" bestFit="1" customWidth="1"/>
    <col min="13322" max="13322" width="12.08984375" style="14" customWidth="1"/>
    <col min="13323" max="13323" width="20.08984375" style="14" bestFit="1" customWidth="1"/>
    <col min="13324" max="13324" width="10.54296875" style="14" bestFit="1" customWidth="1"/>
    <col min="13325" max="13325" width="16.08984375" style="14" bestFit="1" customWidth="1"/>
    <col min="13326" max="13326" width="9" style="14" customWidth="1"/>
    <col min="13327" max="13327" width="21.08984375" style="14" bestFit="1" customWidth="1"/>
    <col min="13328" max="13570" width="9.08984375" style="14"/>
    <col min="13571" max="13571" width="20.08984375" style="14" customWidth="1"/>
    <col min="13572" max="13572" width="16.08984375" style="14" customWidth="1"/>
    <col min="13573" max="13573" width="12" style="14" customWidth="1"/>
    <col min="13574" max="13574" width="8.90625" style="14" customWidth="1"/>
    <col min="13575" max="13575" width="9.453125" style="14" customWidth="1"/>
    <col min="13576" max="13576" width="11.54296875" style="14" customWidth="1"/>
    <col min="13577" max="13577" width="12" style="14" bestFit="1" customWidth="1"/>
    <col min="13578" max="13578" width="12.08984375" style="14" customWidth="1"/>
    <col min="13579" max="13579" width="20.08984375" style="14" bestFit="1" customWidth="1"/>
    <col min="13580" max="13580" width="10.54296875" style="14" bestFit="1" customWidth="1"/>
    <col min="13581" max="13581" width="16.08984375" style="14" bestFit="1" customWidth="1"/>
    <col min="13582" max="13582" width="9" style="14" customWidth="1"/>
    <col min="13583" max="13583" width="21.08984375" style="14" bestFit="1" customWidth="1"/>
    <col min="13584" max="13826" width="9.08984375" style="14"/>
    <col min="13827" max="13827" width="20.08984375" style="14" customWidth="1"/>
    <col min="13828" max="13828" width="16.08984375" style="14" customWidth="1"/>
    <col min="13829" max="13829" width="12" style="14" customWidth="1"/>
    <col min="13830" max="13830" width="8.90625" style="14" customWidth="1"/>
    <col min="13831" max="13831" width="9.453125" style="14" customWidth="1"/>
    <col min="13832" max="13832" width="11.54296875" style="14" customWidth="1"/>
    <col min="13833" max="13833" width="12" style="14" bestFit="1" customWidth="1"/>
    <col min="13834" max="13834" width="12.08984375" style="14" customWidth="1"/>
    <col min="13835" max="13835" width="20.08984375" style="14" bestFit="1" customWidth="1"/>
    <col min="13836" max="13836" width="10.54296875" style="14" bestFit="1" customWidth="1"/>
    <col min="13837" max="13837" width="16.08984375" style="14" bestFit="1" customWidth="1"/>
    <col min="13838" max="13838" width="9" style="14" customWidth="1"/>
    <col min="13839" max="13839" width="21.08984375" style="14" bestFit="1" customWidth="1"/>
    <col min="13840" max="14082" width="9.08984375" style="14"/>
    <col min="14083" max="14083" width="20.08984375" style="14" customWidth="1"/>
    <col min="14084" max="14084" width="16.08984375" style="14" customWidth="1"/>
    <col min="14085" max="14085" width="12" style="14" customWidth="1"/>
    <col min="14086" max="14086" width="8.90625" style="14" customWidth="1"/>
    <col min="14087" max="14087" width="9.453125" style="14" customWidth="1"/>
    <col min="14088" max="14088" width="11.54296875" style="14" customWidth="1"/>
    <col min="14089" max="14089" width="12" style="14" bestFit="1" customWidth="1"/>
    <col min="14090" max="14090" width="12.08984375" style="14" customWidth="1"/>
    <col min="14091" max="14091" width="20.08984375" style="14" bestFit="1" customWidth="1"/>
    <col min="14092" max="14092" width="10.54296875" style="14" bestFit="1" customWidth="1"/>
    <col min="14093" max="14093" width="16.08984375" style="14" bestFit="1" customWidth="1"/>
    <col min="14094" max="14094" width="9" style="14" customWidth="1"/>
    <col min="14095" max="14095" width="21.08984375" style="14" bestFit="1" customWidth="1"/>
    <col min="14096" max="14338" width="9.08984375" style="14"/>
    <col min="14339" max="14339" width="20.08984375" style="14" customWidth="1"/>
    <col min="14340" max="14340" width="16.08984375" style="14" customWidth="1"/>
    <col min="14341" max="14341" width="12" style="14" customWidth="1"/>
    <col min="14342" max="14342" width="8.90625" style="14" customWidth="1"/>
    <col min="14343" max="14343" width="9.453125" style="14" customWidth="1"/>
    <col min="14344" max="14344" width="11.54296875" style="14" customWidth="1"/>
    <col min="14345" max="14345" width="12" style="14" bestFit="1" customWidth="1"/>
    <col min="14346" max="14346" width="12.08984375" style="14" customWidth="1"/>
    <col min="14347" max="14347" width="20.08984375" style="14" bestFit="1" customWidth="1"/>
    <col min="14348" max="14348" width="10.54296875" style="14" bestFit="1" customWidth="1"/>
    <col min="14349" max="14349" width="16.08984375" style="14" bestFit="1" customWidth="1"/>
    <col min="14350" max="14350" width="9" style="14" customWidth="1"/>
    <col min="14351" max="14351" width="21.08984375" style="14" bestFit="1" customWidth="1"/>
    <col min="14352" max="14594" width="9.08984375" style="14"/>
    <col min="14595" max="14595" width="20.08984375" style="14" customWidth="1"/>
    <col min="14596" max="14596" width="16.08984375" style="14" customWidth="1"/>
    <col min="14597" max="14597" width="12" style="14" customWidth="1"/>
    <col min="14598" max="14598" width="8.90625" style="14" customWidth="1"/>
    <col min="14599" max="14599" width="9.453125" style="14" customWidth="1"/>
    <col min="14600" max="14600" width="11.54296875" style="14" customWidth="1"/>
    <col min="14601" max="14601" width="12" style="14" bestFit="1" customWidth="1"/>
    <col min="14602" max="14602" width="12.08984375" style="14" customWidth="1"/>
    <col min="14603" max="14603" width="20.08984375" style="14" bestFit="1" customWidth="1"/>
    <col min="14604" max="14604" width="10.54296875" style="14" bestFit="1" customWidth="1"/>
    <col min="14605" max="14605" width="16.08984375" style="14" bestFit="1" customWidth="1"/>
    <col min="14606" max="14606" width="9" style="14" customWidth="1"/>
    <col min="14607" max="14607" width="21.08984375" style="14" bestFit="1" customWidth="1"/>
    <col min="14608" max="14850" width="9.08984375" style="14"/>
    <col min="14851" max="14851" width="20.08984375" style="14" customWidth="1"/>
    <col min="14852" max="14852" width="16.08984375" style="14" customWidth="1"/>
    <col min="14853" max="14853" width="12" style="14" customWidth="1"/>
    <col min="14854" max="14854" width="8.90625" style="14" customWidth="1"/>
    <col min="14855" max="14855" width="9.453125" style="14" customWidth="1"/>
    <col min="14856" max="14856" width="11.54296875" style="14" customWidth="1"/>
    <col min="14857" max="14857" width="12" style="14" bestFit="1" customWidth="1"/>
    <col min="14858" max="14858" width="12.08984375" style="14" customWidth="1"/>
    <col min="14859" max="14859" width="20.08984375" style="14" bestFit="1" customWidth="1"/>
    <col min="14860" max="14860" width="10.54296875" style="14" bestFit="1" customWidth="1"/>
    <col min="14861" max="14861" width="16.08984375" style="14" bestFit="1" customWidth="1"/>
    <col min="14862" max="14862" width="9" style="14" customWidth="1"/>
    <col min="14863" max="14863" width="21.08984375" style="14" bestFit="1" customWidth="1"/>
    <col min="14864" max="15106" width="9.08984375" style="14"/>
    <col min="15107" max="15107" width="20.08984375" style="14" customWidth="1"/>
    <col min="15108" max="15108" width="16.08984375" style="14" customWidth="1"/>
    <col min="15109" max="15109" width="12" style="14" customWidth="1"/>
    <col min="15110" max="15110" width="8.90625" style="14" customWidth="1"/>
    <col min="15111" max="15111" width="9.453125" style="14" customWidth="1"/>
    <col min="15112" max="15112" width="11.54296875" style="14" customWidth="1"/>
    <col min="15113" max="15113" width="12" style="14" bestFit="1" customWidth="1"/>
    <col min="15114" max="15114" width="12.08984375" style="14" customWidth="1"/>
    <col min="15115" max="15115" width="20.08984375" style="14" bestFit="1" customWidth="1"/>
    <col min="15116" max="15116" width="10.54296875" style="14" bestFit="1" customWidth="1"/>
    <col min="15117" max="15117" width="16.08984375" style="14" bestFit="1" customWidth="1"/>
    <col min="15118" max="15118" width="9" style="14" customWidth="1"/>
    <col min="15119" max="15119" width="21.08984375" style="14" bestFit="1" customWidth="1"/>
    <col min="15120" max="15362" width="9.08984375" style="14"/>
    <col min="15363" max="15363" width="20.08984375" style="14" customWidth="1"/>
    <col min="15364" max="15364" width="16.08984375" style="14" customWidth="1"/>
    <col min="15365" max="15365" width="12" style="14" customWidth="1"/>
    <col min="15366" max="15366" width="8.90625" style="14" customWidth="1"/>
    <col min="15367" max="15367" width="9.453125" style="14" customWidth="1"/>
    <col min="15368" max="15368" width="11.54296875" style="14" customWidth="1"/>
    <col min="15369" max="15369" width="12" style="14" bestFit="1" customWidth="1"/>
    <col min="15370" max="15370" width="12.08984375" style="14" customWidth="1"/>
    <col min="15371" max="15371" width="20.08984375" style="14" bestFit="1" customWidth="1"/>
    <col min="15372" max="15372" width="10.54296875" style="14" bestFit="1" customWidth="1"/>
    <col min="15373" max="15373" width="16.08984375" style="14" bestFit="1" customWidth="1"/>
    <col min="15374" max="15374" width="9" style="14" customWidth="1"/>
    <col min="15375" max="15375" width="21.08984375" style="14" bestFit="1" customWidth="1"/>
    <col min="15376" max="15618" width="9.08984375" style="14"/>
    <col min="15619" max="15619" width="20.08984375" style="14" customWidth="1"/>
    <col min="15620" max="15620" width="16.08984375" style="14" customWidth="1"/>
    <col min="15621" max="15621" width="12" style="14" customWidth="1"/>
    <col min="15622" max="15622" width="8.90625" style="14" customWidth="1"/>
    <col min="15623" max="15623" width="9.453125" style="14" customWidth="1"/>
    <col min="15624" max="15624" width="11.54296875" style="14" customWidth="1"/>
    <col min="15625" max="15625" width="12" style="14" bestFit="1" customWidth="1"/>
    <col min="15626" max="15626" width="12.08984375" style="14" customWidth="1"/>
    <col min="15627" max="15627" width="20.08984375" style="14" bestFit="1" customWidth="1"/>
    <col min="15628" max="15628" width="10.54296875" style="14" bestFit="1" customWidth="1"/>
    <col min="15629" max="15629" width="16.08984375" style="14" bestFit="1" customWidth="1"/>
    <col min="15630" max="15630" width="9" style="14" customWidth="1"/>
    <col min="15631" max="15631" width="21.08984375" style="14" bestFit="1" customWidth="1"/>
    <col min="15632" max="15874" width="9.08984375" style="14"/>
    <col min="15875" max="15875" width="20.08984375" style="14" customWidth="1"/>
    <col min="15876" max="15876" width="16.08984375" style="14" customWidth="1"/>
    <col min="15877" max="15877" width="12" style="14" customWidth="1"/>
    <col min="15878" max="15878" width="8.90625" style="14" customWidth="1"/>
    <col min="15879" max="15879" width="9.453125" style="14" customWidth="1"/>
    <col min="15880" max="15880" width="11.54296875" style="14" customWidth="1"/>
    <col min="15881" max="15881" width="12" style="14" bestFit="1" customWidth="1"/>
    <col min="15882" max="15882" width="12.08984375" style="14" customWidth="1"/>
    <col min="15883" max="15883" width="20.08984375" style="14" bestFit="1" customWidth="1"/>
    <col min="15884" max="15884" width="10.54296875" style="14" bestFit="1" customWidth="1"/>
    <col min="15885" max="15885" width="16.08984375" style="14" bestFit="1" customWidth="1"/>
    <col min="15886" max="15886" width="9" style="14" customWidth="1"/>
    <col min="15887" max="15887" width="21.08984375" style="14" bestFit="1" customWidth="1"/>
    <col min="15888" max="16130" width="9.08984375" style="14"/>
    <col min="16131" max="16131" width="20.08984375" style="14" customWidth="1"/>
    <col min="16132" max="16132" width="16.08984375" style="14" customWidth="1"/>
    <col min="16133" max="16133" width="12" style="14" customWidth="1"/>
    <col min="16134" max="16134" width="8.90625" style="14" customWidth="1"/>
    <col min="16135" max="16135" width="9.453125" style="14" customWidth="1"/>
    <col min="16136" max="16136" width="11.54296875" style="14" customWidth="1"/>
    <col min="16137" max="16137" width="12" style="14" bestFit="1" customWidth="1"/>
    <col min="16138" max="16138" width="12.08984375" style="14" customWidth="1"/>
    <col min="16139" max="16139" width="20.08984375" style="14" bestFit="1" customWidth="1"/>
    <col min="16140" max="16140" width="10.54296875" style="14" bestFit="1" customWidth="1"/>
    <col min="16141" max="16141" width="16.08984375" style="14" bestFit="1" customWidth="1"/>
    <col min="16142" max="16142" width="9" style="14" customWidth="1"/>
    <col min="16143" max="16143" width="21.08984375" style="14" bestFit="1" customWidth="1"/>
    <col min="16144" max="16384" width="9.08984375" style="14"/>
  </cols>
  <sheetData>
    <row r="1" spans="1:16" x14ac:dyDescent="0.35">
      <c r="A1" s="24" t="s">
        <v>183</v>
      </c>
      <c r="L1" s="43"/>
    </row>
    <row r="2" spans="1:16" x14ac:dyDescent="0.35">
      <c r="L2" s="43"/>
    </row>
    <row r="3" spans="1:16" x14ac:dyDescent="0.35">
      <c r="A3" s="24" t="s">
        <v>184</v>
      </c>
      <c r="O3" s="24"/>
    </row>
    <row r="4" spans="1:16" x14ac:dyDescent="0.35">
      <c r="A4" s="14" t="s">
        <v>185</v>
      </c>
      <c r="B4" s="35">
        <v>200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34"/>
      <c r="O4" s="44"/>
      <c r="P4" s="44"/>
    </row>
    <row r="5" spans="1:16" x14ac:dyDescent="0.35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34"/>
      <c r="O5" s="44"/>
      <c r="P5" s="44"/>
    </row>
    <row r="6" spans="1:16" x14ac:dyDescent="0.35">
      <c r="A6" s="24" t="s">
        <v>186</v>
      </c>
      <c r="B6" s="17"/>
      <c r="C6" s="17"/>
      <c r="D6" s="17"/>
      <c r="E6" s="17"/>
      <c r="F6" s="17"/>
      <c r="G6" s="17"/>
      <c r="H6" s="34" t="s">
        <v>187</v>
      </c>
      <c r="I6" s="34"/>
      <c r="J6" s="34"/>
      <c r="K6" s="33"/>
      <c r="L6" s="33"/>
      <c r="M6" s="17"/>
      <c r="N6" s="44"/>
      <c r="O6" s="44"/>
      <c r="P6" s="44"/>
    </row>
    <row r="7" spans="1:16" x14ac:dyDescent="0.35">
      <c r="A7" s="31" t="s">
        <v>188</v>
      </c>
      <c r="B7" s="28" t="s">
        <v>189</v>
      </c>
      <c r="C7" s="28" t="s">
        <v>190</v>
      </c>
      <c r="D7" s="28" t="s">
        <v>191</v>
      </c>
      <c r="E7" s="17"/>
      <c r="F7" s="28" t="s">
        <v>192</v>
      </c>
      <c r="G7" s="17"/>
      <c r="H7" s="17" t="s">
        <v>193</v>
      </c>
      <c r="I7" s="17"/>
      <c r="J7" s="17"/>
      <c r="K7" s="17"/>
      <c r="L7" s="17"/>
      <c r="M7" s="17"/>
      <c r="N7" s="44"/>
      <c r="O7" s="44"/>
      <c r="P7" s="44"/>
    </row>
    <row r="8" spans="1:16" x14ac:dyDescent="0.35">
      <c r="A8" s="14">
        <v>1</v>
      </c>
      <c r="B8" s="17">
        <v>2</v>
      </c>
      <c r="C8" s="35">
        <v>5</v>
      </c>
      <c r="D8" s="67">
        <v>100</v>
      </c>
      <c r="E8" s="49" t="s">
        <v>41</v>
      </c>
      <c r="F8" s="17">
        <f>$B$4</f>
        <v>200</v>
      </c>
      <c r="H8" s="28" t="s">
        <v>194</v>
      </c>
      <c r="I8" s="17" t="s">
        <v>195</v>
      </c>
      <c r="J8" s="17" t="s">
        <v>196</v>
      </c>
      <c r="K8" s="52" t="s">
        <v>197</v>
      </c>
      <c r="L8" s="52"/>
      <c r="M8" s="28" t="s">
        <v>198</v>
      </c>
      <c r="N8" s="44"/>
      <c r="O8" s="44"/>
      <c r="P8" s="44"/>
    </row>
    <row r="9" spans="1:16" x14ac:dyDescent="0.35">
      <c r="A9" s="14">
        <v>1</v>
      </c>
      <c r="B9" s="17">
        <v>3</v>
      </c>
      <c r="C9" s="35">
        <v>3</v>
      </c>
      <c r="D9" s="67">
        <v>100</v>
      </c>
      <c r="E9" s="38"/>
      <c r="F9" s="17">
        <f t="shared" ref="F9:F33" si="0">$B$4</f>
        <v>200</v>
      </c>
      <c r="G9" s="17"/>
      <c r="H9" s="17">
        <v>1</v>
      </c>
      <c r="I9" s="17">
        <f>SUMIF($A$8:$A$33,H9,$D$8:$D$33)</f>
        <v>600</v>
      </c>
      <c r="J9" s="17"/>
      <c r="K9" s="33"/>
      <c r="L9" s="53"/>
      <c r="M9" s="35">
        <v>200</v>
      </c>
      <c r="N9" s="44"/>
      <c r="O9" s="44"/>
      <c r="P9" s="44"/>
    </row>
    <row r="10" spans="1:16" x14ac:dyDescent="0.35">
      <c r="A10" s="14">
        <v>1</v>
      </c>
      <c r="B10" s="17">
        <v>4</v>
      </c>
      <c r="C10" s="35">
        <v>5</v>
      </c>
      <c r="D10" s="67">
        <v>100</v>
      </c>
      <c r="E10" s="38"/>
      <c r="F10" s="17">
        <f t="shared" si="0"/>
        <v>200</v>
      </c>
      <c r="G10" s="17"/>
      <c r="H10" s="17">
        <v>2</v>
      </c>
      <c r="I10" s="17">
        <f t="shared" ref="I10:I21" si="1">SUMIF($A$8:$A$33,H10,$D$8:$D$33)</f>
        <v>600</v>
      </c>
      <c r="J10" s="17"/>
      <c r="K10" s="37"/>
      <c r="L10" s="38"/>
      <c r="M10" s="35">
        <v>300</v>
      </c>
      <c r="N10" s="44"/>
      <c r="O10" s="44"/>
      <c r="P10" s="44"/>
    </row>
    <row r="11" spans="1:16" x14ac:dyDescent="0.35">
      <c r="A11" s="14">
        <v>1</v>
      </c>
      <c r="B11" s="17">
        <v>5</v>
      </c>
      <c r="C11" s="35">
        <v>5</v>
      </c>
      <c r="D11" s="67">
        <v>100</v>
      </c>
      <c r="E11" s="38"/>
      <c r="F11" s="17">
        <f t="shared" si="0"/>
        <v>200</v>
      </c>
      <c r="G11" s="17"/>
      <c r="H11" s="17">
        <v>3</v>
      </c>
      <c r="I11" s="17">
        <f t="shared" si="1"/>
        <v>600</v>
      </c>
      <c r="J11" s="17"/>
      <c r="K11" s="33"/>
      <c r="L11" s="38"/>
      <c r="M11" s="35">
        <v>100</v>
      </c>
      <c r="N11" s="44"/>
      <c r="O11" s="44"/>
      <c r="P11" s="44"/>
    </row>
    <row r="12" spans="1:16" x14ac:dyDescent="0.35">
      <c r="A12" s="14">
        <v>1</v>
      </c>
      <c r="B12" s="17">
        <v>6</v>
      </c>
      <c r="C12" s="35">
        <v>20</v>
      </c>
      <c r="D12" s="67">
        <v>100</v>
      </c>
      <c r="E12" s="38"/>
      <c r="F12" s="17">
        <f t="shared" si="0"/>
        <v>200</v>
      </c>
      <c r="G12" s="17"/>
      <c r="H12" s="17"/>
      <c r="I12" s="17"/>
      <c r="J12" s="17"/>
      <c r="K12" s="17"/>
      <c r="L12" s="17"/>
      <c r="M12" s="17"/>
      <c r="O12" s="44"/>
      <c r="P12" s="44"/>
    </row>
    <row r="13" spans="1:16" x14ac:dyDescent="0.35">
      <c r="A13" s="14">
        <v>1</v>
      </c>
      <c r="B13" s="17">
        <v>7</v>
      </c>
      <c r="C13" s="35">
        <v>20</v>
      </c>
      <c r="D13" s="67">
        <v>100</v>
      </c>
      <c r="E13" s="38"/>
      <c r="F13" s="17">
        <f t="shared" si="0"/>
        <v>200</v>
      </c>
      <c r="G13" s="17"/>
      <c r="H13" s="17" t="s">
        <v>199</v>
      </c>
      <c r="I13" s="17"/>
      <c r="J13" s="17"/>
      <c r="K13" s="17"/>
      <c r="L13" s="17"/>
      <c r="M13" s="17"/>
      <c r="O13" s="44"/>
      <c r="P13" s="44"/>
    </row>
    <row r="14" spans="1:16" x14ac:dyDescent="0.35">
      <c r="A14" s="14">
        <v>2</v>
      </c>
      <c r="B14" s="17">
        <v>1</v>
      </c>
      <c r="C14" s="35">
        <v>9</v>
      </c>
      <c r="D14" s="67">
        <v>100</v>
      </c>
      <c r="E14" s="38"/>
      <c r="F14" s="17">
        <f t="shared" si="0"/>
        <v>200</v>
      </c>
      <c r="G14" s="17"/>
      <c r="H14" s="28" t="s">
        <v>194</v>
      </c>
      <c r="I14" s="17"/>
      <c r="J14" s="17"/>
      <c r="K14" s="28" t="s">
        <v>200</v>
      </c>
      <c r="L14" s="28"/>
      <c r="M14" s="28" t="s">
        <v>201</v>
      </c>
      <c r="O14" s="44"/>
      <c r="P14" s="44"/>
    </row>
    <row r="15" spans="1:16" x14ac:dyDescent="0.35">
      <c r="A15" s="14">
        <v>2</v>
      </c>
      <c r="B15" s="17">
        <v>3</v>
      </c>
      <c r="C15" s="35">
        <v>9</v>
      </c>
      <c r="D15" s="67">
        <v>100</v>
      </c>
      <c r="E15" s="38"/>
      <c r="F15" s="17">
        <f t="shared" si="0"/>
        <v>200</v>
      </c>
      <c r="G15" s="17"/>
      <c r="H15" s="17">
        <v>4</v>
      </c>
      <c r="I15" s="17">
        <f t="shared" si="1"/>
        <v>300</v>
      </c>
      <c r="J15" s="17"/>
      <c r="K15" s="37"/>
      <c r="L15" s="38"/>
      <c r="M15" s="17"/>
    </row>
    <row r="16" spans="1:16" x14ac:dyDescent="0.35">
      <c r="A16" s="14">
        <v>2</v>
      </c>
      <c r="B16" s="17">
        <v>4</v>
      </c>
      <c r="C16" s="35">
        <v>1</v>
      </c>
      <c r="D16" s="67">
        <v>100</v>
      </c>
      <c r="E16" s="38"/>
      <c r="F16" s="17">
        <f t="shared" si="0"/>
        <v>200</v>
      </c>
      <c r="G16" s="17"/>
      <c r="H16" s="17">
        <v>5</v>
      </c>
      <c r="I16" s="17">
        <f t="shared" si="1"/>
        <v>300</v>
      </c>
      <c r="J16" s="17"/>
      <c r="K16" s="37"/>
      <c r="L16" s="38"/>
      <c r="M16" s="17"/>
    </row>
    <row r="17" spans="1:13" x14ac:dyDescent="0.35">
      <c r="A17" s="14">
        <v>2</v>
      </c>
      <c r="B17" s="17">
        <v>5</v>
      </c>
      <c r="C17" s="35">
        <v>1</v>
      </c>
      <c r="D17" s="67">
        <v>100</v>
      </c>
      <c r="E17" s="38"/>
      <c r="F17" s="17">
        <f t="shared" si="0"/>
        <v>200</v>
      </c>
      <c r="G17" s="17"/>
      <c r="H17" s="17"/>
      <c r="I17" s="17"/>
      <c r="J17" s="17"/>
      <c r="K17" s="17"/>
      <c r="L17" s="17"/>
      <c r="M17" s="17"/>
    </row>
    <row r="18" spans="1:13" x14ac:dyDescent="0.35">
      <c r="A18" s="14">
        <v>2</v>
      </c>
      <c r="B18" s="17">
        <v>6</v>
      </c>
      <c r="C18" s="35">
        <v>8</v>
      </c>
      <c r="D18" s="67">
        <v>100</v>
      </c>
      <c r="E18" s="38"/>
      <c r="F18" s="17">
        <f t="shared" si="0"/>
        <v>200</v>
      </c>
      <c r="G18" s="17"/>
      <c r="H18" s="17" t="s">
        <v>202</v>
      </c>
      <c r="I18" s="17"/>
      <c r="J18" s="17"/>
      <c r="K18" s="17"/>
      <c r="L18" s="17"/>
      <c r="M18" s="17"/>
    </row>
    <row r="19" spans="1:13" x14ac:dyDescent="0.35">
      <c r="A19" s="14">
        <v>2</v>
      </c>
      <c r="B19" s="17">
        <v>7</v>
      </c>
      <c r="C19" s="35">
        <v>15</v>
      </c>
      <c r="D19" s="67">
        <v>100</v>
      </c>
      <c r="E19" s="38"/>
      <c r="F19" s="17">
        <f t="shared" si="0"/>
        <v>200</v>
      </c>
      <c r="G19" s="17"/>
      <c r="H19" s="28" t="s">
        <v>194</v>
      </c>
      <c r="I19" s="17"/>
      <c r="J19" s="17"/>
      <c r="K19" s="28" t="s">
        <v>203</v>
      </c>
      <c r="L19" s="28"/>
      <c r="M19" s="28" t="s">
        <v>204</v>
      </c>
    </row>
    <row r="20" spans="1:13" x14ac:dyDescent="0.35">
      <c r="A20" s="14">
        <v>3</v>
      </c>
      <c r="B20" s="17">
        <v>1</v>
      </c>
      <c r="C20" s="35">
        <v>0.4</v>
      </c>
      <c r="D20" s="67">
        <v>100</v>
      </c>
      <c r="E20" s="38"/>
      <c r="F20" s="17">
        <f t="shared" si="0"/>
        <v>200</v>
      </c>
      <c r="G20" s="17"/>
      <c r="H20" s="17">
        <v>6</v>
      </c>
      <c r="I20" s="17">
        <f t="shared" si="1"/>
        <v>100</v>
      </c>
      <c r="J20" s="17"/>
      <c r="K20" s="33"/>
      <c r="L20" s="38"/>
      <c r="M20" s="35">
        <v>400</v>
      </c>
    </row>
    <row r="21" spans="1:13" x14ac:dyDescent="0.35">
      <c r="A21" s="14">
        <v>3</v>
      </c>
      <c r="B21" s="17">
        <v>2</v>
      </c>
      <c r="C21" s="35">
        <v>8</v>
      </c>
      <c r="D21" s="67">
        <v>100</v>
      </c>
      <c r="E21" s="38"/>
      <c r="F21" s="17">
        <f t="shared" si="0"/>
        <v>200</v>
      </c>
      <c r="G21" s="17"/>
      <c r="H21" s="17">
        <v>7</v>
      </c>
      <c r="I21" s="17">
        <f t="shared" si="1"/>
        <v>100</v>
      </c>
      <c r="J21" s="17"/>
      <c r="K21" s="33"/>
      <c r="L21" s="38"/>
      <c r="M21" s="35">
        <v>180</v>
      </c>
    </row>
    <row r="22" spans="1:13" x14ac:dyDescent="0.35">
      <c r="A22" s="14">
        <v>3</v>
      </c>
      <c r="B22" s="17">
        <v>4</v>
      </c>
      <c r="C22" s="35">
        <v>1</v>
      </c>
      <c r="D22" s="67">
        <v>100</v>
      </c>
      <c r="E22" s="38"/>
      <c r="F22" s="17">
        <f t="shared" si="0"/>
        <v>200</v>
      </c>
      <c r="G22" s="17"/>
      <c r="H22" s="17"/>
      <c r="I22" s="17"/>
      <c r="J22" s="17"/>
      <c r="K22" s="17"/>
      <c r="L22" s="17"/>
      <c r="M22" s="17"/>
    </row>
    <row r="23" spans="1:13" x14ac:dyDescent="0.35">
      <c r="A23" s="14">
        <v>3</v>
      </c>
      <c r="B23" s="17">
        <v>5</v>
      </c>
      <c r="C23" s="35">
        <v>0.5</v>
      </c>
      <c r="D23" s="67">
        <v>100</v>
      </c>
      <c r="E23" s="38"/>
      <c r="F23" s="17">
        <f t="shared" si="0"/>
        <v>200</v>
      </c>
      <c r="G23" s="17"/>
      <c r="H23" s="17"/>
      <c r="I23" s="17"/>
      <c r="J23" s="17"/>
      <c r="K23" s="17"/>
      <c r="L23" s="17"/>
      <c r="M23" s="17"/>
    </row>
    <row r="24" spans="1:13" x14ac:dyDescent="0.35">
      <c r="A24" s="14">
        <v>3</v>
      </c>
      <c r="B24" s="17">
        <v>6</v>
      </c>
      <c r="C24" s="35">
        <v>10</v>
      </c>
      <c r="D24" s="67">
        <v>100</v>
      </c>
      <c r="E24" s="38"/>
      <c r="F24" s="17">
        <f t="shared" si="0"/>
        <v>200</v>
      </c>
      <c r="G24" s="17"/>
      <c r="H24" s="17"/>
      <c r="I24" s="17"/>
      <c r="J24" s="17"/>
      <c r="K24" s="17"/>
      <c r="L24" s="17"/>
      <c r="M24" s="17"/>
    </row>
    <row r="25" spans="1:13" x14ac:dyDescent="0.35">
      <c r="A25" s="14">
        <v>3</v>
      </c>
      <c r="B25" s="17">
        <v>7</v>
      </c>
      <c r="C25" s="35">
        <v>12</v>
      </c>
      <c r="D25" s="67">
        <v>100</v>
      </c>
      <c r="E25" s="38"/>
      <c r="F25" s="17">
        <f t="shared" si="0"/>
        <v>200</v>
      </c>
      <c r="G25" s="17"/>
      <c r="H25" s="17"/>
      <c r="I25" s="17"/>
      <c r="J25" s="17"/>
      <c r="K25" s="17"/>
      <c r="L25" s="17"/>
      <c r="M25" s="17"/>
    </row>
    <row r="26" spans="1:13" x14ac:dyDescent="0.35">
      <c r="A26" s="14">
        <v>4</v>
      </c>
      <c r="B26" s="17">
        <v>5</v>
      </c>
      <c r="C26" s="35">
        <v>1.2</v>
      </c>
      <c r="D26" s="67">
        <v>100</v>
      </c>
      <c r="E26" s="38"/>
      <c r="F26" s="17">
        <f t="shared" si="0"/>
        <v>200</v>
      </c>
      <c r="G26" s="17"/>
      <c r="H26" s="17"/>
      <c r="I26" s="17"/>
      <c r="J26" s="17"/>
      <c r="K26" s="17"/>
      <c r="L26" s="17"/>
      <c r="M26" s="17"/>
    </row>
    <row r="27" spans="1:13" x14ac:dyDescent="0.35">
      <c r="A27" s="14">
        <v>4</v>
      </c>
      <c r="B27" s="17">
        <v>6</v>
      </c>
      <c r="C27" s="35">
        <v>2</v>
      </c>
      <c r="D27" s="67">
        <v>100</v>
      </c>
      <c r="E27" s="38"/>
      <c r="F27" s="17">
        <f t="shared" si="0"/>
        <v>200</v>
      </c>
      <c r="G27" s="17"/>
      <c r="H27" s="17"/>
      <c r="I27" s="17"/>
      <c r="J27" s="17"/>
      <c r="K27" s="17"/>
      <c r="L27" s="17"/>
      <c r="M27" s="17"/>
    </row>
    <row r="28" spans="1:13" x14ac:dyDescent="0.35">
      <c r="A28" s="14">
        <v>4</v>
      </c>
      <c r="B28" s="17">
        <v>7</v>
      </c>
      <c r="C28" s="35">
        <v>12</v>
      </c>
      <c r="D28" s="67">
        <v>100</v>
      </c>
      <c r="E28" s="38"/>
      <c r="F28" s="17">
        <f t="shared" si="0"/>
        <v>200</v>
      </c>
      <c r="G28" s="17"/>
      <c r="H28" s="17"/>
      <c r="I28" s="17"/>
      <c r="J28" s="17"/>
      <c r="K28" s="17"/>
      <c r="L28" s="17"/>
      <c r="M28" s="17"/>
    </row>
    <row r="29" spans="1:13" x14ac:dyDescent="0.35">
      <c r="A29" s="14">
        <v>5</v>
      </c>
      <c r="B29" s="17">
        <v>4</v>
      </c>
      <c r="C29" s="35">
        <v>0.8</v>
      </c>
      <c r="D29" s="67">
        <v>100</v>
      </c>
      <c r="E29" s="38"/>
      <c r="F29" s="17">
        <f t="shared" si="0"/>
        <v>200</v>
      </c>
      <c r="G29" s="17"/>
      <c r="H29" s="17"/>
      <c r="I29" s="17"/>
      <c r="J29" s="17"/>
      <c r="K29" s="17"/>
      <c r="L29" s="17"/>
      <c r="M29" s="17"/>
    </row>
    <row r="30" spans="1:13" x14ac:dyDescent="0.35">
      <c r="A30" s="14">
        <v>5</v>
      </c>
      <c r="B30" s="17">
        <v>6</v>
      </c>
      <c r="C30" s="35">
        <v>2</v>
      </c>
      <c r="D30" s="67">
        <v>100</v>
      </c>
      <c r="E30" s="38"/>
      <c r="F30" s="17">
        <f t="shared" si="0"/>
        <v>200</v>
      </c>
      <c r="G30" s="17"/>
      <c r="H30" s="17"/>
      <c r="I30" s="17"/>
      <c r="J30" s="17"/>
      <c r="K30" s="17"/>
      <c r="L30" s="17"/>
      <c r="M30" s="17"/>
    </row>
    <row r="31" spans="1:13" x14ac:dyDescent="0.35">
      <c r="A31" s="14">
        <v>5</v>
      </c>
      <c r="B31" s="17">
        <v>7</v>
      </c>
      <c r="C31" s="35">
        <v>12</v>
      </c>
      <c r="D31" s="67">
        <v>100</v>
      </c>
      <c r="E31" s="38"/>
      <c r="F31" s="17">
        <f t="shared" si="0"/>
        <v>200</v>
      </c>
      <c r="G31" s="17"/>
      <c r="H31" s="17"/>
      <c r="I31" s="17"/>
      <c r="J31" s="17"/>
      <c r="K31" s="17"/>
      <c r="L31" s="17"/>
      <c r="M31" s="17"/>
    </row>
    <row r="32" spans="1:13" x14ac:dyDescent="0.35">
      <c r="A32" s="14">
        <v>6</v>
      </c>
      <c r="B32" s="17">
        <v>7</v>
      </c>
      <c r="C32" s="35">
        <v>1</v>
      </c>
      <c r="D32" s="67">
        <v>100</v>
      </c>
      <c r="E32" s="38"/>
      <c r="F32" s="17">
        <f t="shared" si="0"/>
        <v>200</v>
      </c>
      <c r="G32" s="17"/>
      <c r="H32" s="17"/>
      <c r="I32" s="17"/>
      <c r="J32" s="17"/>
      <c r="K32" s="17"/>
      <c r="L32" s="17"/>
      <c r="M32" s="17"/>
    </row>
    <row r="33" spans="1:13" x14ac:dyDescent="0.35">
      <c r="A33" s="14">
        <v>7</v>
      </c>
      <c r="B33" s="17">
        <v>6</v>
      </c>
      <c r="C33" s="35">
        <v>7</v>
      </c>
      <c r="D33" s="67">
        <v>100</v>
      </c>
      <c r="E33" s="38"/>
      <c r="F33" s="17">
        <f t="shared" si="0"/>
        <v>200</v>
      </c>
      <c r="G33" s="17"/>
      <c r="H33" s="17"/>
      <c r="I33" s="17"/>
      <c r="J33" s="17"/>
      <c r="K33" s="17"/>
      <c r="L33" s="17"/>
      <c r="M33" s="17"/>
    </row>
    <row r="34" spans="1:13" x14ac:dyDescent="0.35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</row>
    <row r="35" spans="1:13" x14ac:dyDescent="0.35">
      <c r="A35" s="24" t="s">
        <v>164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35">
      <c r="A36" s="14" t="s">
        <v>93</v>
      </c>
      <c r="B36" s="42">
        <f>SUMPRODUCT(C8:C33,D8:D33)</f>
        <v>17090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</row>
    <row r="38" spans="1:13" x14ac:dyDescent="0.35">
      <c r="A38" s="2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8"/>
  <sheetViews>
    <sheetView workbookViewId="0">
      <selection activeCell="H19" sqref="H19"/>
    </sheetView>
  </sheetViews>
  <sheetFormatPr defaultRowHeight="14.5" x14ac:dyDescent="0.35"/>
  <cols>
    <col min="1" max="1" width="43.453125" style="14" customWidth="1"/>
    <col min="2" max="5" width="9.08984375" style="14"/>
    <col min="6" max="6" width="10.08984375" style="14" customWidth="1"/>
    <col min="7" max="7" width="10.453125" style="14" customWidth="1"/>
    <col min="8" max="8" width="9.08984375" style="14"/>
    <col min="9" max="9" width="9.90625" style="14" customWidth="1"/>
    <col min="10" max="256" width="9.08984375" style="14"/>
    <col min="257" max="257" width="40.08984375" style="14" customWidth="1"/>
    <col min="258" max="261" width="9.08984375" style="14"/>
    <col min="262" max="262" width="10.08984375" style="14" customWidth="1"/>
    <col min="263" max="263" width="10.453125" style="14" customWidth="1"/>
    <col min="264" max="264" width="9.08984375" style="14"/>
    <col min="265" max="265" width="9.90625" style="14" customWidth="1"/>
    <col min="266" max="512" width="9.08984375" style="14"/>
    <col min="513" max="513" width="40.08984375" style="14" customWidth="1"/>
    <col min="514" max="517" width="9.08984375" style="14"/>
    <col min="518" max="518" width="10.08984375" style="14" customWidth="1"/>
    <col min="519" max="519" width="10.453125" style="14" customWidth="1"/>
    <col min="520" max="520" width="9.08984375" style="14"/>
    <col min="521" max="521" width="9.90625" style="14" customWidth="1"/>
    <col min="522" max="768" width="9.08984375" style="14"/>
    <col min="769" max="769" width="40.08984375" style="14" customWidth="1"/>
    <col min="770" max="773" width="9.08984375" style="14"/>
    <col min="774" max="774" width="10.08984375" style="14" customWidth="1"/>
    <col min="775" max="775" width="10.453125" style="14" customWidth="1"/>
    <col min="776" max="776" width="9.08984375" style="14"/>
    <col min="777" max="777" width="9.90625" style="14" customWidth="1"/>
    <col min="778" max="1024" width="9.08984375" style="14"/>
    <col min="1025" max="1025" width="40.08984375" style="14" customWidth="1"/>
    <col min="1026" max="1029" width="9.08984375" style="14"/>
    <col min="1030" max="1030" width="10.08984375" style="14" customWidth="1"/>
    <col min="1031" max="1031" width="10.453125" style="14" customWidth="1"/>
    <col min="1032" max="1032" width="9.08984375" style="14"/>
    <col min="1033" max="1033" width="9.90625" style="14" customWidth="1"/>
    <col min="1034" max="1280" width="9.08984375" style="14"/>
    <col min="1281" max="1281" width="40.08984375" style="14" customWidth="1"/>
    <col min="1282" max="1285" width="9.08984375" style="14"/>
    <col min="1286" max="1286" width="10.08984375" style="14" customWidth="1"/>
    <col min="1287" max="1287" width="10.453125" style="14" customWidth="1"/>
    <col min="1288" max="1288" width="9.08984375" style="14"/>
    <col min="1289" max="1289" width="9.90625" style="14" customWidth="1"/>
    <col min="1290" max="1536" width="9.08984375" style="14"/>
    <col min="1537" max="1537" width="40.08984375" style="14" customWidth="1"/>
    <col min="1538" max="1541" width="9.08984375" style="14"/>
    <col min="1542" max="1542" width="10.08984375" style="14" customWidth="1"/>
    <col min="1543" max="1543" width="10.453125" style="14" customWidth="1"/>
    <col min="1544" max="1544" width="9.08984375" style="14"/>
    <col min="1545" max="1545" width="9.90625" style="14" customWidth="1"/>
    <col min="1546" max="1792" width="9.08984375" style="14"/>
    <col min="1793" max="1793" width="40.08984375" style="14" customWidth="1"/>
    <col min="1794" max="1797" width="9.08984375" style="14"/>
    <col min="1798" max="1798" width="10.08984375" style="14" customWidth="1"/>
    <col min="1799" max="1799" width="10.453125" style="14" customWidth="1"/>
    <col min="1800" max="1800" width="9.08984375" style="14"/>
    <col min="1801" max="1801" width="9.90625" style="14" customWidth="1"/>
    <col min="1802" max="2048" width="9.08984375" style="14"/>
    <col min="2049" max="2049" width="40.08984375" style="14" customWidth="1"/>
    <col min="2050" max="2053" width="9.08984375" style="14"/>
    <col min="2054" max="2054" width="10.08984375" style="14" customWidth="1"/>
    <col min="2055" max="2055" width="10.453125" style="14" customWidth="1"/>
    <col min="2056" max="2056" width="9.08984375" style="14"/>
    <col min="2057" max="2057" width="9.90625" style="14" customWidth="1"/>
    <col min="2058" max="2304" width="9.08984375" style="14"/>
    <col min="2305" max="2305" width="40.08984375" style="14" customWidth="1"/>
    <col min="2306" max="2309" width="9.08984375" style="14"/>
    <col min="2310" max="2310" width="10.08984375" style="14" customWidth="1"/>
    <col min="2311" max="2311" width="10.453125" style="14" customWidth="1"/>
    <col min="2312" max="2312" width="9.08984375" style="14"/>
    <col min="2313" max="2313" width="9.90625" style="14" customWidth="1"/>
    <col min="2314" max="2560" width="9.08984375" style="14"/>
    <col min="2561" max="2561" width="40.08984375" style="14" customWidth="1"/>
    <col min="2562" max="2565" width="9.08984375" style="14"/>
    <col min="2566" max="2566" width="10.08984375" style="14" customWidth="1"/>
    <col min="2567" max="2567" width="10.453125" style="14" customWidth="1"/>
    <col min="2568" max="2568" width="9.08984375" style="14"/>
    <col min="2569" max="2569" width="9.90625" style="14" customWidth="1"/>
    <col min="2570" max="2816" width="9.08984375" style="14"/>
    <col min="2817" max="2817" width="40.08984375" style="14" customWidth="1"/>
    <col min="2818" max="2821" width="9.08984375" style="14"/>
    <col min="2822" max="2822" width="10.08984375" style="14" customWidth="1"/>
    <col min="2823" max="2823" width="10.453125" style="14" customWidth="1"/>
    <col min="2824" max="2824" width="9.08984375" style="14"/>
    <col min="2825" max="2825" width="9.90625" style="14" customWidth="1"/>
    <col min="2826" max="3072" width="9.08984375" style="14"/>
    <col min="3073" max="3073" width="40.08984375" style="14" customWidth="1"/>
    <col min="3074" max="3077" width="9.08984375" style="14"/>
    <col min="3078" max="3078" width="10.08984375" style="14" customWidth="1"/>
    <col min="3079" max="3079" width="10.453125" style="14" customWidth="1"/>
    <col min="3080" max="3080" width="9.08984375" style="14"/>
    <col min="3081" max="3081" width="9.90625" style="14" customWidth="1"/>
    <col min="3082" max="3328" width="9.08984375" style="14"/>
    <col min="3329" max="3329" width="40.08984375" style="14" customWidth="1"/>
    <col min="3330" max="3333" width="9.08984375" style="14"/>
    <col min="3334" max="3334" width="10.08984375" style="14" customWidth="1"/>
    <col min="3335" max="3335" width="10.453125" style="14" customWidth="1"/>
    <col min="3336" max="3336" width="9.08984375" style="14"/>
    <col min="3337" max="3337" width="9.90625" style="14" customWidth="1"/>
    <col min="3338" max="3584" width="9.08984375" style="14"/>
    <col min="3585" max="3585" width="40.08984375" style="14" customWidth="1"/>
    <col min="3586" max="3589" width="9.08984375" style="14"/>
    <col min="3590" max="3590" width="10.08984375" style="14" customWidth="1"/>
    <col min="3591" max="3591" width="10.453125" style="14" customWidth="1"/>
    <col min="3592" max="3592" width="9.08984375" style="14"/>
    <col min="3593" max="3593" width="9.90625" style="14" customWidth="1"/>
    <col min="3594" max="3840" width="9.08984375" style="14"/>
    <col min="3841" max="3841" width="40.08984375" style="14" customWidth="1"/>
    <col min="3842" max="3845" width="9.08984375" style="14"/>
    <col min="3846" max="3846" width="10.08984375" style="14" customWidth="1"/>
    <col min="3847" max="3847" width="10.453125" style="14" customWidth="1"/>
    <col min="3848" max="3848" width="9.08984375" style="14"/>
    <col min="3849" max="3849" width="9.90625" style="14" customWidth="1"/>
    <col min="3850" max="4096" width="9.08984375" style="14"/>
    <col min="4097" max="4097" width="40.08984375" style="14" customWidth="1"/>
    <col min="4098" max="4101" width="9.08984375" style="14"/>
    <col min="4102" max="4102" width="10.08984375" style="14" customWidth="1"/>
    <col min="4103" max="4103" width="10.453125" style="14" customWidth="1"/>
    <col min="4104" max="4104" width="9.08984375" style="14"/>
    <col min="4105" max="4105" width="9.90625" style="14" customWidth="1"/>
    <col min="4106" max="4352" width="9.08984375" style="14"/>
    <col min="4353" max="4353" width="40.08984375" style="14" customWidth="1"/>
    <col min="4354" max="4357" width="9.08984375" style="14"/>
    <col min="4358" max="4358" width="10.08984375" style="14" customWidth="1"/>
    <col min="4359" max="4359" width="10.453125" style="14" customWidth="1"/>
    <col min="4360" max="4360" width="9.08984375" style="14"/>
    <col min="4361" max="4361" width="9.90625" style="14" customWidth="1"/>
    <col min="4362" max="4608" width="9.08984375" style="14"/>
    <col min="4609" max="4609" width="40.08984375" style="14" customWidth="1"/>
    <col min="4610" max="4613" width="9.08984375" style="14"/>
    <col min="4614" max="4614" width="10.08984375" style="14" customWidth="1"/>
    <col min="4615" max="4615" width="10.453125" style="14" customWidth="1"/>
    <col min="4616" max="4616" width="9.08984375" style="14"/>
    <col min="4617" max="4617" width="9.90625" style="14" customWidth="1"/>
    <col min="4618" max="4864" width="9.08984375" style="14"/>
    <col min="4865" max="4865" width="40.08984375" style="14" customWidth="1"/>
    <col min="4866" max="4869" width="9.08984375" style="14"/>
    <col min="4870" max="4870" width="10.08984375" style="14" customWidth="1"/>
    <col min="4871" max="4871" width="10.453125" style="14" customWidth="1"/>
    <col min="4872" max="4872" width="9.08984375" style="14"/>
    <col min="4873" max="4873" width="9.90625" style="14" customWidth="1"/>
    <col min="4874" max="5120" width="9.08984375" style="14"/>
    <col min="5121" max="5121" width="40.08984375" style="14" customWidth="1"/>
    <col min="5122" max="5125" width="9.08984375" style="14"/>
    <col min="5126" max="5126" width="10.08984375" style="14" customWidth="1"/>
    <col min="5127" max="5127" width="10.453125" style="14" customWidth="1"/>
    <col min="5128" max="5128" width="9.08984375" style="14"/>
    <col min="5129" max="5129" width="9.90625" style="14" customWidth="1"/>
    <col min="5130" max="5376" width="9.08984375" style="14"/>
    <col min="5377" max="5377" width="40.08984375" style="14" customWidth="1"/>
    <col min="5378" max="5381" width="9.08984375" style="14"/>
    <col min="5382" max="5382" width="10.08984375" style="14" customWidth="1"/>
    <col min="5383" max="5383" width="10.453125" style="14" customWidth="1"/>
    <col min="5384" max="5384" width="9.08984375" style="14"/>
    <col min="5385" max="5385" width="9.90625" style="14" customWidth="1"/>
    <col min="5386" max="5632" width="9.08984375" style="14"/>
    <col min="5633" max="5633" width="40.08984375" style="14" customWidth="1"/>
    <col min="5634" max="5637" width="9.08984375" style="14"/>
    <col min="5638" max="5638" width="10.08984375" style="14" customWidth="1"/>
    <col min="5639" max="5639" width="10.453125" style="14" customWidth="1"/>
    <col min="5640" max="5640" width="9.08984375" style="14"/>
    <col min="5641" max="5641" width="9.90625" style="14" customWidth="1"/>
    <col min="5642" max="5888" width="9.08984375" style="14"/>
    <col min="5889" max="5889" width="40.08984375" style="14" customWidth="1"/>
    <col min="5890" max="5893" width="9.08984375" style="14"/>
    <col min="5894" max="5894" width="10.08984375" style="14" customWidth="1"/>
    <col min="5895" max="5895" width="10.453125" style="14" customWidth="1"/>
    <col min="5896" max="5896" width="9.08984375" style="14"/>
    <col min="5897" max="5897" width="9.90625" style="14" customWidth="1"/>
    <col min="5898" max="6144" width="9.08984375" style="14"/>
    <col min="6145" max="6145" width="40.08984375" style="14" customWidth="1"/>
    <col min="6146" max="6149" width="9.08984375" style="14"/>
    <col min="6150" max="6150" width="10.08984375" style="14" customWidth="1"/>
    <col min="6151" max="6151" width="10.453125" style="14" customWidth="1"/>
    <col min="6152" max="6152" width="9.08984375" style="14"/>
    <col min="6153" max="6153" width="9.90625" style="14" customWidth="1"/>
    <col min="6154" max="6400" width="9.08984375" style="14"/>
    <col min="6401" max="6401" width="40.08984375" style="14" customWidth="1"/>
    <col min="6402" max="6405" width="9.08984375" style="14"/>
    <col min="6406" max="6406" width="10.08984375" style="14" customWidth="1"/>
    <col min="6407" max="6407" width="10.453125" style="14" customWidth="1"/>
    <col min="6408" max="6408" width="9.08984375" style="14"/>
    <col min="6409" max="6409" width="9.90625" style="14" customWidth="1"/>
    <col min="6410" max="6656" width="9.08984375" style="14"/>
    <col min="6657" max="6657" width="40.08984375" style="14" customWidth="1"/>
    <col min="6658" max="6661" width="9.08984375" style="14"/>
    <col min="6662" max="6662" width="10.08984375" style="14" customWidth="1"/>
    <col min="6663" max="6663" width="10.453125" style="14" customWidth="1"/>
    <col min="6664" max="6664" width="9.08984375" style="14"/>
    <col min="6665" max="6665" width="9.90625" style="14" customWidth="1"/>
    <col min="6666" max="6912" width="9.08984375" style="14"/>
    <col min="6913" max="6913" width="40.08984375" style="14" customWidth="1"/>
    <col min="6914" max="6917" width="9.08984375" style="14"/>
    <col min="6918" max="6918" width="10.08984375" style="14" customWidth="1"/>
    <col min="6919" max="6919" width="10.453125" style="14" customWidth="1"/>
    <col min="6920" max="6920" width="9.08984375" style="14"/>
    <col min="6921" max="6921" width="9.90625" style="14" customWidth="1"/>
    <col min="6922" max="7168" width="9.08984375" style="14"/>
    <col min="7169" max="7169" width="40.08984375" style="14" customWidth="1"/>
    <col min="7170" max="7173" width="9.08984375" style="14"/>
    <col min="7174" max="7174" width="10.08984375" style="14" customWidth="1"/>
    <col min="7175" max="7175" width="10.453125" style="14" customWidth="1"/>
    <col min="7176" max="7176" width="9.08984375" style="14"/>
    <col min="7177" max="7177" width="9.90625" style="14" customWidth="1"/>
    <col min="7178" max="7424" width="9.08984375" style="14"/>
    <col min="7425" max="7425" width="40.08984375" style="14" customWidth="1"/>
    <col min="7426" max="7429" width="9.08984375" style="14"/>
    <col min="7430" max="7430" width="10.08984375" style="14" customWidth="1"/>
    <col min="7431" max="7431" width="10.453125" style="14" customWidth="1"/>
    <col min="7432" max="7432" width="9.08984375" style="14"/>
    <col min="7433" max="7433" width="9.90625" style="14" customWidth="1"/>
    <col min="7434" max="7680" width="9.08984375" style="14"/>
    <col min="7681" max="7681" width="40.08984375" style="14" customWidth="1"/>
    <col min="7682" max="7685" width="9.08984375" style="14"/>
    <col min="7686" max="7686" width="10.08984375" style="14" customWidth="1"/>
    <col min="7687" max="7687" width="10.453125" style="14" customWidth="1"/>
    <col min="7688" max="7688" width="9.08984375" style="14"/>
    <col min="7689" max="7689" width="9.90625" style="14" customWidth="1"/>
    <col min="7690" max="7936" width="9.08984375" style="14"/>
    <col min="7937" max="7937" width="40.08984375" style="14" customWidth="1"/>
    <col min="7938" max="7941" width="9.08984375" style="14"/>
    <col min="7942" max="7942" width="10.08984375" style="14" customWidth="1"/>
    <col min="7943" max="7943" width="10.453125" style="14" customWidth="1"/>
    <col min="7944" max="7944" width="9.08984375" style="14"/>
    <col min="7945" max="7945" width="9.90625" style="14" customWidth="1"/>
    <col min="7946" max="8192" width="9.08984375" style="14"/>
    <col min="8193" max="8193" width="40.08984375" style="14" customWidth="1"/>
    <col min="8194" max="8197" width="9.08984375" style="14"/>
    <col min="8198" max="8198" width="10.08984375" style="14" customWidth="1"/>
    <col min="8199" max="8199" width="10.453125" style="14" customWidth="1"/>
    <col min="8200" max="8200" width="9.08984375" style="14"/>
    <col min="8201" max="8201" width="9.90625" style="14" customWidth="1"/>
    <col min="8202" max="8448" width="9.08984375" style="14"/>
    <col min="8449" max="8449" width="40.08984375" style="14" customWidth="1"/>
    <col min="8450" max="8453" width="9.08984375" style="14"/>
    <col min="8454" max="8454" width="10.08984375" style="14" customWidth="1"/>
    <col min="8455" max="8455" width="10.453125" style="14" customWidth="1"/>
    <col min="8456" max="8456" width="9.08984375" style="14"/>
    <col min="8457" max="8457" width="9.90625" style="14" customWidth="1"/>
    <col min="8458" max="8704" width="9.08984375" style="14"/>
    <col min="8705" max="8705" width="40.08984375" style="14" customWidth="1"/>
    <col min="8706" max="8709" width="9.08984375" style="14"/>
    <col min="8710" max="8710" width="10.08984375" style="14" customWidth="1"/>
    <col min="8711" max="8711" width="10.453125" style="14" customWidth="1"/>
    <col min="8712" max="8712" width="9.08984375" style="14"/>
    <col min="8713" max="8713" width="9.90625" style="14" customWidth="1"/>
    <col min="8714" max="8960" width="9.08984375" style="14"/>
    <col min="8961" max="8961" width="40.08984375" style="14" customWidth="1"/>
    <col min="8962" max="8965" width="9.08984375" style="14"/>
    <col min="8966" max="8966" width="10.08984375" style="14" customWidth="1"/>
    <col min="8967" max="8967" width="10.453125" style="14" customWidth="1"/>
    <col min="8968" max="8968" width="9.08984375" style="14"/>
    <col min="8969" max="8969" width="9.90625" style="14" customWidth="1"/>
    <col min="8970" max="9216" width="9.08984375" style="14"/>
    <col min="9217" max="9217" width="40.08984375" style="14" customWidth="1"/>
    <col min="9218" max="9221" width="9.08984375" style="14"/>
    <col min="9222" max="9222" width="10.08984375" style="14" customWidth="1"/>
    <col min="9223" max="9223" width="10.453125" style="14" customWidth="1"/>
    <col min="9224" max="9224" width="9.08984375" style="14"/>
    <col min="9225" max="9225" width="9.90625" style="14" customWidth="1"/>
    <col min="9226" max="9472" width="9.08984375" style="14"/>
    <col min="9473" max="9473" width="40.08984375" style="14" customWidth="1"/>
    <col min="9474" max="9477" width="9.08984375" style="14"/>
    <col min="9478" max="9478" width="10.08984375" style="14" customWidth="1"/>
    <col min="9479" max="9479" width="10.453125" style="14" customWidth="1"/>
    <col min="9480" max="9480" width="9.08984375" style="14"/>
    <col min="9481" max="9481" width="9.90625" style="14" customWidth="1"/>
    <col min="9482" max="9728" width="9.08984375" style="14"/>
    <col min="9729" max="9729" width="40.08984375" style="14" customWidth="1"/>
    <col min="9730" max="9733" width="9.08984375" style="14"/>
    <col min="9734" max="9734" width="10.08984375" style="14" customWidth="1"/>
    <col min="9735" max="9735" width="10.453125" style="14" customWidth="1"/>
    <col min="9736" max="9736" width="9.08984375" style="14"/>
    <col min="9737" max="9737" width="9.90625" style="14" customWidth="1"/>
    <col min="9738" max="9984" width="9.08984375" style="14"/>
    <col min="9985" max="9985" width="40.08984375" style="14" customWidth="1"/>
    <col min="9986" max="9989" width="9.08984375" style="14"/>
    <col min="9990" max="9990" width="10.08984375" style="14" customWidth="1"/>
    <col min="9991" max="9991" width="10.453125" style="14" customWidth="1"/>
    <col min="9992" max="9992" width="9.08984375" style="14"/>
    <col min="9993" max="9993" width="9.90625" style="14" customWidth="1"/>
    <col min="9994" max="10240" width="9.08984375" style="14"/>
    <col min="10241" max="10241" width="40.08984375" style="14" customWidth="1"/>
    <col min="10242" max="10245" width="9.08984375" style="14"/>
    <col min="10246" max="10246" width="10.08984375" style="14" customWidth="1"/>
    <col min="10247" max="10247" width="10.453125" style="14" customWidth="1"/>
    <col min="10248" max="10248" width="9.08984375" style="14"/>
    <col min="10249" max="10249" width="9.90625" style="14" customWidth="1"/>
    <col min="10250" max="10496" width="9.08984375" style="14"/>
    <col min="10497" max="10497" width="40.08984375" style="14" customWidth="1"/>
    <col min="10498" max="10501" width="9.08984375" style="14"/>
    <col min="10502" max="10502" width="10.08984375" style="14" customWidth="1"/>
    <col min="10503" max="10503" width="10.453125" style="14" customWidth="1"/>
    <col min="10504" max="10504" width="9.08984375" style="14"/>
    <col min="10505" max="10505" width="9.90625" style="14" customWidth="1"/>
    <col min="10506" max="10752" width="9.08984375" style="14"/>
    <col min="10753" max="10753" width="40.08984375" style="14" customWidth="1"/>
    <col min="10754" max="10757" width="9.08984375" style="14"/>
    <col min="10758" max="10758" width="10.08984375" style="14" customWidth="1"/>
    <col min="10759" max="10759" width="10.453125" style="14" customWidth="1"/>
    <col min="10760" max="10760" width="9.08984375" style="14"/>
    <col min="10761" max="10761" width="9.90625" style="14" customWidth="1"/>
    <col min="10762" max="11008" width="9.08984375" style="14"/>
    <col min="11009" max="11009" width="40.08984375" style="14" customWidth="1"/>
    <col min="11010" max="11013" width="9.08984375" style="14"/>
    <col min="11014" max="11014" width="10.08984375" style="14" customWidth="1"/>
    <col min="11015" max="11015" width="10.453125" style="14" customWidth="1"/>
    <col min="11016" max="11016" width="9.08984375" style="14"/>
    <col min="11017" max="11017" width="9.90625" style="14" customWidth="1"/>
    <col min="11018" max="11264" width="9.08984375" style="14"/>
    <col min="11265" max="11265" width="40.08984375" style="14" customWidth="1"/>
    <col min="11266" max="11269" width="9.08984375" style="14"/>
    <col min="11270" max="11270" width="10.08984375" style="14" customWidth="1"/>
    <col min="11271" max="11271" width="10.453125" style="14" customWidth="1"/>
    <col min="11272" max="11272" width="9.08984375" style="14"/>
    <col min="11273" max="11273" width="9.90625" style="14" customWidth="1"/>
    <col min="11274" max="11520" width="9.08984375" style="14"/>
    <col min="11521" max="11521" width="40.08984375" style="14" customWidth="1"/>
    <col min="11522" max="11525" width="9.08984375" style="14"/>
    <col min="11526" max="11526" width="10.08984375" style="14" customWidth="1"/>
    <col min="11527" max="11527" width="10.453125" style="14" customWidth="1"/>
    <col min="11528" max="11528" width="9.08984375" style="14"/>
    <col min="11529" max="11529" width="9.90625" style="14" customWidth="1"/>
    <col min="11530" max="11776" width="9.08984375" style="14"/>
    <col min="11777" max="11777" width="40.08984375" style="14" customWidth="1"/>
    <col min="11778" max="11781" width="9.08984375" style="14"/>
    <col min="11782" max="11782" width="10.08984375" style="14" customWidth="1"/>
    <col min="11783" max="11783" width="10.453125" style="14" customWidth="1"/>
    <col min="11784" max="11784" width="9.08984375" style="14"/>
    <col min="11785" max="11785" width="9.90625" style="14" customWidth="1"/>
    <col min="11786" max="12032" width="9.08984375" style="14"/>
    <col min="12033" max="12033" width="40.08984375" style="14" customWidth="1"/>
    <col min="12034" max="12037" width="9.08984375" style="14"/>
    <col min="12038" max="12038" width="10.08984375" style="14" customWidth="1"/>
    <col min="12039" max="12039" width="10.453125" style="14" customWidth="1"/>
    <col min="12040" max="12040" width="9.08984375" style="14"/>
    <col min="12041" max="12041" width="9.90625" style="14" customWidth="1"/>
    <col min="12042" max="12288" width="9.08984375" style="14"/>
    <col min="12289" max="12289" width="40.08984375" style="14" customWidth="1"/>
    <col min="12290" max="12293" width="9.08984375" style="14"/>
    <col min="12294" max="12294" width="10.08984375" style="14" customWidth="1"/>
    <col min="12295" max="12295" width="10.453125" style="14" customWidth="1"/>
    <col min="12296" max="12296" width="9.08984375" style="14"/>
    <col min="12297" max="12297" width="9.90625" style="14" customWidth="1"/>
    <col min="12298" max="12544" width="9.08984375" style="14"/>
    <col min="12545" max="12545" width="40.08984375" style="14" customWidth="1"/>
    <col min="12546" max="12549" width="9.08984375" style="14"/>
    <col min="12550" max="12550" width="10.08984375" style="14" customWidth="1"/>
    <col min="12551" max="12551" width="10.453125" style="14" customWidth="1"/>
    <col min="12552" max="12552" width="9.08984375" style="14"/>
    <col min="12553" max="12553" width="9.90625" style="14" customWidth="1"/>
    <col min="12554" max="12800" width="9.08984375" style="14"/>
    <col min="12801" max="12801" width="40.08984375" style="14" customWidth="1"/>
    <col min="12802" max="12805" width="9.08984375" style="14"/>
    <col min="12806" max="12806" width="10.08984375" style="14" customWidth="1"/>
    <col min="12807" max="12807" width="10.453125" style="14" customWidth="1"/>
    <col min="12808" max="12808" width="9.08984375" style="14"/>
    <col min="12809" max="12809" width="9.90625" style="14" customWidth="1"/>
    <col min="12810" max="13056" width="9.08984375" style="14"/>
    <col min="13057" max="13057" width="40.08984375" style="14" customWidth="1"/>
    <col min="13058" max="13061" width="9.08984375" style="14"/>
    <col min="13062" max="13062" width="10.08984375" style="14" customWidth="1"/>
    <col min="13063" max="13063" width="10.453125" style="14" customWidth="1"/>
    <col min="13064" max="13064" width="9.08984375" style="14"/>
    <col min="13065" max="13065" width="9.90625" style="14" customWidth="1"/>
    <col min="13066" max="13312" width="9.08984375" style="14"/>
    <col min="13313" max="13313" width="40.08984375" style="14" customWidth="1"/>
    <col min="13314" max="13317" width="9.08984375" style="14"/>
    <col min="13318" max="13318" width="10.08984375" style="14" customWidth="1"/>
    <col min="13319" max="13319" width="10.453125" style="14" customWidth="1"/>
    <col min="13320" max="13320" width="9.08984375" style="14"/>
    <col min="13321" max="13321" width="9.90625" style="14" customWidth="1"/>
    <col min="13322" max="13568" width="9.08984375" style="14"/>
    <col min="13569" max="13569" width="40.08984375" style="14" customWidth="1"/>
    <col min="13570" max="13573" width="9.08984375" style="14"/>
    <col min="13574" max="13574" width="10.08984375" style="14" customWidth="1"/>
    <col min="13575" max="13575" width="10.453125" style="14" customWidth="1"/>
    <col min="13576" max="13576" width="9.08984375" style="14"/>
    <col min="13577" max="13577" width="9.90625" style="14" customWidth="1"/>
    <col min="13578" max="13824" width="9.08984375" style="14"/>
    <col min="13825" max="13825" width="40.08984375" style="14" customWidth="1"/>
    <col min="13826" max="13829" width="9.08984375" style="14"/>
    <col min="13830" max="13830" width="10.08984375" style="14" customWidth="1"/>
    <col min="13831" max="13831" width="10.453125" style="14" customWidth="1"/>
    <col min="13832" max="13832" width="9.08984375" style="14"/>
    <col min="13833" max="13833" width="9.90625" style="14" customWidth="1"/>
    <col min="13834" max="14080" width="9.08984375" style="14"/>
    <col min="14081" max="14081" width="40.08984375" style="14" customWidth="1"/>
    <col min="14082" max="14085" width="9.08984375" style="14"/>
    <col min="14086" max="14086" width="10.08984375" style="14" customWidth="1"/>
    <col min="14087" max="14087" width="10.453125" style="14" customWidth="1"/>
    <col min="14088" max="14088" width="9.08984375" style="14"/>
    <col min="14089" max="14089" width="9.90625" style="14" customWidth="1"/>
    <col min="14090" max="14336" width="9.08984375" style="14"/>
    <col min="14337" max="14337" width="40.08984375" style="14" customWidth="1"/>
    <col min="14338" max="14341" width="9.08984375" style="14"/>
    <col min="14342" max="14342" width="10.08984375" style="14" customWidth="1"/>
    <col min="14343" max="14343" width="10.453125" style="14" customWidth="1"/>
    <col min="14344" max="14344" width="9.08984375" style="14"/>
    <col min="14345" max="14345" width="9.90625" style="14" customWidth="1"/>
    <col min="14346" max="14592" width="9.08984375" style="14"/>
    <col min="14593" max="14593" width="40.08984375" style="14" customWidth="1"/>
    <col min="14594" max="14597" width="9.08984375" style="14"/>
    <col min="14598" max="14598" width="10.08984375" style="14" customWidth="1"/>
    <col min="14599" max="14599" width="10.453125" style="14" customWidth="1"/>
    <col min="14600" max="14600" width="9.08984375" style="14"/>
    <col min="14601" max="14601" width="9.90625" style="14" customWidth="1"/>
    <col min="14602" max="14848" width="9.08984375" style="14"/>
    <col min="14849" max="14849" width="40.08984375" style="14" customWidth="1"/>
    <col min="14850" max="14853" width="9.08984375" style="14"/>
    <col min="14854" max="14854" width="10.08984375" style="14" customWidth="1"/>
    <col min="14855" max="14855" width="10.453125" style="14" customWidth="1"/>
    <col min="14856" max="14856" width="9.08984375" style="14"/>
    <col min="14857" max="14857" width="9.90625" style="14" customWidth="1"/>
    <col min="14858" max="15104" width="9.08984375" style="14"/>
    <col min="15105" max="15105" width="40.08984375" style="14" customWidth="1"/>
    <col min="15106" max="15109" width="9.08984375" style="14"/>
    <col min="15110" max="15110" width="10.08984375" style="14" customWidth="1"/>
    <col min="15111" max="15111" width="10.453125" style="14" customWidth="1"/>
    <col min="15112" max="15112" width="9.08984375" style="14"/>
    <col min="15113" max="15113" width="9.90625" style="14" customWidth="1"/>
    <col min="15114" max="15360" width="9.08984375" style="14"/>
    <col min="15361" max="15361" width="40.08984375" style="14" customWidth="1"/>
    <col min="15362" max="15365" width="9.08984375" style="14"/>
    <col min="15366" max="15366" width="10.08984375" style="14" customWidth="1"/>
    <col min="15367" max="15367" width="10.453125" style="14" customWidth="1"/>
    <col min="15368" max="15368" width="9.08984375" style="14"/>
    <col min="15369" max="15369" width="9.90625" style="14" customWidth="1"/>
    <col min="15370" max="15616" width="9.08984375" style="14"/>
    <col min="15617" max="15617" width="40.08984375" style="14" customWidth="1"/>
    <col min="15618" max="15621" width="9.08984375" style="14"/>
    <col min="15622" max="15622" width="10.08984375" style="14" customWidth="1"/>
    <col min="15623" max="15623" width="10.453125" style="14" customWidth="1"/>
    <col min="15624" max="15624" width="9.08984375" style="14"/>
    <col min="15625" max="15625" width="9.90625" style="14" customWidth="1"/>
    <col min="15626" max="15872" width="9.08984375" style="14"/>
    <col min="15873" max="15873" width="40.08984375" style="14" customWidth="1"/>
    <col min="15874" max="15877" width="9.08984375" style="14"/>
    <col min="15878" max="15878" width="10.08984375" style="14" customWidth="1"/>
    <col min="15879" max="15879" width="10.453125" style="14" customWidth="1"/>
    <col min="15880" max="15880" width="9.08984375" style="14"/>
    <col min="15881" max="15881" width="9.90625" style="14" customWidth="1"/>
    <col min="15882" max="16128" width="9.08984375" style="14"/>
    <col min="16129" max="16129" width="40.08984375" style="14" customWidth="1"/>
    <col min="16130" max="16133" width="9.08984375" style="14"/>
    <col min="16134" max="16134" width="10.08984375" style="14" customWidth="1"/>
    <col min="16135" max="16135" width="10.453125" style="14" customWidth="1"/>
    <col min="16136" max="16136" width="9.08984375" style="14"/>
    <col min="16137" max="16137" width="9.90625" style="14" customWidth="1"/>
    <col min="16138" max="16384" width="9.08984375" style="14"/>
  </cols>
  <sheetData>
    <row r="1" spans="1:10" x14ac:dyDescent="0.35">
      <c r="A1" s="24" t="s">
        <v>205</v>
      </c>
      <c r="I1" s="43"/>
      <c r="J1" s="44"/>
    </row>
    <row r="2" spans="1:10" x14ac:dyDescent="0.35">
      <c r="I2" s="43"/>
      <c r="J2" s="44"/>
    </row>
    <row r="3" spans="1:10" x14ac:dyDescent="0.35">
      <c r="A3" s="24" t="s">
        <v>118</v>
      </c>
      <c r="B3" s="17"/>
      <c r="C3" s="17"/>
      <c r="D3" s="17"/>
      <c r="E3" s="17"/>
      <c r="F3" s="17"/>
      <c r="G3" s="34"/>
      <c r="I3" s="44"/>
      <c r="J3" s="44"/>
    </row>
    <row r="4" spans="1:10" x14ac:dyDescent="0.35">
      <c r="A4" s="14" t="s">
        <v>206</v>
      </c>
      <c r="B4" s="35">
        <v>500</v>
      </c>
      <c r="C4" s="17"/>
      <c r="D4" s="17"/>
      <c r="E4" s="17"/>
      <c r="F4" s="17"/>
      <c r="G4" s="33"/>
      <c r="H4" s="44"/>
      <c r="I4" s="44"/>
      <c r="J4" s="44"/>
    </row>
    <row r="5" spans="1:10" x14ac:dyDescent="0.35">
      <c r="A5" s="14" t="s">
        <v>207</v>
      </c>
      <c r="B5" s="35">
        <v>100</v>
      </c>
      <c r="C5" s="17"/>
      <c r="D5" s="17"/>
      <c r="E5" s="17"/>
      <c r="F5" s="17"/>
      <c r="G5" s="33"/>
      <c r="H5" s="44"/>
      <c r="I5" s="44"/>
      <c r="J5" s="44"/>
    </row>
    <row r="6" spans="1:10" x14ac:dyDescent="0.35">
      <c r="A6" s="14" t="s">
        <v>208</v>
      </c>
      <c r="B6" s="35">
        <v>160</v>
      </c>
      <c r="C6" s="17"/>
      <c r="D6" s="17"/>
      <c r="E6" s="17"/>
      <c r="F6" s="17"/>
      <c r="G6" s="33"/>
      <c r="H6" s="44"/>
      <c r="I6" s="44"/>
      <c r="J6" s="44"/>
    </row>
    <row r="7" spans="1:10" x14ac:dyDescent="0.35">
      <c r="A7" s="14" t="s">
        <v>209</v>
      </c>
      <c r="B7" s="35">
        <v>20</v>
      </c>
      <c r="C7" s="17"/>
      <c r="D7" s="17"/>
      <c r="E7" s="17"/>
      <c r="F7" s="17"/>
      <c r="G7" s="33"/>
      <c r="H7" s="44"/>
      <c r="I7" s="44"/>
      <c r="J7" s="44"/>
    </row>
    <row r="8" spans="1:10" x14ac:dyDescent="0.35">
      <c r="A8" s="14" t="s">
        <v>210</v>
      </c>
      <c r="B8" s="54">
        <v>1600</v>
      </c>
      <c r="C8" s="17"/>
      <c r="D8" s="17"/>
      <c r="E8" s="17"/>
      <c r="F8" s="17"/>
      <c r="G8" s="33"/>
      <c r="H8" s="44"/>
      <c r="I8" s="44"/>
      <c r="J8" s="44"/>
    </row>
    <row r="9" spans="1:10" x14ac:dyDescent="0.35">
      <c r="A9" s="14" t="s">
        <v>211</v>
      </c>
      <c r="B9" s="54">
        <v>2000</v>
      </c>
      <c r="C9" s="17"/>
      <c r="D9" s="17"/>
      <c r="E9" s="17"/>
      <c r="F9" s="17"/>
      <c r="G9" s="33"/>
      <c r="H9" s="44"/>
      <c r="I9" s="44"/>
      <c r="J9" s="44"/>
    </row>
    <row r="10" spans="1:10" x14ac:dyDescent="0.35">
      <c r="A10" s="14" t="s">
        <v>212</v>
      </c>
      <c r="B10" s="54">
        <v>1500</v>
      </c>
      <c r="C10" s="17"/>
      <c r="D10" s="17"/>
      <c r="E10" s="17"/>
      <c r="F10" s="17"/>
      <c r="G10" s="33"/>
      <c r="H10" s="44"/>
      <c r="I10" s="44"/>
      <c r="J10" s="44"/>
    </row>
    <row r="11" spans="1:10" x14ac:dyDescent="0.35">
      <c r="A11" s="14" t="s">
        <v>213</v>
      </c>
      <c r="B11" s="54">
        <v>13</v>
      </c>
      <c r="C11" s="17"/>
      <c r="D11" s="17"/>
      <c r="E11" s="17"/>
      <c r="F11" s="17"/>
      <c r="G11" s="33"/>
      <c r="H11" s="44"/>
      <c r="I11" s="44"/>
      <c r="J11" s="44"/>
    </row>
    <row r="12" spans="1:10" x14ac:dyDescent="0.35">
      <c r="A12" s="14" t="s">
        <v>214</v>
      </c>
      <c r="B12" s="35">
        <v>4</v>
      </c>
      <c r="C12" s="17"/>
      <c r="D12" s="17"/>
      <c r="E12" s="17"/>
      <c r="F12" s="17"/>
      <c r="G12" s="33"/>
      <c r="H12" s="44"/>
      <c r="I12" s="44"/>
      <c r="J12" s="44"/>
    </row>
    <row r="13" spans="1:10" x14ac:dyDescent="0.35">
      <c r="A13" s="14" t="s">
        <v>215</v>
      </c>
      <c r="B13" s="54">
        <v>15</v>
      </c>
      <c r="C13" s="17"/>
      <c r="D13" s="17"/>
      <c r="E13" s="17"/>
      <c r="F13" s="17"/>
      <c r="G13" s="17"/>
      <c r="I13" s="44"/>
      <c r="J13" s="44"/>
    </row>
    <row r="14" spans="1:10" x14ac:dyDescent="0.35">
      <c r="A14" s="14" t="s">
        <v>216</v>
      </c>
      <c r="B14" s="54">
        <v>3</v>
      </c>
      <c r="C14" s="17"/>
      <c r="D14" s="17"/>
      <c r="E14" s="17"/>
      <c r="F14" s="17"/>
      <c r="G14" s="17"/>
      <c r="I14" s="44"/>
      <c r="J14" s="44"/>
    </row>
    <row r="15" spans="1:10" x14ac:dyDescent="0.35">
      <c r="B15" s="17"/>
      <c r="C15" s="17"/>
      <c r="D15" s="17"/>
      <c r="E15" s="17"/>
      <c r="F15" s="17"/>
      <c r="G15" s="17"/>
      <c r="I15" s="44"/>
      <c r="J15" s="44"/>
    </row>
    <row r="16" spans="1:10" x14ac:dyDescent="0.35">
      <c r="A16" s="24" t="s">
        <v>217</v>
      </c>
      <c r="B16" s="28" t="s">
        <v>218</v>
      </c>
      <c r="C16" s="28" t="s">
        <v>219</v>
      </c>
      <c r="D16" s="28" t="s">
        <v>220</v>
      </c>
      <c r="E16" s="28" t="s">
        <v>221</v>
      </c>
      <c r="F16" s="17"/>
      <c r="G16" s="17"/>
      <c r="I16" s="44"/>
      <c r="J16" s="44"/>
    </row>
    <row r="17" spans="1:7" x14ac:dyDescent="0.35">
      <c r="A17" s="14" t="s">
        <v>222</v>
      </c>
      <c r="B17" s="17"/>
      <c r="C17" s="17"/>
      <c r="D17" s="17"/>
      <c r="E17" s="17"/>
      <c r="F17" s="17"/>
      <c r="G17" s="17"/>
    </row>
    <row r="18" spans="1:7" x14ac:dyDescent="0.35">
      <c r="A18" s="14" t="s">
        <v>223</v>
      </c>
      <c r="B18" s="17"/>
      <c r="C18" s="17"/>
      <c r="D18" s="17"/>
      <c r="E18" s="17"/>
      <c r="F18" s="17"/>
      <c r="G18" s="17"/>
    </row>
    <row r="19" spans="1:7" x14ac:dyDescent="0.35">
      <c r="A19" s="14" t="s">
        <v>224</v>
      </c>
      <c r="B19" s="17"/>
      <c r="C19" s="17"/>
      <c r="D19" s="17"/>
      <c r="E19" s="17"/>
      <c r="F19" s="17"/>
      <c r="G19" s="17"/>
    </row>
    <row r="20" spans="1:7" x14ac:dyDescent="0.35">
      <c r="A20" s="14" t="s">
        <v>225</v>
      </c>
      <c r="B20" s="17"/>
      <c r="C20" s="17"/>
      <c r="D20" s="17"/>
      <c r="E20" s="17"/>
      <c r="F20" s="17"/>
      <c r="G20" s="17"/>
    </row>
    <row r="21" spans="1:7" x14ac:dyDescent="0.35">
      <c r="B21" s="17"/>
      <c r="C21" s="17"/>
      <c r="D21" s="17"/>
      <c r="E21" s="17"/>
      <c r="F21" s="17"/>
      <c r="G21" s="17"/>
    </row>
    <row r="22" spans="1:7" x14ac:dyDescent="0.35">
      <c r="A22" s="14" t="s">
        <v>226</v>
      </c>
      <c r="B22" s="17"/>
      <c r="C22" s="17"/>
      <c r="D22" s="17"/>
      <c r="E22" s="17"/>
      <c r="F22" s="17"/>
      <c r="G22" s="17"/>
    </row>
    <row r="23" spans="1:7" x14ac:dyDescent="0.35">
      <c r="A23" s="14" t="s">
        <v>227</v>
      </c>
      <c r="B23" s="17"/>
      <c r="C23" s="17"/>
      <c r="D23" s="17"/>
      <c r="E23" s="17"/>
      <c r="F23" s="17"/>
      <c r="G23" s="17"/>
    </row>
    <row r="24" spans="1:7" x14ac:dyDescent="0.35">
      <c r="B24" s="28"/>
      <c r="C24" s="28"/>
      <c r="D24" s="28"/>
      <c r="E24" s="28"/>
      <c r="F24" s="17"/>
      <c r="G24" s="17"/>
    </row>
    <row r="25" spans="1:7" x14ac:dyDescent="0.35">
      <c r="A25" s="14" t="s">
        <v>228</v>
      </c>
      <c r="B25" s="17"/>
      <c r="C25" s="17"/>
      <c r="D25" s="17"/>
      <c r="E25" s="17"/>
      <c r="F25" s="17"/>
      <c r="G25" s="17"/>
    </row>
    <row r="26" spans="1:7" x14ac:dyDescent="0.35">
      <c r="B26" s="17"/>
      <c r="C26" s="17"/>
      <c r="D26" s="17"/>
      <c r="E26" s="17"/>
      <c r="F26" s="17"/>
      <c r="G26" s="17"/>
    </row>
    <row r="27" spans="1:7" x14ac:dyDescent="0.35">
      <c r="A27" s="14" t="s">
        <v>229</v>
      </c>
      <c r="B27" s="17"/>
      <c r="C27" s="17"/>
      <c r="D27" s="17"/>
      <c r="E27" s="17"/>
      <c r="F27" s="17"/>
      <c r="G27" s="17"/>
    </row>
    <row r="28" spans="1:7" x14ac:dyDescent="0.35">
      <c r="B28" s="17"/>
      <c r="C28" s="17"/>
      <c r="D28" s="17"/>
      <c r="E28" s="17"/>
      <c r="F28" s="17"/>
      <c r="G28" s="17"/>
    </row>
    <row r="29" spans="1:7" x14ac:dyDescent="0.35">
      <c r="A29" s="24" t="s">
        <v>230</v>
      </c>
      <c r="B29" s="28" t="s">
        <v>218</v>
      </c>
      <c r="C29" s="28" t="s">
        <v>219</v>
      </c>
      <c r="D29" s="28" t="s">
        <v>220</v>
      </c>
      <c r="E29" s="28" t="s">
        <v>221</v>
      </c>
      <c r="F29" s="17"/>
      <c r="G29" s="17"/>
    </row>
    <row r="30" spans="1:7" x14ac:dyDescent="0.35">
      <c r="A30" s="14" t="s">
        <v>231</v>
      </c>
      <c r="B30" s="17">
        <v>3760</v>
      </c>
      <c r="C30" s="17">
        <v>3740</v>
      </c>
      <c r="D30" s="17">
        <v>2000</v>
      </c>
      <c r="E30" s="17">
        <v>1000</v>
      </c>
      <c r="F30" s="17"/>
      <c r="G30" s="17"/>
    </row>
    <row r="31" spans="1:7" x14ac:dyDescent="0.35">
      <c r="B31" s="28"/>
      <c r="C31" s="28"/>
      <c r="D31" s="28"/>
      <c r="E31" s="28"/>
      <c r="F31" s="17"/>
      <c r="G31" s="17"/>
    </row>
    <row r="32" spans="1:7" x14ac:dyDescent="0.35">
      <c r="A32" s="14" t="s">
        <v>125</v>
      </c>
      <c r="B32" s="17"/>
      <c r="C32" s="17"/>
      <c r="D32" s="17"/>
      <c r="E32" s="17"/>
      <c r="F32" s="17"/>
      <c r="G32" s="17"/>
    </row>
    <row r="33" spans="1:7" x14ac:dyDescent="0.35">
      <c r="B33" s="17"/>
      <c r="C33" s="17"/>
      <c r="D33" s="17"/>
      <c r="E33" s="17"/>
      <c r="F33" s="17"/>
      <c r="G33" s="17"/>
    </row>
    <row r="34" spans="1:7" x14ac:dyDescent="0.35">
      <c r="A34" s="14" t="s">
        <v>232</v>
      </c>
      <c r="B34" s="17"/>
      <c r="C34" s="17"/>
      <c r="D34" s="17"/>
      <c r="E34" s="17"/>
      <c r="F34" s="17"/>
      <c r="G34" s="17"/>
    </row>
    <row r="35" spans="1:7" x14ac:dyDescent="0.35">
      <c r="B35" s="28"/>
      <c r="C35" s="28"/>
      <c r="D35" s="28"/>
      <c r="E35" s="28"/>
      <c r="F35" s="17"/>
      <c r="G35" s="17"/>
    </row>
    <row r="36" spans="1:7" x14ac:dyDescent="0.35">
      <c r="A36" s="14" t="s">
        <v>233</v>
      </c>
      <c r="B36" s="35">
        <v>3000</v>
      </c>
      <c r="C36" s="35">
        <v>5000</v>
      </c>
      <c r="D36" s="35">
        <v>2000</v>
      </c>
      <c r="E36" s="35">
        <v>1000</v>
      </c>
      <c r="F36" s="17"/>
      <c r="G36" s="17"/>
    </row>
    <row r="37" spans="1:7" x14ac:dyDescent="0.35">
      <c r="A37" s="14" t="s">
        <v>128</v>
      </c>
      <c r="B37" s="17"/>
      <c r="C37" s="37"/>
      <c r="D37" s="37"/>
      <c r="E37" s="37"/>
      <c r="F37" s="17"/>
      <c r="G37" s="17"/>
    </row>
    <row r="38" spans="1:7" x14ac:dyDescent="0.35">
      <c r="B38" s="17"/>
      <c r="C38" s="17"/>
      <c r="D38" s="17"/>
      <c r="E38" s="17"/>
      <c r="F38" s="17"/>
      <c r="G38" s="17"/>
    </row>
    <row r="39" spans="1:7" x14ac:dyDescent="0.35">
      <c r="A39" s="24" t="s">
        <v>234</v>
      </c>
      <c r="B39" s="28" t="s">
        <v>218</v>
      </c>
      <c r="C39" s="28" t="s">
        <v>219</v>
      </c>
      <c r="D39" s="28" t="s">
        <v>220</v>
      </c>
      <c r="E39" s="28" t="s">
        <v>221</v>
      </c>
      <c r="F39" s="28" t="s">
        <v>114</v>
      </c>
      <c r="G39" s="17"/>
    </row>
    <row r="40" spans="1:7" x14ac:dyDescent="0.35">
      <c r="A40" s="14" t="s">
        <v>235</v>
      </c>
      <c r="B40" s="42"/>
      <c r="C40" s="42"/>
      <c r="D40" s="42"/>
      <c r="E40" s="42"/>
      <c r="F40" s="42"/>
      <c r="G40" s="17"/>
    </row>
    <row r="41" spans="1:7" x14ac:dyDescent="0.35">
      <c r="A41" s="14" t="s">
        <v>236</v>
      </c>
      <c r="B41" s="42"/>
      <c r="C41" s="42"/>
      <c r="D41" s="42"/>
      <c r="E41" s="42"/>
      <c r="F41" s="42"/>
      <c r="G41" s="17"/>
    </row>
    <row r="42" spans="1:7" x14ac:dyDescent="0.35">
      <c r="A42" s="14" t="s">
        <v>237</v>
      </c>
      <c r="B42" s="42"/>
      <c r="C42" s="42"/>
      <c r="D42" s="42"/>
      <c r="E42" s="42"/>
      <c r="F42" s="42"/>
      <c r="G42" s="17"/>
    </row>
    <row r="43" spans="1:7" x14ac:dyDescent="0.35">
      <c r="A43" s="14" t="s">
        <v>238</v>
      </c>
      <c r="B43" s="42"/>
      <c r="C43" s="42"/>
      <c r="D43" s="42"/>
      <c r="E43" s="42"/>
      <c r="F43" s="42"/>
      <c r="G43" s="17"/>
    </row>
    <row r="44" spans="1:7" x14ac:dyDescent="0.35">
      <c r="A44" s="14" t="s">
        <v>239</v>
      </c>
      <c r="B44" s="42"/>
      <c r="C44" s="42"/>
      <c r="D44" s="42"/>
      <c r="E44" s="42"/>
      <c r="F44" s="42"/>
      <c r="G44" s="17"/>
    </row>
    <row r="45" spans="1:7" x14ac:dyDescent="0.35">
      <c r="A45" s="14" t="s">
        <v>240</v>
      </c>
      <c r="B45" s="42"/>
      <c r="C45" s="42"/>
      <c r="D45" s="42"/>
      <c r="E45" s="42"/>
      <c r="F45" s="42"/>
      <c r="G45" s="17"/>
    </row>
    <row r="46" spans="1:7" x14ac:dyDescent="0.35">
      <c r="A46" s="14" t="s">
        <v>114</v>
      </c>
      <c r="B46" s="42"/>
      <c r="C46" s="42"/>
      <c r="D46" s="42"/>
      <c r="E46" s="42"/>
      <c r="F46" s="51"/>
      <c r="G46" s="55"/>
    </row>
    <row r="48" spans="1:7" x14ac:dyDescent="0.35">
      <c r="A48" s="2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8"/>
  <sheetViews>
    <sheetView topLeftCell="A3" zoomScale="130" zoomScaleNormal="130" workbookViewId="0">
      <selection activeCell="B17" sqref="B17"/>
    </sheetView>
  </sheetViews>
  <sheetFormatPr defaultRowHeight="14.5" x14ac:dyDescent="0.35"/>
  <cols>
    <col min="1" max="1" width="24.08984375" style="14" customWidth="1"/>
    <col min="2" max="2" width="16.90625" style="14" customWidth="1"/>
    <col min="3" max="3" width="11.08984375" style="14" customWidth="1"/>
    <col min="4" max="4" width="10.08984375" style="14" customWidth="1"/>
    <col min="5" max="5" width="10" style="14" customWidth="1"/>
    <col min="6" max="6" width="12.453125" style="14" bestFit="1" customWidth="1"/>
    <col min="7" max="8" width="9.08984375" style="14"/>
    <col min="9" max="9" width="11.54296875" style="14" customWidth="1"/>
    <col min="10" max="10" width="9.08984375" style="14"/>
    <col min="11" max="11" width="15.54296875" style="14" customWidth="1"/>
    <col min="12" max="12" width="9.08984375" style="14"/>
    <col min="13" max="13" width="9" style="14" customWidth="1"/>
    <col min="14" max="14" width="11.90625" style="14" bestFit="1" customWidth="1"/>
    <col min="15" max="256" width="9.08984375" style="14"/>
    <col min="257" max="257" width="24.08984375" style="14" customWidth="1"/>
    <col min="258" max="258" width="15" style="14" bestFit="1" customWidth="1"/>
    <col min="259" max="259" width="11.08984375" style="14" customWidth="1"/>
    <col min="260" max="260" width="10.08984375" style="14" customWidth="1"/>
    <col min="261" max="261" width="10" style="14" customWidth="1"/>
    <col min="262" max="262" width="12.453125" style="14" bestFit="1" customWidth="1"/>
    <col min="263" max="264" width="9.08984375" style="14"/>
    <col min="265" max="265" width="11.54296875" style="14" customWidth="1"/>
    <col min="266" max="266" width="9.08984375" style="14"/>
    <col min="267" max="267" width="15.54296875" style="14" customWidth="1"/>
    <col min="268" max="268" width="9.08984375" style="14"/>
    <col min="269" max="269" width="9" style="14" customWidth="1"/>
    <col min="270" max="270" width="11.90625" style="14" bestFit="1" customWidth="1"/>
    <col min="271" max="512" width="9.08984375" style="14"/>
    <col min="513" max="513" width="24.08984375" style="14" customWidth="1"/>
    <col min="514" max="514" width="15" style="14" bestFit="1" customWidth="1"/>
    <col min="515" max="515" width="11.08984375" style="14" customWidth="1"/>
    <col min="516" max="516" width="10.08984375" style="14" customWidth="1"/>
    <col min="517" max="517" width="10" style="14" customWidth="1"/>
    <col min="518" max="518" width="12.453125" style="14" bestFit="1" customWidth="1"/>
    <col min="519" max="520" width="9.08984375" style="14"/>
    <col min="521" max="521" width="11.54296875" style="14" customWidth="1"/>
    <col min="522" max="522" width="9.08984375" style="14"/>
    <col min="523" max="523" width="15.54296875" style="14" customWidth="1"/>
    <col min="524" max="524" width="9.08984375" style="14"/>
    <col min="525" max="525" width="9" style="14" customWidth="1"/>
    <col min="526" max="526" width="11.90625" style="14" bestFit="1" customWidth="1"/>
    <col min="527" max="768" width="9.08984375" style="14"/>
    <col min="769" max="769" width="24.08984375" style="14" customWidth="1"/>
    <col min="770" max="770" width="15" style="14" bestFit="1" customWidth="1"/>
    <col min="771" max="771" width="11.08984375" style="14" customWidth="1"/>
    <col min="772" max="772" width="10.08984375" style="14" customWidth="1"/>
    <col min="773" max="773" width="10" style="14" customWidth="1"/>
    <col min="774" max="774" width="12.453125" style="14" bestFit="1" customWidth="1"/>
    <col min="775" max="776" width="9.08984375" style="14"/>
    <col min="777" max="777" width="11.54296875" style="14" customWidth="1"/>
    <col min="778" max="778" width="9.08984375" style="14"/>
    <col min="779" max="779" width="15.54296875" style="14" customWidth="1"/>
    <col min="780" max="780" width="9.08984375" style="14"/>
    <col min="781" max="781" width="9" style="14" customWidth="1"/>
    <col min="782" max="782" width="11.90625" style="14" bestFit="1" customWidth="1"/>
    <col min="783" max="1024" width="9.08984375" style="14"/>
    <col min="1025" max="1025" width="24.08984375" style="14" customWidth="1"/>
    <col min="1026" max="1026" width="15" style="14" bestFit="1" customWidth="1"/>
    <col min="1027" max="1027" width="11.08984375" style="14" customWidth="1"/>
    <col min="1028" max="1028" width="10.08984375" style="14" customWidth="1"/>
    <col min="1029" max="1029" width="10" style="14" customWidth="1"/>
    <col min="1030" max="1030" width="12.453125" style="14" bestFit="1" customWidth="1"/>
    <col min="1031" max="1032" width="9.08984375" style="14"/>
    <col min="1033" max="1033" width="11.54296875" style="14" customWidth="1"/>
    <col min="1034" max="1034" width="9.08984375" style="14"/>
    <col min="1035" max="1035" width="15.54296875" style="14" customWidth="1"/>
    <col min="1036" max="1036" width="9.08984375" style="14"/>
    <col min="1037" max="1037" width="9" style="14" customWidth="1"/>
    <col min="1038" max="1038" width="11.90625" style="14" bestFit="1" customWidth="1"/>
    <col min="1039" max="1280" width="9.08984375" style="14"/>
    <col min="1281" max="1281" width="24.08984375" style="14" customWidth="1"/>
    <col min="1282" max="1282" width="15" style="14" bestFit="1" customWidth="1"/>
    <col min="1283" max="1283" width="11.08984375" style="14" customWidth="1"/>
    <col min="1284" max="1284" width="10.08984375" style="14" customWidth="1"/>
    <col min="1285" max="1285" width="10" style="14" customWidth="1"/>
    <col min="1286" max="1286" width="12.453125" style="14" bestFit="1" customWidth="1"/>
    <col min="1287" max="1288" width="9.08984375" style="14"/>
    <col min="1289" max="1289" width="11.54296875" style="14" customWidth="1"/>
    <col min="1290" max="1290" width="9.08984375" style="14"/>
    <col min="1291" max="1291" width="15.54296875" style="14" customWidth="1"/>
    <col min="1292" max="1292" width="9.08984375" style="14"/>
    <col min="1293" max="1293" width="9" style="14" customWidth="1"/>
    <col min="1294" max="1294" width="11.90625" style="14" bestFit="1" customWidth="1"/>
    <col min="1295" max="1536" width="9.08984375" style="14"/>
    <col min="1537" max="1537" width="24.08984375" style="14" customWidth="1"/>
    <col min="1538" max="1538" width="15" style="14" bestFit="1" customWidth="1"/>
    <col min="1539" max="1539" width="11.08984375" style="14" customWidth="1"/>
    <col min="1540" max="1540" width="10.08984375" style="14" customWidth="1"/>
    <col min="1541" max="1541" width="10" style="14" customWidth="1"/>
    <col min="1542" max="1542" width="12.453125" style="14" bestFit="1" customWidth="1"/>
    <col min="1543" max="1544" width="9.08984375" style="14"/>
    <col min="1545" max="1545" width="11.54296875" style="14" customWidth="1"/>
    <col min="1546" max="1546" width="9.08984375" style="14"/>
    <col min="1547" max="1547" width="15.54296875" style="14" customWidth="1"/>
    <col min="1548" max="1548" width="9.08984375" style="14"/>
    <col min="1549" max="1549" width="9" style="14" customWidth="1"/>
    <col min="1550" max="1550" width="11.90625" style="14" bestFit="1" customWidth="1"/>
    <col min="1551" max="1792" width="9.08984375" style="14"/>
    <col min="1793" max="1793" width="24.08984375" style="14" customWidth="1"/>
    <col min="1794" max="1794" width="15" style="14" bestFit="1" customWidth="1"/>
    <col min="1795" max="1795" width="11.08984375" style="14" customWidth="1"/>
    <col min="1796" max="1796" width="10.08984375" style="14" customWidth="1"/>
    <col min="1797" max="1797" width="10" style="14" customWidth="1"/>
    <col min="1798" max="1798" width="12.453125" style="14" bestFit="1" customWidth="1"/>
    <col min="1799" max="1800" width="9.08984375" style="14"/>
    <col min="1801" max="1801" width="11.54296875" style="14" customWidth="1"/>
    <col min="1802" max="1802" width="9.08984375" style="14"/>
    <col min="1803" max="1803" width="15.54296875" style="14" customWidth="1"/>
    <col min="1804" max="1804" width="9.08984375" style="14"/>
    <col min="1805" max="1805" width="9" style="14" customWidth="1"/>
    <col min="1806" max="1806" width="11.90625" style="14" bestFit="1" customWidth="1"/>
    <col min="1807" max="2048" width="9.08984375" style="14"/>
    <col min="2049" max="2049" width="24.08984375" style="14" customWidth="1"/>
    <col min="2050" max="2050" width="15" style="14" bestFit="1" customWidth="1"/>
    <col min="2051" max="2051" width="11.08984375" style="14" customWidth="1"/>
    <col min="2052" max="2052" width="10.08984375" style="14" customWidth="1"/>
    <col min="2053" max="2053" width="10" style="14" customWidth="1"/>
    <col min="2054" max="2054" width="12.453125" style="14" bestFit="1" customWidth="1"/>
    <col min="2055" max="2056" width="9.08984375" style="14"/>
    <col min="2057" max="2057" width="11.54296875" style="14" customWidth="1"/>
    <col min="2058" max="2058" width="9.08984375" style="14"/>
    <col min="2059" max="2059" width="15.54296875" style="14" customWidth="1"/>
    <col min="2060" max="2060" width="9.08984375" style="14"/>
    <col min="2061" max="2061" width="9" style="14" customWidth="1"/>
    <col min="2062" max="2062" width="11.90625" style="14" bestFit="1" customWidth="1"/>
    <col min="2063" max="2304" width="9.08984375" style="14"/>
    <col min="2305" max="2305" width="24.08984375" style="14" customWidth="1"/>
    <col min="2306" max="2306" width="15" style="14" bestFit="1" customWidth="1"/>
    <col min="2307" max="2307" width="11.08984375" style="14" customWidth="1"/>
    <col min="2308" max="2308" width="10.08984375" style="14" customWidth="1"/>
    <col min="2309" max="2309" width="10" style="14" customWidth="1"/>
    <col min="2310" max="2310" width="12.453125" style="14" bestFit="1" customWidth="1"/>
    <col min="2311" max="2312" width="9.08984375" style="14"/>
    <col min="2313" max="2313" width="11.54296875" style="14" customWidth="1"/>
    <col min="2314" max="2314" width="9.08984375" style="14"/>
    <col min="2315" max="2315" width="15.54296875" style="14" customWidth="1"/>
    <col min="2316" max="2316" width="9.08984375" style="14"/>
    <col min="2317" max="2317" width="9" style="14" customWidth="1"/>
    <col min="2318" max="2318" width="11.90625" style="14" bestFit="1" customWidth="1"/>
    <col min="2319" max="2560" width="9.08984375" style="14"/>
    <col min="2561" max="2561" width="24.08984375" style="14" customWidth="1"/>
    <col min="2562" max="2562" width="15" style="14" bestFit="1" customWidth="1"/>
    <col min="2563" max="2563" width="11.08984375" style="14" customWidth="1"/>
    <col min="2564" max="2564" width="10.08984375" style="14" customWidth="1"/>
    <col min="2565" max="2565" width="10" style="14" customWidth="1"/>
    <col min="2566" max="2566" width="12.453125" style="14" bestFit="1" customWidth="1"/>
    <col min="2567" max="2568" width="9.08984375" style="14"/>
    <col min="2569" max="2569" width="11.54296875" style="14" customWidth="1"/>
    <col min="2570" max="2570" width="9.08984375" style="14"/>
    <col min="2571" max="2571" width="15.54296875" style="14" customWidth="1"/>
    <col min="2572" max="2572" width="9.08984375" style="14"/>
    <col min="2573" max="2573" width="9" style="14" customWidth="1"/>
    <col min="2574" max="2574" width="11.90625" style="14" bestFit="1" customWidth="1"/>
    <col min="2575" max="2816" width="9.08984375" style="14"/>
    <col min="2817" max="2817" width="24.08984375" style="14" customWidth="1"/>
    <col min="2818" max="2818" width="15" style="14" bestFit="1" customWidth="1"/>
    <col min="2819" max="2819" width="11.08984375" style="14" customWidth="1"/>
    <col min="2820" max="2820" width="10.08984375" style="14" customWidth="1"/>
    <col min="2821" max="2821" width="10" style="14" customWidth="1"/>
    <col min="2822" max="2822" width="12.453125" style="14" bestFit="1" customWidth="1"/>
    <col min="2823" max="2824" width="9.08984375" style="14"/>
    <col min="2825" max="2825" width="11.54296875" style="14" customWidth="1"/>
    <col min="2826" max="2826" width="9.08984375" style="14"/>
    <col min="2827" max="2827" width="15.54296875" style="14" customWidth="1"/>
    <col min="2828" max="2828" width="9.08984375" style="14"/>
    <col min="2829" max="2829" width="9" style="14" customWidth="1"/>
    <col min="2830" max="2830" width="11.90625" style="14" bestFit="1" customWidth="1"/>
    <col min="2831" max="3072" width="9.08984375" style="14"/>
    <col min="3073" max="3073" width="24.08984375" style="14" customWidth="1"/>
    <col min="3074" max="3074" width="15" style="14" bestFit="1" customWidth="1"/>
    <col min="3075" max="3075" width="11.08984375" style="14" customWidth="1"/>
    <col min="3076" max="3076" width="10.08984375" style="14" customWidth="1"/>
    <col min="3077" max="3077" width="10" style="14" customWidth="1"/>
    <col min="3078" max="3078" width="12.453125" style="14" bestFit="1" customWidth="1"/>
    <col min="3079" max="3080" width="9.08984375" style="14"/>
    <col min="3081" max="3081" width="11.54296875" style="14" customWidth="1"/>
    <col min="3082" max="3082" width="9.08984375" style="14"/>
    <col min="3083" max="3083" width="15.54296875" style="14" customWidth="1"/>
    <col min="3084" max="3084" width="9.08984375" style="14"/>
    <col min="3085" max="3085" width="9" style="14" customWidth="1"/>
    <col min="3086" max="3086" width="11.90625" style="14" bestFit="1" customWidth="1"/>
    <col min="3087" max="3328" width="9.08984375" style="14"/>
    <col min="3329" max="3329" width="24.08984375" style="14" customWidth="1"/>
    <col min="3330" max="3330" width="15" style="14" bestFit="1" customWidth="1"/>
    <col min="3331" max="3331" width="11.08984375" style="14" customWidth="1"/>
    <col min="3332" max="3332" width="10.08984375" style="14" customWidth="1"/>
    <col min="3333" max="3333" width="10" style="14" customWidth="1"/>
    <col min="3334" max="3334" width="12.453125" style="14" bestFit="1" customWidth="1"/>
    <col min="3335" max="3336" width="9.08984375" style="14"/>
    <col min="3337" max="3337" width="11.54296875" style="14" customWidth="1"/>
    <col min="3338" max="3338" width="9.08984375" style="14"/>
    <col min="3339" max="3339" width="15.54296875" style="14" customWidth="1"/>
    <col min="3340" max="3340" width="9.08984375" style="14"/>
    <col min="3341" max="3341" width="9" style="14" customWidth="1"/>
    <col min="3342" max="3342" width="11.90625" style="14" bestFit="1" customWidth="1"/>
    <col min="3343" max="3584" width="9.08984375" style="14"/>
    <col min="3585" max="3585" width="24.08984375" style="14" customWidth="1"/>
    <col min="3586" max="3586" width="15" style="14" bestFit="1" customWidth="1"/>
    <col min="3587" max="3587" width="11.08984375" style="14" customWidth="1"/>
    <col min="3588" max="3588" width="10.08984375" style="14" customWidth="1"/>
    <col min="3589" max="3589" width="10" style="14" customWidth="1"/>
    <col min="3590" max="3590" width="12.453125" style="14" bestFit="1" customWidth="1"/>
    <col min="3591" max="3592" width="9.08984375" style="14"/>
    <col min="3593" max="3593" width="11.54296875" style="14" customWidth="1"/>
    <col min="3594" max="3594" width="9.08984375" style="14"/>
    <col min="3595" max="3595" width="15.54296875" style="14" customWidth="1"/>
    <col min="3596" max="3596" width="9.08984375" style="14"/>
    <col min="3597" max="3597" width="9" style="14" customWidth="1"/>
    <col min="3598" max="3598" width="11.90625" style="14" bestFit="1" customWidth="1"/>
    <col min="3599" max="3840" width="9.08984375" style="14"/>
    <col min="3841" max="3841" width="24.08984375" style="14" customWidth="1"/>
    <col min="3842" max="3842" width="15" style="14" bestFit="1" customWidth="1"/>
    <col min="3843" max="3843" width="11.08984375" style="14" customWidth="1"/>
    <col min="3844" max="3844" width="10.08984375" style="14" customWidth="1"/>
    <col min="3845" max="3845" width="10" style="14" customWidth="1"/>
    <col min="3846" max="3846" width="12.453125" style="14" bestFit="1" customWidth="1"/>
    <col min="3847" max="3848" width="9.08984375" style="14"/>
    <col min="3849" max="3849" width="11.54296875" style="14" customWidth="1"/>
    <col min="3850" max="3850" width="9.08984375" style="14"/>
    <col min="3851" max="3851" width="15.54296875" style="14" customWidth="1"/>
    <col min="3852" max="3852" width="9.08984375" style="14"/>
    <col min="3853" max="3853" width="9" style="14" customWidth="1"/>
    <col min="3854" max="3854" width="11.90625" style="14" bestFit="1" customWidth="1"/>
    <col min="3855" max="4096" width="9.08984375" style="14"/>
    <col min="4097" max="4097" width="24.08984375" style="14" customWidth="1"/>
    <col min="4098" max="4098" width="15" style="14" bestFit="1" customWidth="1"/>
    <col min="4099" max="4099" width="11.08984375" style="14" customWidth="1"/>
    <col min="4100" max="4100" width="10.08984375" style="14" customWidth="1"/>
    <col min="4101" max="4101" width="10" style="14" customWidth="1"/>
    <col min="4102" max="4102" width="12.453125" style="14" bestFit="1" customWidth="1"/>
    <col min="4103" max="4104" width="9.08984375" style="14"/>
    <col min="4105" max="4105" width="11.54296875" style="14" customWidth="1"/>
    <col min="4106" max="4106" width="9.08984375" style="14"/>
    <col min="4107" max="4107" width="15.54296875" style="14" customWidth="1"/>
    <col min="4108" max="4108" width="9.08984375" style="14"/>
    <col min="4109" max="4109" width="9" style="14" customWidth="1"/>
    <col min="4110" max="4110" width="11.90625" style="14" bestFit="1" customWidth="1"/>
    <col min="4111" max="4352" width="9.08984375" style="14"/>
    <col min="4353" max="4353" width="24.08984375" style="14" customWidth="1"/>
    <col min="4354" max="4354" width="15" style="14" bestFit="1" customWidth="1"/>
    <col min="4355" max="4355" width="11.08984375" style="14" customWidth="1"/>
    <col min="4356" max="4356" width="10.08984375" style="14" customWidth="1"/>
    <col min="4357" max="4357" width="10" style="14" customWidth="1"/>
    <col min="4358" max="4358" width="12.453125" style="14" bestFit="1" customWidth="1"/>
    <col min="4359" max="4360" width="9.08984375" style="14"/>
    <col min="4361" max="4361" width="11.54296875" style="14" customWidth="1"/>
    <col min="4362" max="4362" width="9.08984375" style="14"/>
    <col min="4363" max="4363" width="15.54296875" style="14" customWidth="1"/>
    <col min="4364" max="4364" width="9.08984375" style="14"/>
    <col min="4365" max="4365" width="9" style="14" customWidth="1"/>
    <col min="4366" max="4366" width="11.90625" style="14" bestFit="1" customWidth="1"/>
    <col min="4367" max="4608" width="9.08984375" style="14"/>
    <col min="4609" max="4609" width="24.08984375" style="14" customWidth="1"/>
    <col min="4610" max="4610" width="15" style="14" bestFit="1" customWidth="1"/>
    <col min="4611" max="4611" width="11.08984375" style="14" customWidth="1"/>
    <col min="4612" max="4612" width="10.08984375" style="14" customWidth="1"/>
    <col min="4613" max="4613" width="10" style="14" customWidth="1"/>
    <col min="4614" max="4614" width="12.453125" style="14" bestFit="1" customWidth="1"/>
    <col min="4615" max="4616" width="9.08984375" style="14"/>
    <col min="4617" max="4617" width="11.54296875" style="14" customWidth="1"/>
    <col min="4618" max="4618" width="9.08984375" style="14"/>
    <col min="4619" max="4619" width="15.54296875" style="14" customWidth="1"/>
    <col min="4620" max="4620" width="9.08984375" style="14"/>
    <col min="4621" max="4621" width="9" style="14" customWidth="1"/>
    <col min="4622" max="4622" width="11.90625" style="14" bestFit="1" customWidth="1"/>
    <col min="4623" max="4864" width="9.08984375" style="14"/>
    <col min="4865" max="4865" width="24.08984375" style="14" customWidth="1"/>
    <col min="4866" max="4866" width="15" style="14" bestFit="1" customWidth="1"/>
    <col min="4867" max="4867" width="11.08984375" style="14" customWidth="1"/>
    <col min="4868" max="4868" width="10.08984375" style="14" customWidth="1"/>
    <col min="4869" max="4869" width="10" style="14" customWidth="1"/>
    <col min="4870" max="4870" width="12.453125" style="14" bestFit="1" customWidth="1"/>
    <col min="4871" max="4872" width="9.08984375" style="14"/>
    <col min="4873" max="4873" width="11.54296875" style="14" customWidth="1"/>
    <col min="4874" max="4874" width="9.08984375" style="14"/>
    <col min="4875" max="4875" width="15.54296875" style="14" customWidth="1"/>
    <col min="4876" max="4876" width="9.08984375" style="14"/>
    <col min="4877" max="4877" width="9" style="14" customWidth="1"/>
    <col min="4878" max="4878" width="11.90625" style="14" bestFit="1" customWidth="1"/>
    <col min="4879" max="5120" width="9.08984375" style="14"/>
    <col min="5121" max="5121" width="24.08984375" style="14" customWidth="1"/>
    <col min="5122" max="5122" width="15" style="14" bestFit="1" customWidth="1"/>
    <col min="5123" max="5123" width="11.08984375" style="14" customWidth="1"/>
    <col min="5124" max="5124" width="10.08984375" style="14" customWidth="1"/>
    <col min="5125" max="5125" width="10" style="14" customWidth="1"/>
    <col min="5126" max="5126" width="12.453125" style="14" bestFit="1" customWidth="1"/>
    <col min="5127" max="5128" width="9.08984375" style="14"/>
    <col min="5129" max="5129" width="11.54296875" style="14" customWidth="1"/>
    <col min="5130" max="5130" width="9.08984375" style="14"/>
    <col min="5131" max="5131" width="15.54296875" style="14" customWidth="1"/>
    <col min="5132" max="5132" width="9.08984375" style="14"/>
    <col min="5133" max="5133" width="9" style="14" customWidth="1"/>
    <col min="5134" max="5134" width="11.90625" style="14" bestFit="1" customWidth="1"/>
    <col min="5135" max="5376" width="9.08984375" style="14"/>
    <col min="5377" max="5377" width="24.08984375" style="14" customWidth="1"/>
    <col min="5378" max="5378" width="15" style="14" bestFit="1" customWidth="1"/>
    <col min="5379" max="5379" width="11.08984375" style="14" customWidth="1"/>
    <col min="5380" max="5380" width="10.08984375" style="14" customWidth="1"/>
    <col min="5381" max="5381" width="10" style="14" customWidth="1"/>
    <col min="5382" max="5382" width="12.453125" style="14" bestFit="1" customWidth="1"/>
    <col min="5383" max="5384" width="9.08984375" style="14"/>
    <col min="5385" max="5385" width="11.54296875" style="14" customWidth="1"/>
    <col min="5386" max="5386" width="9.08984375" style="14"/>
    <col min="5387" max="5387" width="15.54296875" style="14" customWidth="1"/>
    <col min="5388" max="5388" width="9.08984375" style="14"/>
    <col min="5389" max="5389" width="9" style="14" customWidth="1"/>
    <col min="5390" max="5390" width="11.90625" style="14" bestFit="1" customWidth="1"/>
    <col min="5391" max="5632" width="9.08984375" style="14"/>
    <col min="5633" max="5633" width="24.08984375" style="14" customWidth="1"/>
    <col min="5634" max="5634" width="15" style="14" bestFit="1" customWidth="1"/>
    <col min="5635" max="5635" width="11.08984375" style="14" customWidth="1"/>
    <col min="5636" max="5636" width="10.08984375" style="14" customWidth="1"/>
    <col min="5637" max="5637" width="10" style="14" customWidth="1"/>
    <col min="5638" max="5638" width="12.453125" style="14" bestFit="1" customWidth="1"/>
    <col min="5639" max="5640" width="9.08984375" style="14"/>
    <col min="5641" max="5641" width="11.54296875" style="14" customWidth="1"/>
    <col min="5642" max="5642" width="9.08984375" style="14"/>
    <col min="5643" max="5643" width="15.54296875" style="14" customWidth="1"/>
    <col min="5644" max="5644" width="9.08984375" style="14"/>
    <col min="5645" max="5645" width="9" style="14" customWidth="1"/>
    <col min="5646" max="5646" width="11.90625" style="14" bestFit="1" customWidth="1"/>
    <col min="5647" max="5888" width="9.08984375" style="14"/>
    <col min="5889" max="5889" width="24.08984375" style="14" customWidth="1"/>
    <col min="5890" max="5890" width="15" style="14" bestFit="1" customWidth="1"/>
    <col min="5891" max="5891" width="11.08984375" style="14" customWidth="1"/>
    <col min="5892" max="5892" width="10.08984375" style="14" customWidth="1"/>
    <col min="5893" max="5893" width="10" style="14" customWidth="1"/>
    <col min="5894" max="5894" width="12.453125" style="14" bestFit="1" customWidth="1"/>
    <col min="5895" max="5896" width="9.08984375" style="14"/>
    <col min="5897" max="5897" width="11.54296875" style="14" customWidth="1"/>
    <col min="5898" max="5898" width="9.08984375" style="14"/>
    <col min="5899" max="5899" width="15.54296875" style="14" customWidth="1"/>
    <col min="5900" max="5900" width="9.08984375" style="14"/>
    <col min="5901" max="5901" width="9" style="14" customWidth="1"/>
    <col min="5902" max="5902" width="11.90625" style="14" bestFit="1" customWidth="1"/>
    <col min="5903" max="6144" width="9.08984375" style="14"/>
    <col min="6145" max="6145" width="24.08984375" style="14" customWidth="1"/>
    <col min="6146" max="6146" width="15" style="14" bestFit="1" customWidth="1"/>
    <col min="6147" max="6147" width="11.08984375" style="14" customWidth="1"/>
    <col min="6148" max="6148" width="10.08984375" style="14" customWidth="1"/>
    <col min="6149" max="6149" width="10" style="14" customWidth="1"/>
    <col min="6150" max="6150" width="12.453125" style="14" bestFit="1" customWidth="1"/>
    <col min="6151" max="6152" width="9.08984375" style="14"/>
    <col min="6153" max="6153" width="11.54296875" style="14" customWidth="1"/>
    <col min="6154" max="6154" width="9.08984375" style="14"/>
    <col min="6155" max="6155" width="15.54296875" style="14" customWidth="1"/>
    <col min="6156" max="6156" width="9.08984375" style="14"/>
    <col min="6157" max="6157" width="9" style="14" customWidth="1"/>
    <col min="6158" max="6158" width="11.90625" style="14" bestFit="1" customWidth="1"/>
    <col min="6159" max="6400" width="9.08984375" style="14"/>
    <col min="6401" max="6401" width="24.08984375" style="14" customWidth="1"/>
    <col min="6402" max="6402" width="15" style="14" bestFit="1" customWidth="1"/>
    <col min="6403" max="6403" width="11.08984375" style="14" customWidth="1"/>
    <col min="6404" max="6404" width="10.08984375" style="14" customWidth="1"/>
    <col min="6405" max="6405" width="10" style="14" customWidth="1"/>
    <col min="6406" max="6406" width="12.453125" style="14" bestFit="1" customWidth="1"/>
    <col min="6407" max="6408" width="9.08984375" style="14"/>
    <col min="6409" max="6409" width="11.54296875" style="14" customWidth="1"/>
    <col min="6410" max="6410" width="9.08984375" style="14"/>
    <col min="6411" max="6411" width="15.54296875" style="14" customWidth="1"/>
    <col min="6412" max="6412" width="9.08984375" style="14"/>
    <col min="6413" max="6413" width="9" style="14" customWidth="1"/>
    <col min="6414" max="6414" width="11.90625" style="14" bestFit="1" customWidth="1"/>
    <col min="6415" max="6656" width="9.08984375" style="14"/>
    <col min="6657" max="6657" width="24.08984375" style="14" customWidth="1"/>
    <col min="6658" max="6658" width="15" style="14" bestFit="1" customWidth="1"/>
    <col min="6659" max="6659" width="11.08984375" style="14" customWidth="1"/>
    <col min="6660" max="6660" width="10.08984375" style="14" customWidth="1"/>
    <col min="6661" max="6661" width="10" style="14" customWidth="1"/>
    <col min="6662" max="6662" width="12.453125" style="14" bestFit="1" customWidth="1"/>
    <col min="6663" max="6664" width="9.08984375" style="14"/>
    <col min="6665" max="6665" width="11.54296875" style="14" customWidth="1"/>
    <col min="6666" max="6666" width="9.08984375" style="14"/>
    <col min="6667" max="6667" width="15.54296875" style="14" customWidth="1"/>
    <col min="6668" max="6668" width="9.08984375" style="14"/>
    <col min="6669" max="6669" width="9" style="14" customWidth="1"/>
    <col min="6670" max="6670" width="11.90625" style="14" bestFit="1" customWidth="1"/>
    <col min="6671" max="6912" width="9.08984375" style="14"/>
    <col min="6913" max="6913" width="24.08984375" style="14" customWidth="1"/>
    <col min="6914" max="6914" width="15" style="14" bestFit="1" customWidth="1"/>
    <col min="6915" max="6915" width="11.08984375" style="14" customWidth="1"/>
    <col min="6916" max="6916" width="10.08984375" style="14" customWidth="1"/>
    <col min="6917" max="6917" width="10" style="14" customWidth="1"/>
    <col min="6918" max="6918" width="12.453125" style="14" bestFit="1" customWidth="1"/>
    <col min="6919" max="6920" width="9.08984375" style="14"/>
    <col min="6921" max="6921" width="11.54296875" style="14" customWidth="1"/>
    <col min="6922" max="6922" width="9.08984375" style="14"/>
    <col min="6923" max="6923" width="15.54296875" style="14" customWidth="1"/>
    <col min="6924" max="6924" width="9.08984375" style="14"/>
    <col min="6925" max="6925" width="9" style="14" customWidth="1"/>
    <col min="6926" max="6926" width="11.90625" style="14" bestFit="1" customWidth="1"/>
    <col min="6927" max="7168" width="9.08984375" style="14"/>
    <col min="7169" max="7169" width="24.08984375" style="14" customWidth="1"/>
    <col min="7170" max="7170" width="15" style="14" bestFit="1" customWidth="1"/>
    <col min="7171" max="7171" width="11.08984375" style="14" customWidth="1"/>
    <col min="7172" max="7172" width="10.08984375" style="14" customWidth="1"/>
    <col min="7173" max="7173" width="10" style="14" customWidth="1"/>
    <col min="7174" max="7174" width="12.453125" style="14" bestFit="1" customWidth="1"/>
    <col min="7175" max="7176" width="9.08984375" style="14"/>
    <col min="7177" max="7177" width="11.54296875" style="14" customWidth="1"/>
    <col min="7178" max="7178" width="9.08984375" style="14"/>
    <col min="7179" max="7179" width="15.54296875" style="14" customWidth="1"/>
    <col min="7180" max="7180" width="9.08984375" style="14"/>
    <col min="7181" max="7181" width="9" style="14" customWidth="1"/>
    <col min="7182" max="7182" width="11.90625" style="14" bestFit="1" customWidth="1"/>
    <col min="7183" max="7424" width="9.08984375" style="14"/>
    <col min="7425" max="7425" width="24.08984375" style="14" customWidth="1"/>
    <col min="7426" max="7426" width="15" style="14" bestFit="1" customWidth="1"/>
    <col min="7427" max="7427" width="11.08984375" style="14" customWidth="1"/>
    <col min="7428" max="7428" width="10.08984375" style="14" customWidth="1"/>
    <col min="7429" max="7429" width="10" style="14" customWidth="1"/>
    <col min="7430" max="7430" width="12.453125" style="14" bestFit="1" customWidth="1"/>
    <col min="7431" max="7432" width="9.08984375" style="14"/>
    <col min="7433" max="7433" width="11.54296875" style="14" customWidth="1"/>
    <col min="7434" max="7434" width="9.08984375" style="14"/>
    <col min="7435" max="7435" width="15.54296875" style="14" customWidth="1"/>
    <col min="7436" max="7436" width="9.08984375" style="14"/>
    <col min="7437" max="7437" width="9" style="14" customWidth="1"/>
    <col min="7438" max="7438" width="11.90625" style="14" bestFit="1" customWidth="1"/>
    <col min="7439" max="7680" width="9.08984375" style="14"/>
    <col min="7681" max="7681" width="24.08984375" style="14" customWidth="1"/>
    <col min="7682" max="7682" width="15" style="14" bestFit="1" customWidth="1"/>
    <col min="7683" max="7683" width="11.08984375" style="14" customWidth="1"/>
    <col min="7684" max="7684" width="10.08984375" style="14" customWidth="1"/>
    <col min="7685" max="7685" width="10" style="14" customWidth="1"/>
    <col min="7686" max="7686" width="12.453125" style="14" bestFit="1" customWidth="1"/>
    <col min="7687" max="7688" width="9.08984375" style="14"/>
    <col min="7689" max="7689" width="11.54296875" style="14" customWidth="1"/>
    <col min="7690" max="7690" width="9.08984375" style="14"/>
    <col min="7691" max="7691" width="15.54296875" style="14" customWidth="1"/>
    <col min="7692" max="7692" width="9.08984375" style="14"/>
    <col min="7693" max="7693" width="9" style="14" customWidth="1"/>
    <col min="7694" max="7694" width="11.90625" style="14" bestFit="1" customWidth="1"/>
    <col min="7695" max="7936" width="9.08984375" style="14"/>
    <col min="7937" max="7937" width="24.08984375" style="14" customWidth="1"/>
    <col min="7938" max="7938" width="15" style="14" bestFit="1" customWidth="1"/>
    <col min="7939" max="7939" width="11.08984375" style="14" customWidth="1"/>
    <col min="7940" max="7940" width="10.08984375" style="14" customWidth="1"/>
    <col min="7941" max="7941" width="10" style="14" customWidth="1"/>
    <col min="7942" max="7942" width="12.453125" style="14" bestFit="1" customWidth="1"/>
    <col min="7943" max="7944" width="9.08984375" style="14"/>
    <col min="7945" max="7945" width="11.54296875" style="14" customWidth="1"/>
    <col min="7946" max="7946" width="9.08984375" style="14"/>
    <col min="7947" max="7947" width="15.54296875" style="14" customWidth="1"/>
    <col min="7948" max="7948" width="9.08984375" style="14"/>
    <col min="7949" max="7949" width="9" style="14" customWidth="1"/>
    <col min="7950" max="7950" width="11.90625" style="14" bestFit="1" customWidth="1"/>
    <col min="7951" max="8192" width="9.08984375" style="14"/>
    <col min="8193" max="8193" width="24.08984375" style="14" customWidth="1"/>
    <col min="8194" max="8194" width="15" style="14" bestFit="1" customWidth="1"/>
    <col min="8195" max="8195" width="11.08984375" style="14" customWidth="1"/>
    <col min="8196" max="8196" width="10.08984375" style="14" customWidth="1"/>
    <col min="8197" max="8197" width="10" style="14" customWidth="1"/>
    <col min="8198" max="8198" width="12.453125" style="14" bestFit="1" customWidth="1"/>
    <col min="8199" max="8200" width="9.08984375" style="14"/>
    <col min="8201" max="8201" width="11.54296875" style="14" customWidth="1"/>
    <col min="8202" max="8202" width="9.08984375" style="14"/>
    <col min="8203" max="8203" width="15.54296875" style="14" customWidth="1"/>
    <col min="8204" max="8204" width="9.08984375" style="14"/>
    <col min="8205" max="8205" width="9" style="14" customWidth="1"/>
    <col min="8206" max="8206" width="11.90625" style="14" bestFit="1" customWidth="1"/>
    <col min="8207" max="8448" width="9.08984375" style="14"/>
    <col min="8449" max="8449" width="24.08984375" style="14" customWidth="1"/>
    <col min="8450" max="8450" width="15" style="14" bestFit="1" customWidth="1"/>
    <col min="8451" max="8451" width="11.08984375" style="14" customWidth="1"/>
    <col min="8452" max="8452" width="10.08984375" style="14" customWidth="1"/>
    <col min="8453" max="8453" width="10" style="14" customWidth="1"/>
    <col min="8454" max="8454" width="12.453125" style="14" bestFit="1" customWidth="1"/>
    <col min="8455" max="8456" width="9.08984375" style="14"/>
    <col min="8457" max="8457" width="11.54296875" style="14" customWidth="1"/>
    <col min="8458" max="8458" width="9.08984375" style="14"/>
    <col min="8459" max="8459" width="15.54296875" style="14" customWidth="1"/>
    <col min="8460" max="8460" width="9.08984375" style="14"/>
    <col min="8461" max="8461" width="9" style="14" customWidth="1"/>
    <col min="8462" max="8462" width="11.90625" style="14" bestFit="1" customWidth="1"/>
    <col min="8463" max="8704" width="9.08984375" style="14"/>
    <col min="8705" max="8705" width="24.08984375" style="14" customWidth="1"/>
    <col min="8706" max="8706" width="15" style="14" bestFit="1" customWidth="1"/>
    <col min="8707" max="8707" width="11.08984375" style="14" customWidth="1"/>
    <col min="8708" max="8708" width="10.08984375" style="14" customWidth="1"/>
    <col min="8709" max="8709" width="10" style="14" customWidth="1"/>
    <col min="8710" max="8710" width="12.453125" style="14" bestFit="1" customWidth="1"/>
    <col min="8711" max="8712" width="9.08984375" style="14"/>
    <col min="8713" max="8713" width="11.54296875" style="14" customWidth="1"/>
    <col min="8714" max="8714" width="9.08984375" style="14"/>
    <col min="8715" max="8715" width="15.54296875" style="14" customWidth="1"/>
    <col min="8716" max="8716" width="9.08984375" style="14"/>
    <col min="8717" max="8717" width="9" style="14" customWidth="1"/>
    <col min="8718" max="8718" width="11.90625" style="14" bestFit="1" customWidth="1"/>
    <col min="8719" max="8960" width="9.08984375" style="14"/>
    <col min="8961" max="8961" width="24.08984375" style="14" customWidth="1"/>
    <col min="8962" max="8962" width="15" style="14" bestFit="1" customWidth="1"/>
    <col min="8963" max="8963" width="11.08984375" style="14" customWidth="1"/>
    <col min="8964" max="8964" width="10.08984375" style="14" customWidth="1"/>
    <col min="8965" max="8965" width="10" style="14" customWidth="1"/>
    <col min="8966" max="8966" width="12.453125" style="14" bestFit="1" customWidth="1"/>
    <col min="8967" max="8968" width="9.08984375" style="14"/>
    <col min="8969" max="8969" width="11.54296875" style="14" customWidth="1"/>
    <col min="8970" max="8970" width="9.08984375" style="14"/>
    <col min="8971" max="8971" width="15.54296875" style="14" customWidth="1"/>
    <col min="8972" max="8972" width="9.08984375" style="14"/>
    <col min="8973" max="8973" width="9" style="14" customWidth="1"/>
    <col min="8974" max="8974" width="11.90625" style="14" bestFit="1" customWidth="1"/>
    <col min="8975" max="9216" width="9.08984375" style="14"/>
    <col min="9217" max="9217" width="24.08984375" style="14" customWidth="1"/>
    <col min="9218" max="9218" width="15" style="14" bestFit="1" customWidth="1"/>
    <col min="9219" max="9219" width="11.08984375" style="14" customWidth="1"/>
    <col min="9220" max="9220" width="10.08984375" style="14" customWidth="1"/>
    <col min="9221" max="9221" width="10" style="14" customWidth="1"/>
    <col min="9222" max="9222" width="12.453125" style="14" bestFit="1" customWidth="1"/>
    <col min="9223" max="9224" width="9.08984375" style="14"/>
    <col min="9225" max="9225" width="11.54296875" style="14" customWidth="1"/>
    <col min="9226" max="9226" width="9.08984375" style="14"/>
    <col min="9227" max="9227" width="15.54296875" style="14" customWidth="1"/>
    <col min="9228" max="9228" width="9.08984375" style="14"/>
    <col min="9229" max="9229" width="9" style="14" customWidth="1"/>
    <col min="9230" max="9230" width="11.90625" style="14" bestFit="1" customWidth="1"/>
    <col min="9231" max="9472" width="9.08984375" style="14"/>
    <col min="9473" max="9473" width="24.08984375" style="14" customWidth="1"/>
    <col min="9474" max="9474" width="15" style="14" bestFit="1" customWidth="1"/>
    <col min="9475" max="9475" width="11.08984375" style="14" customWidth="1"/>
    <col min="9476" max="9476" width="10.08984375" style="14" customWidth="1"/>
    <col min="9477" max="9477" width="10" style="14" customWidth="1"/>
    <col min="9478" max="9478" width="12.453125" style="14" bestFit="1" customWidth="1"/>
    <col min="9479" max="9480" width="9.08984375" style="14"/>
    <col min="9481" max="9481" width="11.54296875" style="14" customWidth="1"/>
    <col min="9482" max="9482" width="9.08984375" style="14"/>
    <col min="9483" max="9483" width="15.54296875" style="14" customWidth="1"/>
    <col min="9484" max="9484" width="9.08984375" style="14"/>
    <col min="9485" max="9485" width="9" style="14" customWidth="1"/>
    <col min="9486" max="9486" width="11.90625" style="14" bestFit="1" customWidth="1"/>
    <col min="9487" max="9728" width="9.08984375" style="14"/>
    <col min="9729" max="9729" width="24.08984375" style="14" customWidth="1"/>
    <col min="9730" max="9730" width="15" style="14" bestFit="1" customWidth="1"/>
    <col min="9731" max="9731" width="11.08984375" style="14" customWidth="1"/>
    <col min="9732" max="9732" width="10.08984375" style="14" customWidth="1"/>
    <col min="9733" max="9733" width="10" style="14" customWidth="1"/>
    <col min="9734" max="9734" width="12.453125" style="14" bestFit="1" customWidth="1"/>
    <col min="9735" max="9736" width="9.08984375" style="14"/>
    <col min="9737" max="9737" width="11.54296875" style="14" customWidth="1"/>
    <col min="9738" max="9738" width="9.08984375" style="14"/>
    <col min="9739" max="9739" width="15.54296875" style="14" customWidth="1"/>
    <col min="9740" max="9740" width="9.08984375" style="14"/>
    <col min="9741" max="9741" width="9" style="14" customWidth="1"/>
    <col min="9742" max="9742" width="11.90625" style="14" bestFit="1" customWidth="1"/>
    <col min="9743" max="9984" width="9.08984375" style="14"/>
    <col min="9985" max="9985" width="24.08984375" style="14" customWidth="1"/>
    <col min="9986" max="9986" width="15" style="14" bestFit="1" customWidth="1"/>
    <col min="9987" max="9987" width="11.08984375" style="14" customWidth="1"/>
    <col min="9988" max="9988" width="10.08984375" style="14" customWidth="1"/>
    <col min="9989" max="9989" width="10" style="14" customWidth="1"/>
    <col min="9990" max="9990" width="12.453125" style="14" bestFit="1" customWidth="1"/>
    <col min="9991" max="9992" width="9.08984375" style="14"/>
    <col min="9993" max="9993" width="11.54296875" style="14" customWidth="1"/>
    <col min="9994" max="9994" width="9.08984375" style="14"/>
    <col min="9995" max="9995" width="15.54296875" style="14" customWidth="1"/>
    <col min="9996" max="9996" width="9.08984375" style="14"/>
    <col min="9997" max="9997" width="9" style="14" customWidth="1"/>
    <col min="9998" max="9998" width="11.90625" style="14" bestFit="1" customWidth="1"/>
    <col min="9999" max="10240" width="9.08984375" style="14"/>
    <col min="10241" max="10241" width="24.08984375" style="14" customWidth="1"/>
    <col min="10242" max="10242" width="15" style="14" bestFit="1" customWidth="1"/>
    <col min="10243" max="10243" width="11.08984375" style="14" customWidth="1"/>
    <col min="10244" max="10244" width="10.08984375" style="14" customWidth="1"/>
    <col min="10245" max="10245" width="10" style="14" customWidth="1"/>
    <col min="10246" max="10246" width="12.453125" style="14" bestFit="1" customWidth="1"/>
    <col min="10247" max="10248" width="9.08984375" style="14"/>
    <col min="10249" max="10249" width="11.54296875" style="14" customWidth="1"/>
    <col min="10250" max="10250" width="9.08984375" style="14"/>
    <col min="10251" max="10251" width="15.54296875" style="14" customWidth="1"/>
    <col min="10252" max="10252" width="9.08984375" style="14"/>
    <col min="10253" max="10253" width="9" style="14" customWidth="1"/>
    <col min="10254" max="10254" width="11.90625" style="14" bestFit="1" customWidth="1"/>
    <col min="10255" max="10496" width="9.08984375" style="14"/>
    <col min="10497" max="10497" width="24.08984375" style="14" customWidth="1"/>
    <col min="10498" max="10498" width="15" style="14" bestFit="1" customWidth="1"/>
    <col min="10499" max="10499" width="11.08984375" style="14" customWidth="1"/>
    <col min="10500" max="10500" width="10.08984375" style="14" customWidth="1"/>
    <col min="10501" max="10501" width="10" style="14" customWidth="1"/>
    <col min="10502" max="10502" width="12.453125" style="14" bestFit="1" customWidth="1"/>
    <col min="10503" max="10504" width="9.08984375" style="14"/>
    <col min="10505" max="10505" width="11.54296875" style="14" customWidth="1"/>
    <col min="10506" max="10506" width="9.08984375" style="14"/>
    <col min="10507" max="10507" width="15.54296875" style="14" customWidth="1"/>
    <col min="10508" max="10508" width="9.08984375" style="14"/>
    <col min="10509" max="10509" width="9" style="14" customWidth="1"/>
    <col min="10510" max="10510" width="11.90625" style="14" bestFit="1" customWidth="1"/>
    <col min="10511" max="10752" width="9.08984375" style="14"/>
    <col min="10753" max="10753" width="24.08984375" style="14" customWidth="1"/>
    <col min="10754" max="10754" width="15" style="14" bestFit="1" customWidth="1"/>
    <col min="10755" max="10755" width="11.08984375" style="14" customWidth="1"/>
    <col min="10756" max="10756" width="10.08984375" style="14" customWidth="1"/>
    <col min="10757" max="10757" width="10" style="14" customWidth="1"/>
    <col min="10758" max="10758" width="12.453125" style="14" bestFit="1" customWidth="1"/>
    <col min="10759" max="10760" width="9.08984375" style="14"/>
    <col min="10761" max="10761" width="11.54296875" style="14" customWidth="1"/>
    <col min="10762" max="10762" width="9.08984375" style="14"/>
    <col min="10763" max="10763" width="15.54296875" style="14" customWidth="1"/>
    <col min="10764" max="10764" width="9.08984375" style="14"/>
    <col min="10765" max="10765" width="9" style="14" customWidth="1"/>
    <col min="10766" max="10766" width="11.90625" style="14" bestFit="1" customWidth="1"/>
    <col min="10767" max="11008" width="9.08984375" style="14"/>
    <col min="11009" max="11009" width="24.08984375" style="14" customWidth="1"/>
    <col min="11010" max="11010" width="15" style="14" bestFit="1" customWidth="1"/>
    <col min="11011" max="11011" width="11.08984375" style="14" customWidth="1"/>
    <col min="11012" max="11012" width="10.08984375" style="14" customWidth="1"/>
    <col min="11013" max="11013" width="10" style="14" customWidth="1"/>
    <col min="11014" max="11014" width="12.453125" style="14" bestFit="1" customWidth="1"/>
    <col min="11015" max="11016" width="9.08984375" style="14"/>
    <col min="11017" max="11017" width="11.54296875" style="14" customWidth="1"/>
    <col min="11018" max="11018" width="9.08984375" style="14"/>
    <col min="11019" max="11019" width="15.54296875" style="14" customWidth="1"/>
    <col min="11020" max="11020" width="9.08984375" style="14"/>
    <col min="11021" max="11021" width="9" style="14" customWidth="1"/>
    <col min="11022" max="11022" width="11.90625" style="14" bestFit="1" customWidth="1"/>
    <col min="11023" max="11264" width="9.08984375" style="14"/>
    <col min="11265" max="11265" width="24.08984375" style="14" customWidth="1"/>
    <col min="11266" max="11266" width="15" style="14" bestFit="1" customWidth="1"/>
    <col min="11267" max="11267" width="11.08984375" style="14" customWidth="1"/>
    <col min="11268" max="11268" width="10.08984375" style="14" customWidth="1"/>
    <col min="11269" max="11269" width="10" style="14" customWidth="1"/>
    <col min="11270" max="11270" width="12.453125" style="14" bestFit="1" customWidth="1"/>
    <col min="11271" max="11272" width="9.08984375" style="14"/>
    <col min="11273" max="11273" width="11.54296875" style="14" customWidth="1"/>
    <col min="11274" max="11274" width="9.08984375" style="14"/>
    <col min="11275" max="11275" width="15.54296875" style="14" customWidth="1"/>
    <col min="11276" max="11276" width="9.08984375" style="14"/>
    <col min="11277" max="11277" width="9" style="14" customWidth="1"/>
    <col min="11278" max="11278" width="11.90625" style="14" bestFit="1" customWidth="1"/>
    <col min="11279" max="11520" width="9.08984375" style="14"/>
    <col min="11521" max="11521" width="24.08984375" style="14" customWidth="1"/>
    <col min="11522" max="11522" width="15" style="14" bestFit="1" customWidth="1"/>
    <col min="11523" max="11523" width="11.08984375" style="14" customWidth="1"/>
    <col min="11524" max="11524" width="10.08984375" style="14" customWidth="1"/>
    <col min="11525" max="11525" width="10" style="14" customWidth="1"/>
    <col min="11526" max="11526" width="12.453125" style="14" bestFit="1" customWidth="1"/>
    <col min="11527" max="11528" width="9.08984375" style="14"/>
    <col min="11529" max="11529" width="11.54296875" style="14" customWidth="1"/>
    <col min="11530" max="11530" width="9.08984375" style="14"/>
    <col min="11531" max="11531" width="15.54296875" style="14" customWidth="1"/>
    <col min="11532" max="11532" width="9.08984375" style="14"/>
    <col min="11533" max="11533" width="9" style="14" customWidth="1"/>
    <col min="11534" max="11534" width="11.90625" style="14" bestFit="1" customWidth="1"/>
    <col min="11535" max="11776" width="9.08984375" style="14"/>
    <col min="11777" max="11777" width="24.08984375" style="14" customWidth="1"/>
    <col min="11778" max="11778" width="15" style="14" bestFit="1" customWidth="1"/>
    <col min="11779" max="11779" width="11.08984375" style="14" customWidth="1"/>
    <col min="11780" max="11780" width="10.08984375" style="14" customWidth="1"/>
    <col min="11781" max="11781" width="10" style="14" customWidth="1"/>
    <col min="11782" max="11782" width="12.453125" style="14" bestFit="1" customWidth="1"/>
    <col min="11783" max="11784" width="9.08984375" style="14"/>
    <col min="11785" max="11785" width="11.54296875" style="14" customWidth="1"/>
    <col min="11786" max="11786" width="9.08984375" style="14"/>
    <col min="11787" max="11787" width="15.54296875" style="14" customWidth="1"/>
    <col min="11788" max="11788" width="9.08984375" style="14"/>
    <col min="11789" max="11789" width="9" style="14" customWidth="1"/>
    <col min="11790" max="11790" width="11.90625" style="14" bestFit="1" customWidth="1"/>
    <col min="11791" max="12032" width="9.08984375" style="14"/>
    <col min="12033" max="12033" width="24.08984375" style="14" customWidth="1"/>
    <col min="12034" max="12034" width="15" style="14" bestFit="1" customWidth="1"/>
    <col min="12035" max="12035" width="11.08984375" style="14" customWidth="1"/>
    <col min="12036" max="12036" width="10.08984375" style="14" customWidth="1"/>
    <col min="12037" max="12037" width="10" style="14" customWidth="1"/>
    <col min="12038" max="12038" width="12.453125" style="14" bestFit="1" customWidth="1"/>
    <col min="12039" max="12040" width="9.08984375" style="14"/>
    <col min="12041" max="12041" width="11.54296875" style="14" customWidth="1"/>
    <col min="12042" max="12042" width="9.08984375" style="14"/>
    <col min="12043" max="12043" width="15.54296875" style="14" customWidth="1"/>
    <col min="12044" max="12044" width="9.08984375" style="14"/>
    <col min="12045" max="12045" width="9" style="14" customWidth="1"/>
    <col min="12046" max="12046" width="11.90625" style="14" bestFit="1" customWidth="1"/>
    <col min="12047" max="12288" width="9.08984375" style="14"/>
    <col min="12289" max="12289" width="24.08984375" style="14" customWidth="1"/>
    <col min="12290" max="12290" width="15" style="14" bestFit="1" customWidth="1"/>
    <col min="12291" max="12291" width="11.08984375" style="14" customWidth="1"/>
    <col min="12292" max="12292" width="10.08984375" style="14" customWidth="1"/>
    <col min="12293" max="12293" width="10" style="14" customWidth="1"/>
    <col min="12294" max="12294" width="12.453125" style="14" bestFit="1" customWidth="1"/>
    <col min="12295" max="12296" width="9.08984375" style="14"/>
    <col min="12297" max="12297" width="11.54296875" style="14" customWidth="1"/>
    <col min="12298" max="12298" width="9.08984375" style="14"/>
    <col min="12299" max="12299" width="15.54296875" style="14" customWidth="1"/>
    <col min="12300" max="12300" width="9.08984375" style="14"/>
    <col min="12301" max="12301" width="9" style="14" customWidth="1"/>
    <col min="12302" max="12302" width="11.90625" style="14" bestFit="1" customWidth="1"/>
    <col min="12303" max="12544" width="9.08984375" style="14"/>
    <col min="12545" max="12545" width="24.08984375" style="14" customWidth="1"/>
    <col min="12546" max="12546" width="15" style="14" bestFit="1" customWidth="1"/>
    <col min="12547" max="12547" width="11.08984375" style="14" customWidth="1"/>
    <col min="12548" max="12548" width="10.08984375" style="14" customWidth="1"/>
    <col min="12549" max="12549" width="10" style="14" customWidth="1"/>
    <col min="12550" max="12550" width="12.453125" style="14" bestFit="1" customWidth="1"/>
    <col min="12551" max="12552" width="9.08984375" style="14"/>
    <col min="12553" max="12553" width="11.54296875" style="14" customWidth="1"/>
    <col min="12554" max="12554" width="9.08984375" style="14"/>
    <col min="12555" max="12555" width="15.54296875" style="14" customWidth="1"/>
    <col min="12556" max="12556" width="9.08984375" style="14"/>
    <col min="12557" max="12557" width="9" style="14" customWidth="1"/>
    <col min="12558" max="12558" width="11.90625" style="14" bestFit="1" customWidth="1"/>
    <col min="12559" max="12800" width="9.08984375" style="14"/>
    <col min="12801" max="12801" width="24.08984375" style="14" customWidth="1"/>
    <col min="12802" max="12802" width="15" style="14" bestFit="1" customWidth="1"/>
    <col min="12803" max="12803" width="11.08984375" style="14" customWidth="1"/>
    <col min="12804" max="12804" width="10.08984375" style="14" customWidth="1"/>
    <col min="12805" max="12805" width="10" style="14" customWidth="1"/>
    <col min="12806" max="12806" width="12.453125" style="14" bestFit="1" customWidth="1"/>
    <col min="12807" max="12808" width="9.08984375" style="14"/>
    <col min="12809" max="12809" width="11.54296875" style="14" customWidth="1"/>
    <col min="12810" max="12810" width="9.08984375" style="14"/>
    <col min="12811" max="12811" width="15.54296875" style="14" customWidth="1"/>
    <col min="12812" max="12812" width="9.08984375" style="14"/>
    <col min="12813" max="12813" width="9" style="14" customWidth="1"/>
    <col min="12814" max="12814" width="11.90625" style="14" bestFit="1" customWidth="1"/>
    <col min="12815" max="13056" width="9.08984375" style="14"/>
    <col min="13057" max="13057" width="24.08984375" style="14" customWidth="1"/>
    <col min="13058" max="13058" width="15" style="14" bestFit="1" customWidth="1"/>
    <col min="13059" max="13059" width="11.08984375" style="14" customWidth="1"/>
    <col min="13060" max="13060" width="10.08984375" style="14" customWidth="1"/>
    <col min="13061" max="13061" width="10" style="14" customWidth="1"/>
    <col min="13062" max="13062" width="12.453125" style="14" bestFit="1" customWidth="1"/>
    <col min="13063" max="13064" width="9.08984375" style="14"/>
    <col min="13065" max="13065" width="11.54296875" style="14" customWidth="1"/>
    <col min="13066" max="13066" width="9.08984375" style="14"/>
    <col min="13067" max="13067" width="15.54296875" style="14" customWidth="1"/>
    <col min="13068" max="13068" width="9.08984375" style="14"/>
    <col min="13069" max="13069" width="9" style="14" customWidth="1"/>
    <col min="13070" max="13070" width="11.90625" style="14" bestFit="1" customWidth="1"/>
    <col min="13071" max="13312" width="9.08984375" style="14"/>
    <col min="13313" max="13313" width="24.08984375" style="14" customWidth="1"/>
    <col min="13314" max="13314" width="15" style="14" bestFit="1" customWidth="1"/>
    <col min="13315" max="13315" width="11.08984375" style="14" customWidth="1"/>
    <col min="13316" max="13316" width="10.08984375" style="14" customWidth="1"/>
    <col min="13317" max="13317" width="10" style="14" customWidth="1"/>
    <col min="13318" max="13318" width="12.453125" style="14" bestFit="1" customWidth="1"/>
    <col min="13319" max="13320" width="9.08984375" style="14"/>
    <col min="13321" max="13321" width="11.54296875" style="14" customWidth="1"/>
    <col min="13322" max="13322" width="9.08984375" style="14"/>
    <col min="13323" max="13323" width="15.54296875" style="14" customWidth="1"/>
    <col min="13324" max="13324" width="9.08984375" style="14"/>
    <col min="13325" max="13325" width="9" style="14" customWidth="1"/>
    <col min="13326" max="13326" width="11.90625" style="14" bestFit="1" customWidth="1"/>
    <col min="13327" max="13568" width="9.08984375" style="14"/>
    <col min="13569" max="13569" width="24.08984375" style="14" customWidth="1"/>
    <col min="13570" max="13570" width="15" style="14" bestFit="1" customWidth="1"/>
    <col min="13571" max="13571" width="11.08984375" style="14" customWidth="1"/>
    <col min="13572" max="13572" width="10.08984375" style="14" customWidth="1"/>
    <col min="13573" max="13573" width="10" style="14" customWidth="1"/>
    <col min="13574" max="13574" width="12.453125" style="14" bestFit="1" customWidth="1"/>
    <col min="13575" max="13576" width="9.08984375" style="14"/>
    <col min="13577" max="13577" width="11.54296875" style="14" customWidth="1"/>
    <col min="13578" max="13578" width="9.08984375" style="14"/>
    <col min="13579" max="13579" width="15.54296875" style="14" customWidth="1"/>
    <col min="13580" max="13580" width="9.08984375" style="14"/>
    <col min="13581" max="13581" width="9" style="14" customWidth="1"/>
    <col min="13582" max="13582" width="11.90625" style="14" bestFit="1" customWidth="1"/>
    <col min="13583" max="13824" width="9.08984375" style="14"/>
    <col min="13825" max="13825" width="24.08984375" style="14" customWidth="1"/>
    <col min="13826" max="13826" width="15" style="14" bestFit="1" customWidth="1"/>
    <col min="13827" max="13827" width="11.08984375" style="14" customWidth="1"/>
    <col min="13828" max="13828" width="10.08984375" style="14" customWidth="1"/>
    <col min="13829" max="13829" width="10" style="14" customWidth="1"/>
    <col min="13830" max="13830" width="12.453125" style="14" bestFit="1" customWidth="1"/>
    <col min="13831" max="13832" width="9.08984375" style="14"/>
    <col min="13833" max="13833" width="11.54296875" style="14" customWidth="1"/>
    <col min="13834" max="13834" width="9.08984375" style="14"/>
    <col min="13835" max="13835" width="15.54296875" style="14" customWidth="1"/>
    <col min="13836" max="13836" width="9.08984375" style="14"/>
    <col min="13837" max="13837" width="9" style="14" customWidth="1"/>
    <col min="13838" max="13838" width="11.90625" style="14" bestFit="1" customWidth="1"/>
    <col min="13839" max="14080" width="9.08984375" style="14"/>
    <col min="14081" max="14081" width="24.08984375" style="14" customWidth="1"/>
    <col min="14082" max="14082" width="15" style="14" bestFit="1" customWidth="1"/>
    <col min="14083" max="14083" width="11.08984375" style="14" customWidth="1"/>
    <col min="14084" max="14084" width="10.08984375" style="14" customWidth="1"/>
    <col min="14085" max="14085" width="10" style="14" customWidth="1"/>
    <col min="14086" max="14086" width="12.453125" style="14" bestFit="1" customWidth="1"/>
    <col min="14087" max="14088" width="9.08984375" style="14"/>
    <col min="14089" max="14089" width="11.54296875" style="14" customWidth="1"/>
    <col min="14090" max="14090" width="9.08984375" style="14"/>
    <col min="14091" max="14091" width="15.54296875" style="14" customWidth="1"/>
    <col min="14092" max="14092" width="9.08984375" style="14"/>
    <col min="14093" max="14093" width="9" style="14" customWidth="1"/>
    <col min="14094" max="14094" width="11.90625" style="14" bestFit="1" customWidth="1"/>
    <col min="14095" max="14336" width="9.08984375" style="14"/>
    <col min="14337" max="14337" width="24.08984375" style="14" customWidth="1"/>
    <col min="14338" max="14338" width="15" style="14" bestFit="1" customWidth="1"/>
    <col min="14339" max="14339" width="11.08984375" style="14" customWidth="1"/>
    <col min="14340" max="14340" width="10.08984375" style="14" customWidth="1"/>
    <col min="14341" max="14341" width="10" style="14" customWidth="1"/>
    <col min="14342" max="14342" width="12.453125" style="14" bestFit="1" customWidth="1"/>
    <col min="14343" max="14344" width="9.08984375" style="14"/>
    <col min="14345" max="14345" width="11.54296875" style="14" customWidth="1"/>
    <col min="14346" max="14346" width="9.08984375" style="14"/>
    <col min="14347" max="14347" width="15.54296875" style="14" customWidth="1"/>
    <col min="14348" max="14348" width="9.08984375" style="14"/>
    <col min="14349" max="14349" width="9" style="14" customWidth="1"/>
    <col min="14350" max="14350" width="11.90625" style="14" bestFit="1" customWidth="1"/>
    <col min="14351" max="14592" width="9.08984375" style="14"/>
    <col min="14593" max="14593" width="24.08984375" style="14" customWidth="1"/>
    <col min="14594" max="14594" width="15" style="14" bestFit="1" customWidth="1"/>
    <col min="14595" max="14595" width="11.08984375" style="14" customWidth="1"/>
    <col min="14596" max="14596" width="10.08984375" style="14" customWidth="1"/>
    <col min="14597" max="14597" width="10" style="14" customWidth="1"/>
    <col min="14598" max="14598" width="12.453125" style="14" bestFit="1" customWidth="1"/>
    <col min="14599" max="14600" width="9.08984375" style="14"/>
    <col min="14601" max="14601" width="11.54296875" style="14" customWidth="1"/>
    <col min="14602" max="14602" width="9.08984375" style="14"/>
    <col min="14603" max="14603" width="15.54296875" style="14" customWidth="1"/>
    <col min="14604" max="14604" width="9.08984375" style="14"/>
    <col min="14605" max="14605" width="9" style="14" customWidth="1"/>
    <col min="14606" max="14606" width="11.90625" style="14" bestFit="1" customWidth="1"/>
    <col min="14607" max="14848" width="9.08984375" style="14"/>
    <col min="14849" max="14849" width="24.08984375" style="14" customWidth="1"/>
    <col min="14850" max="14850" width="15" style="14" bestFit="1" customWidth="1"/>
    <col min="14851" max="14851" width="11.08984375" style="14" customWidth="1"/>
    <col min="14852" max="14852" width="10.08984375" style="14" customWidth="1"/>
    <col min="14853" max="14853" width="10" style="14" customWidth="1"/>
    <col min="14854" max="14854" width="12.453125" style="14" bestFit="1" customWidth="1"/>
    <col min="14855" max="14856" width="9.08984375" style="14"/>
    <col min="14857" max="14857" width="11.54296875" style="14" customWidth="1"/>
    <col min="14858" max="14858" width="9.08984375" style="14"/>
    <col min="14859" max="14859" width="15.54296875" style="14" customWidth="1"/>
    <col min="14860" max="14860" width="9.08984375" style="14"/>
    <col min="14861" max="14861" width="9" style="14" customWidth="1"/>
    <col min="14862" max="14862" width="11.90625" style="14" bestFit="1" customWidth="1"/>
    <col min="14863" max="15104" width="9.08984375" style="14"/>
    <col min="15105" max="15105" width="24.08984375" style="14" customWidth="1"/>
    <col min="15106" max="15106" width="15" style="14" bestFit="1" customWidth="1"/>
    <col min="15107" max="15107" width="11.08984375" style="14" customWidth="1"/>
    <col min="15108" max="15108" width="10.08984375" style="14" customWidth="1"/>
    <col min="15109" max="15109" width="10" style="14" customWidth="1"/>
    <col min="15110" max="15110" width="12.453125" style="14" bestFit="1" customWidth="1"/>
    <col min="15111" max="15112" width="9.08984375" style="14"/>
    <col min="15113" max="15113" width="11.54296875" style="14" customWidth="1"/>
    <col min="15114" max="15114" width="9.08984375" style="14"/>
    <col min="15115" max="15115" width="15.54296875" style="14" customWidth="1"/>
    <col min="15116" max="15116" width="9.08984375" style="14"/>
    <col min="15117" max="15117" width="9" style="14" customWidth="1"/>
    <col min="15118" max="15118" width="11.90625" style="14" bestFit="1" customWidth="1"/>
    <col min="15119" max="15360" width="9.08984375" style="14"/>
    <col min="15361" max="15361" width="24.08984375" style="14" customWidth="1"/>
    <col min="15362" max="15362" width="15" style="14" bestFit="1" customWidth="1"/>
    <col min="15363" max="15363" width="11.08984375" style="14" customWidth="1"/>
    <col min="15364" max="15364" width="10.08984375" style="14" customWidth="1"/>
    <col min="15365" max="15365" width="10" style="14" customWidth="1"/>
    <col min="15366" max="15366" width="12.453125" style="14" bestFit="1" customWidth="1"/>
    <col min="15367" max="15368" width="9.08984375" style="14"/>
    <col min="15369" max="15369" width="11.54296875" style="14" customWidth="1"/>
    <col min="15370" max="15370" width="9.08984375" style="14"/>
    <col min="15371" max="15371" width="15.54296875" style="14" customWidth="1"/>
    <col min="15372" max="15372" width="9.08984375" style="14"/>
    <col min="15373" max="15373" width="9" style="14" customWidth="1"/>
    <col min="15374" max="15374" width="11.90625" style="14" bestFit="1" customWidth="1"/>
    <col min="15375" max="15616" width="9.08984375" style="14"/>
    <col min="15617" max="15617" width="24.08984375" style="14" customWidth="1"/>
    <col min="15618" max="15618" width="15" style="14" bestFit="1" customWidth="1"/>
    <col min="15619" max="15619" width="11.08984375" style="14" customWidth="1"/>
    <col min="15620" max="15620" width="10.08984375" style="14" customWidth="1"/>
    <col min="15621" max="15621" width="10" style="14" customWidth="1"/>
    <col min="15622" max="15622" width="12.453125" style="14" bestFit="1" customWidth="1"/>
    <col min="15623" max="15624" width="9.08984375" style="14"/>
    <col min="15625" max="15625" width="11.54296875" style="14" customWidth="1"/>
    <col min="15626" max="15626" width="9.08984375" style="14"/>
    <col min="15627" max="15627" width="15.54296875" style="14" customWidth="1"/>
    <col min="15628" max="15628" width="9.08984375" style="14"/>
    <col min="15629" max="15629" width="9" style="14" customWidth="1"/>
    <col min="15630" max="15630" width="11.90625" style="14" bestFit="1" customWidth="1"/>
    <col min="15631" max="15872" width="9.08984375" style="14"/>
    <col min="15873" max="15873" width="24.08984375" style="14" customWidth="1"/>
    <col min="15874" max="15874" width="15" style="14" bestFit="1" customWidth="1"/>
    <col min="15875" max="15875" width="11.08984375" style="14" customWidth="1"/>
    <col min="15876" max="15876" width="10.08984375" style="14" customWidth="1"/>
    <col min="15877" max="15877" width="10" style="14" customWidth="1"/>
    <col min="15878" max="15878" width="12.453125" style="14" bestFit="1" customWidth="1"/>
    <col min="15879" max="15880" width="9.08984375" style="14"/>
    <col min="15881" max="15881" width="11.54296875" style="14" customWidth="1"/>
    <col min="15882" max="15882" width="9.08984375" style="14"/>
    <col min="15883" max="15883" width="15.54296875" style="14" customWidth="1"/>
    <col min="15884" max="15884" width="9.08984375" style="14"/>
    <col min="15885" max="15885" width="9" style="14" customWidth="1"/>
    <col min="15886" max="15886" width="11.90625" style="14" bestFit="1" customWidth="1"/>
    <col min="15887" max="16128" width="9.08984375" style="14"/>
    <col min="16129" max="16129" width="24.08984375" style="14" customWidth="1"/>
    <col min="16130" max="16130" width="15" style="14" bestFit="1" customWidth="1"/>
    <col min="16131" max="16131" width="11.08984375" style="14" customWidth="1"/>
    <col min="16132" max="16132" width="10.08984375" style="14" customWidth="1"/>
    <col min="16133" max="16133" width="10" style="14" customWidth="1"/>
    <col min="16134" max="16134" width="12.453125" style="14" bestFit="1" customWidth="1"/>
    <col min="16135" max="16136" width="9.08984375" style="14"/>
    <col min="16137" max="16137" width="11.54296875" style="14" customWidth="1"/>
    <col min="16138" max="16138" width="9.08984375" style="14"/>
    <col min="16139" max="16139" width="15.54296875" style="14" customWidth="1"/>
    <col min="16140" max="16140" width="9.08984375" style="14"/>
    <col min="16141" max="16141" width="9" style="14" customWidth="1"/>
    <col min="16142" max="16142" width="11.90625" style="14" bestFit="1" customWidth="1"/>
    <col min="16143" max="16384" width="9.08984375" style="14"/>
  </cols>
  <sheetData>
    <row r="1" spans="1:12" x14ac:dyDescent="0.35">
      <c r="A1" s="24" t="s">
        <v>241</v>
      </c>
      <c r="H1" s="43"/>
    </row>
    <row r="2" spans="1:12" x14ac:dyDescent="0.35">
      <c r="H2" s="43"/>
    </row>
    <row r="3" spans="1:12" x14ac:dyDescent="0.35">
      <c r="A3" s="24" t="s">
        <v>242</v>
      </c>
      <c r="K3" s="24"/>
    </row>
    <row r="4" spans="1:12" x14ac:dyDescent="0.35">
      <c r="A4" s="14" t="s">
        <v>243</v>
      </c>
      <c r="B4" s="14">
        <v>1</v>
      </c>
      <c r="C4" s="14">
        <v>2</v>
      </c>
      <c r="D4" s="14">
        <v>3</v>
      </c>
      <c r="E4" s="14">
        <v>4</v>
      </c>
      <c r="F4" s="14">
        <v>5</v>
      </c>
      <c r="G4" s="14">
        <v>6</v>
      </c>
      <c r="H4" s="14">
        <v>7</v>
      </c>
      <c r="K4" s="44"/>
      <c r="L4" s="44"/>
    </row>
    <row r="5" spans="1:12" x14ac:dyDescent="0.35">
      <c r="A5" s="14" t="s">
        <v>244</v>
      </c>
      <c r="B5" s="54">
        <v>5</v>
      </c>
      <c r="C5" s="102">
        <v>2.4</v>
      </c>
      <c r="D5" s="102">
        <v>3.5</v>
      </c>
      <c r="E5" s="102">
        <v>5.9</v>
      </c>
      <c r="F5" s="102">
        <v>6.9</v>
      </c>
      <c r="G5" s="102">
        <v>4.5</v>
      </c>
      <c r="H5" s="102">
        <v>3</v>
      </c>
      <c r="I5" s="17"/>
      <c r="K5" s="44"/>
      <c r="L5" s="44"/>
    </row>
    <row r="6" spans="1:12" x14ac:dyDescent="0.35">
      <c r="A6" s="14" t="s">
        <v>245</v>
      </c>
      <c r="B6" s="102">
        <v>5.6</v>
      </c>
      <c r="C6" s="102">
        <v>2.7</v>
      </c>
      <c r="D6" s="102">
        <v>3.9</v>
      </c>
      <c r="E6" s="102">
        <v>6.8</v>
      </c>
      <c r="F6" s="102">
        <v>7.7</v>
      </c>
      <c r="G6" s="102">
        <v>5.0999999999999996</v>
      </c>
      <c r="H6" s="102">
        <v>3.3</v>
      </c>
      <c r="I6" s="17"/>
      <c r="K6" s="44"/>
      <c r="L6" s="44"/>
    </row>
    <row r="7" spans="1:12" x14ac:dyDescent="0.35">
      <c r="A7" s="14" t="s">
        <v>246</v>
      </c>
      <c r="B7" s="56"/>
      <c r="C7" s="56"/>
      <c r="D7" s="56"/>
      <c r="E7" s="56"/>
      <c r="F7" s="56"/>
      <c r="G7" s="56"/>
      <c r="H7" s="56"/>
      <c r="I7" s="17"/>
      <c r="K7" s="44"/>
      <c r="L7" s="44"/>
    </row>
    <row r="8" spans="1:12" x14ac:dyDescent="0.35">
      <c r="B8" s="17"/>
      <c r="C8" s="17"/>
      <c r="D8" s="17"/>
      <c r="E8" s="17"/>
      <c r="F8" s="17"/>
      <c r="G8" s="17"/>
      <c r="H8" s="17"/>
      <c r="I8" s="17"/>
    </row>
    <row r="9" spans="1:12" x14ac:dyDescent="0.35">
      <c r="A9" s="24" t="s">
        <v>247</v>
      </c>
      <c r="B9" s="17"/>
      <c r="C9" s="17"/>
      <c r="D9" s="17"/>
      <c r="E9" s="17"/>
      <c r="F9" s="17"/>
      <c r="G9" s="17"/>
      <c r="H9" s="17"/>
      <c r="I9" s="17"/>
    </row>
    <row r="10" spans="1:12" x14ac:dyDescent="0.35">
      <c r="A10" s="14" t="s">
        <v>248</v>
      </c>
      <c r="B10" s="68">
        <v>1</v>
      </c>
      <c r="C10" s="68">
        <v>1</v>
      </c>
      <c r="D10" s="68">
        <v>1</v>
      </c>
      <c r="E10" s="68">
        <v>1</v>
      </c>
      <c r="F10" s="68">
        <v>1</v>
      </c>
      <c r="G10" s="68">
        <v>1</v>
      </c>
      <c r="H10" s="68">
        <v>1</v>
      </c>
      <c r="I10" s="17"/>
    </row>
    <row r="11" spans="1:12" x14ac:dyDescent="0.35">
      <c r="B11" s="37"/>
      <c r="C11" s="57"/>
      <c r="D11" s="57"/>
      <c r="E11" s="57"/>
      <c r="F11" s="57"/>
      <c r="G11" s="57"/>
      <c r="H11" s="57"/>
      <c r="I11" s="28"/>
      <c r="J11" s="31"/>
    </row>
    <row r="12" spans="1:12" x14ac:dyDescent="0.35">
      <c r="A12" s="24" t="s">
        <v>249</v>
      </c>
      <c r="B12" s="57"/>
      <c r="C12" s="57"/>
      <c r="D12" s="57"/>
      <c r="E12" s="57"/>
      <c r="F12" s="57"/>
      <c r="G12" s="57"/>
      <c r="H12" s="57"/>
      <c r="I12" s="28"/>
      <c r="J12" s="31"/>
    </row>
    <row r="13" spans="1:12" x14ac:dyDescent="0.35">
      <c r="B13" s="58" t="s">
        <v>250</v>
      </c>
      <c r="C13" s="58"/>
      <c r="D13" s="58" t="s">
        <v>251</v>
      </c>
      <c r="E13" s="58"/>
      <c r="F13" s="17"/>
      <c r="G13" s="17"/>
      <c r="H13" s="57"/>
      <c r="I13" s="28"/>
      <c r="J13" s="31"/>
    </row>
    <row r="14" spans="1:12" x14ac:dyDescent="0.35">
      <c r="B14" s="59"/>
      <c r="C14" s="60" t="s">
        <v>41</v>
      </c>
      <c r="D14" s="54">
        <v>15</v>
      </c>
      <c r="E14" s="59"/>
      <c r="F14" s="17"/>
      <c r="G14" s="17"/>
      <c r="H14" s="17"/>
      <c r="I14" s="17"/>
    </row>
    <row r="15" spans="1:12" x14ac:dyDescent="0.35">
      <c r="B15" s="17"/>
      <c r="C15" s="17"/>
      <c r="D15" s="17"/>
      <c r="E15" s="17"/>
      <c r="F15" s="17"/>
      <c r="G15" s="17"/>
      <c r="H15" s="17"/>
      <c r="I15" s="17"/>
    </row>
    <row r="16" spans="1:12" ht="15" thickBot="1" x14ac:dyDescent="0.4">
      <c r="A16" s="24" t="s">
        <v>147</v>
      </c>
      <c r="B16" s="17"/>
      <c r="C16" s="17"/>
      <c r="D16" s="17"/>
      <c r="E16" s="17"/>
      <c r="F16" s="17"/>
      <c r="G16" s="17"/>
      <c r="H16" s="17"/>
      <c r="I16" s="17"/>
    </row>
    <row r="17" spans="1:9" ht="15" thickBot="1" x14ac:dyDescent="0.4">
      <c r="A17" s="27" t="s">
        <v>252</v>
      </c>
      <c r="B17" s="74"/>
      <c r="C17" s="59"/>
      <c r="D17" s="59"/>
      <c r="E17" s="59"/>
      <c r="F17" s="17"/>
      <c r="G17" s="17"/>
      <c r="H17" s="17"/>
      <c r="I17" s="17"/>
    </row>
    <row r="18" spans="1:9" x14ac:dyDescent="0.35">
      <c r="I18" s="44"/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2"/>
  <sheetViews>
    <sheetView zoomScale="110" zoomScaleNormal="110" workbookViewId="0">
      <selection activeCell="B1" sqref="B1"/>
    </sheetView>
  </sheetViews>
  <sheetFormatPr defaultRowHeight="14.5" x14ac:dyDescent="0.35"/>
  <cols>
    <col min="1" max="1" width="30.08984375" style="14" customWidth="1"/>
    <col min="2" max="2" width="13.54296875" style="14" bestFit="1" customWidth="1"/>
    <col min="3" max="3" width="12" style="14" customWidth="1"/>
    <col min="4" max="4" width="11.453125" style="14" customWidth="1"/>
    <col min="5" max="8" width="9.08984375" style="14"/>
    <col min="9" max="9" width="17.453125" style="14" customWidth="1"/>
    <col min="10" max="256" width="9.08984375" style="14"/>
    <col min="257" max="257" width="30.08984375" style="14" customWidth="1"/>
    <col min="258" max="258" width="13.54296875" style="14" bestFit="1" customWidth="1"/>
    <col min="259" max="259" width="12" style="14" customWidth="1"/>
    <col min="260" max="260" width="11.453125" style="14" customWidth="1"/>
    <col min="261" max="264" width="9.08984375" style="14"/>
    <col min="265" max="265" width="17.453125" style="14" customWidth="1"/>
    <col min="266" max="512" width="9.08984375" style="14"/>
    <col min="513" max="513" width="30.08984375" style="14" customWidth="1"/>
    <col min="514" max="514" width="13.54296875" style="14" bestFit="1" customWidth="1"/>
    <col min="515" max="515" width="12" style="14" customWidth="1"/>
    <col min="516" max="516" width="11.453125" style="14" customWidth="1"/>
    <col min="517" max="520" width="9.08984375" style="14"/>
    <col min="521" max="521" width="17.453125" style="14" customWidth="1"/>
    <col min="522" max="768" width="9.08984375" style="14"/>
    <col min="769" max="769" width="30.08984375" style="14" customWidth="1"/>
    <col min="770" max="770" width="13.54296875" style="14" bestFit="1" customWidth="1"/>
    <col min="771" max="771" width="12" style="14" customWidth="1"/>
    <col min="772" max="772" width="11.453125" style="14" customWidth="1"/>
    <col min="773" max="776" width="9.08984375" style="14"/>
    <col min="777" max="777" width="17.453125" style="14" customWidth="1"/>
    <col min="778" max="1024" width="9.08984375" style="14"/>
    <col min="1025" max="1025" width="30.08984375" style="14" customWidth="1"/>
    <col min="1026" max="1026" width="13.54296875" style="14" bestFit="1" customWidth="1"/>
    <col min="1027" max="1027" width="12" style="14" customWidth="1"/>
    <col min="1028" max="1028" width="11.453125" style="14" customWidth="1"/>
    <col min="1029" max="1032" width="9.08984375" style="14"/>
    <col min="1033" max="1033" width="17.453125" style="14" customWidth="1"/>
    <col min="1034" max="1280" width="9.08984375" style="14"/>
    <col min="1281" max="1281" width="30.08984375" style="14" customWidth="1"/>
    <col min="1282" max="1282" width="13.54296875" style="14" bestFit="1" customWidth="1"/>
    <col min="1283" max="1283" width="12" style="14" customWidth="1"/>
    <col min="1284" max="1284" width="11.453125" style="14" customWidth="1"/>
    <col min="1285" max="1288" width="9.08984375" style="14"/>
    <col min="1289" max="1289" width="17.453125" style="14" customWidth="1"/>
    <col min="1290" max="1536" width="9.08984375" style="14"/>
    <col min="1537" max="1537" width="30.08984375" style="14" customWidth="1"/>
    <col min="1538" max="1538" width="13.54296875" style="14" bestFit="1" customWidth="1"/>
    <col min="1539" max="1539" width="12" style="14" customWidth="1"/>
    <col min="1540" max="1540" width="11.453125" style="14" customWidth="1"/>
    <col min="1541" max="1544" width="9.08984375" style="14"/>
    <col min="1545" max="1545" width="17.453125" style="14" customWidth="1"/>
    <col min="1546" max="1792" width="9.08984375" style="14"/>
    <col min="1793" max="1793" width="30.08984375" style="14" customWidth="1"/>
    <col min="1794" max="1794" width="13.54296875" style="14" bestFit="1" customWidth="1"/>
    <col min="1795" max="1795" width="12" style="14" customWidth="1"/>
    <col min="1796" max="1796" width="11.453125" style="14" customWidth="1"/>
    <col min="1797" max="1800" width="9.08984375" style="14"/>
    <col min="1801" max="1801" width="17.453125" style="14" customWidth="1"/>
    <col min="1802" max="2048" width="9.08984375" style="14"/>
    <col min="2049" max="2049" width="30.08984375" style="14" customWidth="1"/>
    <col min="2050" max="2050" width="13.54296875" style="14" bestFit="1" customWidth="1"/>
    <col min="2051" max="2051" width="12" style="14" customWidth="1"/>
    <col min="2052" max="2052" width="11.453125" style="14" customWidth="1"/>
    <col min="2053" max="2056" width="9.08984375" style="14"/>
    <col min="2057" max="2057" width="17.453125" style="14" customWidth="1"/>
    <col min="2058" max="2304" width="9.08984375" style="14"/>
    <col min="2305" max="2305" width="30.08984375" style="14" customWidth="1"/>
    <col min="2306" max="2306" width="13.54296875" style="14" bestFit="1" customWidth="1"/>
    <col min="2307" max="2307" width="12" style="14" customWidth="1"/>
    <col min="2308" max="2308" width="11.453125" style="14" customWidth="1"/>
    <col min="2309" max="2312" width="9.08984375" style="14"/>
    <col min="2313" max="2313" width="17.453125" style="14" customWidth="1"/>
    <col min="2314" max="2560" width="9.08984375" style="14"/>
    <col min="2561" max="2561" width="30.08984375" style="14" customWidth="1"/>
    <col min="2562" max="2562" width="13.54296875" style="14" bestFit="1" customWidth="1"/>
    <col min="2563" max="2563" width="12" style="14" customWidth="1"/>
    <col min="2564" max="2564" width="11.453125" style="14" customWidth="1"/>
    <col min="2565" max="2568" width="9.08984375" style="14"/>
    <col min="2569" max="2569" width="17.453125" style="14" customWidth="1"/>
    <col min="2570" max="2816" width="9.08984375" style="14"/>
    <col min="2817" max="2817" width="30.08984375" style="14" customWidth="1"/>
    <col min="2818" max="2818" width="13.54296875" style="14" bestFit="1" customWidth="1"/>
    <col min="2819" max="2819" width="12" style="14" customWidth="1"/>
    <col min="2820" max="2820" width="11.453125" style="14" customWidth="1"/>
    <col min="2821" max="2824" width="9.08984375" style="14"/>
    <col min="2825" max="2825" width="17.453125" style="14" customWidth="1"/>
    <col min="2826" max="3072" width="9.08984375" style="14"/>
    <col min="3073" max="3073" width="30.08984375" style="14" customWidth="1"/>
    <col min="3074" max="3074" width="13.54296875" style="14" bestFit="1" customWidth="1"/>
    <col min="3075" max="3075" width="12" style="14" customWidth="1"/>
    <col min="3076" max="3076" width="11.453125" style="14" customWidth="1"/>
    <col min="3077" max="3080" width="9.08984375" style="14"/>
    <col min="3081" max="3081" width="17.453125" style="14" customWidth="1"/>
    <col min="3082" max="3328" width="9.08984375" style="14"/>
    <col min="3329" max="3329" width="30.08984375" style="14" customWidth="1"/>
    <col min="3330" max="3330" width="13.54296875" style="14" bestFit="1" customWidth="1"/>
    <col min="3331" max="3331" width="12" style="14" customWidth="1"/>
    <col min="3332" max="3332" width="11.453125" style="14" customWidth="1"/>
    <col min="3333" max="3336" width="9.08984375" style="14"/>
    <col min="3337" max="3337" width="17.453125" style="14" customWidth="1"/>
    <col min="3338" max="3584" width="9.08984375" style="14"/>
    <col min="3585" max="3585" width="30.08984375" style="14" customWidth="1"/>
    <col min="3586" max="3586" width="13.54296875" style="14" bestFit="1" customWidth="1"/>
    <col min="3587" max="3587" width="12" style="14" customWidth="1"/>
    <col min="3588" max="3588" width="11.453125" style="14" customWidth="1"/>
    <col min="3589" max="3592" width="9.08984375" style="14"/>
    <col min="3593" max="3593" width="17.453125" style="14" customWidth="1"/>
    <col min="3594" max="3840" width="9.08984375" style="14"/>
    <col min="3841" max="3841" width="30.08984375" style="14" customWidth="1"/>
    <col min="3842" max="3842" width="13.54296875" style="14" bestFit="1" customWidth="1"/>
    <col min="3843" max="3843" width="12" style="14" customWidth="1"/>
    <col min="3844" max="3844" width="11.453125" style="14" customWidth="1"/>
    <col min="3845" max="3848" width="9.08984375" style="14"/>
    <col min="3849" max="3849" width="17.453125" style="14" customWidth="1"/>
    <col min="3850" max="4096" width="9.08984375" style="14"/>
    <col min="4097" max="4097" width="30.08984375" style="14" customWidth="1"/>
    <col min="4098" max="4098" width="13.54296875" style="14" bestFit="1" customWidth="1"/>
    <col min="4099" max="4099" width="12" style="14" customWidth="1"/>
    <col min="4100" max="4100" width="11.453125" style="14" customWidth="1"/>
    <col min="4101" max="4104" width="9.08984375" style="14"/>
    <col min="4105" max="4105" width="17.453125" style="14" customWidth="1"/>
    <col min="4106" max="4352" width="9.08984375" style="14"/>
    <col min="4353" max="4353" width="30.08984375" style="14" customWidth="1"/>
    <col min="4354" max="4354" width="13.54296875" style="14" bestFit="1" customWidth="1"/>
    <col min="4355" max="4355" width="12" style="14" customWidth="1"/>
    <col min="4356" max="4356" width="11.453125" style="14" customWidth="1"/>
    <col min="4357" max="4360" width="9.08984375" style="14"/>
    <col min="4361" max="4361" width="17.453125" style="14" customWidth="1"/>
    <col min="4362" max="4608" width="9.08984375" style="14"/>
    <col min="4609" max="4609" width="30.08984375" style="14" customWidth="1"/>
    <col min="4610" max="4610" width="13.54296875" style="14" bestFit="1" customWidth="1"/>
    <col min="4611" max="4611" width="12" style="14" customWidth="1"/>
    <col min="4612" max="4612" width="11.453125" style="14" customWidth="1"/>
    <col min="4613" max="4616" width="9.08984375" style="14"/>
    <col min="4617" max="4617" width="17.453125" style="14" customWidth="1"/>
    <col min="4618" max="4864" width="9.08984375" style="14"/>
    <col min="4865" max="4865" width="30.08984375" style="14" customWidth="1"/>
    <col min="4866" max="4866" width="13.54296875" style="14" bestFit="1" customWidth="1"/>
    <col min="4867" max="4867" width="12" style="14" customWidth="1"/>
    <col min="4868" max="4868" width="11.453125" style="14" customWidth="1"/>
    <col min="4869" max="4872" width="9.08984375" style="14"/>
    <col min="4873" max="4873" width="17.453125" style="14" customWidth="1"/>
    <col min="4874" max="5120" width="9.08984375" style="14"/>
    <col min="5121" max="5121" width="30.08984375" style="14" customWidth="1"/>
    <col min="5122" max="5122" width="13.54296875" style="14" bestFit="1" customWidth="1"/>
    <col min="5123" max="5123" width="12" style="14" customWidth="1"/>
    <col min="5124" max="5124" width="11.453125" style="14" customWidth="1"/>
    <col min="5125" max="5128" width="9.08984375" style="14"/>
    <col min="5129" max="5129" width="17.453125" style="14" customWidth="1"/>
    <col min="5130" max="5376" width="9.08984375" style="14"/>
    <col min="5377" max="5377" width="30.08984375" style="14" customWidth="1"/>
    <col min="5378" max="5378" width="13.54296875" style="14" bestFit="1" customWidth="1"/>
    <col min="5379" max="5379" width="12" style="14" customWidth="1"/>
    <col min="5380" max="5380" width="11.453125" style="14" customWidth="1"/>
    <col min="5381" max="5384" width="9.08984375" style="14"/>
    <col min="5385" max="5385" width="17.453125" style="14" customWidth="1"/>
    <col min="5386" max="5632" width="9.08984375" style="14"/>
    <col min="5633" max="5633" width="30.08984375" style="14" customWidth="1"/>
    <col min="5634" max="5634" width="13.54296875" style="14" bestFit="1" customWidth="1"/>
    <col min="5635" max="5635" width="12" style="14" customWidth="1"/>
    <col min="5636" max="5636" width="11.453125" style="14" customWidth="1"/>
    <col min="5637" max="5640" width="9.08984375" style="14"/>
    <col min="5641" max="5641" width="17.453125" style="14" customWidth="1"/>
    <col min="5642" max="5888" width="9.08984375" style="14"/>
    <col min="5889" max="5889" width="30.08984375" style="14" customWidth="1"/>
    <col min="5890" max="5890" width="13.54296875" style="14" bestFit="1" customWidth="1"/>
    <col min="5891" max="5891" width="12" style="14" customWidth="1"/>
    <col min="5892" max="5892" width="11.453125" style="14" customWidth="1"/>
    <col min="5893" max="5896" width="9.08984375" style="14"/>
    <col min="5897" max="5897" width="17.453125" style="14" customWidth="1"/>
    <col min="5898" max="6144" width="9.08984375" style="14"/>
    <col min="6145" max="6145" width="30.08984375" style="14" customWidth="1"/>
    <col min="6146" max="6146" width="13.54296875" style="14" bestFit="1" customWidth="1"/>
    <col min="6147" max="6147" width="12" style="14" customWidth="1"/>
    <col min="6148" max="6148" width="11.453125" style="14" customWidth="1"/>
    <col min="6149" max="6152" width="9.08984375" style="14"/>
    <col min="6153" max="6153" width="17.453125" style="14" customWidth="1"/>
    <col min="6154" max="6400" width="9.08984375" style="14"/>
    <col min="6401" max="6401" width="30.08984375" style="14" customWidth="1"/>
    <col min="6402" max="6402" width="13.54296875" style="14" bestFit="1" customWidth="1"/>
    <col min="6403" max="6403" width="12" style="14" customWidth="1"/>
    <col min="6404" max="6404" width="11.453125" style="14" customWidth="1"/>
    <col min="6405" max="6408" width="9.08984375" style="14"/>
    <col min="6409" max="6409" width="17.453125" style="14" customWidth="1"/>
    <col min="6410" max="6656" width="9.08984375" style="14"/>
    <col min="6657" max="6657" width="30.08984375" style="14" customWidth="1"/>
    <col min="6658" max="6658" width="13.54296875" style="14" bestFit="1" customWidth="1"/>
    <col min="6659" max="6659" width="12" style="14" customWidth="1"/>
    <col min="6660" max="6660" width="11.453125" style="14" customWidth="1"/>
    <col min="6661" max="6664" width="9.08984375" style="14"/>
    <col min="6665" max="6665" width="17.453125" style="14" customWidth="1"/>
    <col min="6666" max="6912" width="9.08984375" style="14"/>
    <col min="6913" max="6913" width="30.08984375" style="14" customWidth="1"/>
    <col min="6914" max="6914" width="13.54296875" style="14" bestFit="1" customWidth="1"/>
    <col min="6915" max="6915" width="12" style="14" customWidth="1"/>
    <col min="6916" max="6916" width="11.453125" style="14" customWidth="1"/>
    <col min="6917" max="6920" width="9.08984375" style="14"/>
    <col min="6921" max="6921" width="17.453125" style="14" customWidth="1"/>
    <col min="6922" max="7168" width="9.08984375" style="14"/>
    <col min="7169" max="7169" width="30.08984375" style="14" customWidth="1"/>
    <col min="7170" max="7170" width="13.54296875" style="14" bestFit="1" customWidth="1"/>
    <col min="7171" max="7171" width="12" style="14" customWidth="1"/>
    <col min="7172" max="7172" width="11.453125" style="14" customWidth="1"/>
    <col min="7173" max="7176" width="9.08984375" style="14"/>
    <col min="7177" max="7177" width="17.453125" style="14" customWidth="1"/>
    <col min="7178" max="7424" width="9.08984375" style="14"/>
    <col min="7425" max="7425" width="30.08984375" style="14" customWidth="1"/>
    <col min="7426" max="7426" width="13.54296875" style="14" bestFit="1" customWidth="1"/>
    <col min="7427" max="7427" width="12" style="14" customWidth="1"/>
    <col min="7428" max="7428" width="11.453125" style="14" customWidth="1"/>
    <col min="7429" max="7432" width="9.08984375" style="14"/>
    <col min="7433" max="7433" width="17.453125" style="14" customWidth="1"/>
    <col min="7434" max="7680" width="9.08984375" style="14"/>
    <col min="7681" max="7681" width="30.08984375" style="14" customWidth="1"/>
    <col min="7682" max="7682" width="13.54296875" style="14" bestFit="1" customWidth="1"/>
    <col min="7683" max="7683" width="12" style="14" customWidth="1"/>
    <col min="7684" max="7684" width="11.453125" style="14" customWidth="1"/>
    <col min="7685" max="7688" width="9.08984375" style="14"/>
    <col min="7689" max="7689" width="17.453125" style="14" customWidth="1"/>
    <col min="7690" max="7936" width="9.08984375" style="14"/>
    <col min="7937" max="7937" width="30.08984375" style="14" customWidth="1"/>
    <col min="7938" max="7938" width="13.54296875" style="14" bestFit="1" customWidth="1"/>
    <col min="7939" max="7939" width="12" style="14" customWidth="1"/>
    <col min="7940" max="7940" width="11.453125" style="14" customWidth="1"/>
    <col min="7941" max="7944" width="9.08984375" style="14"/>
    <col min="7945" max="7945" width="17.453125" style="14" customWidth="1"/>
    <col min="7946" max="8192" width="9.08984375" style="14"/>
    <col min="8193" max="8193" width="30.08984375" style="14" customWidth="1"/>
    <col min="8194" max="8194" width="13.54296875" style="14" bestFit="1" customWidth="1"/>
    <col min="8195" max="8195" width="12" style="14" customWidth="1"/>
    <col min="8196" max="8196" width="11.453125" style="14" customWidth="1"/>
    <col min="8197" max="8200" width="9.08984375" style="14"/>
    <col min="8201" max="8201" width="17.453125" style="14" customWidth="1"/>
    <col min="8202" max="8448" width="9.08984375" style="14"/>
    <col min="8449" max="8449" width="30.08984375" style="14" customWidth="1"/>
    <col min="8450" max="8450" width="13.54296875" style="14" bestFit="1" customWidth="1"/>
    <col min="8451" max="8451" width="12" style="14" customWidth="1"/>
    <col min="8452" max="8452" width="11.453125" style="14" customWidth="1"/>
    <col min="8453" max="8456" width="9.08984375" style="14"/>
    <col min="8457" max="8457" width="17.453125" style="14" customWidth="1"/>
    <col min="8458" max="8704" width="9.08984375" style="14"/>
    <col min="8705" max="8705" width="30.08984375" style="14" customWidth="1"/>
    <col min="8706" max="8706" width="13.54296875" style="14" bestFit="1" customWidth="1"/>
    <col min="8707" max="8707" width="12" style="14" customWidth="1"/>
    <col min="8708" max="8708" width="11.453125" style="14" customWidth="1"/>
    <col min="8709" max="8712" width="9.08984375" style="14"/>
    <col min="8713" max="8713" width="17.453125" style="14" customWidth="1"/>
    <col min="8714" max="8960" width="9.08984375" style="14"/>
    <col min="8961" max="8961" width="30.08984375" style="14" customWidth="1"/>
    <col min="8962" max="8962" width="13.54296875" style="14" bestFit="1" customWidth="1"/>
    <col min="8963" max="8963" width="12" style="14" customWidth="1"/>
    <col min="8964" max="8964" width="11.453125" style="14" customWidth="1"/>
    <col min="8965" max="8968" width="9.08984375" style="14"/>
    <col min="8969" max="8969" width="17.453125" style="14" customWidth="1"/>
    <col min="8970" max="9216" width="9.08984375" style="14"/>
    <col min="9217" max="9217" width="30.08984375" style="14" customWidth="1"/>
    <col min="9218" max="9218" width="13.54296875" style="14" bestFit="1" customWidth="1"/>
    <col min="9219" max="9219" width="12" style="14" customWidth="1"/>
    <col min="9220" max="9220" width="11.453125" style="14" customWidth="1"/>
    <col min="9221" max="9224" width="9.08984375" style="14"/>
    <col min="9225" max="9225" width="17.453125" style="14" customWidth="1"/>
    <col min="9226" max="9472" width="9.08984375" style="14"/>
    <col min="9473" max="9473" width="30.08984375" style="14" customWidth="1"/>
    <col min="9474" max="9474" width="13.54296875" style="14" bestFit="1" customWidth="1"/>
    <col min="9475" max="9475" width="12" style="14" customWidth="1"/>
    <col min="9476" max="9476" width="11.453125" style="14" customWidth="1"/>
    <col min="9477" max="9480" width="9.08984375" style="14"/>
    <col min="9481" max="9481" width="17.453125" style="14" customWidth="1"/>
    <col min="9482" max="9728" width="9.08984375" style="14"/>
    <col min="9729" max="9729" width="30.08984375" style="14" customWidth="1"/>
    <col min="9730" max="9730" width="13.54296875" style="14" bestFit="1" customWidth="1"/>
    <col min="9731" max="9731" width="12" style="14" customWidth="1"/>
    <col min="9732" max="9732" width="11.453125" style="14" customWidth="1"/>
    <col min="9733" max="9736" width="9.08984375" style="14"/>
    <col min="9737" max="9737" width="17.453125" style="14" customWidth="1"/>
    <col min="9738" max="9984" width="9.08984375" style="14"/>
    <col min="9985" max="9985" width="30.08984375" style="14" customWidth="1"/>
    <col min="9986" max="9986" width="13.54296875" style="14" bestFit="1" customWidth="1"/>
    <col min="9987" max="9987" width="12" style="14" customWidth="1"/>
    <col min="9988" max="9988" width="11.453125" style="14" customWidth="1"/>
    <col min="9989" max="9992" width="9.08984375" style="14"/>
    <col min="9993" max="9993" width="17.453125" style="14" customWidth="1"/>
    <col min="9994" max="10240" width="9.08984375" style="14"/>
    <col min="10241" max="10241" width="30.08984375" style="14" customWidth="1"/>
    <col min="10242" max="10242" width="13.54296875" style="14" bestFit="1" customWidth="1"/>
    <col min="10243" max="10243" width="12" style="14" customWidth="1"/>
    <col min="10244" max="10244" width="11.453125" style="14" customWidth="1"/>
    <col min="10245" max="10248" width="9.08984375" style="14"/>
    <col min="10249" max="10249" width="17.453125" style="14" customWidth="1"/>
    <col min="10250" max="10496" width="9.08984375" style="14"/>
    <col min="10497" max="10497" width="30.08984375" style="14" customWidth="1"/>
    <col min="10498" max="10498" width="13.54296875" style="14" bestFit="1" customWidth="1"/>
    <col min="10499" max="10499" width="12" style="14" customWidth="1"/>
    <col min="10500" max="10500" width="11.453125" style="14" customWidth="1"/>
    <col min="10501" max="10504" width="9.08984375" style="14"/>
    <col min="10505" max="10505" width="17.453125" style="14" customWidth="1"/>
    <col min="10506" max="10752" width="9.08984375" style="14"/>
    <col min="10753" max="10753" width="30.08984375" style="14" customWidth="1"/>
    <col min="10754" max="10754" width="13.54296875" style="14" bestFit="1" customWidth="1"/>
    <col min="10755" max="10755" width="12" style="14" customWidth="1"/>
    <col min="10756" max="10756" width="11.453125" style="14" customWidth="1"/>
    <col min="10757" max="10760" width="9.08984375" style="14"/>
    <col min="10761" max="10761" width="17.453125" style="14" customWidth="1"/>
    <col min="10762" max="11008" width="9.08984375" style="14"/>
    <col min="11009" max="11009" width="30.08984375" style="14" customWidth="1"/>
    <col min="11010" max="11010" width="13.54296875" style="14" bestFit="1" customWidth="1"/>
    <col min="11011" max="11011" width="12" style="14" customWidth="1"/>
    <col min="11012" max="11012" width="11.453125" style="14" customWidth="1"/>
    <col min="11013" max="11016" width="9.08984375" style="14"/>
    <col min="11017" max="11017" width="17.453125" style="14" customWidth="1"/>
    <col min="11018" max="11264" width="9.08984375" style="14"/>
    <col min="11265" max="11265" width="30.08984375" style="14" customWidth="1"/>
    <col min="11266" max="11266" width="13.54296875" style="14" bestFit="1" customWidth="1"/>
    <col min="11267" max="11267" width="12" style="14" customWidth="1"/>
    <col min="11268" max="11268" width="11.453125" style="14" customWidth="1"/>
    <col min="11269" max="11272" width="9.08984375" style="14"/>
    <col min="11273" max="11273" width="17.453125" style="14" customWidth="1"/>
    <col min="11274" max="11520" width="9.08984375" style="14"/>
    <col min="11521" max="11521" width="30.08984375" style="14" customWidth="1"/>
    <col min="11522" max="11522" width="13.54296875" style="14" bestFit="1" customWidth="1"/>
    <col min="11523" max="11523" width="12" style="14" customWidth="1"/>
    <col min="11524" max="11524" width="11.453125" style="14" customWidth="1"/>
    <col min="11525" max="11528" width="9.08984375" style="14"/>
    <col min="11529" max="11529" width="17.453125" style="14" customWidth="1"/>
    <col min="11530" max="11776" width="9.08984375" style="14"/>
    <col min="11777" max="11777" width="30.08984375" style="14" customWidth="1"/>
    <col min="11778" max="11778" width="13.54296875" style="14" bestFit="1" customWidth="1"/>
    <col min="11779" max="11779" width="12" style="14" customWidth="1"/>
    <col min="11780" max="11780" width="11.453125" style="14" customWidth="1"/>
    <col min="11781" max="11784" width="9.08984375" style="14"/>
    <col min="11785" max="11785" width="17.453125" style="14" customWidth="1"/>
    <col min="11786" max="12032" width="9.08984375" style="14"/>
    <col min="12033" max="12033" width="30.08984375" style="14" customWidth="1"/>
    <col min="12034" max="12034" width="13.54296875" style="14" bestFit="1" customWidth="1"/>
    <col min="12035" max="12035" width="12" style="14" customWidth="1"/>
    <col min="12036" max="12036" width="11.453125" style="14" customWidth="1"/>
    <col min="12037" max="12040" width="9.08984375" style="14"/>
    <col min="12041" max="12041" width="17.453125" style="14" customWidth="1"/>
    <col min="12042" max="12288" width="9.08984375" style="14"/>
    <col min="12289" max="12289" width="30.08984375" style="14" customWidth="1"/>
    <col min="12290" max="12290" width="13.54296875" style="14" bestFit="1" customWidth="1"/>
    <col min="12291" max="12291" width="12" style="14" customWidth="1"/>
    <col min="12292" max="12292" width="11.453125" style="14" customWidth="1"/>
    <col min="12293" max="12296" width="9.08984375" style="14"/>
    <col min="12297" max="12297" width="17.453125" style="14" customWidth="1"/>
    <col min="12298" max="12544" width="9.08984375" style="14"/>
    <col min="12545" max="12545" width="30.08984375" style="14" customWidth="1"/>
    <col min="12546" max="12546" width="13.54296875" style="14" bestFit="1" customWidth="1"/>
    <col min="12547" max="12547" width="12" style="14" customWidth="1"/>
    <col min="12548" max="12548" width="11.453125" style="14" customWidth="1"/>
    <col min="12549" max="12552" width="9.08984375" style="14"/>
    <col min="12553" max="12553" width="17.453125" style="14" customWidth="1"/>
    <col min="12554" max="12800" width="9.08984375" style="14"/>
    <col min="12801" max="12801" width="30.08984375" style="14" customWidth="1"/>
    <col min="12802" max="12802" width="13.54296875" style="14" bestFit="1" customWidth="1"/>
    <col min="12803" max="12803" width="12" style="14" customWidth="1"/>
    <col min="12804" max="12804" width="11.453125" style="14" customWidth="1"/>
    <col min="12805" max="12808" width="9.08984375" style="14"/>
    <col min="12809" max="12809" width="17.453125" style="14" customWidth="1"/>
    <col min="12810" max="13056" width="9.08984375" style="14"/>
    <col min="13057" max="13057" width="30.08984375" style="14" customWidth="1"/>
    <col min="13058" max="13058" width="13.54296875" style="14" bestFit="1" customWidth="1"/>
    <col min="13059" max="13059" width="12" style="14" customWidth="1"/>
    <col min="13060" max="13060" width="11.453125" style="14" customWidth="1"/>
    <col min="13061" max="13064" width="9.08984375" style="14"/>
    <col min="13065" max="13065" width="17.453125" style="14" customWidth="1"/>
    <col min="13066" max="13312" width="9.08984375" style="14"/>
    <col min="13313" max="13313" width="30.08984375" style="14" customWidth="1"/>
    <col min="13314" max="13314" width="13.54296875" style="14" bestFit="1" customWidth="1"/>
    <col min="13315" max="13315" width="12" style="14" customWidth="1"/>
    <col min="13316" max="13316" width="11.453125" style="14" customWidth="1"/>
    <col min="13317" max="13320" width="9.08984375" style="14"/>
    <col min="13321" max="13321" width="17.453125" style="14" customWidth="1"/>
    <col min="13322" max="13568" width="9.08984375" style="14"/>
    <col min="13569" max="13569" width="30.08984375" style="14" customWidth="1"/>
    <col min="13570" max="13570" width="13.54296875" style="14" bestFit="1" customWidth="1"/>
    <col min="13571" max="13571" width="12" style="14" customWidth="1"/>
    <col min="13572" max="13572" width="11.453125" style="14" customWidth="1"/>
    <col min="13573" max="13576" width="9.08984375" style="14"/>
    <col min="13577" max="13577" width="17.453125" style="14" customWidth="1"/>
    <col min="13578" max="13824" width="9.08984375" style="14"/>
    <col min="13825" max="13825" width="30.08984375" style="14" customWidth="1"/>
    <col min="13826" max="13826" width="13.54296875" style="14" bestFit="1" customWidth="1"/>
    <col min="13827" max="13827" width="12" style="14" customWidth="1"/>
    <col min="13828" max="13828" width="11.453125" style="14" customWidth="1"/>
    <col min="13829" max="13832" width="9.08984375" style="14"/>
    <col min="13833" max="13833" width="17.453125" style="14" customWidth="1"/>
    <col min="13834" max="14080" width="9.08984375" style="14"/>
    <col min="14081" max="14081" width="30.08984375" style="14" customWidth="1"/>
    <col min="14082" max="14082" width="13.54296875" style="14" bestFit="1" customWidth="1"/>
    <col min="14083" max="14083" width="12" style="14" customWidth="1"/>
    <col min="14084" max="14084" width="11.453125" style="14" customWidth="1"/>
    <col min="14085" max="14088" width="9.08984375" style="14"/>
    <col min="14089" max="14089" width="17.453125" style="14" customWidth="1"/>
    <col min="14090" max="14336" width="9.08984375" style="14"/>
    <col min="14337" max="14337" width="30.08984375" style="14" customWidth="1"/>
    <col min="14338" max="14338" width="13.54296875" style="14" bestFit="1" customWidth="1"/>
    <col min="14339" max="14339" width="12" style="14" customWidth="1"/>
    <col min="14340" max="14340" width="11.453125" style="14" customWidth="1"/>
    <col min="14341" max="14344" width="9.08984375" style="14"/>
    <col min="14345" max="14345" width="17.453125" style="14" customWidth="1"/>
    <col min="14346" max="14592" width="9.08984375" style="14"/>
    <col min="14593" max="14593" width="30.08984375" style="14" customWidth="1"/>
    <col min="14594" max="14594" width="13.54296875" style="14" bestFit="1" customWidth="1"/>
    <col min="14595" max="14595" width="12" style="14" customWidth="1"/>
    <col min="14596" max="14596" width="11.453125" style="14" customWidth="1"/>
    <col min="14597" max="14600" width="9.08984375" style="14"/>
    <col min="14601" max="14601" width="17.453125" style="14" customWidth="1"/>
    <col min="14602" max="14848" width="9.08984375" style="14"/>
    <col min="14849" max="14849" width="30.08984375" style="14" customWidth="1"/>
    <col min="14850" max="14850" width="13.54296875" style="14" bestFit="1" customWidth="1"/>
    <col min="14851" max="14851" width="12" style="14" customWidth="1"/>
    <col min="14852" max="14852" width="11.453125" style="14" customWidth="1"/>
    <col min="14853" max="14856" width="9.08984375" style="14"/>
    <col min="14857" max="14857" width="17.453125" style="14" customWidth="1"/>
    <col min="14858" max="15104" width="9.08984375" style="14"/>
    <col min="15105" max="15105" width="30.08984375" style="14" customWidth="1"/>
    <col min="15106" max="15106" width="13.54296875" style="14" bestFit="1" customWidth="1"/>
    <col min="15107" max="15107" width="12" style="14" customWidth="1"/>
    <col min="15108" max="15108" width="11.453125" style="14" customWidth="1"/>
    <col min="15109" max="15112" width="9.08984375" style="14"/>
    <col min="15113" max="15113" width="17.453125" style="14" customWidth="1"/>
    <col min="15114" max="15360" width="9.08984375" style="14"/>
    <col min="15361" max="15361" width="30.08984375" style="14" customWidth="1"/>
    <col min="15362" max="15362" width="13.54296875" style="14" bestFit="1" customWidth="1"/>
    <col min="15363" max="15363" width="12" style="14" customWidth="1"/>
    <col min="15364" max="15364" width="11.453125" style="14" customWidth="1"/>
    <col min="15365" max="15368" width="9.08984375" style="14"/>
    <col min="15369" max="15369" width="17.453125" style="14" customWidth="1"/>
    <col min="15370" max="15616" width="9.08984375" style="14"/>
    <col min="15617" max="15617" width="30.08984375" style="14" customWidth="1"/>
    <col min="15618" max="15618" width="13.54296875" style="14" bestFit="1" customWidth="1"/>
    <col min="15619" max="15619" width="12" style="14" customWidth="1"/>
    <col min="15620" max="15620" width="11.453125" style="14" customWidth="1"/>
    <col min="15621" max="15624" width="9.08984375" style="14"/>
    <col min="15625" max="15625" width="17.453125" style="14" customWidth="1"/>
    <col min="15626" max="15872" width="9.08984375" style="14"/>
    <col min="15873" max="15873" width="30.08984375" style="14" customWidth="1"/>
    <col min="15874" max="15874" width="13.54296875" style="14" bestFit="1" customWidth="1"/>
    <col min="15875" max="15875" width="12" style="14" customWidth="1"/>
    <col min="15876" max="15876" width="11.453125" style="14" customWidth="1"/>
    <col min="15877" max="15880" width="9.08984375" style="14"/>
    <col min="15881" max="15881" width="17.453125" style="14" customWidth="1"/>
    <col min="15882" max="16128" width="9.08984375" style="14"/>
    <col min="16129" max="16129" width="30.08984375" style="14" customWidth="1"/>
    <col min="16130" max="16130" width="13.54296875" style="14" bestFit="1" customWidth="1"/>
    <col min="16131" max="16131" width="12" style="14" customWidth="1"/>
    <col min="16132" max="16132" width="11.453125" style="14" customWidth="1"/>
    <col min="16133" max="16136" width="9.08984375" style="14"/>
    <col min="16137" max="16137" width="17.453125" style="14" customWidth="1"/>
    <col min="16138" max="16384" width="9.08984375" style="14"/>
  </cols>
  <sheetData>
    <row r="1" spans="1:10" x14ac:dyDescent="0.35">
      <c r="A1" s="30" t="s">
        <v>253</v>
      </c>
      <c r="H1" s="43"/>
    </row>
    <row r="2" spans="1:10" x14ac:dyDescent="0.35">
      <c r="H2" s="43"/>
    </row>
    <row r="3" spans="1:10" x14ac:dyDescent="0.35">
      <c r="A3" s="24" t="s">
        <v>254</v>
      </c>
      <c r="I3" s="24"/>
    </row>
    <row r="4" spans="1:10" x14ac:dyDescent="0.35">
      <c r="B4" s="31" t="s">
        <v>255</v>
      </c>
      <c r="C4" s="31" t="s">
        <v>256</v>
      </c>
      <c r="D4" s="31" t="s">
        <v>257</v>
      </c>
      <c r="E4" s="31" t="s">
        <v>258</v>
      </c>
      <c r="F4" s="31" t="s">
        <v>259</v>
      </c>
      <c r="I4" s="44"/>
      <c r="J4" s="44"/>
    </row>
    <row r="5" spans="1:10" x14ac:dyDescent="0.35">
      <c r="A5" s="14" t="s">
        <v>260</v>
      </c>
      <c r="B5" s="35">
        <v>2</v>
      </c>
      <c r="C5" s="35">
        <v>1</v>
      </c>
      <c r="D5" s="35">
        <v>6</v>
      </c>
      <c r="E5" s="35">
        <v>4</v>
      </c>
      <c r="F5" s="35">
        <v>8</v>
      </c>
      <c r="I5" s="44"/>
      <c r="J5" s="44"/>
    </row>
    <row r="6" spans="1:10" x14ac:dyDescent="0.35">
      <c r="A6" s="14" t="s">
        <v>261</v>
      </c>
      <c r="B6" s="35">
        <v>3</v>
      </c>
      <c r="C6" s="35">
        <v>2.5</v>
      </c>
      <c r="D6" s="35">
        <v>4</v>
      </c>
      <c r="E6" s="35">
        <v>4.5</v>
      </c>
      <c r="F6" s="35">
        <v>5.5</v>
      </c>
      <c r="I6" s="44"/>
      <c r="J6" s="44"/>
    </row>
    <row r="7" spans="1:10" x14ac:dyDescent="0.35">
      <c r="B7" s="25"/>
      <c r="C7" s="25"/>
      <c r="D7" s="25"/>
      <c r="E7" s="17"/>
      <c r="F7" s="17"/>
      <c r="I7" s="44"/>
      <c r="J7" s="44"/>
    </row>
    <row r="8" spans="1:10" x14ac:dyDescent="0.35">
      <c r="A8" s="14" t="s">
        <v>262</v>
      </c>
      <c r="B8" s="54">
        <v>35</v>
      </c>
      <c r="C8" s="54">
        <v>40</v>
      </c>
      <c r="D8" s="54">
        <v>65</v>
      </c>
      <c r="E8" s="61">
        <v>70</v>
      </c>
      <c r="F8" s="61">
        <v>110</v>
      </c>
      <c r="I8" s="44"/>
      <c r="J8" s="44"/>
    </row>
    <row r="9" spans="1:10" x14ac:dyDescent="0.35">
      <c r="A9" s="14" t="s">
        <v>263</v>
      </c>
      <c r="B9" s="54">
        <v>20</v>
      </c>
      <c r="C9" s="54">
        <v>10</v>
      </c>
      <c r="D9" s="54">
        <v>25</v>
      </c>
      <c r="E9" s="61">
        <v>30</v>
      </c>
      <c r="F9" s="61">
        <v>35</v>
      </c>
      <c r="I9" s="44"/>
      <c r="J9" s="44"/>
    </row>
    <row r="10" spans="1:10" x14ac:dyDescent="0.35">
      <c r="A10" s="14" t="s">
        <v>264</v>
      </c>
      <c r="B10" s="54">
        <v>1500</v>
      </c>
      <c r="C10" s="54">
        <v>1200</v>
      </c>
      <c r="D10" s="54">
        <v>1600</v>
      </c>
      <c r="E10" s="54">
        <v>1500</v>
      </c>
      <c r="F10" s="54">
        <v>1600</v>
      </c>
    </row>
    <row r="11" spans="1:10" x14ac:dyDescent="0.35">
      <c r="B11" s="17"/>
      <c r="C11" s="17"/>
      <c r="D11" s="34"/>
      <c r="E11" s="17"/>
      <c r="F11" s="17"/>
    </row>
    <row r="12" spans="1:10" x14ac:dyDescent="0.35">
      <c r="A12" s="24" t="s">
        <v>265</v>
      </c>
      <c r="B12" s="17"/>
      <c r="C12" s="17"/>
      <c r="D12" s="34"/>
      <c r="E12" s="17"/>
      <c r="F12" s="17"/>
    </row>
    <row r="13" spans="1:10" x14ac:dyDescent="0.35">
      <c r="B13" s="28" t="s">
        <v>255</v>
      </c>
      <c r="C13" s="28" t="s">
        <v>256</v>
      </c>
      <c r="D13" s="28" t="s">
        <v>257</v>
      </c>
      <c r="E13" s="28" t="s">
        <v>258</v>
      </c>
      <c r="F13" s="28" t="s">
        <v>259</v>
      </c>
      <c r="G13" s="31"/>
      <c r="I13" s="31"/>
    </row>
    <row r="14" spans="1:10" x14ac:dyDescent="0.35">
      <c r="A14" s="14" t="s">
        <v>266</v>
      </c>
      <c r="B14" s="67"/>
      <c r="C14" s="67"/>
      <c r="D14" s="67"/>
      <c r="E14" s="68"/>
      <c r="F14" s="68"/>
      <c r="H14" s="62"/>
    </row>
    <row r="15" spans="1:10" x14ac:dyDescent="0.35">
      <c r="A15" s="14" t="s">
        <v>124</v>
      </c>
      <c r="B15" s="67"/>
      <c r="C15" s="69"/>
      <c r="D15" s="67"/>
      <c r="E15" s="68"/>
      <c r="F15" s="69"/>
    </row>
    <row r="16" spans="1:10" x14ac:dyDescent="0.35">
      <c r="B16" s="26"/>
      <c r="C16" s="26"/>
      <c r="D16" s="26"/>
      <c r="E16" s="26"/>
      <c r="F16" s="26"/>
    </row>
    <row r="17" spans="1:6" x14ac:dyDescent="0.35">
      <c r="A17" s="14" t="s">
        <v>267</v>
      </c>
      <c r="B17" s="26"/>
      <c r="C17" s="26"/>
      <c r="D17" s="26"/>
      <c r="E17" s="26"/>
      <c r="F17" s="26"/>
    </row>
    <row r="18" spans="1:6" x14ac:dyDescent="0.35">
      <c r="A18" s="14" t="s">
        <v>268</v>
      </c>
      <c r="B18" s="63"/>
      <c r="C18" s="63"/>
      <c r="D18" s="63"/>
      <c r="E18" s="63"/>
      <c r="F18" s="63"/>
    </row>
    <row r="19" spans="1:6" x14ac:dyDescent="0.35">
      <c r="A19" s="14" t="s">
        <v>269</v>
      </c>
      <c r="B19" s="63"/>
      <c r="C19" s="63"/>
      <c r="D19" s="63"/>
      <c r="E19" s="63"/>
      <c r="F19" s="63"/>
    </row>
    <row r="20" spans="1:6" x14ac:dyDescent="0.35">
      <c r="A20" s="14" t="s">
        <v>270</v>
      </c>
      <c r="B20" s="17"/>
      <c r="C20" s="17"/>
      <c r="D20" s="17"/>
      <c r="E20" s="17"/>
      <c r="F20" s="17"/>
    </row>
    <row r="21" spans="1:6" x14ac:dyDescent="0.35">
      <c r="A21" s="24" t="s">
        <v>271</v>
      </c>
      <c r="B21" s="17"/>
      <c r="C21" s="17"/>
      <c r="D21" s="17"/>
      <c r="E21" s="17"/>
      <c r="F21" s="17"/>
    </row>
    <row r="22" spans="1:6" x14ac:dyDescent="0.35">
      <c r="B22" s="28" t="s">
        <v>272</v>
      </c>
      <c r="C22" s="28"/>
      <c r="D22" s="28" t="s">
        <v>273</v>
      </c>
      <c r="E22" s="17"/>
      <c r="F22" s="17"/>
    </row>
    <row r="23" spans="1:6" x14ac:dyDescent="0.35">
      <c r="A23" s="14" t="s">
        <v>274</v>
      </c>
      <c r="B23" s="63"/>
      <c r="C23" s="49"/>
      <c r="D23" s="35">
        <v>4000</v>
      </c>
      <c r="E23" s="17"/>
      <c r="F23" s="17"/>
    </row>
    <row r="24" spans="1:6" x14ac:dyDescent="0.35">
      <c r="A24" s="14" t="s">
        <v>275</v>
      </c>
      <c r="B24" s="63"/>
      <c r="C24" s="49"/>
      <c r="D24" s="35">
        <v>4500</v>
      </c>
      <c r="E24" s="17"/>
      <c r="F24" s="17"/>
    </row>
    <row r="25" spans="1:6" x14ac:dyDescent="0.35">
      <c r="B25" s="17"/>
      <c r="C25" s="17"/>
      <c r="D25" s="17"/>
      <c r="E25" s="17"/>
      <c r="F25" s="17"/>
    </row>
    <row r="26" spans="1:6" x14ac:dyDescent="0.35">
      <c r="A26" s="24" t="s">
        <v>234</v>
      </c>
      <c r="B26" s="17"/>
      <c r="C26" s="17"/>
      <c r="D26" s="17"/>
      <c r="E26" s="17"/>
      <c r="F26" s="17"/>
    </row>
    <row r="27" spans="1:6" x14ac:dyDescent="0.35">
      <c r="A27" s="14" t="s">
        <v>148</v>
      </c>
      <c r="B27" s="64"/>
      <c r="C27" s="17"/>
      <c r="D27" s="17"/>
      <c r="E27" s="17"/>
      <c r="F27" s="17"/>
    </row>
    <row r="28" spans="1:6" x14ac:dyDescent="0.35">
      <c r="A28" s="14" t="s">
        <v>276</v>
      </c>
      <c r="B28" s="64"/>
      <c r="C28" s="17"/>
      <c r="D28" s="17"/>
      <c r="E28" s="17"/>
      <c r="F28" s="17"/>
    </row>
    <row r="29" spans="1:6" ht="15" thickBot="1" x14ac:dyDescent="0.4">
      <c r="A29" s="14" t="s">
        <v>264</v>
      </c>
      <c r="B29" s="64"/>
      <c r="C29" s="17"/>
      <c r="D29" s="17"/>
      <c r="E29" s="17"/>
      <c r="F29" s="17"/>
    </row>
    <row r="30" spans="1:6" ht="15" thickBot="1" x14ac:dyDescent="0.4">
      <c r="A30" s="14" t="s">
        <v>277</v>
      </c>
      <c r="B30" s="70"/>
      <c r="C30" s="17"/>
      <c r="D30" s="34"/>
      <c r="E30" s="17"/>
      <c r="F30" s="17"/>
    </row>
    <row r="32" spans="1:6" x14ac:dyDescent="0.35">
      <c r="A32" s="2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Y39"/>
  <sheetViews>
    <sheetView topLeftCell="A6" zoomScale="80" zoomScaleNormal="80" workbookViewId="0">
      <selection activeCell="B39" sqref="B39"/>
    </sheetView>
  </sheetViews>
  <sheetFormatPr defaultRowHeight="14.5" x14ac:dyDescent="0.35"/>
  <cols>
    <col min="1" max="1" width="15.90625" style="14" customWidth="1"/>
    <col min="2" max="2" width="13.08984375" style="14" bestFit="1" customWidth="1"/>
    <col min="3" max="3" width="8.90625" style="14" customWidth="1"/>
    <col min="4" max="4" width="9.08984375" style="14" bestFit="1" customWidth="1"/>
    <col min="5" max="6" width="5.90625" style="14" customWidth="1"/>
    <col min="7" max="7" width="5.08984375" style="14" customWidth="1"/>
    <col min="8" max="8" width="5.453125" style="14" customWidth="1"/>
    <col min="9" max="9" width="5" style="14" customWidth="1"/>
    <col min="10" max="10" width="6.90625" style="14" customWidth="1"/>
    <col min="11" max="11" width="6.08984375" style="14" customWidth="1"/>
    <col min="12" max="12" width="4.90625" style="14" customWidth="1"/>
    <col min="13" max="13" width="5.08984375" style="14" customWidth="1"/>
    <col min="14" max="14" width="8.08984375" style="14" customWidth="1"/>
    <col min="15" max="15" width="15.90625" style="14" customWidth="1"/>
    <col min="16" max="256" width="9.08984375" style="14"/>
    <col min="257" max="257" width="15.90625" style="14" customWidth="1"/>
    <col min="258" max="258" width="14.90625" style="14" bestFit="1" customWidth="1"/>
    <col min="259" max="259" width="6" style="14" customWidth="1"/>
    <col min="260" max="260" width="8.08984375" style="14" bestFit="1" customWidth="1"/>
    <col min="261" max="262" width="5.90625" style="14" customWidth="1"/>
    <col min="263" max="263" width="5.08984375" style="14" customWidth="1"/>
    <col min="264" max="264" width="5.453125" style="14" customWidth="1"/>
    <col min="265" max="265" width="5" style="14" customWidth="1"/>
    <col min="266" max="266" width="6.90625" style="14" customWidth="1"/>
    <col min="267" max="267" width="6.08984375" style="14" customWidth="1"/>
    <col min="268" max="268" width="4.90625" style="14" customWidth="1"/>
    <col min="269" max="269" width="5.08984375" style="14" customWidth="1"/>
    <col min="270" max="270" width="8.08984375" style="14" customWidth="1"/>
    <col min="271" max="271" width="15.90625" style="14" customWidth="1"/>
    <col min="272" max="512" width="9.08984375" style="14"/>
    <col min="513" max="513" width="15.90625" style="14" customWidth="1"/>
    <col min="514" max="514" width="14.90625" style="14" bestFit="1" customWidth="1"/>
    <col min="515" max="515" width="6" style="14" customWidth="1"/>
    <col min="516" max="516" width="8.08984375" style="14" bestFit="1" customWidth="1"/>
    <col min="517" max="518" width="5.90625" style="14" customWidth="1"/>
    <col min="519" max="519" width="5.08984375" style="14" customWidth="1"/>
    <col min="520" max="520" width="5.453125" style="14" customWidth="1"/>
    <col min="521" max="521" width="5" style="14" customWidth="1"/>
    <col min="522" max="522" width="6.90625" style="14" customWidth="1"/>
    <col min="523" max="523" width="6.08984375" style="14" customWidth="1"/>
    <col min="524" max="524" width="4.90625" style="14" customWidth="1"/>
    <col min="525" max="525" width="5.08984375" style="14" customWidth="1"/>
    <col min="526" max="526" width="8.08984375" style="14" customWidth="1"/>
    <col min="527" max="527" width="15.90625" style="14" customWidth="1"/>
    <col min="528" max="768" width="9.08984375" style="14"/>
    <col min="769" max="769" width="15.90625" style="14" customWidth="1"/>
    <col min="770" max="770" width="14.90625" style="14" bestFit="1" customWidth="1"/>
    <col min="771" max="771" width="6" style="14" customWidth="1"/>
    <col min="772" max="772" width="8.08984375" style="14" bestFit="1" customWidth="1"/>
    <col min="773" max="774" width="5.90625" style="14" customWidth="1"/>
    <col min="775" max="775" width="5.08984375" style="14" customWidth="1"/>
    <col min="776" max="776" width="5.453125" style="14" customWidth="1"/>
    <col min="777" max="777" width="5" style="14" customWidth="1"/>
    <col min="778" max="778" width="6.90625" style="14" customWidth="1"/>
    <col min="779" max="779" width="6.08984375" style="14" customWidth="1"/>
    <col min="780" max="780" width="4.90625" style="14" customWidth="1"/>
    <col min="781" max="781" width="5.08984375" style="14" customWidth="1"/>
    <col min="782" max="782" width="8.08984375" style="14" customWidth="1"/>
    <col min="783" max="783" width="15.90625" style="14" customWidth="1"/>
    <col min="784" max="1024" width="9.08984375" style="14"/>
    <col min="1025" max="1025" width="15.90625" style="14" customWidth="1"/>
    <col min="1026" max="1026" width="14.90625" style="14" bestFit="1" customWidth="1"/>
    <col min="1027" max="1027" width="6" style="14" customWidth="1"/>
    <col min="1028" max="1028" width="8.08984375" style="14" bestFit="1" customWidth="1"/>
    <col min="1029" max="1030" width="5.90625" style="14" customWidth="1"/>
    <col min="1031" max="1031" width="5.08984375" style="14" customWidth="1"/>
    <col min="1032" max="1032" width="5.453125" style="14" customWidth="1"/>
    <col min="1033" max="1033" width="5" style="14" customWidth="1"/>
    <col min="1034" max="1034" width="6.90625" style="14" customWidth="1"/>
    <col min="1035" max="1035" width="6.08984375" style="14" customWidth="1"/>
    <col min="1036" max="1036" width="4.90625" style="14" customWidth="1"/>
    <col min="1037" max="1037" width="5.08984375" style="14" customWidth="1"/>
    <col min="1038" max="1038" width="8.08984375" style="14" customWidth="1"/>
    <col min="1039" max="1039" width="15.90625" style="14" customWidth="1"/>
    <col min="1040" max="1280" width="9.08984375" style="14"/>
    <col min="1281" max="1281" width="15.90625" style="14" customWidth="1"/>
    <col min="1282" max="1282" width="14.90625" style="14" bestFit="1" customWidth="1"/>
    <col min="1283" max="1283" width="6" style="14" customWidth="1"/>
    <col min="1284" max="1284" width="8.08984375" style="14" bestFit="1" customWidth="1"/>
    <col min="1285" max="1286" width="5.90625" style="14" customWidth="1"/>
    <col min="1287" max="1287" width="5.08984375" style="14" customWidth="1"/>
    <col min="1288" max="1288" width="5.453125" style="14" customWidth="1"/>
    <col min="1289" max="1289" width="5" style="14" customWidth="1"/>
    <col min="1290" max="1290" width="6.90625" style="14" customWidth="1"/>
    <col min="1291" max="1291" width="6.08984375" style="14" customWidth="1"/>
    <col min="1292" max="1292" width="4.90625" style="14" customWidth="1"/>
    <col min="1293" max="1293" width="5.08984375" style="14" customWidth="1"/>
    <col min="1294" max="1294" width="8.08984375" style="14" customWidth="1"/>
    <col min="1295" max="1295" width="15.90625" style="14" customWidth="1"/>
    <col min="1296" max="1536" width="9.08984375" style="14"/>
    <col min="1537" max="1537" width="15.90625" style="14" customWidth="1"/>
    <col min="1538" max="1538" width="14.90625" style="14" bestFit="1" customWidth="1"/>
    <col min="1539" max="1539" width="6" style="14" customWidth="1"/>
    <col min="1540" max="1540" width="8.08984375" style="14" bestFit="1" customWidth="1"/>
    <col min="1541" max="1542" width="5.90625" style="14" customWidth="1"/>
    <col min="1543" max="1543" width="5.08984375" style="14" customWidth="1"/>
    <col min="1544" max="1544" width="5.453125" style="14" customWidth="1"/>
    <col min="1545" max="1545" width="5" style="14" customWidth="1"/>
    <col min="1546" max="1546" width="6.90625" style="14" customWidth="1"/>
    <col min="1547" max="1547" width="6.08984375" style="14" customWidth="1"/>
    <col min="1548" max="1548" width="4.90625" style="14" customWidth="1"/>
    <col min="1549" max="1549" width="5.08984375" style="14" customWidth="1"/>
    <col min="1550" max="1550" width="8.08984375" style="14" customWidth="1"/>
    <col min="1551" max="1551" width="15.90625" style="14" customWidth="1"/>
    <col min="1552" max="1792" width="9.08984375" style="14"/>
    <col min="1793" max="1793" width="15.90625" style="14" customWidth="1"/>
    <col min="1794" max="1794" width="14.90625" style="14" bestFit="1" customWidth="1"/>
    <col min="1795" max="1795" width="6" style="14" customWidth="1"/>
    <col min="1796" max="1796" width="8.08984375" style="14" bestFit="1" customWidth="1"/>
    <col min="1797" max="1798" width="5.90625" style="14" customWidth="1"/>
    <col min="1799" max="1799" width="5.08984375" style="14" customWidth="1"/>
    <col min="1800" max="1800" width="5.453125" style="14" customWidth="1"/>
    <col min="1801" max="1801" width="5" style="14" customWidth="1"/>
    <col min="1802" max="1802" width="6.90625" style="14" customWidth="1"/>
    <col min="1803" max="1803" width="6.08984375" style="14" customWidth="1"/>
    <col min="1804" max="1804" width="4.90625" style="14" customWidth="1"/>
    <col min="1805" max="1805" width="5.08984375" style="14" customWidth="1"/>
    <col min="1806" max="1806" width="8.08984375" style="14" customWidth="1"/>
    <col min="1807" max="1807" width="15.90625" style="14" customWidth="1"/>
    <col min="1808" max="2048" width="9.08984375" style="14"/>
    <col min="2049" max="2049" width="15.90625" style="14" customWidth="1"/>
    <col min="2050" max="2050" width="14.90625" style="14" bestFit="1" customWidth="1"/>
    <col min="2051" max="2051" width="6" style="14" customWidth="1"/>
    <col min="2052" max="2052" width="8.08984375" style="14" bestFit="1" customWidth="1"/>
    <col min="2053" max="2054" width="5.90625" style="14" customWidth="1"/>
    <col min="2055" max="2055" width="5.08984375" style="14" customWidth="1"/>
    <col min="2056" max="2056" width="5.453125" style="14" customWidth="1"/>
    <col min="2057" max="2057" width="5" style="14" customWidth="1"/>
    <col min="2058" max="2058" width="6.90625" style="14" customWidth="1"/>
    <col min="2059" max="2059" width="6.08984375" style="14" customWidth="1"/>
    <col min="2060" max="2060" width="4.90625" style="14" customWidth="1"/>
    <col min="2061" max="2061" width="5.08984375" style="14" customWidth="1"/>
    <col min="2062" max="2062" width="8.08984375" style="14" customWidth="1"/>
    <col min="2063" max="2063" width="15.90625" style="14" customWidth="1"/>
    <col min="2064" max="2304" width="9.08984375" style="14"/>
    <col min="2305" max="2305" width="15.90625" style="14" customWidth="1"/>
    <col min="2306" max="2306" width="14.90625" style="14" bestFit="1" customWidth="1"/>
    <col min="2307" max="2307" width="6" style="14" customWidth="1"/>
    <col min="2308" max="2308" width="8.08984375" style="14" bestFit="1" customWidth="1"/>
    <col min="2309" max="2310" width="5.90625" style="14" customWidth="1"/>
    <col min="2311" max="2311" width="5.08984375" style="14" customWidth="1"/>
    <col min="2312" max="2312" width="5.453125" style="14" customWidth="1"/>
    <col min="2313" max="2313" width="5" style="14" customWidth="1"/>
    <col min="2314" max="2314" width="6.90625" style="14" customWidth="1"/>
    <col min="2315" max="2315" width="6.08984375" style="14" customWidth="1"/>
    <col min="2316" max="2316" width="4.90625" style="14" customWidth="1"/>
    <col min="2317" max="2317" width="5.08984375" style="14" customWidth="1"/>
    <col min="2318" max="2318" width="8.08984375" style="14" customWidth="1"/>
    <col min="2319" max="2319" width="15.90625" style="14" customWidth="1"/>
    <col min="2320" max="2560" width="9.08984375" style="14"/>
    <col min="2561" max="2561" width="15.90625" style="14" customWidth="1"/>
    <col min="2562" max="2562" width="14.90625" style="14" bestFit="1" customWidth="1"/>
    <col min="2563" max="2563" width="6" style="14" customWidth="1"/>
    <col min="2564" max="2564" width="8.08984375" style="14" bestFit="1" customWidth="1"/>
    <col min="2565" max="2566" width="5.90625" style="14" customWidth="1"/>
    <col min="2567" max="2567" width="5.08984375" style="14" customWidth="1"/>
    <col min="2568" max="2568" width="5.453125" style="14" customWidth="1"/>
    <col min="2569" max="2569" width="5" style="14" customWidth="1"/>
    <col min="2570" max="2570" width="6.90625" style="14" customWidth="1"/>
    <col min="2571" max="2571" width="6.08984375" style="14" customWidth="1"/>
    <col min="2572" max="2572" width="4.90625" style="14" customWidth="1"/>
    <col min="2573" max="2573" width="5.08984375" style="14" customWidth="1"/>
    <col min="2574" max="2574" width="8.08984375" style="14" customWidth="1"/>
    <col min="2575" max="2575" width="15.90625" style="14" customWidth="1"/>
    <col min="2576" max="2816" width="9.08984375" style="14"/>
    <col min="2817" max="2817" width="15.90625" style="14" customWidth="1"/>
    <col min="2818" max="2818" width="14.90625" style="14" bestFit="1" customWidth="1"/>
    <col min="2819" max="2819" width="6" style="14" customWidth="1"/>
    <col min="2820" max="2820" width="8.08984375" style="14" bestFit="1" customWidth="1"/>
    <col min="2821" max="2822" width="5.90625" style="14" customWidth="1"/>
    <col min="2823" max="2823" width="5.08984375" style="14" customWidth="1"/>
    <col min="2824" max="2824" width="5.453125" style="14" customWidth="1"/>
    <col min="2825" max="2825" width="5" style="14" customWidth="1"/>
    <col min="2826" max="2826" width="6.90625" style="14" customWidth="1"/>
    <col min="2827" max="2827" width="6.08984375" style="14" customWidth="1"/>
    <col min="2828" max="2828" width="4.90625" style="14" customWidth="1"/>
    <col min="2829" max="2829" width="5.08984375" style="14" customWidth="1"/>
    <col min="2830" max="2830" width="8.08984375" style="14" customWidth="1"/>
    <col min="2831" max="2831" width="15.90625" style="14" customWidth="1"/>
    <col min="2832" max="3072" width="9.08984375" style="14"/>
    <col min="3073" max="3073" width="15.90625" style="14" customWidth="1"/>
    <col min="3074" max="3074" width="14.90625" style="14" bestFit="1" customWidth="1"/>
    <col min="3075" max="3075" width="6" style="14" customWidth="1"/>
    <col min="3076" max="3076" width="8.08984375" style="14" bestFit="1" customWidth="1"/>
    <col min="3077" max="3078" width="5.90625" style="14" customWidth="1"/>
    <col min="3079" max="3079" width="5.08984375" style="14" customWidth="1"/>
    <col min="3080" max="3080" width="5.453125" style="14" customWidth="1"/>
    <col min="3081" max="3081" width="5" style="14" customWidth="1"/>
    <col min="3082" max="3082" width="6.90625" style="14" customWidth="1"/>
    <col min="3083" max="3083" width="6.08984375" style="14" customWidth="1"/>
    <col min="3084" max="3084" width="4.90625" style="14" customWidth="1"/>
    <col min="3085" max="3085" width="5.08984375" style="14" customWidth="1"/>
    <col min="3086" max="3086" width="8.08984375" style="14" customWidth="1"/>
    <col min="3087" max="3087" width="15.90625" style="14" customWidth="1"/>
    <col min="3088" max="3328" width="9.08984375" style="14"/>
    <col min="3329" max="3329" width="15.90625" style="14" customWidth="1"/>
    <col min="3330" max="3330" width="14.90625" style="14" bestFit="1" customWidth="1"/>
    <col min="3331" max="3331" width="6" style="14" customWidth="1"/>
    <col min="3332" max="3332" width="8.08984375" style="14" bestFit="1" customWidth="1"/>
    <col min="3333" max="3334" width="5.90625" style="14" customWidth="1"/>
    <col min="3335" max="3335" width="5.08984375" style="14" customWidth="1"/>
    <col min="3336" max="3336" width="5.453125" style="14" customWidth="1"/>
    <col min="3337" max="3337" width="5" style="14" customWidth="1"/>
    <col min="3338" max="3338" width="6.90625" style="14" customWidth="1"/>
    <col min="3339" max="3339" width="6.08984375" style="14" customWidth="1"/>
    <col min="3340" max="3340" width="4.90625" style="14" customWidth="1"/>
    <col min="3341" max="3341" width="5.08984375" style="14" customWidth="1"/>
    <col min="3342" max="3342" width="8.08984375" style="14" customWidth="1"/>
    <col min="3343" max="3343" width="15.90625" style="14" customWidth="1"/>
    <col min="3344" max="3584" width="9.08984375" style="14"/>
    <col min="3585" max="3585" width="15.90625" style="14" customWidth="1"/>
    <col min="3586" max="3586" width="14.90625" style="14" bestFit="1" customWidth="1"/>
    <col min="3587" max="3587" width="6" style="14" customWidth="1"/>
    <col min="3588" max="3588" width="8.08984375" style="14" bestFit="1" customWidth="1"/>
    <col min="3589" max="3590" width="5.90625" style="14" customWidth="1"/>
    <col min="3591" max="3591" width="5.08984375" style="14" customWidth="1"/>
    <col min="3592" max="3592" width="5.453125" style="14" customWidth="1"/>
    <col min="3593" max="3593" width="5" style="14" customWidth="1"/>
    <col min="3594" max="3594" width="6.90625" style="14" customWidth="1"/>
    <col min="3595" max="3595" width="6.08984375" style="14" customWidth="1"/>
    <col min="3596" max="3596" width="4.90625" style="14" customWidth="1"/>
    <col min="3597" max="3597" width="5.08984375" style="14" customWidth="1"/>
    <col min="3598" max="3598" width="8.08984375" style="14" customWidth="1"/>
    <col min="3599" max="3599" width="15.90625" style="14" customWidth="1"/>
    <col min="3600" max="3840" width="9.08984375" style="14"/>
    <col min="3841" max="3841" width="15.90625" style="14" customWidth="1"/>
    <col min="3842" max="3842" width="14.90625" style="14" bestFit="1" customWidth="1"/>
    <col min="3843" max="3843" width="6" style="14" customWidth="1"/>
    <col min="3844" max="3844" width="8.08984375" style="14" bestFit="1" customWidth="1"/>
    <col min="3845" max="3846" width="5.90625" style="14" customWidth="1"/>
    <col min="3847" max="3847" width="5.08984375" style="14" customWidth="1"/>
    <col min="3848" max="3848" width="5.453125" style="14" customWidth="1"/>
    <col min="3849" max="3849" width="5" style="14" customWidth="1"/>
    <col min="3850" max="3850" width="6.90625" style="14" customWidth="1"/>
    <col min="3851" max="3851" width="6.08984375" style="14" customWidth="1"/>
    <col min="3852" max="3852" width="4.90625" style="14" customWidth="1"/>
    <col min="3853" max="3853" width="5.08984375" style="14" customWidth="1"/>
    <col min="3854" max="3854" width="8.08984375" style="14" customWidth="1"/>
    <col min="3855" max="3855" width="15.90625" style="14" customWidth="1"/>
    <col min="3856" max="4096" width="9.08984375" style="14"/>
    <col min="4097" max="4097" width="15.90625" style="14" customWidth="1"/>
    <col min="4098" max="4098" width="14.90625" style="14" bestFit="1" customWidth="1"/>
    <col min="4099" max="4099" width="6" style="14" customWidth="1"/>
    <col min="4100" max="4100" width="8.08984375" style="14" bestFit="1" customWidth="1"/>
    <col min="4101" max="4102" width="5.90625" style="14" customWidth="1"/>
    <col min="4103" max="4103" width="5.08984375" style="14" customWidth="1"/>
    <col min="4104" max="4104" width="5.453125" style="14" customWidth="1"/>
    <col min="4105" max="4105" width="5" style="14" customWidth="1"/>
    <col min="4106" max="4106" width="6.90625" style="14" customWidth="1"/>
    <col min="4107" max="4107" width="6.08984375" style="14" customWidth="1"/>
    <col min="4108" max="4108" width="4.90625" style="14" customWidth="1"/>
    <col min="4109" max="4109" width="5.08984375" style="14" customWidth="1"/>
    <col min="4110" max="4110" width="8.08984375" style="14" customWidth="1"/>
    <col min="4111" max="4111" width="15.90625" style="14" customWidth="1"/>
    <col min="4112" max="4352" width="9.08984375" style="14"/>
    <col min="4353" max="4353" width="15.90625" style="14" customWidth="1"/>
    <col min="4354" max="4354" width="14.90625" style="14" bestFit="1" customWidth="1"/>
    <col min="4355" max="4355" width="6" style="14" customWidth="1"/>
    <col min="4356" max="4356" width="8.08984375" style="14" bestFit="1" customWidth="1"/>
    <col min="4357" max="4358" width="5.90625" style="14" customWidth="1"/>
    <col min="4359" max="4359" width="5.08984375" style="14" customWidth="1"/>
    <col min="4360" max="4360" width="5.453125" style="14" customWidth="1"/>
    <col min="4361" max="4361" width="5" style="14" customWidth="1"/>
    <col min="4362" max="4362" width="6.90625" style="14" customWidth="1"/>
    <col min="4363" max="4363" width="6.08984375" style="14" customWidth="1"/>
    <col min="4364" max="4364" width="4.90625" style="14" customWidth="1"/>
    <col min="4365" max="4365" width="5.08984375" style="14" customWidth="1"/>
    <col min="4366" max="4366" width="8.08984375" style="14" customWidth="1"/>
    <col min="4367" max="4367" width="15.90625" style="14" customWidth="1"/>
    <col min="4368" max="4608" width="9.08984375" style="14"/>
    <col min="4609" max="4609" width="15.90625" style="14" customWidth="1"/>
    <col min="4610" max="4610" width="14.90625" style="14" bestFit="1" customWidth="1"/>
    <col min="4611" max="4611" width="6" style="14" customWidth="1"/>
    <col min="4612" max="4612" width="8.08984375" style="14" bestFit="1" customWidth="1"/>
    <col min="4613" max="4614" width="5.90625" style="14" customWidth="1"/>
    <col min="4615" max="4615" width="5.08984375" style="14" customWidth="1"/>
    <col min="4616" max="4616" width="5.453125" style="14" customWidth="1"/>
    <col min="4617" max="4617" width="5" style="14" customWidth="1"/>
    <col min="4618" max="4618" width="6.90625" style="14" customWidth="1"/>
    <col min="4619" max="4619" width="6.08984375" style="14" customWidth="1"/>
    <col min="4620" max="4620" width="4.90625" style="14" customWidth="1"/>
    <col min="4621" max="4621" width="5.08984375" style="14" customWidth="1"/>
    <col min="4622" max="4622" width="8.08984375" style="14" customWidth="1"/>
    <col min="4623" max="4623" width="15.90625" style="14" customWidth="1"/>
    <col min="4624" max="4864" width="9.08984375" style="14"/>
    <col min="4865" max="4865" width="15.90625" style="14" customWidth="1"/>
    <col min="4866" max="4866" width="14.90625" style="14" bestFit="1" customWidth="1"/>
    <col min="4867" max="4867" width="6" style="14" customWidth="1"/>
    <col min="4868" max="4868" width="8.08984375" style="14" bestFit="1" customWidth="1"/>
    <col min="4869" max="4870" width="5.90625" style="14" customWidth="1"/>
    <col min="4871" max="4871" width="5.08984375" style="14" customWidth="1"/>
    <col min="4872" max="4872" width="5.453125" style="14" customWidth="1"/>
    <col min="4873" max="4873" width="5" style="14" customWidth="1"/>
    <col min="4874" max="4874" width="6.90625" style="14" customWidth="1"/>
    <col min="4875" max="4875" width="6.08984375" style="14" customWidth="1"/>
    <col min="4876" max="4876" width="4.90625" style="14" customWidth="1"/>
    <col min="4877" max="4877" width="5.08984375" style="14" customWidth="1"/>
    <col min="4878" max="4878" width="8.08984375" style="14" customWidth="1"/>
    <col min="4879" max="4879" width="15.90625" style="14" customWidth="1"/>
    <col min="4880" max="5120" width="9.08984375" style="14"/>
    <col min="5121" max="5121" width="15.90625" style="14" customWidth="1"/>
    <col min="5122" max="5122" width="14.90625" style="14" bestFit="1" customWidth="1"/>
    <col min="5123" max="5123" width="6" style="14" customWidth="1"/>
    <col min="5124" max="5124" width="8.08984375" style="14" bestFit="1" customWidth="1"/>
    <col min="5125" max="5126" width="5.90625" style="14" customWidth="1"/>
    <col min="5127" max="5127" width="5.08984375" style="14" customWidth="1"/>
    <col min="5128" max="5128" width="5.453125" style="14" customWidth="1"/>
    <col min="5129" max="5129" width="5" style="14" customWidth="1"/>
    <col min="5130" max="5130" width="6.90625" style="14" customWidth="1"/>
    <col min="5131" max="5131" width="6.08984375" style="14" customWidth="1"/>
    <col min="5132" max="5132" width="4.90625" style="14" customWidth="1"/>
    <col min="5133" max="5133" width="5.08984375" style="14" customWidth="1"/>
    <col min="5134" max="5134" width="8.08984375" style="14" customWidth="1"/>
    <col min="5135" max="5135" width="15.90625" style="14" customWidth="1"/>
    <col min="5136" max="5376" width="9.08984375" style="14"/>
    <col min="5377" max="5377" width="15.90625" style="14" customWidth="1"/>
    <col min="5378" max="5378" width="14.90625" style="14" bestFit="1" customWidth="1"/>
    <col min="5379" max="5379" width="6" style="14" customWidth="1"/>
    <col min="5380" max="5380" width="8.08984375" style="14" bestFit="1" customWidth="1"/>
    <col min="5381" max="5382" width="5.90625" style="14" customWidth="1"/>
    <col min="5383" max="5383" width="5.08984375" style="14" customWidth="1"/>
    <col min="5384" max="5384" width="5.453125" style="14" customWidth="1"/>
    <col min="5385" max="5385" width="5" style="14" customWidth="1"/>
    <col min="5386" max="5386" width="6.90625" style="14" customWidth="1"/>
    <col min="5387" max="5387" width="6.08984375" style="14" customWidth="1"/>
    <col min="5388" max="5388" width="4.90625" style="14" customWidth="1"/>
    <col min="5389" max="5389" width="5.08984375" style="14" customWidth="1"/>
    <col min="5390" max="5390" width="8.08984375" style="14" customWidth="1"/>
    <col min="5391" max="5391" width="15.90625" style="14" customWidth="1"/>
    <col min="5392" max="5632" width="9.08984375" style="14"/>
    <col min="5633" max="5633" width="15.90625" style="14" customWidth="1"/>
    <col min="5634" max="5634" width="14.90625" style="14" bestFit="1" customWidth="1"/>
    <col min="5635" max="5635" width="6" style="14" customWidth="1"/>
    <col min="5636" max="5636" width="8.08984375" style="14" bestFit="1" customWidth="1"/>
    <col min="5637" max="5638" width="5.90625" style="14" customWidth="1"/>
    <col min="5639" max="5639" width="5.08984375" style="14" customWidth="1"/>
    <col min="5640" max="5640" width="5.453125" style="14" customWidth="1"/>
    <col min="5641" max="5641" width="5" style="14" customWidth="1"/>
    <col min="5642" max="5642" width="6.90625" style="14" customWidth="1"/>
    <col min="5643" max="5643" width="6.08984375" style="14" customWidth="1"/>
    <col min="5644" max="5644" width="4.90625" style="14" customWidth="1"/>
    <col min="5645" max="5645" width="5.08984375" style="14" customWidth="1"/>
    <col min="5646" max="5646" width="8.08984375" style="14" customWidth="1"/>
    <col min="5647" max="5647" width="15.90625" style="14" customWidth="1"/>
    <col min="5648" max="5888" width="9.08984375" style="14"/>
    <col min="5889" max="5889" width="15.90625" style="14" customWidth="1"/>
    <col min="5890" max="5890" width="14.90625" style="14" bestFit="1" customWidth="1"/>
    <col min="5891" max="5891" width="6" style="14" customWidth="1"/>
    <col min="5892" max="5892" width="8.08984375" style="14" bestFit="1" customWidth="1"/>
    <col min="5893" max="5894" width="5.90625" style="14" customWidth="1"/>
    <col min="5895" max="5895" width="5.08984375" style="14" customWidth="1"/>
    <col min="5896" max="5896" width="5.453125" style="14" customWidth="1"/>
    <col min="5897" max="5897" width="5" style="14" customWidth="1"/>
    <col min="5898" max="5898" width="6.90625" style="14" customWidth="1"/>
    <col min="5899" max="5899" width="6.08984375" style="14" customWidth="1"/>
    <col min="5900" max="5900" width="4.90625" style="14" customWidth="1"/>
    <col min="5901" max="5901" width="5.08984375" style="14" customWidth="1"/>
    <col min="5902" max="5902" width="8.08984375" style="14" customWidth="1"/>
    <col min="5903" max="5903" width="15.90625" style="14" customWidth="1"/>
    <col min="5904" max="6144" width="9.08984375" style="14"/>
    <col min="6145" max="6145" width="15.90625" style="14" customWidth="1"/>
    <col min="6146" max="6146" width="14.90625" style="14" bestFit="1" customWidth="1"/>
    <col min="6147" max="6147" width="6" style="14" customWidth="1"/>
    <col min="6148" max="6148" width="8.08984375" style="14" bestFit="1" customWidth="1"/>
    <col min="6149" max="6150" width="5.90625" style="14" customWidth="1"/>
    <col min="6151" max="6151" width="5.08984375" style="14" customWidth="1"/>
    <col min="6152" max="6152" width="5.453125" style="14" customWidth="1"/>
    <col min="6153" max="6153" width="5" style="14" customWidth="1"/>
    <col min="6154" max="6154" width="6.90625" style="14" customWidth="1"/>
    <col min="6155" max="6155" width="6.08984375" style="14" customWidth="1"/>
    <col min="6156" max="6156" width="4.90625" style="14" customWidth="1"/>
    <col min="6157" max="6157" width="5.08984375" style="14" customWidth="1"/>
    <col min="6158" max="6158" width="8.08984375" style="14" customWidth="1"/>
    <col min="6159" max="6159" width="15.90625" style="14" customWidth="1"/>
    <col min="6160" max="6400" width="9.08984375" style="14"/>
    <col min="6401" max="6401" width="15.90625" style="14" customWidth="1"/>
    <col min="6402" max="6402" width="14.90625" style="14" bestFit="1" customWidth="1"/>
    <col min="6403" max="6403" width="6" style="14" customWidth="1"/>
    <col min="6404" max="6404" width="8.08984375" style="14" bestFit="1" customWidth="1"/>
    <col min="6405" max="6406" width="5.90625" style="14" customWidth="1"/>
    <col min="6407" max="6407" width="5.08984375" style="14" customWidth="1"/>
    <col min="6408" max="6408" width="5.453125" style="14" customWidth="1"/>
    <col min="6409" max="6409" width="5" style="14" customWidth="1"/>
    <col min="6410" max="6410" width="6.90625" style="14" customWidth="1"/>
    <col min="6411" max="6411" width="6.08984375" style="14" customWidth="1"/>
    <col min="6412" max="6412" width="4.90625" style="14" customWidth="1"/>
    <col min="6413" max="6413" width="5.08984375" style="14" customWidth="1"/>
    <col min="6414" max="6414" width="8.08984375" style="14" customWidth="1"/>
    <col min="6415" max="6415" width="15.90625" style="14" customWidth="1"/>
    <col min="6416" max="6656" width="9.08984375" style="14"/>
    <col min="6657" max="6657" width="15.90625" style="14" customWidth="1"/>
    <col min="6658" max="6658" width="14.90625" style="14" bestFit="1" customWidth="1"/>
    <col min="6659" max="6659" width="6" style="14" customWidth="1"/>
    <col min="6660" max="6660" width="8.08984375" style="14" bestFit="1" customWidth="1"/>
    <col min="6661" max="6662" width="5.90625" style="14" customWidth="1"/>
    <col min="6663" max="6663" width="5.08984375" style="14" customWidth="1"/>
    <col min="6664" max="6664" width="5.453125" style="14" customWidth="1"/>
    <col min="6665" max="6665" width="5" style="14" customWidth="1"/>
    <col min="6666" max="6666" width="6.90625" style="14" customWidth="1"/>
    <col min="6667" max="6667" width="6.08984375" style="14" customWidth="1"/>
    <col min="6668" max="6668" width="4.90625" style="14" customWidth="1"/>
    <col min="6669" max="6669" width="5.08984375" style="14" customWidth="1"/>
    <col min="6670" max="6670" width="8.08984375" style="14" customWidth="1"/>
    <col min="6671" max="6671" width="15.90625" style="14" customWidth="1"/>
    <col min="6672" max="6912" width="9.08984375" style="14"/>
    <col min="6913" max="6913" width="15.90625" style="14" customWidth="1"/>
    <col min="6914" max="6914" width="14.90625" style="14" bestFit="1" customWidth="1"/>
    <col min="6915" max="6915" width="6" style="14" customWidth="1"/>
    <col min="6916" max="6916" width="8.08984375" style="14" bestFit="1" customWidth="1"/>
    <col min="6917" max="6918" width="5.90625" style="14" customWidth="1"/>
    <col min="6919" max="6919" width="5.08984375" style="14" customWidth="1"/>
    <col min="6920" max="6920" width="5.453125" style="14" customWidth="1"/>
    <col min="6921" max="6921" width="5" style="14" customWidth="1"/>
    <col min="6922" max="6922" width="6.90625" style="14" customWidth="1"/>
    <col min="6923" max="6923" width="6.08984375" style="14" customWidth="1"/>
    <col min="6924" max="6924" width="4.90625" style="14" customWidth="1"/>
    <col min="6925" max="6925" width="5.08984375" style="14" customWidth="1"/>
    <col min="6926" max="6926" width="8.08984375" style="14" customWidth="1"/>
    <col min="6927" max="6927" width="15.90625" style="14" customWidth="1"/>
    <col min="6928" max="7168" width="9.08984375" style="14"/>
    <col min="7169" max="7169" width="15.90625" style="14" customWidth="1"/>
    <col min="7170" max="7170" width="14.90625" style="14" bestFit="1" customWidth="1"/>
    <col min="7171" max="7171" width="6" style="14" customWidth="1"/>
    <col min="7172" max="7172" width="8.08984375" style="14" bestFit="1" customWidth="1"/>
    <col min="7173" max="7174" width="5.90625" style="14" customWidth="1"/>
    <col min="7175" max="7175" width="5.08984375" style="14" customWidth="1"/>
    <col min="7176" max="7176" width="5.453125" style="14" customWidth="1"/>
    <col min="7177" max="7177" width="5" style="14" customWidth="1"/>
    <col min="7178" max="7178" width="6.90625" style="14" customWidth="1"/>
    <col min="7179" max="7179" width="6.08984375" style="14" customWidth="1"/>
    <col min="7180" max="7180" width="4.90625" style="14" customWidth="1"/>
    <col min="7181" max="7181" width="5.08984375" style="14" customWidth="1"/>
    <col min="7182" max="7182" width="8.08984375" style="14" customWidth="1"/>
    <col min="7183" max="7183" width="15.90625" style="14" customWidth="1"/>
    <col min="7184" max="7424" width="9.08984375" style="14"/>
    <col min="7425" max="7425" width="15.90625" style="14" customWidth="1"/>
    <col min="7426" max="7426" width="14.90625" style="14" bestFit="1" customWidth="1"/>
    <col min="7427" max="7427" width="6" style="14" customWidth="1"/>
    <col min="7428" max="7428" width="8.08984375" style="14" bestFit="1" customWidth="1"/>
    <col min="7429" max="7430" width="5.90625" style="14" customWidth="1"/>
    <col min="7431" max="7431" width="5.08984375" style="14" customWidth="1"/>
    <col min="7432" max="7432" width="5.453125" style="14" customWidth="1"/>
    <col min="7433" max="7433" width="5" style="14" customWidth="1"/>
    <col min="7434" max="7434" width="6.90625" style="14" customWidth="1"/>
    <col min="7435" max="7435" width="6.08984375" style="14" customWidth="1"/>
    <col min="7436" max="7436" width="4.90625" style="14" customWidth="1"/>
    <col min="7437" max="7437" width="5.08984375" style="14" customWidth="1"/>
    <col min="7438" max="7438" width="8.08984375" style="14" customWidth="1"/>
    <col min="7439" max="7439" width="15.90625" style="14" customWidth="1"/>
    <col min="7440" max="7680" width="9.08984375" style="14"/>
    <col min="7681" max="7681" width="15.90625" style="14" customWidth="1"/>
    <col min="7682" max="7682" width="14.90625" style="14" bestFit="1" customWidth="1"/>
    <col min="7683" max="7683" width="6" style="14" customWidth="1"/>
    <col min="7684" max="7684" width="8.08984375" style="14" bestFit="1" customWidth="1"/>
    <col min="7685" max="7686" width="5.90625" style="14" customWidth="1"/>
    <col min="7687" max="7687" width="5.08984375" style="14" customWidth="1"/>
    <col min="7688" max="7688" width="5.453125" style="14" customWidth="1"/>
    <col min="7689" max="7689" width="5" style="14" customWidth="1"/>
    <col min="7690" max="7690" width="6.90625" style="14" customWidth="1"/>
    <col min="7691" max="7691" width="6.08984375" style="14" customWidth="1"/>
    <col min="7692" max="7692" width="4.90625" style="14" customWidth="1"/>
    <col min="7693" max="7693" width="5.08984375" style="14" customWidth="1"/>
    <col min="7694" max="7694" width="8.08984375" style="14" customWidth="1"/>
    <col min="7695" max="7695" width="15.90625" style="14" customWidth="1"/>
    <col min="7696" max="7936" width="9.08984375" style="14"/>
    <col min="7937" max="7937" width="15.90625" style="14" customWidth="1"/>
    <col min="7938" max="7938" width="14.90625" style="14" bestFit="1" customWidth="1"/>
    <col min="7939" max="7939" width="6" style="14" customWidth="1"/>
    <col min="7940" max="7940" width="8.08984375" style="14" bestFit="1" customWidth="1"/>
    <col min="7941" max="7942" width="5.90625" style="14" customWidth="1"/>
    <col min="7943" max="7943" width="5.08984375" style="14" customWidth="1"/>
    <col min="7944" max="7944" width="5.453125" style="14" customWidth="1"/>
    <col min="7945" max="7945" width="5" style="14" customWidth="1"/>
    <col min="7946" max="7946" width="6.90625" style="14" customWidth="1"/>
    <col min="7947" max="7947" width="6.08984375" style="14" customWidth="1"/>
    <col min="7948" max="7948" width="4.90625" style="14" customWidth="1"/>
    <col min="7949" max="7949" width="5.08984375" style="14" customWidth="1"/>
    <col min="7950" max="7950" width="8.08984375" style="14" customWidth="1"/>
    <col min="7951" max="7951" width="15.90625" style="14" customWidth="1"/>
    <col min="7952" max="8192" width="9.08984375" style="14"/>
    <col min="8193" max="8193" width="15.90625" style="14" customWidth="1"/>
    <col min="8194" max="8194" width="14.90625" style="14" bestFit="1" customWidth="1"/>
    <col min="8195" max="8195" width="6" style="14" customWidth="1"/>
    <col min="8196" max="8196" width="8.08984375" style="14" bestFit="1" customWidth="1"/>
    <col min="8197" max="8198" width="5.90625" style="14" customWidth="1"/>
    <col min="8199" max="8199" width="5.08984375" style="14" customWidth="1"/>
    <col min="8200" max="8200" width="5.453125" style="14" customWidth="1"/>
    <col min="8201" max="8201" width="5" style="14" customWidth="1"/>
    <col min="8202" max="8202" width="6.90625" style="14" customWidth="1"/>
    <col min="8203" max="8203" width="6.08984375" style="14" customWidth="1"/>
    <col min="8204" max="8204" width="4.90625" style="14" customWidth="1"/>
    <col min="8205" max="8205" width="5.08984375" style="14" customWidth="1"/>
    <col min="8206" max="8206" width="8.08984375" style="14" customWidth="1"/>
    <col min="8207" max="8207" width="15.90625" style="14" customWidth="1"/>
    <col min="8208" max="8448" width="9.08984375" style="14"/>
    <col min="8449" max="8449" width="15.90625" style="14" customWidth="1"/>
    <col min="8450" max="8450" width="14.90625" style="14" bestFit="1" customWidth="1"/>
    <col min="8451" max="8451" width="6" style="14" customWidth="1"/>
    <col min="8452" max="8452" width="8.08984375" style="14" bestFit="1" customWidth="1"/>
    <col min="8453" max="8454" width="5.90625" style="14" customWidth="1"/>
    <col min="8455" max="8455" width="5.08984375" style="14" customWidth="1"/>
    <col min="8456" max="8456" width="5.453125" style="14" customWidth="1"/>
    <col min="8457" max="8457" width="5" style="14" customWidth="1"/>
    <col min="8458" max="8458" width="6.90625" style="14" customWidth="1"/>
    <col min="8459" max="8459" width="6.08984375" style="14" customWidth="1"/>
    <col min="8460" max="8460" width="4.90625" style="14" customWidth="1"/>
    <col min="8461" max="8461" width="5.08984375" style="14" customWidth="1"/>
    <col min="8462" max="8462" width="8.08984375" style="14" customWidth="1"/>
    <col min="8463" max="8463" width="15.90625" style="14" customWidth="1"/>
    <col min="8464" max="8704" width="9.08984375" style="14"/>
    <col min="8705" max="8705" width="15.90625" style="14" customWidth="1"/>
    <col min="8706" max="8706" width="14.90625" style="14" bestFit="1" customWidth="1"/>
    <col min="8707" max="8707" width="6" style="14" customWidth="1"/>
    <col min="8708" max="8708" width="8.08984375" style="14" bestFit="1" customWidth="1"/>
    <col min="8709" max="8710" width="5.90625" style="14" customWidth="1"/>
    <col min="8711" max="8711" width="5.08984375" style="14" customWidth="1"/>
    <col min="8712" max="8712" width="5.453125" style="14" customWidth="1"/>
    <col min="8713" max="8713" width="5" style="14" customWidth="1"/>
    <col min="8714" max="8714" width="6.90625" style="14" customWidth="1"/>
    <col min="8715" max="8715" width="6.08984375" style="14" customWidth="1"/>
    <col min="8716" max="8716" width="4.90625" style="14" customWidth="1"/>
    <col min="8717" max="8717" width="5.08984375" style="14" customWidth="1"/>
    <col min="8718" max="8718" width="8.08984375" style="14" customWidth="1"/>
    <col min="8719" max="8719" width="15.90625" style="14" customWidth="1"/>
    <col min="8720" max="8960" width="9.08984375" style="14"/>
    <col min="8961" max="8961" width="15.90625" style="14" customWidth="1"/>
    <col min="8962" max="8962" width="14.90625" style="14" bestFit="1" customWidth="1"/>
    <col min="8963" max="8963" width="6" style="14" customWidth="1"/>
    <col min="8964" max="8964" width="8.08984375" style="14" bestFit="1" customWidth="1"/>
    <col min="8965" max="8966" width="5.90625" style="14" customWidth="1"/>
    <col min="8967" max="8967" width="5.08984375" style="14" customWidth="1"/>
    <col min="8968" max="8968" width="5.453125" style="14" customWidth="1"/>
    <col min="8969" max="8969" width="5" style="14" customWidth="1"/>
    <col min="8970" max="8970" width="6.90625" style="14" customWidth="1"/>
    <col min="8971" max="8971" width="6.08984375" style="14" customWidth="1"/>
    <col min="8972" max="8972" width="4.90625" style="14" customWidth="1"/>
    <col min="8973" max="8973" width="5.08984375" style="14" customWidth="1"/>
    <col min="8974" max="8974" width="8.08984375" style="14" customWidth="1"/>
    <col min="8975" max="8975" width="15.90625" style="14" customWidth="1"/>
    <col min="8976" max="9216" width="9.08984375" style="14"/>
    <col min="9217" max="9217" width="15.90625" style="14" customWidth="1"/>
    <col min="9218" max="9218" width="14.90625" style="14" bestFit="1" customWidth="1"/>
    <col min="9219" max="9219" width="6" style="14" customWidth="1"/>
    <col min="9220" max="9220" width="8.08984375" style="14" bestFit="1" customWidth="1"/>
    <col min="9221" max="9222" width="5.90625" style="14" customWidth="1"/>
    <col min="9223" max="9223" width="5.08984375" style="14" customWidth="1"/>
    <col min="9224" max="9224" width="5.453125" style="14" customWidth="1"/>
    <col min="9225" max="9225" width="5" style="14" customWidth="1"/>
    <col min="9226" max="9226" width="6.90625" style="14" customWidth="1"/>
    <col min="9227" max="9227" width="6.08984375" style="14" customWidth="1"/>
    <col min="9228" max="9228" width="4.90625" style="14" customWidth="1"/>
    <col min="9229" max="9229" width="5.08984375" style="14" customWidth="1"/>
    <col min="9230" max="9230" width="8.08984375" style="14" customWidth="1"/>
    <col min="9231" max="9231" width="15.90625" style="14" customWidth="1"/>
    <col min="9232" max="9472" width="9.08984375" style="14"/>
    <col min="9473" max="9473" width="15.90625" style="14" customWidth="1"/>
    <col min="9474" max="9474" width="14.90625" style="14" bestFit="1" customWidth="1"/>
    <col min="9475" max="9475" width="6" style="14" customWidth="1"/>
    <col min="9476" max="9476" width="8.08984375" style="14" bestFit="1" customWidth="1"/>
    <col min="9477" max="9478" width="5.90625" style="14" customWidth="1"/>
    <col min="9479" max="9479" width="5.08984375" style="14" customWidth="1"/>
    <col min="9480" max="9480" width="5.453125" style="14" customWidth="1"/>
    <col min="9481" max="9481" width="5" style="14" customWidth="1"/>
    <col min="9482" max="9482" width="6.90625" style="14" customWidth="1"/>
    <col min="9483" max="9483" width="6.08984375" style="14" customWidth="1"/>
    <col min="9484" max="9484" width="4.90625" style="14" customWidth="1"/>
    <col min="9485" max="9485" width="5.08984375" style="14" customWidth="1"/>
    <col min="9486" max="9486" width="8.08984375" style="14" customWidth="1"/>
    <col min="9487" max="9487" width="15.90625" style="14" customWidth="1"/>
    <col min="9488" max="9728" width="9.08984375" style="14"/>
    <col min="9729" max="9729" width="15.90625" style="14" customWidth="1"/>
    <col min="9730" max="9730" width="14.90625" style="14" bestFit="1" customWidth="1"/>
    <col min="9731" max="9731" width="6" style="14" customWidth="1"/>
    <col min="9732" max="9732" width="8.08984375" style="14" bestFit="1" customWidth="1"/>
    <col min="9733" max="9734" width="5.90625" style="14" customWidth="1"/>
    <col min="9735" max="9735" width="5.08984375" style="14" customWidth="1"/>
    <col min="9736" max="9736" width="5.453125" style="14" customWidth="1"/>
    <col min="9737" max="9737" width="5" style="14" customWidth="1"/>
    <col min="9738" max="9738" width="6.90625" style="14" customWidth="1"/>
    <col min="9739" max="9739" width="6.08984375" style="14" customWidth="1"/>
    <col min="9740" max="9740" width="4.90625" style="14" customWidth="1"/>
    <col min="9741" max="9741" width="5.08984375" style="14" customWidth="1"/>
    <col min="9742" max="9742" width="8.08984375" style="14" customWidth="1"/>
    <col min="9743" max="9743" width="15.90625" style="14" customWidth="1"/>
    <col min="9744" max="9984" width="9.08984375" style="14"/>
    <col min="9985" max="9985" width="15.90625" style="14" customWidth="1"/>
    <col min="9986" max="9986" width="14.90625" style="14" bestFit="1" customWidth="1"/>
    <col min="9987" max="9987" width="6" style="14" customWidth="1"/>
    <col min="9988" max="9988" width="8.08984375" style="14" bestFit="1" customWidth="1"/>
    <col min="9989" max="9990" width="5.90625" style="14" customWidth="1"/>
    <col min="9991" max="9991" width="5.08984375" style="14" customWidth="1"/>
    <col min="9992" max="9992" width="5.453125" style="14" customWidth="1"/>
    <col min="9993" max="9993" width="5" style="14" customWidth="1"/>
    <col min="9994" max="9994" width="6.90625" style="14" customWidth="1"/>
    <col min="9995" max="9995" width="6.08984375" style="14" customWidth="1"/>
    <col min="9996" max="9996" width="4.90625" style="14" customWidth="1"/>
    <col min="9997" max="9997" width="5.08984375" style="14" customWidth="1"/>
    <col min="9998" max="9998" width="8.08984375" style="14" customWidth="1"/>
    <col min="9999" max="9999" width="15.90625" style="14" customWidth="1"/>
    <col min="10000" max="10240" width="9.08984375" style="14"/>
    <col min="10241" max="10241" width="15.90625" style="14" customWidth="1"/>
    <col min="10242" max="10242" width="14.90625" style="14" bestFit="1" customWidth="1"/>
    <col min="10243" max="10243" width="6" style="14" customWidth="1"/>
    <col min="10244" max="10244" width="8.08984375" style="14" bestFit="1" customWidth="1"/>
    <col min="10245" max="10246" width="5.90625" style="14" customWidth="1"/>
    <col min="10247" max="10247" width="5.08984375" style="14" customWidth="1"/>
    <col min="10248" max="10248" width="5.453125" style="14" customWidth="1"/>
    <col min="10249" max="10249" width="5" style="14" customWidth="1"/>
    <col min="10250" max="10250" width="6.90625" style="14" customWidth="1"/>
    <col min="10251" max="10251" width="6.08984375" style="14" customWidth="1"/>
    <col min="10252" max="10252" width="4.90625" style="14" customWidth="1"/>
    <col min="10253" max="10253" width="5.08984375" style="14" customWidth="1"/>
    <col min="10254" max="10254" width="8.08984375" style="14" customWidth="1"/>
    <col min="10255" max="10255" width="15.90625" style="14" customWidth="1"/>
    <col min="10256" max="10496" width="9.08984375" style="14"/>
    <col min="10497" max="10497" width="15.90625" style="14" customWidth="1"/>
    <col min="10498" max="10498" width="14.90625" style="14" bestFit="1" customWidth="1"/>
    <col min="10499" max="10499" width="6" style="14" customWidth="1"/>
    <col min="10500" max="10500" width="8.08984375" style="14" bestFit="1" customWidth="1"/>
    <col min="10501" max="10502" width="5.90625" style="14" customWidth="1"/>
    <col min="10503" max="10503" width="5.08984375" style="14" customWidth="1"/>
    <col min="10504" max="10504" width="5.453125" style="14" customWidth="1"/>
    <col min="10505" max="10505" width="5" style="14" customWidth="1"/>
    <col min="10506" max="10506" width="6.90625" style="14" customWidth="1"/>
    <col min="10507" max="10507" width="6.08984375" style="14" customWidth="1"/>
    <col min="10508" max="10508" width="4.90625" style="14" customWidth="1"/>
    <col min="10509" max="10509" width="5.08984375" style="14" customWidth="1"/>
    <col min="10510" max="10510" width="8.08984375" style="14" customWidth="1"/>
    <col min="10511" max="10511" width="15.90625" style="14" customWidth="1"/>
    <col min="10512" max="10752" width="9.08984375" style="14"/>
    <col min="10753" max="10753" width="15.90625" style="14" customWidth="1"/>
    <col min="10754" max="10754" width="14.90625" style="14" bestFit="1" customWidth="1"/>
    <col min="10755" max="10755" width="6" style="14" customWidth="1"/>
    <col min="10756" max="10756" width="8.08984375" style="14" bestFit="1" customWidth="1"/>
    <col min="10757" max="10758" width="5.90625" style="14" customWidth="1"/>
    <col min="10759" max="10759" width="5.08984375" style="14" customWidth="1"/>
    <col min="10760" max="10760" width="5.453125" style="14" customWidth="1"/>
    <col min="10761" max="10761" width="5" style="14" customWidth="1"/>
    <col min="10762" max="10762" width="6.90625" style="14" customWidth="1"/>
    <col min="10763" max="10763" width="6.08984375" style="14" customWidth="1"/>
    <col min="10764" max="10764" width="4.90625" style="14" customWidth="1"/>
    <col min="10765" max="10765" width="5.08984375" style="14" customWidth="1"/>
    <col min="10766" max="10766" width="8.08984375" style="14" customWidth="1"/>
    <col min="10767" max="10767" width="15.90625" style="14" customWidth="1"/>
    <col min="10768" max="11008" width="9.08984375" style="14"/>
    <col min="11009" max="11009" width="15.90625" style="14" customWidth="1"/>
    <col min="11010" max="11010" width="14.90625" style="14" bestFit="1" customWidth="1"/>
    <col min="11011" max="11011" width="6" style="14" customWidth="1"/>
    <col min="11012" max="11012" width="8.08984375" style="14" bestFit="1" customWidth="1"/>
    <col min="11013" max="11014" width="5.90625" style="14" customWidth="1"/>
    <col min="11015" max="11015" width="5.08984375" style="14" customWidth="1"/>
    <col min="11016" max="11016" width="5.453125" style="14" customWidth="1"/>
    <col min="11017" max="11017" width="5" style="14" customWidth="1"/>
    <col min="11018" max="11018" width="6.90625" style="14" customWidth="1"/>
    <col min="11019" max="11019" width="6.08984375" style="14" customWidth="1"/>
    <col min="11020" max="11020" width="4.90625" style="14" customWidth="1"/>
    <col min="11021" max="11021" width="5.08984375" style="14" customWidth="1"/>
    <col min="11022" max="11022" width="8.08984375" style="14" customWidth="1"/>
    <col min="11023" max="11023" width="15.90625" style="14" customWidth="1"/>
    <col min="11024" max="11264" width="9.08984375" style="14"/>
    <col min="11265" max="11265" width="15.90625" style="14" customWidth="1"/>
    <col min="11266" max="11266" width="14.90625" style="14" bestFit="1" customWidth="1"/>
    <col min="11267" max="11267" width="6" style="14" customWidth="1"/>
    <col min="11268" max="11268" width="8.08984375" style="14" bestFit="1" customWidth="1"/>
    <col min="11269" max="11270" width="5.90625" style="14" customWidth="1"/>
    <col min="11271" max="11271" width="5.08984375" style="14" customWidth="1"/>
    <col min="11272" max="11272" width="5.453125" style="14" customWidth="1"/>
    <col min="11273" max="11273" width="5" style="14" customWidth="1"/>
    <col min="11274" max="11274" width="6.90625" style="14" customWidth="1"/>
    <col min="11275" max="11275" width="6.08984375" style="14" customWidth="1"/>
    <col min="11276" max="11276" width="4.90625" style="14" customWidth="1"/>
    <col min="11277" max="11277" width="5.08984375" style="14" customWidth="1"/>
    <col min="11278" max="11278" width="8.08984375" style="14" customWidth="1"/>
    <col min="11279" max="11279" width="15.90625" style="14" customWidth="1"/>
    <col min="11280" max="11520" width="9.08984375" style="14"/>
    <col min="11521" max="11521" width="15.90625" style="14" customWidth="1"/>
    <col min="11522" max="11522" width="14.90625" style="14" bestFit="1" customWidth="1"/>
    <col min="11523" max="11523" width="6" style="14" customWidth="1"/>
    <col min="11524" max="11524" width="8.08984375" style="14" bestFit="1" customWidth="1"/>
    <col min="11525" max="11526" width="5.90625" style="14" customWidth="1"/>
    <col min="11527" max="11527" width="5.08984375" style="14" customWidth="1"/>
    <col min="11528" max="11528" width="5.453125" style="14" customWidth="1"/>
    <col min="11529" max="11529" width="5" style="14" customWidth="1"/>
    <col min="11530" max="11530" width="6.90625" style="14" customWidth="1"/>
    <col min="11531" max="11531" width="6.08984375" style="14" customWidth="1"/>
    <col min="11532" max="11532" width="4.90625" style="14" customWidth="1"/>
    <col min="11533" max="11533" width="5.08984375" style="14" customWidth="1"/>
    <col min="11534" max="11534" width="8.08984375" style="14" customWidth="1"/>
    <col min="11535" max="11535" width="15.90625" style="14" customWidth="1"/>
    <col min="11536" max="11776" width="9.08984375" style="14"/>
    <col min="11777" max="11777" width="15.90625" style="14" customWidth="1"/>
    <col min="11778" max="11778" width="14.90625" style="14" bestFit="1" customWidth="1"/>
    <col min="11779" max="11779" width="6" style="14" customWidth="1"/>
    <col min="11780" max="11780" width="8.08984375" style="14" bestFit="1" customWidth="1"/>
    <col min="11781" max="11782" width="5.90625" style="14" customWidth="1"/>
    <col min="11783" max="11783" width="5.08984375" style="14" customWidth="1"/>
    <col min="11784" max="11784" width="5.453125" style="14" customWidth="1"/>
    <col min="11785" max="11785" width="5" style="14" customWidth="1"/>
    <col min="11786" max="11786" width="6.90625" style="14" customWidth="1"/>
    <col min="11787" max="11787" width="6.08984375" style="14" customWidth="1"/>
    <col min="11788" max="11788" width="4.90625" style="14" customWidth="1"/>
    <col min="11789" max="11789" width="5.08984375" style="14" customWidth="1"/>
    <col min="11790" max="11790" width="8.08984375" style="14" customWidth="1"/>
    <col min="11791" max="11791" width="15.90625" style="14" customWidth="1"/>
    <col min="11792" max="12032" width="9.08984375" style="14"/>
    <col min="12033" max="12033" width="15.90625" style="14" customWidth="1"/>
    <col min="12034" max="12034" width="14.90625" style="14" bestFit="1" customWidth="1"/>
    <col min="12035" max="12035" width="6" style="14" customWidth="1"/>
    <col min="12036" max="12036" width="8.08984375" style="14" bestFit="1" customWidth="1"/>
    <col min="12037" max="12038" width="5.90625" style="14" customWidth="1"/>
    <col min="12039" max="12039" width="5.08984375" style="14" customWidth="1"/>
    <col min="12040" max="12040" width="5.453125" style="14" customWidth="1"/>
    <col min="12041" max="12041" width="5" style="14" customWidth="1"/>
    <col min="12042" max="12042" width="6.90625" style="14" customWidth="1"/>
    <col min="12043" max="12043" width="6.08984375" style="14" customWidth="1"/>
    <col min="12044" max="12044" width="4.90625" style="14" customWidth="1"/>
    <col min="12045" max="12045" width="5.08984375" style="14" customWidth="1"/>
    <col min="12046" max="12046" width="8.08984375" style="14" customWidth="1"/>
    <col min="12047" max="12047" width="15.90625" style="14" customWidth="1"/>
    <col min="12048" max="12288" width="9.08984375" style="14"/>
    <col min="12289" max="12289" width="15.90625" style="14" customWidth="1"/>
    <col min="12290" max="12290" width="14.90625" style="14" bestFit="1" customWidth="1"/>
    <col min="12291" max="12291" width="6" style="14" customWidth="1"/>
    <col min="12292" max="12292" width="8.08984375" style="14" bestFit="1" customWidth="1"/>
    <col min="12293" max="12294" width="5.90625" style="14" customWidth="1"/>
    <col min="12295" max="12295" width="5.08984375" style="14" customWidth="1"/>
    <col min="12296" max="12296" width="5.453125" style="14" customWidth="1"/>
    <col min="12297" max="12297" width="5" style="14" customWidth="1"/>
    <col min="12298" max="12298" width="6.90625" style="14" customWidth="1"/>
    <col min="12299" max="12299" width="6.08984375" style="14" customWidth="1"/>
    <col min="12300" max="12300" width="4.90625" style="14" customWidth="1"/>
    <col min="12301" max="12301" width="5.08984375" style="14" customWidth="1"/>
    <col min="12302" max="12302" width="8.08984375" style="14" customWidth="1"/>
    <col min="12303" max="12303" width="15.90625" style="14" customWidth="1"/>
    <col min="12304" max="12544" width="9.08984375" style="14"/>
    <col min="12545" max="12545" width="15.90625" style="14" customWidth="1"/>
    <col min="12546" max="12546" width="14.90625" style="14" bestFit="1" customWidth="1"/>
    <col min="12547" max="12547" width="6" style="14" customWidth="1"/>
    <col min="12548" max="12548" width="8.08984375" style="14" bestFit="1" customWidth="1"/>
    <col min="12549" max="12550" width="5.90625" style="14" customWidth="1"/>
    <col min="12551" max="12551" width="5.08984375" style="14" customWidth="1"/>
    <col min="12552" max="12552" width="5.453125" style="14" customWidth="1"/>
    <col min="12553" max="12553" width="5" style="14" customWidth="1"/>
    <col min="12554" max="12554" width="6.90625" style="14" customWidth="1"/>
    <col min="12555" max="12555" width="6.08984375" style="14" customWidth="1"/>
    <col min="12556" max="12556" width="4.90625" style="14" customWidth="1"/>
    <col min="12557" max="12557" width="5.08984375" style="14" customWidth="1"/>
    <col min="12558" max="12558" width="8.08984375" style="14" customWidth="1"/>
    <col min="12559" max="12559" width="15.90625" style="14" customWidth="1"/>
    <col min="12560" max="12800" width="9.08984375" style="14"/>
    <col min="12801" max="12801" width="15.90625" style="14" customWidth="1"/>
    <col min="12802" max="12802" width="14.90625" style="14" bestFit="1" customWidth="1"/>
    <col min="12803" max="12803" width="6" style="14" customWidth="1"/>
    <col min="12804" max="12804" width="8.08984375" style="14" bestFit="1" customWidth="1"/>
    <col min="12805" max="12806" width="5.90625" style="14" customWidth="1"/>
    <col min="12807" max="12807" width="5.08984375" style="14" customWidth="1"/>
    <col min="12808" max="12808" width="5.453125" style="14" customWidth="1"/>
    <col min="12809" max="12809" width="5" style="14" customWidth="1"/>
    <col min="12810" max="12810" width="6.90625" style="14" customWidth="1"/>
    <col min="12811" max="12811" width="6.08984375" style="14" customWidth="1"/>
    <col min="12812" max="12812" width="4.90625" style="14" customWidth="1"/>
    <col min="12813" max="12813" width="5.08984375" style="14" customWidth="1"/>
    <col min="12814" max="12814" width="8.08984375" style="14" customWidth="1"/>
    <col min="12815" max="12815" width="15.90625" style="14" customWidth="1"/>
    <col min="12816" max="13056" width="9.08984375" style="14"/>
    <col min="13057" max="13057" width="15.90625" style="14" customWidth="1"/>
    <col min="13058" max="13058" width="14.90625" style="14" bestFit="1" customWidth="1"/>
    <col min="13059" max="13059" width="6" style="14" customWidth="1"/>
    <col min="13060" max="13060" width="8.08984375" style="14" bestFit="1" customWidth="1"/>
    <col min="13061" max="13062" width="5.90625" style="14" customWidth="1"/>
    <col min="13063" max="13063" width="5.08984375" style="14" customWidth="1"/>
    <col min="13064" max="13064" width="5.453125" style="14" customWidth="1"/>
    <col min="13065" max="13065" width="5" style="14" customWidth="1"/>
    <col min="13066" max="13066" width="6.90625" style="14" customWidth="1"/>
    <col min="13067" max="13067" width="6.08984375" style="14" customWidth="1"/>
    <col min="13068" max="13068" width="4.90625" style="14" customWidth="1"/>
    <col min="13069" max="13069" width="5.08984375" style="14" customWidth="1"/>
    <col min="13070" max="13070" width="8.08984375" style="14" customWidth="1"/>
    <col min="13071" max="13071" width="15.90625" style="14" customWidth="1"/>
    <col min="13072" max="13312" width="9.08984375" style="14"/>
    <col min="13313" max="13313" width="15.90625" style="14" customWidth="1"/>
    <col min="13314" max="13314" width="14.90625" style="14" bestFit="1" customWidth="1"/>
    <col min="13315" max="13315" width="6" style="14" customWidth="1"/>
    <col min="13316" max="13316" width="8.08984375" style="14" bestFit="1" customWidth="1"/>
    <col min="13317" max="13318" width="5.90625" style="14" customWidth="1"/>
    <col min="13319" max="13319" width="5.08984375" style="14" customWidth="1"/>
    <col min="13320" max="13320" width="5.453125" style="14" customWidth="1"/>
    <col min="13321" max="13321" width="5" style="14" customWidth="1"/>
    <col min="13322" max="13322" width="6.90625" style="14" customWidth="1"/>
    <col min="13323" max="13323" width="6.08984375" style="14" customWidth="1"/>
    <col min="13324" max="13324" width="4.90625" style="14" customWidth="1"/>
    <col min="13325" max="13325" width="5.08984375" style="14" customWidth="1"/>
    <col min="13326" max="13326" width="8.08984375" style="14" customWidth="1"/>
    <col min="13327" max="13327" width="15.90625" style="14" customWidth="1"/>
    <col min="13328" max="13568" width="9.08984375" style="14"/>
    <col min="13569" max="13569" width="15.90625" style="14" customWidth="1"/>
    <col min="13570" max="13570" width="14.90625" style="14" bestFit="1" customWidth="1"/>
    <col min="13571" max="13571" width="6" style="14" customWidth="1"/>
    <col min="13572" max="13572" width="8.08984375" style="14" bestFit="1" customWidth="1"/>
    <col min="13573" max="13574" width="5.90625" style="14" customWidth="1"/>
    <col min="13575" max="13575" width="5.08984375" style="14" customWidth="1"/>
    <col min="13576" max="13576" width="5.453125" style="14" customWidth="1"/>
    <col min="13577" max="13577" width="5" style="14" customWidth="1"/>
    <col min="13578" max="13578" width="6.90625" style="14" customWidth="1"/>
    <col min="13579" max="13579" width="6.08984375" style="14" customWidth="1"/>
    <col min="13580" max="13580" width="4.90625" style="14" customWidth="1"/>
    <col min="13581" max="13581" width="5.08984375" style="14" customWidth="1"/>
    <col min="13582" max="13582" width="8.08984375" style="14" customWidth="1"/>
    <col min="13583" max="13583" width="15.90625" style="14" customWidth="1"/>
    <col min="13584" max="13824" width="9.08984375" style="14"/>
    <col min="13825" max="13825" width="15.90625" style="14" customWidth="1"/>
    <col min="13826" max="13826" width="14.90625" style="14" bestFit="1" customWidth="1"/>
    <col min="13827" max="13827" width="6" style="14" customWidth="1"/>
    <col min="13828" max="13828" width="8.08984375" style="14" bestFit="1" customWidth="1"/>
    <col min="13829" max="13830" width="5.90625" style="14" customWidth="1"/>
    <col min="13831" max="13831" width="5.08984375" style="14" customWidth="1"/>
    <col min="13832" max="13832" width="5.453125" style="14" customWidth="1"/>
    <col min="13833" max="13833" width="5" style="14" customWidth="1"/>
    <col min="13834" max="13834" width="6.90625" style="14" customWidth="1"/>
    <col min="13835" max="13835" width="6.08984375" style="14" customWidth="1"/>
    <col min="13836" max="13836" width="4.90625" style="14" customWidth="1"/>
    <col min="13837" max="13837" width="5.08984375" style="14" customWidth="1"/>
    <col min="13838" max="13838" width="8.08984375" style="14" customWidth="1"/>
    <col min="13839" max="13839" width="15.90625" style="14" customWidth="1"/>
    <col min="13840" max="14080" width="9.08984375" style="14"/>
    <col min="14081" max="14081" width="15.90625" style="14" customWidth="1"/>
    <col min="14082" max="14082" width="14.90625" style="14" bestFit="1" customWidth="1"/>
    <col min="14083" max="14083" width="6" style="14" customWidth="1"/>
    <col min="14084" max="14084" width="8.08984375" style="14" bestFit="1" customWidth="1"/>
    <col min="14085" max="14086" width="5.90625" style="14" customWidth="1"/>
    <col min="14087" max="14087" width="5.08984375" style="14" customWidth="1"/>
    <col min="14088" max="14088" width="5.453125" style="14" customWidth="1"/>
    <col min="14089" max="14089" width="5" style="14" customWidth="1"/>
    <col min="14090" max="14090" width="6.90625" style="14" customWidth="1"/>
    <col min="14091" max="14091" width="6.08984375" style="14" customWidth="1"/>
    <col min="14092" max="14092" width="4.90625" style="14" customWidth="1"/>
    <col min="14093" max="14093" width="5.08984375" style="14" customWidth="1"/>
    <col min="14094" max="14094" width="8.08984375" style="14" customWidth="1"/>
    <col min="14095" max="14095" width="15.90625" style="14" customWidth="1"/>
    <col min="14096" max="14336" width="9.08984375" style="14"/>
    <col min="14337" max="14337" width="15.90625" style="14" customWidth="1"/>
    <col min="14338" max="14338" width="14.90625" style="14" bestFit="1" customWidth="1"/>
    <col min="14339" max="14339" width="6" style="14" customWidth="1"/>
    <col min="14340" max="14340" width="8.08984375" style="14" bestFit="1" customWidth="1"/>
    <col min="14341" max="14342" width="5.90625" style="14" customWidth="1"/>
    <col min="14343" max="14343" width="5.08984375" style="14" customWidth="1"/>
    <col min="14344" max="14344" width="5.453125" style="14" customWidth="1"/>
    <col min="14345" max="14345" width="5" style="14" customWidth="1"/>
    <col min="14346" max="14346" width="6.90625" style="14" customWidth="1"/>
    <col min="14347" max="14347" width="6.08984375" style="14" customWidth="1"/>
    <col min="14348" max="14348" width="4.90625" style="14" customWidth="1"/>
    <col min="14349" max="14349" width="5.08984375" style="14" customWidth="1"/>
    <col min="14350" max="14350" width="8.08984375" style="14" customWidth="1"/>
    <col min="14351" max="14351" width="15.90625" style="14" customWidth="1"/>
    <col min="14352" max="14592" width="9.08984375" style="14"/>
    <col min="14593" max="14593" width="15.90625" style="14" customWidth="1"/>
    <col min="14594" max="14594" width="14.90625" style="14" bestFit="1" customWidth="1"/>
    <col min="14595" max="14595" width="6" style="14" customWidth="1"/>
    <col min="14596" max="14596" width="8.08984375" style="14" bestFit="1" customWidth="1"/>
    <col min="14597" max="14598" width="5.90625" style="14" customWidth="1"/>
    <col min="14599" max="14599" width="5.08984375" style="14" customWidth="1"/>
    <col min="14600" max="14600" width="5.453125" style="14" customWidth="1"/>
    <col min="14601" max="14601" width="5" style="14" customWidth="1"/>
    <col min="14602" max="14602" width="6.90625" style="14" customWidth="1"/>
    <col min="14603" max="14603" width="6.08984375" style="14" customWidth="1"/>
    <col min="14604" max="14604" width="4.90625" style="14" customWidth="1"/>
    <col min="14605" max="14605" width="5.08984375" style="14" customWidth="1"/>
    <col min="14606" max="14606" width="8.08984375" style="14" customWidth="1"/>
    <col min="14607" max="14607" width="15.90625" style="14" customWidth="1"/>
    <col min="14608" max="14848" width="9.08984375" style="14"/>
    <col min="14849" max="14849" width="15.90625" style="14" customWidth="1"/>
    <col min="14850" max="14850" width="14.90625" style="14" bestFit="1" customWidth="1"/>
    <col min="14851" max="14851" width="6" style="14" customWidth="1"/>
    <col min="14852" max="14852" width="8.08984375" style="14" bestFit="1" customWidth="1"/>
    <col min="14853" max="14854" width="5.90625" style="14" customWidth="1"/>
    <col min="14855" max="14855" width="5.08984375" style="14" customWidth="1"/>
    <col min="14856" max="14856" width="5.453125" style="14" customWidth="1"/>
    <col min="14857" max="14857" width="5" style="14" customWidth="1"/>
    <col min="14858" max="14858" width="6.90625" style="14" customWidth="1"/>
    <col min="14859" max="14859" width="6.08984375" style="14" customWidth="1"/>
    <col min="14860" max="14860" width="4.90625" style="14" customWidth="1"/>
    <col min="14861" max="14861" width="5.08984375" style="14" customWidth="1"/>
    <col min="14862" max="14862" width="8.08984375" style="14" customWidth="1"/>
    <col min="14863" max="14863" width="15.90625" style="14" customWidth="1"/>
    <col min="14864" max="15104" width="9.08984375" style="14"/>
    <col min="15105" max="15105" width="15.90625" style="14" customWidth="1"/>
    <col min="15106" max="15106" width="14.90625" style="14" bestFit="1" customWidth="1"/>
    <col min="15107" max="15107" width="6" style="14" customWidth="1"/>
    <col min="15108" max="15108" width="8.08984375" style="14" bestFit="1" customWidth="1"/>
    <col min="15109" max="15110" width="5.90625" style="14" customWidth="1"/>
    <col min="15111" max="15111" width="5.08984375" style="14" customWidth="1"/>
    <col min="15112" max="15112" width="5.453125" style="14" customWidth="1"/>
    <col min="15113" max="15113" width="5" style="14" customWidth="1"/>
    <col min="15114" max="15114" width="6.90625" style="14" customWidth="1"/>
    <col min="15115" max="15115" width="6.08984375" style="14" customWidth="1"/>
    <col min="15116" max="15116" width="4.90625" style="14" customWidth="1"/>
    <col min="15117" max="15117" width="5.08984375" style="14" customWidth="1"/>
    <col min="15118" max="15118" width="8.08984375" style="14" customWidth="1"/>
    <col min="15119" max="15119" width="15.90625" style="14" customWidth="1"/>
    <col min="15120" max="15360" width="9.08984375" style="14"/>
    <col min="15361" max="15361" width="15.90625" style="14" customWidth="1"/>
    <col min="15362" max="15362" width="14.90625" style="14" bestFit="1" customWidth="1"/>
    <col min="15363" max="15363" width="6" style="14" customWidth="1"/>
    <col min="15364" max="15364" width="8.08984375" style="14" bestFit="1" customWidth="1"/>
    <col min="15365" max="15366" width="5.90625" style="14" customWidth="1"/>
    <col min="15367" max="15367" width="5.08984375" style="14" customWidth="1"/>
    <col min="15368" max="15368" width="5.453125" style="14" customWidth="1"/>
    <col min="15369" max="15369" width="5" style="14" customWidth="1"/>
    <col min="15370" max="15370" width="6.90625" style="14" customWidth="1"/>
    <col min="15371" max="15371" width="6.08984375" style="14" customWidth="1"/>
    <col min="15372" max="15372" width="4.90625" style="14" customWidth="1"/>
    <col min="15373" max="15373" width="5.08984375" style="14" customWidth="1"/>
    <col min="15374" max="15374" width="8.08984375" style="14" customWidth="1"/>
    <col min="15375" max="15375" width="15.90625" style="14" customWidth="1"/>
    <col min="15376" max="15616" width="9.08984375" style="14"/>
    <col min="15617" max="15617" width="15.90625" style="14" customWidth="1"/>
    <col min="15618" max="15618" width="14.90625" style="14" bestFit="1" customWidth="1"/>
    <col min="15619" max="15619" width="6" style="14" customWidth="1"/>
    <col min="15620" max="15620" width="8.08984375" style="14" bestFit="1" customWidth="1"/>
    <col min="15621" max="15622" width="5.90625" style="14" customWidth="1"/>
    <col min="15623" max="15623" width="5.08984375" style="14" customWidth="1"/>
    <col min="15624" max="15624" width="5.453125" style="14" customWidth="1"/>
    <col min="15625" max="15625" width="5" style="14" customWidth="1"/>
    <col min="15626" max="15626" width="6.90625" style="14" customWidth="1"/>
    <col min="15627" max="15627" width="6.08984375" style="14" customWidth="1"/>
    <col min="15628" max="15628" width="4.90625" style="14" customWidth="1"/>
    <col min="15629" max="15629" width="5.08984375" style="14" customWidth="1"/>
    <col min="15630" max="15630" width="8.08984375" style="14" customWidth="1"/>
    <col min="15631" max="15631" width="15.90625" style="14" customWidth="1"/>
    <col min="15632" max="15872" width="9.08984375" style="14"/>
    <col min="15873" max="15873" width="15.90625" style="14" customWidth="1"/>
    <col min="15874" max="15874" width="14.90625" style="14" bestFit="1" customWidth="1"/>
    <col min="15875" max="15875" width="6" style="14" customWidth="1"/>
    <col min="15876" max="15876" width="8.08984375" style="14" bestFit="1" customWidth="1"/>
    <col min="15877" max="15878" width="5.90625" style="14" customWidth="1"/>
    <col min="15879" max="15879" width="5.08984375" style="14" customWidth="1"/>
    <col min="15880" max="15880" width="5.453125" style="14" customWidth="1"/>
    <col min="15881" max="15881" width="5" style="14" customWidth="1"/>
    <col min="15882" max="15882" width="6.90625" style="14" customWidth="1"/>
    <col min="15883" max="15883" width="6.08984375" style="14" customWidth="1"/>
    <col min="15884" max="15884" width="4.90625" style="14" customWidth="1"/>
    <col min="15885" max="15885" width="5.08984375" style="14" customWidth="1"/>
    <col min="15886" max="15886" width="8.08984375" style="14" customWidth="1"/>
    <col min="15887" max="15887" width="15.90625" style="14" customWidth="1"/>
    <col min="15888" max="16128" width="9.08984375" style="14"/>
    <col min="16129" max="16129" width="15.90625" style="14" customWidth="1"/>
    <col min="16130" max="16130" width="14.90625" style="14" bestFit="1" customWidth="1"/>
    <col min="16131" max="16131" width="6" style="14" customWidth="1"/>
    <col min="16132" max="16132" width="8.08984375" style="14" bestFit="1" customWidth="1"/>
    <col min="16133" max="16134" width="5.90625" style="14" customWidth="1"/>
    <col min="16135" max="16135" width="5.08984375" style="14" customWidth="1"/>
    <col min="16136" max="16136" width="5.453125" style="14" customWidth="1"/>
    <col min="16137" max="16137" width="5" style="14" customWidth="1"/>
    <col min="16138" max="16138" width="6.90625" style="14" customWidth="1"/>
    <col min="16139" max="16139" width="6.08984375" style="14" customWidth="1"/>
    <col min="16140" max="16140" width="4.90625" style="14" customWidth="1"/>
    <col min="16141" max="16141" width="5.08984375" style="14" customWidth="1"/>
    <col min="16142" max="16142" width="8.08984375" style="14" customWidth="1"/>
    <col min="16143" max="16143" width="15.90625" style="14" customWidth="1"/>
    <col min="16144" max="16384" width="9.08984375" style="14"/>
  </cols>
  <sheetData>
    <row r="1" spans="1:51" x14ac:dyDescent="0.35">
      <c r="A1" s="24" t="s">
        <v>278</v>
      </c>
      <c r="R1" s="43"/>
      <c r="AY1" s="65"/>
    </row>
    <row r="2" spans="1:51" x14ac:dyDescent="0.35">
      <c r="R2" s="43"/>
    </row>
    <row r="3" spans="1:51" x14ac:dyDescent="0.35">
      <c r="A3" s="24" t="s">
        <v>279</v>
      </c>
      <c r="O3" s="24"/>
    </row>
    <row r="4" spans="1:51" x14ac:dyDescent="0.35">
      <c r="B4" s="27" t="s">
        <v>280</v>
      </c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O4" s="44"/>
      <c r="P4" s="44"/>
    </row>
    <row r="5" spans="1:51" x14ac:dyDescent="0.35">
      <c r="A5" s="14" t="s">
        <v>281</v>
      </c>
      <c r="B5" s="31" t="s">
        <v>282</v>
      </c>
      <c r="C5" s="31" t="s">
        <v>283</v>
      </c>
      <c r="D5" s="31" t="s">
        <v>284</v>
      </c>
      <c r="E5" s="31" t="s">
        <v>285</v>
      </c>
      <c r="F5" s="31" t="s">
        <v>286</v>
      </c>
      <c r="G5" s="31" t="s">
        <v>287</v>
      </c>
      <c r="H5" s="31" t="s">
        <v>288</v>
      </c>
      <c r="I5" s="31" t="s">
        <v>289</v>
      </c>
      <c r="J5" s="31" t="s">
        <v>290</v>
      </c>
      <c r="K5" s="31" t="s">
        <v>291</v>
      </c>
      <c r="L5" s="31" t="s">
        <v>292</v>
      </c>
      <c r="M5" s="31" t="s">
        <v>293</v>
      </c>
      <c r="N5" s="66"/>
      <c r="O5" s="44"/>
      <c r="P5" s="44"/>
    </row>
    <row r="6" spans="1:51" x14ac:dyDescent="0.35">
      <c r="A6" s="14" t="s">
        <v>282</v>
      </c>
      <c r="B6" s="71">
        <v>1</v>
      </c>
      <c r="C6" s="71">
        <v>0</v>
      </c>
      <c r="D6" s="35">
        <v>1</v>
      </c>
      <c r="E6" s="35">
        <v>0</v>
      </c>
      <c r="F6" s="35">
        <v>1</v>
      </c>
      <c r="G6" s="35">
        <v>0</v>
      </c>
      <c r="H6" s="35">
        <v>1</v>
      </c>
      <c r="I6" s="35">
        <v>1</v>
      </c>
      <c r="J6" s="35">
        <v>1</v>
      </c>
      <c r="K6" s="35">
        <v>0</v>
      </c>
      <c r="L6" s="35">
        <v>0</v>
      </c>
      <c r="M6" s="71">
        <v>0</v>
      </c>
      <c r="O6" s="44"/>
      <c r="P6" s="44"/>
    </row>
    <row r="7" spans="1:51" x14ac:dyDescent="0.35">
      <c r="A7" s="14" t="s">
        <v>283</v>
      </c>
      <c r="B7" s="71">
        <v>0</v>
      </c>
      <c r="C7" s="71">
        <v>1</v>
      </c>
      <c r="D7" s="35">
        <v>0</v>
      </c>
      <c r="E7" s="35">
        <v>0</v>
      </c>
      <c r="F7" s="35">
        <v>0</v>
      </c>
      <c r="G7" s="35">
        <v>0</v>
      </c>
      <c r="H7" s="35">
        <v>0</v>
      </c>
      <c r="I7" s="35">
        <v>1</v>
      </c>
      <c r="J7" s="35">
        <v>1</v>
      </c>
      <c r="K7" s="35">
        <v>0</v>
      </c>
      <c r="L7" s="35">
        <v>0</v>
      </c>
      <c r="M7" s="71">
        <v>0</v>
      </c>
    </row>
    <row r="8" spans="1:51" x14ac:dyDescent="0.35">
      <c r="A8" s="14" t="s">
        <v>284</v>
      </c>
      <c r="B8" s="71">
        <v>1</v>
      </c>
      <c r="C8" s="71">
        <v>0</v>
      </c>
      <c r="D8" s="35">
        <v>1</v>
      </c>
      <c r="E8" s="35">
        <v>0</v>
      </c>
      <c r="F8" s="35">
        <v>0</v>
      </c>
      <c r="G8" s="35">
        <v>0</v>
      </c>
      <c r="H8" s="35">
        <v>1</v>
      </c>
      <c r="I8" s="35">
        <v>1</v>
      </c>
      <c r="J8" s="35">
        <v>1</v>
      </c>
      <c r="K8" s="35">
        <v>0</v>
      </c>
      <c r="L8" s="35">
        <v>0</v>
      </c>
      <c r="M8" s="71">
        <v>0</v>
      </c>
    </row>
    <row r="9" spans="1:51" x14ac:dyDescent="0.35">
      <c r="A9" s="14" t="s">
        <v>285</v>
      </c>
      <c r="B9" s="71">
        <v>0</v>
      </c>
      <c r="C9" s="71">
        <v>0</v>
      </c>
      <c r="D9" s="35">
        <v>0</v>
      </c>
      <c r="E9" s="35">
        <v>1</v>
      </c>
      <c r="F9" s="35">
        <v>0</v>
      </c>
      <c r="G9" s="35">
        <v>0</v>
      </c>
      <c r="H9" s="35">
        <v>0</v>
      </c>
      <c r="I9" s="35">
        <v>0</v>
      </c>
      <c r="J9" s="35">
        <v>0</v>
      </c>
      <c r="K9" s="35">
        <v>1</v>
      </c>
      <c r="L9" s="35">
        <v>0</v>
      </c>
      <c r="M9" s="71">
        <v>0</v>
      </c>
    </row>
    <row r="10" spans="1:51" x14ac:dyDescent="0.35">
      <c r="A10" s="14" t="s">
        <v>286</v>
      </c>
      <c r="B10" s="71">
        <v>1</v>
      </c>
      <c r="C10" s="71">
        <v>0</v>
      </c>
      <c r="D10" s="35">
        <v>0</v>
      </c>
      <c r="E10" s="35">
        <v>0</v>
      </c>
      <c r="F10" s="35">
        <v>1</v>
      </c>
      <c r="G10" s="35">
        <v>0</v>
      </c>
      <c r="H10" s="35">
        <v>1</v>
      </c>
      <c r="I10" s="35">
        <v>0</v>
      </c>
      <c r="J10" s="35">
        <v>0</v>
      </c>
      <c r="K10" s="35">
        <v>0</v>
      </c>
      <c r="L10" s="35">
        <v>0</v>
      </c>
      <c r="M10" s="71">
        <v>0</v>
      </c>
    </row>
    <row r="11" spans="1:51" x14ac:dyDescent="0.35">
      <c r="A11" s="14" t="s">
        <v>287</v>
      </c>
      <c r="B11" s="71">
        <v>0</v>
      </c>
      <c r="C11" s="71">
        <v>0</v>
      </c>
      <c r="D11" s="35">
        <v>0</v>
      </c>
      <c r="E11" s="35">
        <v>0</v>
      </c>
      <c r="F11" s="35">
        <v>0</v>
      </c>
      <c r="G11" s="35">
        <v>1</v>
      </c>
      <c r="H11" s="35">
        <v>0</v>
      </c>
      <c r="I11" s="35">
        <v>0</v>
      </c>
      <c r="J11" s="35">
        <v>0</v>
      </c>
      <c r="K11" s="35">
        <v>1</v>
      </c>
      <c r="L11" s="35">
        <v>1</v>
      </c>
      <c r="M11" s="71">
        <v>0</v>
      </c>
    </row>
    <row r="12" spans="1:51" x14ac:dyDescent="0.35">
      <c r="A12" s="14" t="s">
        <v>288</v>
      </c>
      <c r="B12" s="71">
        <v>1</v>
      </c>
      <c r="C12" s="71">
        <v>0</v>
      </c>
      <c r="D12" s="35">
        <v>1</v>
      </c>
      <c r="E12" s="35">
        <v>0</v>
      </c>
      <c r="F12" s="35">
        <v>1</v>
      </c>
      <c r="G12" s="35">
        <v>0</v>
      </c>
      <c r="H12" s="35">
        <v>1</v>
      </c>
      <c r="I12" s="35">
        <v>0</v>
      </c>
      <c r="J12" s="35">
        <v>0</v>
      </c>
      <c r="K12" s="35">
        <v>0</v>
      </c>
      <c r="L12" s="35">
        <v>0</v>
      </c>
      <c r="M12" s="71">
        <v>0</v>
      </c>
    </row>
    <row r="13" spans="1:51" x14ac:dyDescent="0.35">
      <c r="A13" s="14" t="s">
        <v>289</v>
      </c>
      <c r="B13" s="71">
        <v>1</v>
      </c>
      <c r="C13" s="71">
        <v>1</v>
      </c>
      <c r="D13" s="35">
        <v>1</v>
      </c>
      <c r="E13" s="35">
        <v>0</v>
      </c>
      <c r="F13" s="35">
        <v>0</v>
      </c>
      <c r="G13" s="35">
        <v>0</v>
      </c>
      <c r="H13" s="35">
        <v>0</v>
      </c>
      <c r="I13" s="35">
        <v>1</v>
      </c>
      <c r="J13" s="35">
        <v>1</v>
      </c>
      <c r="K13" s="35">
        <v>0</v>
      </c>
      <c r="L13" s="35">
        <v>0</v>
      </c>
      <c r="M13" s="71">
        <v>0</v>
      </c>
    </row>
    <row r="14" spans="1:51" x14ac:dyDescent="0.35">
      <c r="A14" s="14" t="s">
        <v>290</v>
      </c>
      <c r="B14" s="71">
        <v>1</v>
      </c>
      <c r="C14" s="71">
        <v>1</v>
      </c>
      <c r="D14" s="35">
        <v>1</v>
      </c>
      <c r="E14" s="35">
        <v>0</v>
      </c>
      <c r="F14" s="35">
        <v>0</v>
      </c>
      <c r="G14" s="35">
        <v>0</v>
      </c>
      <c r="H14" s="35">
        <v>0</v>
      </c>
      <c r="I14" s="35">
        <v>1</v>
      </c>
      <c r="J14" s="35">
        <v>1</v>
      </c>
      <c r="K14" s="35">
        <v>0</v>
      </c>
      <c r="L14" s="35">
        <v>0</v>
      </c>
      <c r="M14" s="71">
        <v>0</v>
      </c>
    </row>
    <row r="15" spans="1:51" x14ac:dyDescent="0.35">
      <c r="A15" s="14" t="s">
        <v>291</v>
      </c>
      <c r="B15" s="71">
        <v>0</v>
      </c>
      <c r="C15" s="71">
        <v>0</v>
      </c>
      <c r="D15" s="35">
        <v>0</v>
      </c>
      <c r="E15" s="35">
        <v>1</v>
      </c>
      <c r="F15" s="35">
        <v>0</v>
      </c>
      <c r="G15" s="35">
        <v>1</v>
      </c>
      <c r="H15" s="35">
        <v>0</v>
      </c>
      <c r="I15" s="35">
        <v>0</v>
      </c>
      <c r="J15" s="35">
        <v>0</v>
      </c>
      <c r="K15" s="35">
        <v>1</v>
      </c>
      <c r="L15" s="35">
        <v>1</v>
      </c>
      <c r="M15" s="71">
        <v>1</v>
      </c>
    </row>
    <row r="16" spans="1:51" x14ac:dyDescent="0.35">
      <c r="A16" s="14" t="s">
        <v>292</v>
      </c>
      <c r="B16" s="71">
        <v>0</v>
      </c>
      <c r="C16" s="71">
        <v>0</v>
      </c>
      <c r="D16" s="35">
        <v>0</v>
      </c>
      <c r="E16" s="35">
        <v>0</v>
      </c>
      <c r="F16" s="35">
        <v>0</v>
      </c>
      <c r="G16" s="35">
        <v>1</v>
      </c>
      <c r="H16" s="35">
        <v>0</v>
      </c>
      <c r="I16" s="35">
        <v>0</v>
      </c>
      <c r="J16" s="35">
        <v>0</v>
      </c>
      <c r="K16" s="35">
        <v>1</v>
      </c>
      <c r="L16" s="35">
        <v>1</v>
      </c>
      <c r="M16" s="71">
        <v>1</v>
      </c>
    </row>
    <row r="17" spans="1:13" x14ac:dyDescent="0.35">
      <c r="A17" s="14" t="s">
        <v>293</v>
      </c>
      <c r="B17" s="71">
        <v>0</v>
      </c>
      <c r="C17" s="71">
        <v>0</v>
      </c>
      <c r="D17" s="35">
        <v>0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5">
        <v>1</v>
      </c>
      <c r="L17" s="35">
        <v>1</v>
      </c>
      <c r="M17" s="71">
        <v>1</v>
      </c>
    </row>
    <row r="18" spans="1:13" x14ac:dyDescent="0.35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  <row r="19" spans="1:13" x14ac:dyDescent="0.35">
      <c r="A19" s="24" t="s">
        <v>294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</row>
    <row r="20" spans="1:13" x14ac:dyDescent="0.35">
      <c r="B20" s="28" t="s">
        <v>282</v>
      </c>
      <c r="C20" s="28" t="s">
        <v>283</v>
      </c>
      <c r="D20" s="28" t="s">
        <v>284</v>
      </c>
      <c r="E20" s="28" t="s">
        <v>285</v>
      </c>
      <c r="F20" s="28" t="s">
        <v>286</v>
      </c>
      <c r="G20" s="28" t="s">
        <v>287</v>
      </c>
      <c r="H20" s="28" t="s">
        <v>288</v>
      </c>
      <c r="I20" s="28" t="s">
        <v>289</v>
      </c>
      <c r="J20" s="28" t="s">
        <v>290</v>
      </c>
      <c r="K20" s="28" t="s">
        <v>291</v>
      </c>
      <c r="L20" s="28" t="s">
        <v>292</v>
      </c>
      <c r="M20" s="28" t="s">
        <v>293</v>
      </c>
    </row>
    <row r="21" spans="1:13" x14ac:dyDescent="0.35">
      <c r="A21" s="14" t="s">
        <v>295</v>
      </c>
      <c r="B21" s="67">
        <v>1</v>
      </c>
      <c r="C21" s="67">
        <v>1</v>
      </c>
      <c r="D21" s="67">
        <v>0</v>
      </c>
      <c r="E21" s="67">
        <v>0</v>
      </c>
      <c r="F21" s="67">
        <v>0</v>
      </c>
      <c r="G21" s="67">
        <v>0</v>
      </c>
      <c r="H21" s="67">
        <v>0</v>
      </c>
      <c r="I21" s="67">
        <v>0</v>
      </c>
      <c r="J21" s="67">
        <v>0</v>
      </c>
      <c r="K21" s="67">
        <v>1</v>
      </c>
      <c r="L21" s="67">
        <v>0</v>
      </c>
      <c r="M21" s="67">
        <v>0</v>
      </c>
    </row>
    <row r="22" spans="1:13" x14ac:dyDescent="0.35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</row>
    <row r="23" spans="1:13" x14ac:dyDescent="0.35">
      <c r="A23" s="24" t="s">
        <v>296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</row>
    <row r="24" spans="1:13" x14ac:dyDescent="0.35">
      <c r="A24" s="14" t="s">
        <v>281</v>
      </c>
      <c r="B24" s="28" t="s">
        <v>297</v>
      </c>
      <c r="C24" s="28"/>
      <c r="D24" s="28" t="s">
        <v>201</v>
      </c>
      <c r="E24" s="17"/>
      <c r="F24" s="17"/>
      <c r="G24" s="17"/>
      <c r="H24" s="17"/>
      <c r="I24" s="17"/>
      <c r="J24" s="17"/>
      <c r="K24" s="17"/>
      <c r="L24" s="17"/>
      <c r="M24" s="17"/>
    </row>
    <row r="25" spans="1:13" x14ac:dyDescent="0.35">
      <c r="A25" s="14" t="s">
        <v>282</v>
      </c>
      <c r="B25" s="17">
        <f>SUMPRODUCT(B6:M6,$B$21:$M$21)</f>
        <v>1</v>
      </c>
      <c r="C25" s="49" t="s">
        <v>61</v>
      </c>
      <c r="D25" s="25">
        <v>1</v>
      </c>
      <c r="E25" s="17"/>
      <c r="F25" s="17"/>
      <c r="G25" s="17"/>
      <c r="H25" s="17"/>
      <c r="I25" s="17"/>
      <c r="J25" s="17"/>
      <c r="K25" s="17"/>
      <c r="L25" s="17"/>
      <c r="M25" s="17"/>
    </row>
    <row r="26" spans="1:13" x14ac:dyDescent="0.35">
      <c r="A26" s="14" t="s">
        <v>283</v>
      </c>
      <c r="B26" s="17">
        <f t="shared" ref="B26:B36" si="0">SUMPRODUCT(B7:M7,$B$21:$M$21)</f>
        <v>1</v>
      </c>
      <c r="C26" s="49"/>
      <c r="D26" s="25">
        <v>1</v>
      </c>
      <c r="E26" s="17"/>
      <c r="F26" s="17"/>
      <c r="G26" s="17"/>
      <c r="H26" s="17"/>
      <c r="I26" s="17"/>
      <c r="J26" s="17"/>
      <c r="K26" s="17"/>
      <c r="L26" s="17"/>
      <c r="M26" s="17"/>
    </row>
    <row r="27" spans="1:13" x14ac:dyDescent="0.35">
      <c r="A27" s="14" t="s">
        <v>284</v>
      </c>
      <c r="B27" s="17">
        <f t="shared" si="0"/>
        <v>1</v>
      </c>
      <c r="C27" s="49"/>
      <c r="D27" s="25">
        <v>1</v>
      </c>
      <c r="E27" s="17"/>
      <c r="F27" s="17"/>
      <c r="G27" s="17"/>
      <c r="H27" s="17"/>
      <c r="I27" s="17"/>
      <c r="J27" s="17"/>
      <c r="K27" s="17"/>
      <c r="L27" s="17"/>
      <c r="M27" s="17"/>
    </row>
    <row r="28" spans="1:13" x14ac:dyDescent="0.35">
      <c r="A28" s="14" t="s">
        <v>285</v>
      </c>
      <c r="B28" s="17">
        <f t="shared" si="0"/>
        <v>1</v>
      </c>
      <c r="C28" s="49"/>
      <c r="D28" s="25">
        <v>1</v>
      </c>
      <c r="E28" s="17"/>
      <c r="F28" s="17"/>
      <c r="G28" s="17"/>
      <c r="H28" s="17"/>
      <c r="I28" s="17"/>
      <c r="J28" s="17"/>
      <c r="K28" s="17"/>
      <c r="L28" s="17"/>
      <c r="M28" s="17"/>
    </row>
    <row r="29" spans="1:13" x14ac:dyDescent="0.35">
      <c r="A29" s="14" t="s">
        <v>286</v>
      </c>
      <c r="B29" s="17">
        <f t="shared" si="0"/>
        <v>1</v>
      </c>
      <c r="C29" s="49"/>
      <c r="D29" s="25">
        <v>1</v>
      </c>
      <c r="E29" s="17"/>
      <c r="F29" s="17"/>
      <c r="G29" s="17"/>
      <c r="H29" s="17"/>
      <c r="I29" s="17"/>
      <c r="J29" s="17"/>
      <c r="K29" s="17"/>
      <c r="L29" s="17"/>
      <c r="M29" s="17"/>
    </row>
    <row r="30" spans="1:13" x14ac:dyDescent="0.35">
      <c r="A30" s="14" t="s">
        <v>287</v>
      </c>
      <c r="B30" s="17">
        <f t="shared" si="0"/>
        <v>1</v>
      </c>
      <c r="C30" s="49"/>
      <c r="D30" s="25">
        <v>1</v>
      </c>
      <c r="E30" s="17"/>
      <c r="F30" s="17"/>
      <c r="G30" s="17"/>
      <c r="H30" s="17"/>
      <c r="I30" s="17"/>
      <c r="J30" s="17"/>
      <c r="K30" s="17"/>
      <c r="L30" s="17"/>
      <c r="M30" s="17"/>
    </row>
    <row r="31" spans="1:13" x14ac:dyDescent="0.35">
      <c r="A31" s="14" t="s">
        <v>288</v>
      </c>
      <c r="B31" s="17">
        <f t="shared" si="0"/>
        <v>1</v>
      </c>
      <c r="C31" s="49"/>
      <c r="D31" s="25">
        <v>1</v>
      </c>
      <c r="E31" s="17"/>
      <c r="F31" s="17"/>
      <c r="G31" s="17"/>
      <c r="H31" s="17"/>
      <c r="I31" s="17"/>
      <c r="J31" s="17"/>
      <c r="K31" s="17"/>
      <c r="L31" s="17"/>
      <c r="M31" s="17"/>
    </row>
    <row r="32" spans="1:13" x14ac:dyDescent="0.35">
      <c r="A32" s="14" t="s">
        <v>289</v>
      </c>
      <c r="B32" s="17">
        <f>SUMPRODUCT(B13:M13,$B$21:$M$21)</f>
        <v>2</v>
      </c>
      <c r="C32" s="49"/>
      <c r="D32" s="25">
        <v>1</v>
      </c>
      <c r="E32" s="17"/>
      <c r="F32" s="17"/>
      <c r="G32" s="17"/>
      <c r="H32" s="17"/>
      <c r="I32" s="17"/>
      <c r="J32" s="17"/>
      <c r="K32" s="17"/>
      <c r="L32" s="17"/>
      <c r="M32" s="17"/>
    </row>
    <row r="33" spans="1:13" x14ac:dyDescent="0.35">
      <c r="A33" s="14" t="s">
        <v>290</v>
      </c>
      <c r="B33" s="17">
        <f t="shared" si="0"/>
        <v>2</v>
      </c>
      <c r="C33" s="49"/>
      <c r="D33" s="25">
        <v>1</v>
      </c>
      <c r="E33" s="17"/>
      <c r="F33" s="17"/>
      <c r="G33" s="17"/>
      <c r="H33" s="17"/>
      <c r="I33" s="17"/>
      <c r="J33" s="17"/>
      <c r="K33" s="17"/>
      <c r="L33" s="17"/>
      <c r="M33" s="17"/>
    </row>
    <row r="34" spans="1:13" x14ac:dyDescent="0.35">
      <c r="A34" s="14" t="s">
        <v>291</v>
      </c>
      <c r="B34" s="17">
        <f t="shared" si="0"/>
        <v>1</v>
      </c>
      <c r="C34" s="49"/>
      <c r="D34" s="25">
        <v>1</v>
      </c>
      <c r="E34" s="17"/>
      <c r="F34" s="17"/>
      <c r="G34" s="17"/>
      <c r="H34" s="17"/>
      <c r="I34" s="17"/>
      <c r="J34" s="17"/>
      <c r="K34" s="17"/>
      <c r="L34" s="17"/>
      <c r="M34" s="17"/>
    </row>
    <row r="35" spans="1:13" x14ac:dyDescent="0.35">
      <c r="A35" s="14" t="s">
        <v>292</v>
      </c>
      <c r="B35" s="17">
        <f t="shared" si="0"/>
        <v>1</v>
      </c>
      <c r="C35" s="49"/>
      <c r="D35" s="25">
        <v>1</v>
      </c>
      <c r="E35" s="17"/>
      <c r="F35" s="17"/>
      <c r="G35" s="17"/>
      <c r="H35" s="17"/>
      <c r="I35" s="17"/>
      <c r="J35" s="17"/>
      <c r="K35" s="17"/>
      <c r="L35" s="17"/>
      <c r="M35" s="17"/>
    </row>
    <row r="36" spans="1:13" x14ac:dyDescent="0.35">
      <c r="A36" s="14" t="s">
        <v>293</v>
      </c>
      <c r="B36" s="17">
        <f t="shared" si="0"/>
        <v>1</v>
      </c>
      <c r="C36" s="49"/>
      <c r="D36" s="25">
        <v>1</v>
      </c>
      <c r="E36" s="17"/>
      <c r="F36" s="17"/>
      <c r="G36" s="17"/>
      <c r="H36" s="17"/>
      <c r="I36" s="17"/>
      <c r="J36" s="17"/>
      <c r="K36" s="17"/>
      <c r="L36" s="17"/>
      <c r="M36" s="17"/>
    </row>
    <row r="37" spans="1:13" x14ac:dyDescent="0.35"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</row>
    <row r="38" spans="1:13" ht="15" thickBot="1" x14ac:dyDescent="0.4">
      <c r="A38" s="24" t="s">
        <v>164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</row>
    <row r="39" spans="1:13" ht="15" thickBot="1" x14ac:dyDescent="0.4">
      <c r="A39" s="21" t="s">
        <v>298</v>
      </c>
      <c r="B39" s="72">
        <f>SUM(B21:M21)</f>
        <v>3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27"/>
  <sheetViews>
    <sheetView zoomScale="90" zoomScaleNormal="90" workbookViewId="0">
      <selection activeCell="F1" sqref="F1"/>
    </sheetView>
  </sheetViews>
  <sheetFormatPr defaultRowHeight="14.5" x14ac:dyDescent="0.35"/>
  <cols>
    <col min="1" max="1" width="23.90625" style="27" customWidth="1"/>
    <col min="2" max="251" width="9.08984375" style="14"/>
    <col min="252" max="252" width="20.90625" style="14" customWidth="1"/>
    <col min="253" max="260" width="9.08984375" style="14"/>
    <col min="261" max="261" width="20.90625" style="14" bestFit="1" customWidth="1"/>
    <col min="262" max="507" width="9.08984375" style="14"/>
    <col min="508" max="508" width="20.90625" style="14" customWidth="1"/>
    <col min="509" max="516" width="9.08984375" style="14"/>
    <col min="517" max="517" width="20.90625" style="14" bestFit="1" customWidth="1"/>
    <col min="518" max="763" width="9.08984375" style="14"/>
    <col min="764" max="764" width="20.90625" style="14" customWidth="1"/>
    <col min="765" max="772" width="9.08984375" style="14"/>
    <col min="773" max="773" width="20.90625" style="14" bestFit="1" customWidth="1"/>
    <col min="774" max="1019" width="9.08984375" style="14"/>
    <col min="1020" max="1020" width="20.90625" style="14" customWidth="1"/>
    <col min="1021" max="1028" width="9.08984375" style="14"/>
    <col min="1029" max="1029" width="20.90625" style="14" bestFit="1" customWidth="1"/>
    <col min="1030" max="1275" width="9.08984375" style="14"/>
    <col min="1276" max="1276" width="20.90625" style="14" customWidth="1"/>
    <col min="1277" max="1284" width="9.08984375" style="14"/>
    <col min="1285" max="1285" width="20.90625" style="14" bestFit="1" customWidth="1"/>
    <col min="1286" max="1531" width="9.08984375" style="14"/>
    <col min="1532" max="1532" width="20.90625" style="14" customWidth="1"/>
    <col min="1533" max="1540" width="9.08984375" style="14"/>
    <col min="1541" max="1541" width="20.90625" style="14" bestFit="1" customWidth="1"/>
    <col min="1542" max="1787" width="9.08984375" style="14"/>
    <col min="1788" max="1788" width="20.90625" style="14" customWidth="1"/>
    <col min="1789" max="1796" width="9.08984375" style="14"/>
    <col min="1797" max="1797" width="20.90625" style="14" bestFit="1" customWidth="1"/>
    <col min="1798" max="2043" width="9.08984375" style="14"/>
    <col min="2044" max="2044" width="20.90625" style="14" customWidth="1"/>
    <col min="2045" max="2052" width="9.08984375" style="14"/>
    <col min="2053" max="2053" width="20.90625" style="14" bestFit="1" customWidth="1"/>
    <col min="2054" max="2299" width="9.08984375" style="14"/>
    <col min="2300" max="2300" width="20.90625" style="14" customWidth="1"/>
    <col min="2301" max="2308" width="9.08984375" style="14"/>
    <col min="2309" max="2309" width="20.90625" style="14" bestFit="1" customWidth="1"/>
    <col min="2310" max="2555" width="9.08984375" style="14"/>
    <col min="2556" max="2556" width="20.90625" style="14" customWidth="1"/>
    <col min="2557" max="2564" width="9.08984375" style="14"/>
    <col min="2565" max="2565" width="20.90625" style="14" bestFit="1" customWidth="1"/>
    <col min="2566" max="2811" width="9.08984375" style="14"/>
    <col min="2812" max="2812" width="20.90625" style="14" customWidth="1"/>
    <col min="2813" max="2820" width="9.08984375" style="14"/>
    <col min="2821" max="2821" width="20.90625" style="14" bestFit="1" customWidth="1"/>
    <col min="2822" max="3067" width="9.08984375" style="14"/>
    <col min="3068" max="3068" width="20.90625" style="14" customWidth="1"/>
    <col min="3069" max="3076" width="9.08984375" style="14"/>
    <col min="3077" max="3077" width="20.90625" style="14" bestFit="1" customWidth="1"/>
    <col min="3078" max="3323" width="9.08984375" style="14"/>
    <col min="3324" max="3324" width="20.90625" style="14" customWidth="1"/>
    <col min="3325" max="3332" width="9.08984375" style="14"/>
    <col min="3333" max="3333" width="20.90625" style="14" bestFit="1" customWidth="1"/>
    <col min="3334" max="3579" width="9.08984375" style="14"/>
    <col min="3580" max="3580" width="20.90625" style="14" customWidth="1"/>
    <col min="3581" max="3588" width="9.08984375" style="14"/>
    <col min="3589" max="3589" width="20.90625" style="14" bestFit="1" customWidth="1"/>
    <col min="3590" max="3835" width="9.08984375" style="14"/>
    <col min="3836" max="3836" width="20.90625" style="14" customWidth="1"/>
    <col min="3837" max="3844" width="9.08984375" style="14"/>
    <col min="3845" max="3845" width="20.90625" style="14" bestFit="1" customWidth="1"/>
    <col min="3846" max="4091" width="9.08984375" style="14"/>
    <col min="4092" max="4092" width="20.90625" style="14" customWidth="1"/>
    <col min="4093" max="4100" width="9.08984375" style="14"/>
    <col min="4101" max="4101" width="20.90625" style="14" bestFit="1" customWidth="1"/>
    <col min="4102" max="4347" width="9.08984375" style="14"/>
    <col min="4348" max="4348" width="20.90625" style="14" customWidth="1"/>
    <col min="4349" max="4356" width="9.08984375" style="14"/>
    <col min="4357" max="4357" width="20.90625" style="14" bestFit="1" customWidth="1"/>
    <col min="4358" max="4603" width="9.08984375" style="14"/>
    <col min="4604" max="4604" width="20.90625" style="14" customWidth="1"/>
    <col min="4605" max="4612" width="9.08984375" style="14"/>
    <col min="4613" max="4613" width="20.90625" style="14" bestFit="1" customWidth="1"/>
    <col min="4614" max="4859" width="9.08984375" style="14"/>
    <col min="4860" max="4860" width="20.90625" style="14" customWidth="1"/>
    <col min="4861" max="4868" width="9.08984375" style="14"/>
    <col min="4869" max="4869" width="20.90625" style="14" bestFit="1" customWidth="1"/>
    <col min="4870" max="5115" width="9.08984375" style="14"/>
    <col min="5116" max="5116" width="20.90625" style="14" customWidth="1"/>
    <col min="5117" max="5124" width="9.08984375" style="14"/>
    <col min="5125" max="5125" width="20.90625" style="14" bestFit="1" customWidth="1"/>
    <col min="5126" max="5371" width="9.08984375" style="14"/>
    <col min="5372" max="5372" width="20.90625" style="14" customWidth="1"/>
    <col min="5373" max="5380" width="9.08984375" style="14"/>
    <col min="5381" max="5381" width="20.90625" style="14" bestFit="1" customWidth="1"/>
    <col min="5382" max="5627" width="9.08984375" style="14"/>
    <col min="5628" max="5628" width="20.90625" style="14" customWidth="1"/>
    <col min="5629" max="5636" width="9.08984375" style="14"/>
    <col min="5637" max="5637" width="20.90625" style="14" bestFit="1" customWidth="1"/>
    <col min="5638" max="5883" width="9.08984375" style="14"/>
    <col min="5884" max="5884" width="20.90625" style="14" customWidth="1"/>
    <col min="5885" max="5892" width="9.08984375" style="14"/>
    <col min="5893" max="5893" width="20.90625" style="14" bestFit="1" customWidth="1"/>
    <col min="5894" max="6139" width="9.08984375" style="14"/>
    <col min="6140" max="6140" width="20.90625" style="14" customWidth="1"/>
    <col min="6141" max="6148" width="9.08984375" style="14"/>
    <col min="6149" max="6149" width="20.90625" style="14" bestFit="1" customWidth="1"/>
    <col min="6150" max="6395" width="9.08984375" style="14"/>
    <col min="6396" max="6396" width="20.90625" style="14" customWidth="1"/>
    <col min="6397" max="6404" width="9.08984375" style="14"/>
    <col min="6405" max="6405" width="20.90625" style="14" bestFit="1" customWidth="1"/>
    <col min="6406" max="6651" width="9.08984375" style="14"/>
    <col min="6652" max="6652" width="20.90625" style="14" customWidth="1"/>
    <col min="6653" max="6660" width="9.08984375" style="14"/>
    <col min="6661" max="6661" width="20.90625" style="14" bestFit="1" customWidth="1"/>
    <col min="6662" max="6907" width="9.08984375" style="14"/>
    <col min="6908" max="6908" width="20.90625" style="14" customWidth="1"/>
    <col min="6909" max="6916" width="9.08984375" style="14"/>
    <col min="6917" max="6917" width="20.90625" style="14" bestFit="1" customWidth="1"/>
    <col min="6918" max="7163" width="9.08984375" style="14"/>
    <col min="7164" max="7164" width="20.90625" style="14" customWidth="1"/>
    <col min="7165" max="7172" width="9.08984375" style="14"/>
    <col min="7173" max="7173" width="20.90625" style="14" bestFit="1" customWidth="1"/>
    <col min="7174" max="7419" width="9.08984375" style="14"/>
    <col min="7420" max="7420" width="20.90625" style="14" customWidth="1"/>
    <col min="7421" max="7428" width="9.08984375" style="14"/>
    <col min="7429" max="7429" width="20.90625" style="14" bestFit="1" customWidth="1"/>
    <col min="7430" max="7675" width="9.08984375" style="14"/>
    <col min="7676" max="7676" width="20.90625" style="14" customWidth="1"/>
    <col min="7677" max="7684" width="9.08984375" style="14"/>
    <col min="7685" max="7685" width="20.90625" style="14" bestFit="1" customWidth="1"/>
    <col min="7686" max="7931" width="9.08984375" style="14"/>
    <col min="7932" max="7932" width="20.90625" style="14" customWidth="1"/>
    <col min="7933" max="7940" width="9.08984375" style="14"/>
    <col min="7941" max="7941" width="20.90625" style="14" bestFit="1" customWidth="1"/>
    <col min="7942" max="8187" width="9.08984375" style="14"/>
    <col min="8188" max="8188" width="20.90625" style="14" customWidth="1"/>
    <col min="8189" max="8196" width="9.08984375" style="14"/>
    <col min="8197" max="8197" width="20.90625" style="14" bestFit="1" customWidth="1"/>
    <col min="8198" max="8443" width="9.08984375" style="14"/>
    <col min="8444" max="8444" width="20.90625" style="14" customWidth="1"/>
    <col min="8445" max="8452" width="9.08984375" style="14"/>
    <col min="8453" max="8453" width="20.90625" style="14" bestFit="1" customWidth="1"/>
    <col min="8454" max="8699" width="9.08984375" style="14"/>
    <col min="8700" max="8700" width="20.90625" style="14" customWidth="1"/>
    <col min="8701" max="8708" width="9.08984375" style="14"/>
    <col min="8709" max="8709" width="20.90625" style="14" bestFit="1" customWidth="1"/>
    <col min="8710" max="8955" width="9.08984375" style="14"/>
    <col min="8956" max="8956" width="20.90625" style="14" customWidth="1"/>
    <col min="8957" max="8964" width="9.08984375" style="14"/>
    <col min="8965" max="8965" width="20.90625" style="14" bestFit="1" customWidth="1"/>
    <col min="8966" max="9211" width="9.08984375" style="14"/>
    <col min="9212" max="9212" width="20.90625" style="14" customWidth="1"/>
    <col min="9213" max="9220" width="9.08984375" style="14"/>
    <col min="9221" max="9221" width="20.90625" style="14" bestFit="1" customWidth="1"/>
    <col min="9222" max="9467" width="9.08984375" style="14"/>
    <col min="9468" max="9468" width="20.90625" style="14" customWidth="1"/>
    <col min="9469" max="9476" width="9.08984375" style="14"/>
    <col min="9477" max="9477" width="20.90625" style="14" bestFit="1" customWidth="1"/>
    <col min="9478" max="9723" width="9.08984375" style="14"/>
    <col min="9724" max="9724" width="20.90625" style="14" customWidth="1"/>
    <col min="9725" max="9732" width="9.08984375" style="14"/>
    <col min="9733" max="9733" width="20.90625" style="14" bestFit="1" customWidth="1"/>
    <col min="9734" max="9979" width="9.08984375" style="14"/>
    <col min="9980" max="9980" width="20.90625" style="14" customWidth="1"/>
    <col min="9981" max="9988" width="9.08984375" style="14"/>
    <col min="9989" max="9989" width="20.90625" style="14" bestFit="1" customWidth="1"/>
    <col min="9990" max="10235" width="9.08984375" style="14"/>
    <col min="10236" max="10236" width="20.90625" style="14" customWidth="1"/>
    <col min="10237" max="10244" width="9.08984375" style="14"/>
    <col min="10245" max="10245" width="20.90625" style="14" bestFit="1" customWidth="1"/>
    <col min="10246" max="10491" width="9.08984375" style="14"/>
    <col min="10492" max="10492" width="20.90625" style="14" customWidth="1"/>
    <col min="10493" max="10500" width="9.08984375" style="14"/>
    <col min="10501" max="10501" width="20.90625" style="14" bestFit="1" customWidth="1"/>
    <col min="10502" max="10747" width="9.08984375" style="14"/>
    <col min="10748" max="10748" width="20.90625" style="14" customWidth="1"/>
    <col min="10749" max="10756" width="9.08984375" style="14"/>
    <col min="10757" max="10757" width="20.90625" style="14" bestFit="1" customWidth="1"/>
    <col min="10758" max="11003" width="9.08984375" style="14"/>
    <col min="11004" max="11004" width="20.90625" style="14" customWidth="1"/>
    <col min="11005" max="11012" width="9.08984375" style="14"/>
    <col min="11013" max="11013" width="20.90625" style="14" bestFit="1" customWidth="1"/>
    <col min="11014" max="11259" width="9.08984375" style="14"/>
    <col min="11260" max="11260" width="20.90625" style="14" customWidth="1"/>
    <col min="11261" max="11268" width="9.08984375" style="14"/>
    <col min="11269" max="11269" width="20.90625" style="14" bestFit="1" customWidth="1"/>
    <col min="11270" max="11515" width="9.08984375" style="14"/>
    <col min="11516" max="11516" width="20.90625" style="14" customWidth="1"/>
    <col min="11517" max="11524" width="9.08984375" style="14"/>
    <col min="11525" max="11525" width="20.90625" style="14" bestFit="1" customWidth="1"/>
    <col min="11526" max="11771" width="9.08984375" style="14"/>
    <col min="11772" max="11772" width="20.90625" style="14" customWidth="1"/>
    <col min="11773" max="11780" width="9.08984375" style="14"/>
    <col min="11781" max="11781" width="20.90625" style="14" bestFit="1" customWidth="1"/>
    <col min="11782" max="12027" width="9.08984375" style="14"/>
    <col min="12028" max="12028" width="20.90625" style="14" customWidth="1"/>
    <col min="12029" max="12036" width="9.08984375" style="14"/>
    <col min="12037" max="12037" width="20.90625" style="14" bestFit="1" customWidth="1"/>
    <col min="12038" max="12283" width="9.08984375" style="14"/>
    <col min="12284" max="12284" width="20.90625" style="14" customWidth="1"/>
    <col min="12285" max="12292" width="9.08984375" style="14"/>
    <col min="12293" max="12293" width="20.90625" style="14" bestFit="1" customWidth="1"/>
    <col min="12294" max="12539" width="9.08984375" style="14"/>
    <col min="12540" max="12540" width="20.90625" style="14" customWidth="1"/>
    <col min="12541" max="12548" width="9.08984375" style="14"/>
    <col min="12549" max="12549" width="20.90625" style="14" bestFit="1" customWidth="1"/>
    <col min="12550" max="12795" width="9.08984375" style="14"/>
    <col min="12796" max="12796" width="20.90625" style="14" customWidth="1"/>
    <col min="12797" max="12804" width="9.08984375" style="14"/>
    <col min="12805" max="12805" width="20.90625" style="14" bestFit="1" customWidth="1"/>
    <col min="12806" max="13051" width="9.08984375" style="14"/>
    <col min="13052" max="13052" width="20.90625" style="14" customWidth="1"/>
    <col min="13053" max="13060" width="9.08984375" style="14"/>
    <col min="13061" max="13061" width="20.90625" style="14" bestFit="1" customWidth="1"/>
    <col min="13062" max="13307" width="9.08984375" style="14"/>
    <col min="13308" max="13308" width="20.90625" style="14" customWidth="1"/>
    <col min="13309" max="13316" width="9.08984375" style="14"/>
    <col min="13317" max="13317" width="20.90625" style="14" bestFit="1" customWidth="1"/>
    <col min="13318" max="13563" width="9.08984375" style="14"/>
    <col min="13564" max="13564" width="20.90625" style="14" customWidth="1"/>
    <col min="13565" max="13572" width="9.08984375" style="14"/>
    <col min="13573" max="13573" width="20.90625" style="14" bestFit="1" customWidth="1"/>
    <col min="13574" max="13819" width="9.08984375" style="14"/>
    <col min="13820" max="13820" width="20.90625" style="14" customWidth="1"/>
    <col min="13821" max="13828" width="9.08984375" style="14"/>
    <col min="13829" max="13829" width="20.90625" style="14" bestFit="1" customWidth="1"/>
    <col min="13830" max="14075" width="9.08984375" style="14"/>
    <col min="14076" max="14076" width="20.90625" style="14" customWidth="1"/>
    <col min="14077" max="14084" width="9.08984375" style="14"/>
    <col min="14085" max="14085" width="20.90625" style="14" bestFit="1" customWidth="1"/>
    <col min="14086" max="14331" width="9.08984375" style="14"/>
    <col min="14332" max="14332" width="20.90625" style="14" customWidth="1"/>
    <col min="14333" max="14340" width="9.08984375" style="14"/>
    <col min="14341" max="14341" width="20.90625" style="14" bestFit="1" customWidth="1"/>
    <col min="14342" max="14587" width="9.08984375" style="14"/>
    <col min="14588" max="14588" width="20.90625" style="14" customWidth="1"/>
    <col min="14589" max="14596" width="9.08984375" style="14"/>
    <col min="14597" max="14597" width="20.90625" style="14" bestFit="1" customWidth="1"/>
    <col min="14598" max="14843" width="9.08984375" style="14"/>
    <col min="14844" max="14844" width="20.90625" style="14" customWidth="1"/>
    <col min="14845" max="14852" width="9.08984375" style="14"/>
    <col min="14853" max="14853" width="20.90625" style="14" bestFit="1" customWidth="1"/>
    <col min="14854" max="15099" width="9.08984375" style="14"/>
    <col min="15100" max="15100" width="20.90625" style="14" customWidth="1"/>
    <col min="15101" max="15108" width="9.08984375" style="14"/>
    <col min="15109" max="15109" width="20.90625" style="14" bestFit="1" customWidth="1"/>
    <col min="15110" max="15355" width="9.08984375" style="14"/>
    <col min="15356" max="15356" width="20.90625" style="14" customWidth="1"/>
    <col min="15357" max="15364" width="9.08984375" style="14"/>
    <col min="15365" max="15365" width="20.90625" style="14" bestFit="1" customWidth="1"/>
    <col min="15366" max="15611" width="9.08984375" style="14"/>
    <col min="15612" max="15612" width="20.90625" style="14" customWidth="1"/>
    <col min="15613" max="15620" width="9.08984375" style="14"/>
    <col min="15621" max="15621" width="20.90625" style="14" bestFit="1" customWidth="1"/>
    <col min="15622" max="15867" width="9.08984375" style="14"/>
    <col min="15868" max="15868" width="20.90625" style="14" customWidth="1"/>
    <col min="15869" max="15876" width="9.08984375" style="14"/>
    <col min="15877" max="15877" width="20.90625" style="14" bestFit="1" customWidth="1"/>
    <col min="15878" max="16123" width="9.08984375" style="14"/>
    <col min="16124" max="16124" width="20.90625" style="14" customWidth="1"/>
    <col min="16125" max="16132" width="9.08984375" style="14"/>
    <col min="16133" max="16133" width="20.90625" style="14" bestFit="1" customWidth="1"/>
    <col min="16134" max="16384" width="9.08984375" style="14"/>
  </cols>
  <sheetData>
    <row r="1" spans="1:8" x14ac:dyDescent="0.35">
      <c r="A1" s="30" t="s">
        <v>299</v>
      </c>
    </row>
    <row r="3" spans="1:8" x14ac:dyDescent="0.35">
      <c r="A3" s="30" t="s">
        <v>300</v>
      </c>
    </row>
    <row r="4" spans="1:8" x14ac:dyDescent="0.35">
      <c r="A4" s="27" t="s">
        <v>301</v>
      </c>
      <c r="B4" s="67">
        <v>6</v>
      </c>
      <c r="H4" s="77"/>
    </row>
    <row r="5" spans="1:8" x14ac:dyDescent="0.35">
      <c r="A5" s="27" t="s">
        <v>302</v>
      </c>
      <c r="B5" s="67">
        <v>3</v>
      </c>
    </row>
    <row r="6" spans="1:8" x14ac:dyDescent="0.35">
      <c r="A6" s="27" t="s">
        <v>303</v>
      </c>
      <c r="B6" s="67">
        <v>3</v>
      </c>
    </row>
    <row r="7" spans="1:8" x14ac:dyDescent="0.35">
      <c r="A7" s="27" t="s">
        <v>304</v>
      </c>
      <c r="B7" s="67">
        <v>7</v>
      </c>
    </row>
    <row r="8" spans="1:8" x14ac:dyDescent="0.35">
      <c r="A8" s="27" t="s">
        <v>305</v>
      </c>
      <c r="B8" s="67">
        <v>0</v>
      </c>
    </row>
    <row r="9" spans="1:8" x14ac:dyDescent="0.35">
      <c r="A9" s="27" t="s">
        <v>306</v>
      </c>
      <c r="B9" s="67">
        <v>3</v>
      </c>
    </row>
    <row r="10" spans="1:8" x14ac:dyDescent="0.35">
      <c r="A10" s="27" t="s">
        <v>307</v>
      </c>
      <c r="B10" s="67">
        <v>1</v>
      </c>
    </row>
    <row r="12" spans="1:8" x14ac:dyDescent="0.35">
      <c r="A12" s="30" t="s">
        <v>308</v>
      </c>
    </row>
    <row r="13" spans="1:8" ht="15" thickBot="1" x14ac:dyDescent="0.4">
      <c r="A13" s="27" t="s">
        <v>309</v>
      </c>
      <c r="B13" s="31" t="s">
        <v>301</v>
      </c>
      <c r="C13" s="31" t="s">
        <v>302</v>
      </c>
      <c r="D13" s="31" t="s">
        <v>303</v>
      </c>
      <c r="E13" s="31" t="s">
        <v>304</v>
      </c>
      <c r="F13" s="31" t="s">
        <v>305</v>
      </c>
      <c r="G13" s="31" t="s">
        <v>306</v>
      </c>
      <c r="H13" s="31" t="s">
        <v>307</v>
      </c>
    </row>
    <row r="14" spans="1:8" ht="26.5" thickBot="1" x14ac:dyDescent="0.65">
      <c r="A14" s="27" t="s">
        <v>301</v>
      </c>
      <c r="B14" s="73">
        <v>1</v>
      </c>
      <c r="C14" s="73">
        <v>1</v>
      </c>
      <c r="D14" s="73">
        <v>1</v>
      </c>
      <c r="E14" s="73">
        <v>1</v>
      </c>
      <c r="F14" s="73">
        <v>1</v>
      </c>
      <c r="G14" s="73">
        <v>0</v>
      </c>
      <c r="H14" s="73">
        <v>0</v>
      </c>
    </row>
    <row r="15" spans="1:8" ht="26.5" thickBot="1" x14ac:dyDescent="0.65">
      <c r="A15" s="27" t="s">
        <v>302</v>
      </c>
      <c r="B15" s="73">
        <v>0</v>
      </c>
      <c r="C15" s="73">
        <v>1</v>
      </c>
      <c r="D15" s="73">
        <v>1</v>
      </c>
      <c r="E15" s="73">
        <v>1</v>
      </c>
      <c r="F15" s="73">
        <v>1</v>
      </c>
      <c r="G15" s="73">
        <v>1</v>
      </c>
      <c r="H15" s="73">
        <v>0</v>
      </c>
    </row>
    <row r="16" spans="1:8" ht="26.5" thickBot="1" x14ac:dyDescent="0.65">
      <c r="A16" s="27" t="s">
        <v>303</v>
      </c>
      <c r="B16" s="73">
        <v>0</v>
      </c>
      <c r="C16" s="73">
        <v>0</v>
      </c>
      <c r="D16" s="73">
        <v>1</v>
      </c>
      <c r="E16" s="73">
        <v>1</v>
      </c>
      <c r="F16" s="73">
        <v>1</v>
      </c>
      <c r="G16" s="73">
        <v>1</v>
      </c>
      <c r="H16" s="73">
        <v>1</v>
      </c>
    </row>
    <row r="17" spans="1:8" ht="26.5" thickBot="1" x14ac:dyDescent="0.65">
      <c r="A17" s="27" t="s">
        <v>304</v>
      </c>
      <c r="B17" s="73">
        <v>1</v>
      </c>
      <c r="C17" s="73">
        <v>0</v>
      </c>
      <c r="D17" s="73">
        <v>0</v>
      </c>
      <c r="E17" s="73">
        <v>1</v>
      </c>
      <c r="F17" s="73">
        <v>1</v>
      </c>
      <c r="G17" s="73">
        <v>1</v>
      </c>
      <c r="H17" s="73">
        <v>1</v>
      </c>
    </row>
    <row r="18" spans="1:8" ht="26.5" thickBot="1" x14ac:dyDescent="0.65">
      <c r="A18" s="27" t="s">
        <v>305</v>
      </c>
      <c r="B18" s="73">
        <v>1</v>
      </c>
      <c r="C18" s="73">
        <v>1</v>
      </c>
      <c r="D18" s="73">
        <v>0</v>
      </c>
      <c r="E18" s="73">
        <v>0</v>
      </c>
      <c r="F18" s="73">
        <v>1</v>
      </c>
      <c r="G18" s="73">
        <v>1</v>
      </c>
      <c r="H18" s="73">
        <v>1</v>
      </c>
    </row>
    <row r="19" spans="1:8" ht="26.5" thickBot="1" x14ac:dyDescent="0.65">
      <c r="A19" s="27" t="s">
        <v>306</v>
      </c>
      <c r="B19" s="73">
        <v>1</v>
      </c>
      <c r="C19" s="73">
        <v>1</v>
      </c>
      <c r="D19" s="73">
        <v>1</v>
      </c>
      <c r="E19" s="73">
        <v>0</v>
      </c>
      <c r="F19" s="73">
        <v>0</v>
      </c>
      <c r="G19" s="73">
        <v>1</v>
      </c>
      <c r="H19" s="73">
        <v>1</v>
      </c>
    </row>
    <row r="20" spans="1:8" ht="26.5" thickBot="1" x14ac:dyDescent="0.65">
      <c r="A20" s="27" t="s">
        <v>307</v>
      </c>
      <c r="B20" s="73">
        <v>1</v>
      </c>
      <c r="C20" s="73">
        <v>1</v>
      </c>
      <c r="D20" s="73">
        <v>1</v>
      </c>
      <c r="E20" s="73">
        <v>1</v>
      </c>
      <c r="F20" s="73">
        <v>0</v>
      </c>
      <c r="G20" s="73">
        <v>0</v>
      </c>
      <c r="H20" s="73">
        <v>1</v>
      </c>
    </row>
    <row r="21" spans="1:8" x14ac:dyDescent="0.35">
      <c r="B21" s="65"/>
      <c r="C21" s="65"/>
      <c r="D21" s="65"/>
      <c r="E21" s="65"/>
      <c r="F21" s="65"/>
      <c r="G21" s="65"/>
      <c r="H21" s="65"/>
    </row>
    <row r="22" spans="1:8" x14ac:dyDescent="0.35">
      <c r="A22" s="30" t="s">
        <v>310</v>
      </c>
      <c r="B22" s="65"/>
      <c r="C22" s="65"/>
      <c r="D22" s="65"/>
      <c r="E22" s="65"/>
      <c r="F22" s="65"/>
      <c r="G22" s="65"/>
      <c r="H22" s="65"/>
    </row>
    <row r="23" spans="1:8" x14ac:dyDescent="0.35">
      <c r="A23" s="27" t="s">
        <v>311</v>
      </c>
      <c r="B23" s="65">
        <f>SUMPRODUCT($B$4:$B$10,B14:B20)</f>
        <v>17</v>
      </c>
      <c r="C23" s="65">
        <f t="shared" ref="C23:H23" si="0">SUMPRODUCT($B$4:$B$10,C14:C20)</f>
        <v>13</v>
      </c>
      <c r="D23" s="65">
        <f t="shared" si="0"/>
        <v>16</v>
      </c>
      <c r="E23" s="65">
        <f t="shared" si="0"/>
        <v>20</v>
      </c>
      <c r="F23" s="65">
        <f t="shared" si="0"/>
        <v>19</v>
      </c>
      <c r="G23" s="65">
        <f t="shared" si="0"/>
        <v>16</v>
      </c>
      <c r="H23" s="65">
        <f t="shared" si="0"/>
        <v>14</v>
      </c>
    </row>
    <row r="24" spans="1:8" x14ac:dyDescent="0.35">
      <c r="A24" s="27" t="s">
        <v>312</v>
      </c>
      <c r="B24" s="35">
        <v>17</v>
      </c>
      <c r="C24" s="35">
        <v>13</v>
      </c>
      <c r="D24" s="35">
        <v>15</v>
      </c>
      <c r="E24" s="35">
        <v>19</v>
      </c>
      <c r="F24" s="35">
        <v>14</v>
      </c>
      <c r="G24" s="35">
        <v>16</v>
      </c>
      <c r="H24" s="35">
        <v>11</v>
      </c>
    </row>
    <row r="26" spans="1:8" x14ac:dyDescent="0.35">
      <c r="A26" s="30" t="s">
        <v>164</v>
      </c>
    </row>
    <row r="27" spans="1:8" x14ac:dyDescent="0.35">
      <c r="A27" s="27" t="s">
        <v>313</v>
      </c>
      <c r="B27" s="37">
        <f>SUM(B4:B10)</f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4"/>
  <sheetViews>
    <sheetView zoomScale="140" zoomScaleNormal="140" workbookViewId="0">
      <selection activeCell="D2" sqref="D2"/>
    </sheetView>
  </sheetViews>
  <sheetFormatPr defaultRowHeight="14.5" x14ac:dyDescent="0.35"/>
  <cols>
    <col min="2" max="2" width="11.08984375" bestFit="1" customWidth="1"/>
  </cols>
  <sheetData>
    <row r="1" spans="1:9" x14ac:dyDescent="0.35">
      <c r="A1" t="s">
        <v>314</v>
      </c>
      <c r="B1" t="s">
        <v>315</v>
      </c>
      <c r="C1" t="s">
        <v>316</v>
      </c>
      <c r="D1" t="s">
        <v>317</v>
      </c>
      <c r="F1" t="s">
        <v>318</v>
      </c>
      <c r="G1" t="s">
        <v>319</v>
      </c>
      <c r="I1" t="s">
        <v>162</v>
      </c>
    </row>
    <row r="2" spans="1:9" x14ac:dyDescent="0.35">
      <c r="A2">
        <v>1</v>
      </c>
      <c r="B2">
        <v>1</v>
      </c>
      <c r="C2" s="46">
        <v>131</v>
      </c>
      <c r="D2" s="76"/>
      <c r="F2">
        <v>1</v>
      </c>
      <c r="I2" s="35">
        <v>450</v>
      </c>
    </row>
    <row r="3" spans="1:9" x14ac:dyDescent="0.35">
      <c r="A3">
        <v>1</v>
      </c>
      <c r="B3">
        <v>2</v>
      </c>
      <c r="C3" s="46">
        <v>218</v>
      </c>
      <c r="D3" s="76"/>
      <c r="F3">
        <v>2</v>
      </c>
      <c r="I3" s="35">
        <v>600</v>
      </c>
    </row>
    <row r="4" spans="1:9" x14ac:dyDescent="0.35">
      <c r="A4">
        <v>1</v>
      </c>
      <c r="B4">
        <v>3</v>
      </c>
      <c r="C4" s="46">
        <v>266</v>
      </c>
      <c r="D4" s="76"/>
      <c r="F4">
        <v>3</v>
      </c>
      <c r="I4" s="35">
        <v>500</v>
      </c>
    </row>
    <row r="5" spans="1:9" x14ac:dyDescent="0.35">
      <c r="A5">
        <v>1</v>
      </c>
      <c r="B5">
        <v>4</v>
      </c>
      <c r="C5" s="46">
        <v>120</v>
      </c>
      <c r="D5" s="76"/>
      <c r="F5" t="s">
        <v>320</v>
      </c>
      <c r="G5" t="s">
        <v>321</v>
      </c>
      <c r="I5" t="s">
        <v>127</v>
      </c>
    </row>
    <row r="6" spans="1:9" x14ac:dyDescent="0.35">
      <c r="A6">
        <v>2</v>
      </c>
      <c r="B6">
        <v>1</v>
      </c>
      <c r="C6" s="46">
        <v>250</v>
      </c>
      <c r="D6" s="76"/>
      <c r="F6">
        <v>1</v>
      </c>
      <c r="I6" s="35">
        <v>450</v>
      </c>
    </row>
    <row r="7" spans="1:9" x14ac:dyDescent="0.35">
      <c r="A7">
        <v>2</v>
      </c>
      <c r="B7">
        <v>2</v>
      </c>
      <c r="C7" s="46">
        <v>116</v>
      </c>
      <c r="D7" s="76"/>
      <c r="F7">
        <v>2</v>
      </c>
      <c r="I7" s="35">
        <v>200</v>
      </c>
    </row>
    <row r="8" spans="1:9" x14ac:dyDescent="0.35">
      <c r="A8">
        <v>2</v>
      </c>
      <c r="B8">
        <v>3</v>
      </c>
      <c r="C8" s="46">
        <v>263</v>
      </c>
      <c r="D8" s="76"/>
      <c r="F8">
        <v>3</v>
      </c>
      <c r="I8" s="35">
        <v>300</v>
      </c>
    </row>
    <row r="9" spans="1:9" x14ac:dyDescent="0.35">
      <c r="A9">
        <v>2</v>
      </c>
      <c r="B9">
        <v>4</v>
      </c>
      <c r="C9" s="46">
        <v>278</v>
      </c>
      <c r="D9" s="76"/>
      <c r="F9">
        <v>4</v>
      </c>
      <c r="I9" s="35">
        <v>300</v>
      </c>
    </row>
    <row r="10" spans="1:9" x14ac:dyDescent="0.35">
      <c r="A10">
        <v>3</v>
      </c>
      <c r="B10">
        <v>1</v>
      </c>
      <c r="C10" s="46">
        <v>178</v>
      </c>
      <c r="D10" s="76"/>
    </row>
    <row r="11" spans="1:9" x14ac:dyDescent="0.35">
      <c r="A11">
        <v>3</v>
      </c>
      <c r="B11">
        <v>2</v>
      </c>
      <c r="C11" s="46">
        <v>132</v>
      </c>
      <c r="D11" s="76"/>
    </row>
    <row r="12" spans="1:9" x14ac:dyDescent="0.35">
      <c r="A12">
        <v>3</v>
      </c>
      <c r="B12">
        <v>3</v>
      </c>
      <c r="C12" s="46">
        <v>122</v>
      </c>
      <c r="D12" s="76"/>
    </row>
    <row r="13" spans="1:9" ht="15" thickBot="1" x14ac:dyDescent="0.4">
      <c r="A13">
        <v>3</v>
      </c>
      <c r="B13">
        <v>4</v>
      </c>
      <c r="C13" s="46">
        <v>180</v>
      </c>
      <c r="D13" s="76"/>
    </row>
    <row r="14" spans="1:9" ht="15" thickBot="1" x14ac:dyDescent="0.4">
      <c r="A14" t="s">
        <v>322</v>
      </c>
      <c r="D14" s="75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28"/>
  <sheetViews>
    <sheetView workbookViewId="0">
      <selection activeCell="O16" sqref="O16"/>
    </sheetView>
  </sheetViews>
  <sheetFormatPr defaultRowHeight="14.5" x14ac:dyDescent="0.35"/>
  <cols>
    <col min="1" max="6" width="8.90625" style="14"/>
    <col min="7" max="7" width="15.453125" style="14" customWidth="1"/>
    <col min="8" max="12" width="8.90625" style="14"/>
    <col min="13" max="13" width="12.54296875" style="14" customWidth="1"/>
    <col min="14" max="262" width="8.90625" style="14"/>
    <col min="263" max="263" width="15.453125" style="14" customWidth="1"/>
    <col min="264" max="268" width="8.90625" style="14"/>
    <col min="269" max="269" width="12.54296875" style="14" customWidth="1"/>
    <col min="270" max="518" width="8.90625" style="14"/>
    <col min="519" max="519" width="15.453125" style="14" customWidth="1"/>
    <col min="520" max="524" width="8.90625" style="14"/>
    <col min="525" max="525" width="12.54296875" style="14" customWidth="1"/>
    <col min="526" max="774" width="8.90625" style="14"/>
    <col min="775" max="775" width="15.453125" style="14" customWidth="1"/>
    <col min="776" max="780" width="8.90625" style="14"/>
    <col min="781" max="781" width="12.54296875" style="14" customWidth="1"/>
    <col min="782" max="1030" width="8.90625" style="14"/>
    <col min="1031" max="1031" width="15.453125" style="14" customWidth="1"/>
    <col min="1032" max="1036" width="8.90625" style="14"/>
    <col min="1037" max="1037" width="12.54296875" style="14" customWidth="1"/>
    <col min="1038" max="1286" width="8.90625" style="14"/>
    <col min="1287" max="1287" width="15.453125" style="14" customWidth="1"/>
    <col min="1288" max="1292" width="8.90625" style="14"/>
    <col min="1293" max="1293" width="12.54296875" style="14" customWidth="1"/>
    <col min="1294" max="1542" width="8.90625" style="14"/>
    <col min="1543" max="1543" width="15.453125" style="14" customWidth="1"/>
    <col min="1544" max="1548" width="8.90625" style="14"/>
    <col min="1549" max="1549" width="12.54296875" style="14" customWidth="1"/>
    <col min="1550" max="1798" width="8.90625" style="14"/>
    <col min="1799" max="1799" width="15.453125" style="14" customWidth="1"/>
    <col min="1800" max="1804" width="8.90625" style="14"/>
    <col min="1805" max="1805" width="12.54296875" style="14" customWidth="1"/>
    <col min="1806" max="2054" width="8.90625" style="14"/>
    <col min="2055" max="2055" width="15.453125" style="14" customWidth="1"/>
    <col min="2056" max="2060" width="8.90625" style="14"/>
    <col min="2061" max="2061" width="12.54296875" style="14" customWidth="1"/>
    <col min="2062" max="2310" width="8.90625" style="14"/>
    <col min="2311" max="2311" width="15.453125" style="14" customWidth="1"/>
    <col min="2312" max="2316" width="8.90625" style="14"/>
    <col min="2317" max="2317" width="12.54296875" style="14" customWidth="1"/>
    <col min="2318" max="2566" width="8.90625" style="14"/>
    <col min="2567" max="2567" width="15.453125" style="14" customWidth="1"/>
    <col min="2568" max="2572" width="8.90625" style="14"/>
    <col min="2573" max="2573" width="12.54296875" style="14" customWidth="1"/>
    <col min="2574" max="2822" width="8.90625" style="14"/>
    <col min="2823" max="2823" width="15.453125" style="14" customWidth="1"/>
    <col min="2824" max="2828" width="8.90625" style="14"/>
    <col min="2829" max="2829" width="12.54296875" style="14" customWidth="1"/>
    <col min="2830" max="3078" width="8.90625" style="14"/>
    <col min="3079" max="3079" width="15.453125" style="14" customWidth="1"/>
    <col min="3080" max="3084" width="8.90625" style="14"/>
    <col min="3085" max="3085" width="12.54296875" style="14" customWidth="1"/>
    <col min="3086" max="3334" width="8.90625" style="14"/>
    <col min="3335" max="3335" width="15.453125" style="14" customWidth="1"/>
    <col min="3336" max="3340" width="8.90625" style="14"/>
    <col min="3341" max="3341" width="12.54296875" style="14" customWidth="1"/>
    <col min="3342" max="3590" width="8.90625" style="14"/>
    <col min="3591" max="3591" width="15.453125" style="14" customWidth="1"/>
    <col min="3592" max="3596" width="8.90625" style="14"/>
    <col min="3597" max="3597" width="12.54296875" style="14" customWidth="1"/>
    <col min="3598" max="3846" width="8.90625" style="14"/>
    <col min="3847" max="3847" width="15.453125" style="14" customWidth="1"/>
    <col min="3848" max="3852" width="8.90625" style="14"/>
    <col min="3853" max="3853" width="12.54296875" style="14" customWidth="1"/>
    <col min="3854" max="4102" width="8.90625" style="14"/>
    <col min="4103" max="4103" width="15.453125" style="14" customWidth="1"/>
    <col min="4104" max="4108" width="8.90625" style="14"/>
    <col min="4109" max="4109" width="12.54296875" style="14" customWidth="1"/>
    <col min="4110" max="4358" width="8.90625" style="14"/>
    <col min="4359" max="4359" width="15.453125" style="14" customWidth="1"/>
    <col min="4360" max="4364" width="8.90625" style="14"/>
    <col min="4365" max="4365" width="12.54296875" style="14" customWidth="1"/>
    <col min="4366" max="4614" width="8.90625" style="14"/>
    <col min="4615" max="4615" width="15.453125" style="14" customWidth="1"/>
    <col min="4616" max="4620" width="8.90625" style="14"/>
    <col min="4621" max="4621" width="12.54296875" style="14" customWidth="1"/>
    <col min="4622" max="4870" width="8.90625" style="14"/>
    <col min="4871" max="4871" width="15.453125" style="14" customWidth="1"/>
    <col min="4872" max="4876" width="8.90625" style="14"/>
    <col min="4877" max="4877" width="12.54296875" style="14" customWidth="1"/>
    <col min="4878" max="5126" width="8.90625" style="14"/>
    <col min="5127" max="5127" width="15.453125" style="14" customWidth="1"/>
    <col min="5128" max="5132" width="8.90625" style="14"/>
    <col min="5133" max="5133" width="12.54296875" style="14" customWidth="1"/>
    <col min="5134" max="5382" width="8.90625" style="14"/>
    <col min="5383" max="5383" width="15.453125" style="14" customWidth="1"/>
    <col min="5384" max="5388" width="8.90625" style="14"/>
    <col min="5389" max="5389" width="12.54296875" style="14" customWidth="1"/>
    <col min="5390" max="5638" width="8.90625" style="14"/>
    <col min="5639" max="5639" width="15.453125" style="14" customWidth="1"/>
    <col min="5640" max="5644" width="8.90625" style="14"/>
    <col min="5645" max="5645" width="12.54296875" style="14" customWidth="1"/>
    <col min="5646" max="5894" width="8.90625" style="14"/>
    <col min="5895" max="5895" width="15.453125" style="14" customWidth="1"/>
    <col min="5896" max="5900" width="8.90625" style="14"/>
    <col min="5901" max="5901" width="12.54296875" style="14" customWidth="1"/>
    <col min="5902" max="6150" width="8.90625" style="14"/>
    <col min="6151" max="6151" width="15.453125" style="14" customWidth="1"/>
    <col min="6152" max="6156" width="8.90625" style="14"/>
    <col min="6157" max="6157" width="12.54296875" style="14" customWidth="1"/>
    <col min="6158" max="6406" width="8.90625" style="14"/>
    <col min="6407" max="6407" width="15.453125" style="14" customWidth="1"/>
    <col min="6408" max="6412" width="8.90625" style="14"/>
    <col min="6413" max="6413" width="12.54296875" style="14" customWidth="1"/>
    <col min="6414" max="6662" width="8.90625" style="14"/>
    <col min="6663" max="6663" width="15.453125" style="14" customWidth="1"/>
    <col min="6664" max="6668" width="8.90625" style="14"/>
    <col min="6669" max="6669" width="12.54296875" style="14" customWidth="1"/>
    <col min="6670" max="6918" width="8.90625" style="14"/>
    <col min="6919" max="6919" width="15.453125" style="14" customWidth="1"/>
    <col min="6920" max="6924" width="8.90625" style="14"/>
    <col min="6925" max="6925" width="12.54296875" style="14" customWidth="1"/>
    <col min="6926" max="7174" width="8.90625" style="14"/>
    <col min="7175" max="7175" width="15.453125" style="14" customWidth="1"/>
    <col min="7176" max="7180" width="8.90625" style="14"/>
    <col min="7181" max="7181" width="12.54296875" style="14" customWidth="1"/>
    <col min="7182" max="7430" width="8.90625" style="14"/>
    <col min="7431" max="7431" width="15.453125" style="14" customWidth="1"/>
    <col min="7432" max="7436" width="8.90625" style="14"/>
    <col min="7437" max="7437" width="12.54296875" style="14" customWidth="1"/>
    <col min="7438" max="7686" width="8.90625" style="14"/>
    <col min="7687" max="7687" width="15.453125" style="14" customWidth="1"/>
    <col min="7688" max="7692" width="8.90625" style="14"/>
    <col min="7693" max="7693" width="12.54296875" style="14" customWidth="1"/>
    <col min="7694" max="7942" width="8.90625" style="14"/>
    <col min="7943" max="7943" width="15.453125" style="14" customWidth="1"/>
    <col min="7944" max="7948" width="8.90625" style="14"/>
    <col min="7949" max="7949" width="12.54296875" style="14" customWidth="1"/>
    <col min="7950" max="8198" width="8.90625" style="14"/>
    <col min="8199" max="8199" width="15.453125" style="14" customWidth="1"/>
    <col min="8200" max="8204" width="8.90625" style="14"/>
    <col min="8205" max="8205" width="12.54296875" style="14" customWidth="1"/>
    <col min="8206" max="8454" width="8.90625" style="14"/>
    <col min="8455" max="8455" width="15.453125" style="14" customWidth="1"/>
    <col min="8456" max="8460" width="8.90625" style="14"/>
    <col min="8461" max="8461" width="12.54296875" style="14" customWidth="1"/>
    <col min="8462" max="8710" width="8.90625" style="14"/>
    <col min="8711" max="8711" width="15.453125" style="14" customWidth="1"/>
    <col min="8712" max="8716" width="8.90625" style="14"/>
    <col min="8717" max="8717" width="12.54296875" style="14" customWidth="1"/>
    <col min="8718" max="8966" width="8.90625" style="14"/>
    <col min="8967" max="8967" width="15.453125" style="14" customWidth="1"/>
    <col min="8968" max="8972" width="8.90625" style="14"/>
    <col min="8973" max="8973" width="12.54296875" style="14" customWidth="1"/>
    <col min="8974" max="9222" width="8.90625" style="14"/>
    <col min="9223" max="9223" width="15.453125" style="14" customWidth="1"/>
    <col min="9224" max="9228" width="8.90625" style="14"/>
    <col min="9229" max="9229" width="12.54296875" style="14" customWidth="1"/>
    <col min="9230" max="9478" width="8.90625" style="14"/>
    <col min="9479" max="9479" width="15.453125" style="14" customWidth="1"/>
    <col min="9480" max="9484" width="8.90625" style="14"/>
    <col min="9485" max="9485" width="12.54296875" style="14" customWidth="1"/>
    <col min="9486" max="9734" width="8.90625" style="14"/>
    <col min="9735" max="9735" width="15.453125" style="14" customWidth="1"/>
    <col min="9736" max="9740" width="8.90625" style="14"/>
    <col min="9741" max="9741" width="12.54296875" style="14" customWidth="1"/>
    <col min="9742" max="9990" width="8.90625" style="14"/>
    <col min="9991" max="9991" width="15.453125" style="14" customWidth="1"/>
    <col min="9992" max="9996" width="8.90625" style="14"/>
    <col min="9997" max="9997" width="12.54296875" style="14" customWidth="1"/>
    <col min="9998" max="10246" width="8.90625" style="14"/>
    <col min="10247" max="10247" width="15.453125" style="14" customWidth="1"/>
    <col min="10248" max="10252" width="8.90625" style="14"/>
    <col min="10253" max="10253" width="12.54296875" style="14" customWidth="1"/>
    <col min="10254" max="10502" width="8.90625" style="14"/>
    <col min="10503" max="10503" width="15.453125" style="14" customWidth="1"/>
    <col min="10504" max="10508" width="8.90625" style="14"/>
    <col min="10509" max="10509" width="12.54296875" style="14" customWidth="1"/>
    <col min="10510" max="10758" width="8.90625" style="14"/>
    <col min="10759" max="10759" width="15.453125" style="14" customWidth="1"/>
    <col min="10760" max="10764" width="8.90625" style="14"/>
    <col min="10765" max="10765" width="12.54296875" style="14" customWidth="1"/>
    <col min="10766" max="11014" width="8.90625" style="14"/>
    <col min="11015" max="11015" width="15.453125" style="14" customWidth="1"/>
    <col min="11016" max="11020" width="8.90625" style="14"/>
    <col min="11021" max="11021" width="12.54296875" style="14" customWidth="1"/>
    <col min="11022" max="11270" width="8.90625" style="14"/>
    <col min="11271" max="11271" width="15.453125" style="14" customWidth="1"/>
    <col min="11272" max="11276" width="8.90625" style="14"/>
    <col min="11277" max="11277" width="12.54296875" style="14" customWidth="1"/>
    <col min="11278" max="11526" width="8.90625" style="14"/>
    <col min="11527" max="11527" width="15.453125" style="14" customWidth="1"/>
    <col min="11528" max="11532" width="8.90625" style="14"/>
    <col min="11533" max="11533" width="12.54296875" style="14" customWidth="1"/>
    <col min="11534" max="11782" width="8.90625" style="14"/>
    <col min="11783" max="11783" width="15.453125" style="14" customWidth="1"/>
    <col min="11784" max="11788" width="8.90625" style="14"/>
    <col min="11789" max="11789" width="12.54296875" style="14" customWidth="1"/>
    <col min="11790" max="12038" width="8.90625" style="14"/>
    <col min="12039" max="12039" width="15.453125" style="14" customWidth="1"/>
    <col min="12040" max="12044" width="8.90625" style="14"/>
    <col min="12045" max="12045" width="12.54296875" style="14" customWidth="1"/>
    <col min="12046" max="12294" width="8.90625" style="14"/>
    <col min="12295" max="12295" width="15.453125" style="14" customWidth="1"/>
    <col min="12296" max="12300" width="8.90625" style="14"/>
    <col min="12301" max="12301" width="12.54296875" style="14" customWidth="1"/>
    <col min="12302" max="12550" width="8.90625" style="14"/>
    <col min="12551" max="12551" width="15.453125" style="14" customWidth="1"/>
    <col min="12552" max="12556" width="8.90625" style="14"/>
    <col min="12557" max="12557" width="12.54296875" style="14" customWidth="1"/>
    <col min="12558" max="12806" width="8.90625" style="14"/>
    <col min="12807" max="12807" width="15.453125" style="14" customWidth="1"/>
    <col min="12808" max="12812" width="8.90625" style="14"/>
    <col min="12813" max="12813" width="12.54296875" style="14" customWidth="1"/>
    <col min="12814" max="13062" width="8.90625" style="14"/>
    <col min="13063" max="13063" width="15.453125" style="14" customWidth="1"/>
    <col min="13064" max="13068" width="8.90625" style="14"/>
    <col min="13069" max="13069" width="12.54296875" style="14" customWidth="1"/>
    <col min="13070" max="13318" width="8.90625" style="14"/>
    <col min="13319" max="13319" width="15.453125" style="14" customWidth="1"/>
    <col min="13320" max="13324" width="8.90625" style="14"/>
    <col min="13325" max="13325" width="12.54296875" style="14" customWidth="1"/>
    <col min="13326" max="13574" width="8.90625" style="14"/>
    <col min="13575" max="13575" width="15.453125" style="14" customWidth="1"/>
    <col min="13576" max="13580" width="8.90625" style="14"/>
    <col min="13581" max="13581" width="12.54296875" style="14" customWidth="1"/>
    <col min="13582" max="13830" width="8.90625" style="14"/>
    <col min="13831" max="13831" width="15.453125" style="14" customWidth="1"/>
    <col min="13832" max="13836" width="8.90625" style="14"/>
    <col min="13837" max="13837" width="12.54296875" style="14" customWidth="1"/>
    <col min="13838" max="14086" width="8.90625" style="14"/>
    <col min="14087" max="14087" width="15.453125" style="14" customWidth="1"/>
    <col min="14088" max="14092" width="8.90625" style="14"/>
    <col min="14093" max="14093" width="12.54296875" style="14" customWidth="1"/>
    <col min="14094" max="14342" width="8.90625" style="14"/>
    <col min="14343" max="14343" width="15.453125" style="14" customWidth="1"/>
    <col min="14344" max="14348" width="8.90625" style="14"/>
    <col min="14349" max="14349" width="12.54296875" style="14" customWidth="1"/>
    <col min="14350" max="14598" width="8.90625" style="14"/>
    <col min="14599" max="14599" width="15.453125" style="14" customWidth="1"/>
    <col min="14600" max="14604" width="8.90625" style="14"/>
    <col min="14605" max="14605" width="12.54296875" style="14" customWidth="1"/>
    <col min="14606" max="14854" width="8.90625" style="14"/>
    <col min="14855" max="14855" width="15.453125" style="14" customWidth="1"/>
    <col min="14856" max="14860" width="8.90625" style="14"/>
    <col min="14861" max="14861" width="12.54296875" style="14" customWidth="1"/>
    <col min="14862" max="15110" width="8.90625" style="14"/>
    <col min="15111" max="15111" width="15.453125" style="14" customWidth="1"/>
    <col min="15112" max="15116" width="8.90625" style="14"/>
    <col min="15117" max="15117" width="12.54296875" style="14" customWidth="1"/>
    <col min="15118" max="15366" width="8.90625" style="14"/>
    <col min="15367" max="15367" width="15.453125" style="14" customWidth="1"/>
    <col min="15368" max="15372" width="8.90625" style="14"/>
    <col min="15373" max="15373" width="12.54296875" style="14" customWidth="1"/>
    <col min="15374" max="15622" width="8.90625" style="14"/>
    <col min="15623" max="15623" width="15.453125" style="14" customWidth="1"/>
    <col min="15624" max="15628" width="8.90625" style="14"/>
    <col min="15629" max="15629" width="12.54296875" style="14" customWidth="1"/>
    <col min="15630" max="15878" width="8.90625" style="14"/>
    <col min="15879" max="15879" width="15.453125" style="14" customWidth="1"/>
    <col min="15880" max="15884" width="8.90625" style="14"/>
    <col min="15885" max="15885" width="12.54296875" style="14" customWidth="1"/>
    <col min="15886" max="16134" width="8.90625" style="14"/>
    <col min="16135" max="16135" width="15.453125" style="14" customWidth="1"/>
    <col min="16136" max="16140" width="8.90625" style="14"/>
    <col min="16141" max="16141" width="12.54296875" style="14" customWidth="1"/>
    <col min="16142" max="16384" width="8.90625" style="14"/>
  </cols>
  <sheetData>
    <row r="1" spans="1:17" x14ac:dyDescent="0.35">
      <c r="A1" s="24" t="s">
        <v>323</v>
      </c>
      <c r="Q1" s="43"/>
    </row>
    <row r="2" spans="1:17" x14ac:dyDescent="0.35">
      <c r="Q2" s="43"/>
    </row>
    <row r="3" spans="1:17" x14ac:dyDescent="0.35">
      <c r="A3" s="24" t="s">
        <v>324</v>
      </c>
      <c r="H3" s="24" t="s">
        <v>325</v>
      </c>
    </row>
    <row r="4" spans="1:17" x14ac:dyDescent="0.35">
      <c r="A4" s="14" t="s">
        <v>326</v>
      </c>
      <c r="B4" s="35">
        <v>1</v>
      </c>
      <c r="C4" s="35">
        <v>2</v>
      </c>
      <c r="D4" s="35">
        <v>3</v>
      </c>
      <c r="H4" s="14" t="s">
        <v>327</v>
      </c>
      <c r="I4" s="35">
        <v>2</v>
      </c>
    </row>
    <row r="5" spans="1:17" x14ac:dyDescent="0.35">
      <c r="B5" s="35">
        <v>2</v>
      </c>
      <c r="C5" s="35">
        <v>4</v>
      </c>
      <c r="D5" s="35">
        <v>5</v>
      </c>
      <c r="I5" s="35">
        <v>3</v>
      </c>
    </row>
    <row r="6" spans="1:17" x14ac:dyDescent="0.35">
      <c r="I6" s="35">
        <v>4</v>
      </c>
    </row>
    <row r="7" spans="1:17" x14ac:dyDescent="0.35">
      <c r="A7" s="14" t="s">
        <v>328</v>
      </c>
      <c r="B7" s="35">
        <v>1</v>
      </c>
      <c r="C7" s="35">
        <v>2</v>
      </c>
    </row>
    <row r="8" spans="1:17" x14ac:dyDescent="0.35">
      <c r="B8" s="35">
        <v>3</v>
      </c>
      <c r="C8" s="35">
        <v>4</v>
      </c>
      <c r="H8" s="14" t="s">
        <v>329</v>
      </c>
    </row>
    <row r="9" spans="1:17" x14ac:dyDescent="0.35">
      <c r="B9" s="35">
        <v>5</v>
      </c>
      <c r="C9" s="35">
        <v>6</v>
      </c>
      <c r="H9" s="14" t="s">
        <v>330</v>
      </c>
    </row>
    <row r="10" spans="1:17" x14ac:dyDescent="0.35">
      <c r="I10" s="78"/>
    </row>
    <row r="11" spans="1:17" x14ac:dyDescent="0.35">
      <c r="A11" s="21" t="s">
        <v>331</v>
      </c>
      <c r="I11" s="79"/>
    </row>
    <row r="12" spans="1:17" x14ac:dyDescent="0.35">
      <c r="A12" s="14" t="s">
        <v>332</v>
      </c>
    </row>
    <row r="13" spans="1:17" x14ac:dyDescent="0.35">
      <c r="B13" s="80"/>
      <c r="C13" s="81"/>
      <c r="H13" s="24" t="s">
        <v>333</v>
      </c>
    </row>
    <row r="14" spans="1:17" x14ac:dyDescent="0.35">
      <c r="B14" s="82"/>
      <c r="C14" s="83"/>
      <c r="H14" s="14" t="s">
        <v>334</v>
      </c>
      <c r="I14" s="35">
        <v>4</v>
      </c>
      <c r="J14" s="35">
        <v>5</v>
      </c>
      <c r="K14" s="25"/>
    </row>
    <row r="16" spans="1:17" x14ac:dyDescent="0.35">
      <c r="A16" s="24" t="s">
        <v>335</v>
      </c>
      <c r="H16" s="14" t="s">
        <v>336</v>
      </c>
    </row>
    <row r="17" spans="1:11" x14ac:dyDescent="0.35">
      <c r="A17" s="14" t="s">
        <v>337</v>
      </c>
      <c r="B17" s="35">
        <v>2</v>
      </c>
      <c r="C17" s="35">
        <v>1</v>
      </c>
      <c r="D17" s="35">
        <v>3</v>
      </c>
      <c r="H17" s="14" t="s">
        <v>338</v>
      </c>
    </row>
    <row r="18" spans="1:11" x14ac:dyDescent="0.35">
      <c r="B18" s="35">
        <v>1</v>
      </c>
      <c r="C18" s="35">
        <v>-1</v>
      </c>
      <c r="D18" s="35">
        <v>0</v>
      </c>
      <c r="I18" s="84"/>
      <c r="J18" s="85"/>
      <c r="K18" s="86"/>
    </row>
    <row r="19" spans="1:11" x14ac:dyDescent="0.35">
      <c r="B19" s="35">
        <v>3</v>
      </c>
      <c r="C19" s="35">
        <v>0</v>
      </c>
      <c r="D19" s="35">
        <v>4</v>
      </c>
    </row>
    <row r="20" spans="1:11" x14ac:dyDescent="0.35">
      <c r="B20" s="25"/>
      <c r="C20" s="25"/>
      <c r="D20" s="25"/>
      <c r="H20" s="24" t="s">
        <v>339</v>
      </c>
    </row>
    <row r="21" spans="1:11" x14ac:dyDescent="0.35">
      <c r="A21" s="14" t="s">
        <v>340</v>
      </c>
      <c r="H21" s="14" t="s">
        <v>341</v>
      </c>
      <c r="I21" s="35">
        <v>1</v>
      </c>
      <c r="J21" s="35">
        <v>6</v>
      </c>
      <c r="K21" s="35">
        <v>3</v>
      </c>
    </row>
    <row r="22" spans="1:11" x14ac:dyDescent="0.35">
      <c r="A22" s="14" t="s">
        <v>342</v>
      </c>
    </row>
    <row r="23" spans="1:11" x14ac:dyDescent="0.35">
      <c r="A23" s="14" t="s">
        <v>343</v>
      </c>
      <c r="H23" s="14" t="s">
        <v>344</v>
      </c>
    </row>
    <row r="24" spans="1:11" x14ac:dyDescent="0.35">
      <c r="B24" s="87"/>
      <c r="H24" s="14" t="s">
        <v>343</v>
      </c>
    </row>
    <row r="25" spans="1:11" x14ac:dyDescent="0.35">
      <c r="I25" s="87"/>
    </row>
    <row r="26" spans="1:11" x14ac:dyDescent="0.35">
      <c r="A26" s="14" t="s">
        <v>345</v>
      </c>
    </row>
    <row r="27" spans="1:11" x14ac:dyDescent="0.35">
      <c r="A27" s="14" t="s">
        <v>346</v>
      </c>
    </row>
    <row r="28" spans="1:11" x14ac:dyDescent="0.35">
      <c r="A28" s="14" t="s">
        <v>347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28"/>
  <sheetViews>
    <sheetView workbookViewId="0">
      <selection activeCell="B10" sqref="B10"/>
    </sheetView>
  </sheetViews>
  <sheetFormatPr defaultRowHeight="14.5" x14ac:dyDescent="0.35"/>
  <cols>
    <col min="1" max="1" width="22.08984375" style="14" customWidth="1"/>
    <col min="2" max="2" width="9.90625" style="14" customWidth="1"/>
    <col min="3" max="3" width="12.453125" style="14" customWidth="1"/>
    <col min="4" max="4" width="13.90625" style="14" bestFit="1" customWidth="1"/>
    <col min="5" max="5" width="11.453125" style="14" customWidth="1"/>
    <col min="6" max="6" width="16.54296875" style="14" customWidth="1"/>
    <col min="7" max="256" width="8.90625" style="14"/>
    <col min="257" max="257" width="19" style="14" customWidth="1"/>
    <col min="258" max="258" width="9.90625" style="14" customWidth="1"/>
    <col min="259" max="260" width="12.453125" style="14" customWidth="1"/>
    <col min="261" max="261" width="11.453125" style="14" customWidth="1"/>
    <col min="262" max="262" width="16.54296875" style="14" customWidth="1"/>
    <col min="263" max="512" width="8.90625" style="14"/>
    <col min="513" max="513" width="19" style="14" customWidth="1"/>
    <col min="514" max="514" width="9.90625" style="14" customWidth="1"/>
    <col min="515" max="516" width="12.453125" style="14" customWidth="1"/>
    <col min="517" max="517" width="11.453125" style="14" customWidth="1"/>
    <col min="518" max="518" width="16.54296875" style="14" customWidth="1"/>
    <col min="519" max="768" width="8.90625" style="14"/>
    <col min="769" max="769" width="19" style="14" customWidth="1"/>
    <col min="770" max="770" width="9.90625" style="14" customWidth="1"/>
    <col min="771" max="772" width="12.453125" style="14" customWidth="1"/>
    <col min="773" max="773" width="11.453125" style="14" customWidth="1"/>
    <col min="774" max="774" width="16.54296875" style="14" customWidth="1"/>
    <col min="775" max="1024" width="8.90625" style="14"/>
    <col min="1025" max="1025" width="19" style="14" customWidth="1"/>
    <col min="1026" max="1026" width="9.90625" style="14" customWidth="1"/>
    <col min="1027" max="1028" width="12.453125" style="14" customWidth="1"/>
    <col min="1029" max="1029" width="11.453125" style="14" customWidth="1"/>
    <col min="1030" max="1030" width="16.54296875" style="14" customWidth="1"/>
    <col min="1031" max="1280" width="8.90625" style="14"/>
    <col min="1281" max="1281" width="19" style="14" customWidth="1"/>
    <col min="1282" max="1282" width="9.90625" style="14" customWidth="1"/>
    <col min="1283" max="1284" width="12.453125" style="14" customWidth="1"/>
    <col min="1285" max="1285" width="11.453125" style="14" customWidth="1"/>
    <col min="1286" max="1286" width="16.54296875" style="14" customWidth="1"/>
    <col min="1287" max="1536" width="8.90625" style="14"/>
    <col min="1537" max="1537" width="19" style="14" customWidth="1"/>
    <col min="1538" max="1538" width="9.90625" style="14" customWidth="1"/>
    <col min="1539" max="1540" width="12.453125" style="14" customWidth="1"/>
    <col min="1541" max="1541" width="11.453125" style="14" customWidth="1"/>
    <col min="1542" max="1542" width="16.54296875" style="14" customWidth="1"/>
    <col min="1543" max="1792" width="8.90625" style="14"/>
    <col min="1793" max="1793" width="19" style="14" customWidth="1"/>
    <col min="1794" max="1794" width="9.90625" style="14" customWidth="1"/>
    <col min="1795" max="1796" width="12.453125" style="14" customWidth="1"/>
    <col min="1797" max="1797" width="11.453125" style="14" customWidth="1"/>
    <col min="1798" max="1798" width="16.54296875" style="14" customWidth="1"/>
    <col min="1799" max="2048" width="8.90625" style="14"/>
    <col min="2049" max="2049" width="19" style="14" customWidth="1"/>
    <col min="2050" max="2050" width="9.90625" style="14" customWidth="1"/>
    <col min="2051" max="2052" width="12.453125" style="14" customWidth="1"/>
    <col min="2053" max="2053" width="11.453125" style="14" customWidth="1"/>
    <col min="2054" max="2054" width="16.54296875" style="14" customWidth="1"/>
    <col min="2055" max="2304" width="8.90625" style="14"/>
    <col min="2305" max="2305" width="19" style="14" customWidth="1"/>
    <col min="2306" max="2306" width="9.90625" style="14" customWidth="1"/>
    <col min="2307" max="2308" width="12.453125" style="14" customWidth="1"/>
    <col min="2309" max="2309" width="11.453125" style="14" customWidth="1"/>
    <col min="2310" max="2310" width="16.54296875" style="14" customWidth="1"/>
    <col min="2311" max="2560" width="8.90625" style="14"/>
    <col min="2561" max="2561" width="19" style="14" customWidth="1"/>
    <col min="2562" max="2562" width="9.90625" style="14" customWidth="1"/>
    <col min="2563" max="2564" width="12.453125" style="14" customWidth="1"/>
    <col min="2565" max="2565" width="11.453125" style="14" customWidth="1"/>
    <col min="2566" max="2566" width="16.54296875" style="14" customWidth="1"/>
    <col min="2567" max="2816" width="8.90625" style="14"/>
    <col min="2817" max="2817" width="19" style="14" customWidth="1"/>
    <col min="2818" max="2818" width="9.90625" style="14" customWidth="1"/>
    <col min="2819" max="2820" width="12.453125" style="14" customWidth="1"/>
    <col min="2821" max="2821" width="11.453125" style="14" customWidth="1"/>
    <col min="2822" max="2822" width="16.54296875" style="14" customWidth="1"/>
    <col min="2823" max="3072" width="8.90625" style="14"/>
    <col min="3073" max="3073" width="19" style="14" customWidth="1"/>
    <col min="3074" max="3074" width="9.90625" style="14" customWidth="1"/>
    <col min="3075" max="3076" width="12.453125" style="14" customWidth="1"/>
    <col min="3077" max="3077" width="11.453125" style="14" customWidth="1"/>
    <col min="3078" max="3078" width="16.54296875" style="14" customWidth="1"/>
    <col min="3079" max="3328" width="8.90625" style="14"/>
    <col min="3329" max="3329" width="19" style="14" customWidth="1"/>
    <col min="3330" max="3330" width="9.90625" style="14" customWidth="1"/>
    <col min="3331" max="3332" width="12.453125" style="14" customWidth="1"/>
    <col min="3333" max="3333" width="11.453125" style="14" customWidth="1"/>
    <col min="3334" max="3334" width="16.54296875" style="14" customWidth="1"/>
    <col min="3335" max="3584" width="8.90625" style="14"/>
    <col min="3585" max="3585" width="19" style="14" customWidth="1"/>
    <col min="3586" max="3586" width="9.90625" style="14" customWidth="1"/>
    <col min="3587" max="3588" width="12.453125" style="14" customWidth="1"/>
    <col min="3589" max="3589" width="11.453125" style="14" customWidth="1"/>
    <col min="3590" max="3590" width="16.54296875" style="14" customWidth="1"/>
    <col min="3591" max="3840" width="8.90625" style="14"/>
    <col min="3841" max="3841" width="19" style="14" customWidth="1"/>
    <col min="3842" max="3842" width="9.90625" style="14" customWidth="1"/>
    <col min="3843" max="3844" width="12.453125" style="14" customWidth="1"/>
    <col min="3845" max="3845" width="11.453125" style="14" customWidth="1"/>
    <col min="3846" max="3846" width="16.54296875" style="14" customWidth="1"/>
    <col min="3847" max="4096" width="8.90625" style="14"/>
    <col min="4097" max="4097" width="19" style="14" customWidth="1"/>
    <col min="4098" max="4098" width="9.90625" style="14" customWidth="1"/>
    <col min="4099" max="4100" width="12.453125" style="14" customWidth="1"/>
    <col min="4101" max="4101" width="11.453125" style="14" customWidth="1"/>
    <col min="4102" max="4102" width="16.54296875" style="14" customWidth="1"/>
    <col min="4103" max="4352" width="8.90625" style="14"/>
    <col min="4353" max="4353" width="19" style="14" customWidth="1"/>
    <col min="4354" max="4354" width="9.90625" style="14" customWidth="1"/>
    <col min="4355" max="4356" width="12.453125" style="14" customWidth="1"/>
    <col min="4357" max="4357" width="11.453125" style="14" customWidth="1"/>
    <col min="4358" max="4358" width="16.54296875" style="14" customWidth="1"/>
    <col min="4359" max="4608" width="8.90625" style="14"/>
    <col min="4609" max="4609" width="19" style="14" customWidth="1"/>
    <col min="4610" max="4610" width="9.90625" style="14" customWidth="1"/>
    <col min="4611" max="4612" width="12.453125" style="14" customWidth="1"/>
    <col min="4613" max="4613" width="11.453125" style="14" customWidth="1"/>
    <col min="4614" max="4614" width="16.54296875" style="14" customWidth="1"/>
    <col min="4615" max="4864" width="8.90625" style="14"/>
    <col min="4865" max="4865" width="19" style="14" customWidth="1"/>
    <col min="4866" max="4866" width="9.90625" style="14" customWidth="1"/>
    <col min="4867" max="4868" width="12.453125" style="14" customWidth="1"/>
    <col min="4869" max="4869" width="11.453125" style="14" customWidth="1"/>
    <col min="4870" max="4870" width="16.54296875" style="14" customWidth="1"/>
    <col min="4871" max="5120" width="8.90625" style="14"/>
    <col min="5121" max="5121" width="19" style="14" customWidth="1"/>
    <col min="5122" max="5122" width="9.90625" style="14" customWidth="1"/>
    <col min="5123" max="5124" width="12.453125" style="14" customWidth="1"/>
    <col min="5125" max="5125" width="11.453125" style="14" customWidth="1"/>
    <col min="5126" max="5126" width="16.54296875" style="14" customWidth="1"/>
    <col min="5127" max="5376" width="8.90625" style="14"/>
    <col min="5377" max="5377" width="19" style="14" customWidth="1"/>
    <col min="5378" max="5378" width="9.90625" style="14" customWidth="1"/>
    <col min="5379" max="5380" width="12.453125" style="14" customWidth="1"/>
    <col min="5381" max="5381" width="11.453125" style="14" customWidth="1"/>
    <col min="5382" max="5382" width="16.54296875" style="14" customWidth="1"/>
    <col min="5383" max="5632" width="8.90625" style="14"/>
    <col min="5633" max="5633" width="19" style="14" customWidth="1"/>
    <col min="5634" max="5634" width="9.90625" style="14" customWidth="1"/>
    <col min="5635" max="5636" width="12.453125" style="14" customWidth="1"/>
    <col min="5637" max="5637" width="11.453125" style="14" customWidth="1"/>
    <col min="5638" max="5638" width="16.54296875" style="14" customWidth="1"/>
    <col min="5639" max="5888" width="8.90625" style="14"/>
    <col min="5889" max="5889" width="19" style="14" customWidth="1"/>
    <col min="5890" max="5890" width="9.90625" style="14" customWidth="1"/>
    <col min="5891" max="5892" width="12.453125" style="14" customWidth="1"/>
    <col min="5893" max="5893" width="11.453125" style="14" customWidth="1"/>
    <col min="5894" max="5894" width="16.54296875" style="14" customWidth="1"/>
    <col min="5895" max="6144" width="8.90625" style="14"/>
    <col min="6145" max="6145" width="19" style="14" customWidth="1"/>
    <col min="6146" max="6146" width="9.90625" style="14" customWidth="1"/>
    <col min="6147" max="6148" width="12.453125" style="14" customWidth="1"/>
    <col min="6149" max="6149" width="11.453125" style="14" customWidth="1"/>
    <col min="6150" max="6150" width="16.54296875" style="14" customWidth="1"/>
    <col min="6151" max="6400" width="8.90625" style="14"/>
    <col min="6401" max="6401" width="19" style="14" customWidth="1"/>
    <col min="6402" max="6402" width="9.90625" style="14" customWidth="1"/>
    <col min="6403" max="6404" width="12.453125" style="14" customWidth="1"/>
    <col min="6405" max="6405" width="11.453125" style="14" customWidth="1"/>
    <col min="6406" max="6406" width="16.54296875" style="14" customWidth="1"/>
    <col min="6407" max="6656" width="8.90625" style="14"/>
    <col min="6657" max="6657" width="19" style="14" customWidth="1"/>
    <col min="6658" max="6658" width="9.90625" style="14" customWidth="1"/>
    <col min="6659" max="6660" width="12.453125" style="14" customWidth="1"/>
    <col min="6661" max="6661" width="11.453125" style="14" customWidth="1"/>
    <col min="6662" max="6662" width="16.54296875" style="14" customWidth="1"/>
    <col min="6663" max="6912" width="8.90625" style="14"/>
    <col min="6913" max="6913" width="19" style="14" customWidth="1"/>
    <col min="6914" max="6914" width="9.90625" style="14" customWidth="1"/>
    <col min="6915" max="6916" width="12.453125" style="14" customWidth="1"/>
    <col min="6917" max="6917" width="11.453125" style="14" customWidth="1"/>
    <col min="6918" max="6918" width="16.54296875" style="14" customWidth="1"/>
    <col min="6919" max="7168" width="8.90625" style="14"/>
    <col min="7169" max="7169" width="19" style="14" customWidth="1"/>
    <col min="7170" max="7170" width="9.90625" style="14" customWidth="1"/>
    <col min="7171" max="7172" width="12.453125" style="14" customWidth="1"/>
    <col min="7173" max="7173" width="11.453125" style="14" customWidth="1"/>
    <col min="7174" max="7174" width="16.54296875" style="14" customWidth="1"/>
    <col min="7175" max="7424" width="8.90625" style="14"/>
    <col min="7425" max="7425" width="19" style="14" customWidth="1"/>
    <col min="7426" max="7426" width="9.90625" style="14" customWidth="1"/>
    <col min="7427" max="7428" width="12.453125" style="14" customWidth="1"/>
    <col min="7429" max="7429" width="11.453125" style="14" customWidth="1"/>
    <col min="7430" max="7430" width="16.54296875" style="14" customWidth="1"/>
    <col min="7431" max="7680" width="8.90625" style="14"/>
    <col min="7681" max="7681" width="19" style="14" customWidth="1"/>
    <col min="7682" max="7682" width="9.90625" style="14" customWidth="1"/>
    <col min="7683" max="7684" width="12.453125" style="14" customWidth="1"/>
    <col min="7685" max="7685" width="11.453125" style="14" customWidth="1"/>
    <col min="7686" max="7686" width="16.54296875" style="14" customWidth="1"/>
    <col min="7687" max="7936" width="8.90625" style="14"/>
    <col min="7937" max="7937" width="19" style="14" customWidth="1"/>
    <col min="7938" max="7938" width="9.90625" style="14" customWidth="1"/>
    <col min="7939" max="7940" width="12.453125" style="14" customWidth="1"/>
    <col min="7941" max="7941" width="11.453125" style="14" customWidth="1"/>
    <col min="7942" max="7942" width="16.54296875" style="14" customWidth="1"/>
    <col min="7943" max="8192" width="8.90625" style="14"/>
    <col min="8193" max="8193" width="19" style="14" customWidth="1"/>
    <col min="8194" max="8194" width="9.90625" style="14" customWidth="1"/>
    <col min="8195" max="8196" width="12.453125" style="14" customWidth="1"/>
    <col min="8197" max="8197" width="11.453125" style="14" customWidth="1"/>
    <col min="8198" max="8198" width="16.54296875" style="14" customWidth="1"/>
    <col min="8199" max="8448" width="8.90625" style="14"/>
    <col min="8449" max="8449" width="19" style="14" customWidth="1"/>
    <col min="8450" max="8450" width="9.90625" style="14" customWidth="1"/>
    <col min="8451" max="8452" width="12.453125" style="14" customWidth="1"/>
    <col min="8453" max="8453" width="11.453125" style="14" customWidth="1"/>
    <col min="8454" max="8454" width="16.54296875" style="14" customWidth="1"/>
    <col min="8455" max="8704" width="8.90625" style="14"/>
    <col min="8705" max="8705" width="19" style="14" customWidth="1"/>
    <col min="8706" max="8706" width="9.90625" style="14" customWidth="1"/>
    <col min="8707" max="8708" width="12.453125" style="14" customWidth="1"/>
    <col min="8709" max="8709" width="11.453125" style="14" customWidth="1"/>
    <col min="8710" max="8710" width="16.54296875" style="14" customWidth="1"/>
    <col min="8711" max="8960" width="8.90625" style="14"/>
    <col min="8961" max="8961" width="19" style="14" customWidth="1"/>
    <col min="8962" max="8962" width="9.90625" style="14" customWidth="1"/>
    <col min="8963" max="8964" width="12.453125" style="14" customWidth="1"/>
    <col min="8965" max="8965" width="11.453125" style="14" customWidth="1"/>
    <col min="8966" max="8966" width="16.54296875" style="14" customWidth="1"/>
    <col min="8967" max="9216" width="8.90625" style="14"/>
    <col min="9217" max="9217" width="19" style="14" customWidth="1"/>
    <col min="9218" max="9218" width="9.90625" style="14" customWidth="1"/>
    <col min="9219" max="9220" width="12.453125" style="14" customWidth="1"/>
    <col min="9221" max="9221" width="11.453125" style="14" customWidth="1"/>
    <col min="9222" max="9222" width="16.54296875" style="14" customWidth="1"/>
    <col min="9223" max="9472" width="8.90625" style="14"/>
    <col min="9473" max="9473" width="19" style="14" customWidth="1"/>
    <col min="9474" max="9474" width="9.90625" style="14" customWidth="1"/>
    <col min="9475" max="9476" width="12.453125" style="14" customWidth="1"/>
    <col min="9477" max="9477" width="11.453125" style="14" customWidth="1"/>
    <col min="9478" max="9478" width="16.54296875" style="14" customWidth="1"/>
    <col min="9479" max="9728" width="8.90625" style="14"/>
    <col min="9729" max="9729" width="19" style="14" customWidth="1"/>
    <col min="9730" max="9730" width="9.90625" style="14" customWidth="1"/>
    <col min="9731" max="9732" width="12.453125" style="14" customWidth="1"/>
    <col min="9733" max="9733" width="11.453125" style="14" customWidth="1"/>
    <col min="9734" max="9734" width="16.54296875" style="14" customWidth="1"/>
    <col min="9735" max="9984" width="8.90625" style="14"/>
    <col min="9985" max="9985" width="19" style="14" customWidth="1"/>
    <col min="9986" max="9986" width="9.90625" style="14" customWidth="1"/>
    <col min="9987" max="9988" width="12.453125" style="14" customWidth="1"/>
    <col min="9989" max="9989" width="11.453125" style="14" customWidth="1"/>
    <col min="9990" max="9990" width="16.54296875" style="14" customWidth="1"/>
    <col min="9991" max="10240" width="8.90625" style="14"/>
    <col min="10241" max="10241" width="19" style="14" customWidth="1"/>
    <col min="10242" max="10242" width="9.90625" style="14" customWidth="1"/>
    <col min="10243" max="10244" width="12.453125" style="14" customWidth="1"/>
    <col min="10245" max="10245" width="11.453125" style="14" customWidth="1"/>
    <col min="10246" max="10246" width="16.54296875" style="14" customWidth="1"/>
    <col min="10247" max="10496" width="8.90625" style="14"/>
    <col min="10497" max="10497" width="19" style="14" customWidth="1"/>
    <col min="10498" max="10498" width="9.90625" style="14" customWidth="1"/>
    <col min="10499" max="10500" width="12.453125" style="14" customWidth="1"/>
    <col min="10501" max="10501" width="11.453125" style="14" customWidth="1"/>
    <col min="10502" max="10502" width="16.54296875" style="14" customWidth="1"/>
    <col min="10503" max="10752" width="8.90625" style="14"/>
    <col min="10753" max="10753" width="19" style="14" customWidth="1"/>
    <col min="10754" max="10754" width="9.90625" style="14" customWidth="1"/>
    <col min="10755" max="10756" width="12.453125" style="14" customWidth="1"/>
    <col min="10757" max="10757" width="11.453125" style="14" customWidth="1"/>
    <col min="10758" max="10758" width="16.54296875" style="14" customWidth="1"/>
    <col min="10759" max="11008" width="8.90625" style="14"/>
    <col min="11009" max="11009" width="19" style="14" customWidth="1"/>
    <col min="11010" max="11010" width="9.90625" style="14" customWidth="1"/>
    <col min="11011" max="11012" width="12.453125" style="14" customWidth="1"/>
    <col min="11013" max="11013" width="11.453125" style="14" customWidth="1"/>
    <col min="11014" max="11014" width="16.54296875" style="14" customWidth="1"/>
    <col min="11015" max="11264" width="8.90625" style="14"/>
    <col min="11265" max="11265" width="19" style="14" customWidth="1"/>
    <col min="11266" max="11266" width="9.90625" style="14" customWidth="1"/>
    <col min="11267" max="11268" width="12.453125" style="14" customWidth="1"/>
    <col min="11269" max="11269" width="11.453125" style="14" customWidth="1"/>
    <col min="11270" max="11270" width="16.54296875" style="14" customWidth="1"/>
    <col min="11271" max="11520" width="8.90625" style="14"/>
    <col min="11521" max="11521" width="19" style="14" customWidth="1"/>
    <col min="11522" max="11522" width="9.90625" style="14" customWidth="1"/>
    <col min="11523" max="11524" width="12.453125" style="14" customWidth="1"/>
    <col min="11525" max="11525" width="11.453125" style="14" customWidth="1"/>
    <col min="11526" max="11526" width="16.54296875" style="14" customWidth="1"/>
    <col min="11527" max="11776" width="8.90625" style="14"/>
    <col min="11777" max="11777" width="19" style="14" customWidth="1"/>
    <col min="11778" max="11778" width="9.90625" style="14" customWidth="1"/>
    <col min="11779" max="11780" width="12.453125" style="14" customWidth="1"/>
    <col min="11781" max="11781" width="11.453125" style="14" customWidth="1"/>
    <col min="11782" max="11782" width="16.54296875" style="14" customWidth="1"/>
    <col min="11783" max="12032" width="8.90625" style="14"/>
    <col min="12033" max="12033" width="19" style="14" customWidth="1"/>
    <col min="12034" max="12034" width="9.90625" style="14" customWidth="1"/>
    <col min="12035" max="12036" width="12.453125" style="14" customWidth="1"/>
    <col min="12037" max="12037" width="11.453125" style="14" customWidth="1"/>
    <col min="12038" max="12038" width="16.54296875" style="14" customWidth="1"/>
    <col min="12039" max="12288" width="8.90625" style="14"/>
    <col min="12289" max="12289" width="19" style="14" customWidth="1"/>
    <col min="12290" max="12290" width="9.90625" style="14" customWidth="1"/>
    <col min="12291" max="12292" width="12.453125" style="14" customWidth="1"/>
    <col min="12293" max="12293" width="11.453125" style="14" customWidth="1"/>
    <col min="12294" max="12294" width="16.54296875" style="14" customWidth="1"/>
    <col min="12295" max="12544" width="8.90625" style="14"/>
    <col min="12545" max="12545" width="19" style="14" customWidth="1"/>
    <col min="12546" max="12546" width="9.90625" style="14" customWidth="1"/>
    <col min="12547" max="12548" width="12.453125" style="14" customWidth="1"/>
    <col min="12549" max="12549" width="11.453125" style="14" customWidth="1"/>
    <col min="12550" max="12550" width="16.54296875" style="14" customWidth="1"/>
    <col min="12551" max="12800" width="8.90625" style="14"/>
    <col min="12801" max="12801" width="19" style="14" customWidth="1"/>
    <col min="12802" max="12802" width="9.90625" style="14" customWidth="1"/>
    <col min="12803" max="12804" width="12.453125" style="14" customWidth="1"/>
    <col min="12805" max="12805" width="11.453125" style="14" customWidth="1"/>
    <col min="12806" max="12806" width="16.54296875" style="14" customWidth="1"/>
    <col min="12807" max="13056" width="8.90625" style="14"/>
    <col min="13057" max="13057" width="19" style="14" customWidth="1"/>
    <col min="13058" max="13058" width="9.90625" style="14" customWidth="1"/>
    <col min="13059" max="13060" width="12.453125" style="14" customWidth="1"/>
    <col min="13061" max="13061" width="11.453125" style="14" customWidth="1"/>
    <col min="13062" max="13062" width="16.54296875" style="14" customWidth="1"/>
    <col min="13063" max="13312" width="8.90625" style="14"/>
    <col min="13313" max="13313" width="19" style="14" customWidth="1"/>
    <col min="13314" max="13314" width="9.90625" style="14" customWidth="1"/>
    <col min="13315" max="13316" width="12.453125" style="14" customWidth="1"/>
    <col min="13317" max="13317" width="11.453125" style="14" customWidth="1"/>
    <col min="13318" max="13318" width="16.54296875" style="14" customWidth="1"/>
    <col min="13319" max="13568" width="8.90625" style="14"/>
    <col min="13569" max="13569" width="19" style="14" customWidth="1"/>
    <col min="13570" max="13570" width="9.90625" style="14" customWidth="1"/>
    <col min="13571" max="13572" width="12.453125" style="14" customWidth="1"/>
    <col min="13573" max="13573" width="11.453125" style="14" customWidth="1"/>
    <col min="13574" max="13574" width="16.54296875" style="14" customWidth="1"/>
    <col min="13575" max="13824" width="8.90625" style="14"/>
    <col min="13825" max="13825" width="19" style="14" customWidth="1"/>
    <col min="13826" max="13826" width="9.90625" style="14" customWidth="1"/>
    <col min="13827" max="13828" width="12.453125" style="14" customWidth="1"/>
    <col min="13829" max="13829" width="11.453125" style="14" customWidth="1"/>
    <col min="13830" max="13830" width="16.54296875" style="14" customWidth="1"/>
    <col min="13831" max="14080" width="8.90625" style="14"/>
    <col min="14081" max="14081" width="19" style="14" customWidth="1"/>
    <col min="14082" max="14082" width="9.90625" style="14" customWidth="1"/>
    <col min="14083" max="14084" width="12.453125" style="14" customWidth="1"/>
    <col min="14085" max="14085" width="11.453125" style="14" customWidth="1"/>
    <col min="14086" max="14086" width="16.54296875" style="14" customWidth="1"/>
    <col min="14087" max="14336" width="8.90625" style="14"/>
    <col min="14337" max="14337" width="19" style="14" customWidth="1"/>
    <col min="14338" max="14338" width="9.90625" style="14" customWidth="1"/>
    <col min="14339" max="14340" width="12.453125" style="14" customWidth="1"/>
    <col min="14341" max="14341" width="11.453125" style="14" customWidth="1"/>
    <col min="14342" max="14342" width="16.54296875" style="14" customWidth="1"/>
    <col min="14343" max="14592" width="8.90625" style="14"/>
    <col min="14593" max="14593" width="19" style="14" customWidth="1"/>
    <col min="14594" max="14594" width="9.90625" style="14" customWidth="1"/>
    <col min="14595" max="14596" width="12.453125" style="14" customWidth="1"/>
    <col min="14597" max="14597" width="11.453125" style="14" customWidth="1"/>
    <col min="14598" max="14598" width="16.54296875" style="14" customWidth="1"/>
    <col min="14599" max="14848" width="8.90625" style="14"/>
    <col min="14849" max="14849" width="19" style="14" customWidth="1"/>
    <col min="14850" max="14850" width="9.90625" style="14" customWidth="1"/>
    <col min="14851" max="14852" width="12.453125" style="14" customWidth="1"/>
    <col min="14853" max="14853" width="11.453125" style="14" customWidth="1"/>
    <col min="14854" max="14854" width="16.54296875" style="14" customWidth="1"/>
    <col min="14855" max="15104" width="8.90625" style="14"/>
    <col min="15105" max="15105" width="19" style="14" customWidth="1"/>
    <col min="15106" max="15106" width="9.90625" style="14" customWidth="1"/>
    <col min="15107" max="15108" width="12.453125" style="14" customWidth="1"/>
    <col min="15109" max="15109" width="11.453125" style="14" customWidth="1"/>
    <col min="15110" max="15110" width="16.54296875" style="14" customWidth="1"/>
    <col min="15111" max="15360" width="8.90625" style="14"/>
    <col min="15361" max="15361" width="19" style="14" customWidth="1"/>
    <col min="15362" max="15362" width="9.90625" style="14" customWidth="1"/>
    <col min="15363" max="15364" width="12.453125" style="14" customWidth="1"/>
    <col min="15365" max="15365" width="11.453125" style="14" customWidth="1"/>
    <col min="15366" max="15366" width="16.54296875" style="14" customWidth="1"/>
    <col min="15367" max="15616" width="8.90625" style="14"/>
    <col min="15617" max="15617" width="19" style="14" customWidth="1"/>
    <col min="15618" max="15618" width="9.90625" style="14" customWidth="1"/>
    <col min="15619" max="15620" width="12.453125" style="14" customWidth="1"/>
    <col min="15621" max="15621" width="11.453125" style="14" customWidth="1"/>
    <col min="15622" max="15622" width="16.54296875" style="14" customWidth="1"/>
    <col min="15623" max="15872" width="8.90625" style="14"/>
    <col min="15873" max="15873" width="19" style="14" customWidth="1"/>
    <col min="15874" max="15874" width="9.90625" style="14" customWidth="1"/>
    <col min="15875" max="15876" width="12.453125" style="14" customWidth="1"/>
    <col min="15877" max="15877" width="11.453125" style="14" customWidth="1"/>
    <col min="15878" max="15878" width="16.54296875" style="14" customWidth="1"/>
    <col min="15879" max="16128" width="8.90625" style="14"/>
    <col min="16129" max="16129" width="19" style="14" customWidth="1"/>
    <col min="16130" max="16130" width="9.90625" style="14" customWidth="1"/>
    <col min="16131" max="16132" width="12.453125" style="14" customWidth="1"/>
    <col min="16133" max="16133" width="11.453125" style="14" customWidth="1"/>
    <col min="16134" max="16134" width="16.54296875" style="14" customWidth="1"/>
    <col min="16135" max="16384" width="8.90625" style="14"/>
  </cols>
  <sheetData>
    <row r="1" spans="1:10" x14ac:dyDescent="0.35">
      <c r="A1" s="24" t="s">
        <v>348</v>
      </c>
      <c r="J1" s="43"/>
    </row>
    <row r="2" spans="1:10" x14ac:dyDescent="0.35">
      <c r="J2" s="43"/>
    </row>
    <row r="3" spans="1:10" x14ac:dyDescent="0.35">
      <c r="A3" s="24" t="s">
        <v>118</v>
      </c>
      <c r="F3" s="24"/>
    </row>
    <row r="4" spans="1:10" x14ac:dyDescent="0.35">
      <c r="A4" s="21" t="s">
        <v>349</v>
      </c>
      <c r="F4" s="93"/>
      <c r="G4" s="93"/>
    </row>
    <row r="5" spans="1:10" s="31" customFormat="1" x14ac:dyDescent="0.35">
      <c r="A5" s="14"/>
      <c r="B5" s="31" t="s">
        <v>350</v>
      </c>
      <c r="C5" s="31" t="s">
        <v>351</v>
      </c>
      <c r="D5" s="31" t="s">
        <v>352</v>
      </c>
      <c r="F5" s="93"/>
      <c r="G5" s="93"/>
    </row>
    <row r="6" spans="1:10" x14ac:dyDescent="0.35">
      <c r="A6" s="27" t="s">
        <v>353</v>
      </c>
      <c r="B6" s="35">
        <v>2.2530000000000001</v>
      </c>
      <c r="C6" s="35">
        <v>-1.2999999999999999E-2</v>
      </c>
      <c r="D6" s="35">
        <v>3.0000000000000001E-3</v>
      </c>
      <c r="F6" s="93"/>
      <c r="G6" s="93"/>
    </row>
    <row r="7" spans="1:10" x14ac:dyDescent="0.35">
      <c r="A7" s="14" t="s">
        <v>354</v>
      </c>
      <c r="B7" s="35">
        <v>1.1419999999999999</v>
      </c>
      <c r="C7" s="35">
        <v>5.0000000000000001E-3</v>
      </c>
      <c r="D7" s="35">
        <v>-1.4999999999999999E-2</v>
      </c>
      <c r="F7" s="93"/>
      <c r="G7" s="93"/>
    </row>
    <row r="8" spans="1:10" x14ac:dyDescent="0.35">
      <c r="B8" s="17"/>
      <c r="C8" s="17"/>
      <c r="D8" s="17"/>
      <c r="F8" s="93"/>
      <c r="G8" s="93"/>
    </row>
    <row r="9" spans="1:10" x14ac:dyDescent="0.35">
      <c r="A9" s="21" t="s">
        <v>355</v>
      </c>
      <c r="B9" s="99">
        <v>75</v>
      </c>
      <c r="C9" s="17"/>
      <c r="D9" s="17"/>
    </row>
    <row r="10" spans="1:10" x14ac:dyDescent="0.35">
      <c r="B10" s="17"/>
      <c r="C10" s="17"/>
      <c r="D10" s="17"/>
    </row>
    <row r="11" spans="1:10" x14ac:dyDescent="0.35">
      <c r="A11" s="30" t="s">
        <v>356</v>
      </c>
      <c r="B11" s="17"/>
      <c r="C11" s="17"/>
      <c r="D11" s="17"/>
    </row>
    <row r="12" spans="1:10" s="31" customFormat="1" x14ac:dyDescent="0.35">
      <c r="B12" s="28" t="s">
        <v>357</v>
      </c>
      <c r="C12" s="28" t="s">
        <v>358</v>
      </c>
      <c r="D12" s="26"/>
    </row>
    <row r="13" spans="1:10" x14ac:dyDescent="0.35">
      <c r="A13" s="14" t="s">
        <v>359</v>
      </c>
      <c r="B13" s="100"/>
      <c r="C13" s="100"/>
      <c r="D13" s="17"/>
    </row>
    <row r="14" spans="1:10" x14ac:dyDescent="0.35">
      <c r="B14" s="100"/>
      <c r="C14" s="100"/>
      <c r="D14" s="63"/>
    </row>
    <row r="15" spans="1:10" x14ac:dyDescent="0.35">
      <c r="A15" s="14" t="s">
        <v>162</v>
      </c>
      <c r="B15" s="63"/>
      <c r="C15" s="100"/>
      <c r="D15" s="63"/>
    </row>
    <row r="16" spans="1:10" x14ac:dyDescent="0.35">
      <c r="B16" s="17"/>
      <c r="C16" s="17"/>
      <c r="D16" s="17"/>
    </row>
    <row r="17" spans="1:7" x14ac:dyDescent="0.35">
      <c r="A17" s="30" t="s">
        <v>360</v>
      </c>
      <c r="B17" s="17"/>
      <c r="C17" s="17"/>
      <c r="D17" s="17"/>
    </row>
    <row r="18" spans="1:7" x14ac:dyDescent="0.35">
      <c r="B18" s="28" t="s">
        <v>357</v>
      </c>
      <c r="C18" s="28" t="s">
        <v>358</v>
      </c>
      <c r="D18" s="28"/>
      <c r="E18" s="31"/>
      <c r="F18" s="31"/>
      <c r="G18" s="66"/>
    </row>
    <row r="19" spans="1:7" x14ac:dyDescent="0.35">
      <c r="A19" s="14" t="s">
        <v>127</v>
      </c>
      <c r="B19" s="63"/>
      <c r="C19" s="63"/>
      <c r="D19" s="17"/>
    </row>
    <row r="20" spans="1:7" x14ac:dyDescent="0.35">
      <c r="B20" s="28"/>
      <c r="C20" s="28"/>
      <c r="D20" s="17"/>
    </row>
    <row r="21" spans="1:7" x14ac:dyDescent="0.35">
      <c r="A21" s="14" t="s">
        <v>162</v>
      </c>
      <c r="B21" s="63"/>
      <c r="C21" s="63"/>
      <c r="D21" s="63"/>
    </row>
    <row r="22" spans="1:7" x14ac:dyDescent="0.35">
      <c r="B22" s="63"/>
      <c r="C22" s="17"/>
      <c r="D22" s="17"/>
    </row>
    <row r="23" spans="1:7" x14ac:dyDescent="0.35">
      <c r="A23" s="24" t="s">
        <v>361</v>
      </c>
      <c r="B23" s="17"/>
      <c r="C23" s="17"/>
      <c r="D23" s="17"/>
    </row>
    <row r="24" spans="1:7" x14ac:dyDescent="0.35">
      <c r="A24" s="14" t="s">
        <v>148</v>
      </c>
      <c r="B24" s="101"/>
      <c r="C24" s="17"/>
      <c r="D24" s="17"/>
    </row>
    <row r="25" spans="1:7" x14ac:dyDescent="0.35">
      <c r="A25" s="14" t="s">
        <v>362</v>
      </c>
      <c r="B25" s="101"/>
      <c r="C25" s="17"/>
      <c r="D25" s="17"/>
    </row>
    <row r="26" spans="1:7" x14ac:dyDescent="0.35">
      <c r="A26" s="14" t="s">
        <v>277</v>
      </c>
      <c r="B26" s="101"/>
      <c r="C26" s="17"/>
      <c r="D26" s="17"/>
    </row>
    <row r="28" spans="1:7" x14ac:dyDescent="0.35">
      <c r="A28" s="2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8"/>
  <sheetViews>
    <sheetView workbookViewId="0">
      <selection activeCell="J8" sqref="J8"/>
    </sheetView>
  </sheetViews>
  <sheetFormatPr defaultRowHeight="14.5" x14ac:dyDescent="0.35"/>
  <cols>
    <col min="1" max="1" width="21.90625" style="14" customWidth="1"/>
    <col min="2" max="5" width="16.90625" style="14" customWidth="1"/>
    <col min="6" max="6" width="17.90625" style="14" customWidth="1"/>
    <col min="7" max="7" width="11.54296875" style="14" customWidth="1"/>
    <col min="8" max="256" width="8.90625" style="14"/>
    <col min="257" max="257" width="21.90625" style="14" customWidth="1"/>
    <col min="258" max="261" width="16.90625" style="14" customWidth="1"/>
    <col min="262" max="262" width="17.90625" style="14" customWidth="1"/>
    <col min="263" max="263" width="11.54296875" style="14" customWidth="1"/>
    <col min="264" max="512" width="8.90625" style="14"/>
    <col min="513" max="513" width="21.90625" style="14" customWidth="1"/>
    <col min="514" max="517" width="16.90625" style="14" customWidth="1"/>
    <col min="518" max="518" width="17.90625" style="14" customWidth="1"/>
    <col min="519" max="519" width="11.54296875" style="14" customWidth="1"/>
    <col min="520" max="768" width="8.90625" style="14"/>
    <col min="769" max="769" width="21.90625" style="14" customWidth="1"/>
    <col min="770" max="773" width="16.90625" style="14" customWidth="1"/>
    <col min="774" max="774" width="17.90625" style="14" customWidth="1"/>
    <col min="775" max="775" width="11.54296875" style="14" customWidth="1"/>
    <col min="776" max="1024" width="8.90625" style="14"/>
    <col min="1025" max="1025" width="21.90625" style="14" customWidth="1"/>
    <col min="1026" max="1029" width="16.90625" style="14" customWidth="1"/>
    <col min="1030" max="1030" width="17.90625" style="14" customWidth="1"/>
    <col min="1031" max="1031" width="11.54296875" style="14" customWidth="1"/>
    <col min="1032" max="1280" width="8.90625" style="14"/>
    <col min="1281" max="1281" width="21.90625" style="14" customWidth="1"/>
    <col min="1282" max="1285" width="16.90625" style="14" customWidth="1"/>
    <col min="1286" max="1286" width="17.90625" style="14" customWidth="1"/>
    <col min="1287" max="1287" width="11.54296875" style="14" customWidth="1"/>
    <col min="1288" max="1536" width="8.90625" style="14"/>
    <col min="1537" max="1537" width="21.90625" style="14" customWidth="1"/>
    <col min="1538" max="1541" width="16.90625" style="14" customWidth="1"/>
    <col min="1542" max="1542" width="17.90625" style="14" customWidth="1"/>
    <col min="1543" max="1543" width="11.54296875" style="14" customWidth="1"/>
    <col min="1544" max="1792" width="8.90625" style="14"/>
    <col min="1793" max="1793" width="21.90625" style="14" customWidth="1"/>
    <col min="1794" max="1797" width="16.90625" style="14" customWidth="1"/>
    <col min="1798" max="1798" width="17.90625" style="14" customWidth="1"/>
    <col min="1799" max="1799" width="11.54296875" style="14" customWidth="1"/>
    <col min="1800" max="2048" width="8.90625" style="14"/>
    <col min="2049" max="2049" width="21.90625" style="14" customWidth="1"/>
    <col min="2050" max="2053" width="16.90625" style="14" customWidth="1"/>
    <col min="2054" max="2054" width="17.90625" style="14" customWidth="1"/>
    <col min="2055" max="2055" width="11.54296875" style="14" customWidth="1"/>
    <col min="2056" max="2304" width="8.90625" style="14"/>
    <col min="2305" max="2305" width="21.90625" style="14" customWidth="1"/>
    <col min="2306" max="2309" width="16.90625" style="14" customWidth="1"/>
    <col min="2310" max="2310" width="17.90625" style="14" customWidth="1"/>
    <col min="2311" max="2311" width="11.54296875" style="14" customWidth="1"/>
    <col min="2312" max="2560" width="8.90625" style="14"/>
    <col min="2561" max="2561" width="21.90625" style="14" customWidth="1"/>
    <col min="2562" max="2565" width="16.90625" style="14" customWidth="1"/>
    <col min="2566" max="2566" width="17.90625" style="14" customWidth="1"/>
    <col min="2567" max="2567" width="11.54296875" style="14" customWidth="1"/>
    <col min="2568" max="2816" width="8.90625" style="14"/>
    <col min="2817" max="2817" width="21.90625" style="14" customWidth="1"/>
    <col min="2818" max="2821" width="16.90625" style="14" customWidth="1"/>
    <col min="2822" max="2822" width="17.90625" style="14" customWidth="1"/>
    <col min="2823" max="2823" width="11.54296875" style="14" customWidth="1"/>
    <col min="2824" max="3072" width="8.90625" style="14"/>
    <col min="3073" max="3073" width="21.90625" style="14" customWidth="1"/>
    <col min="3074" max="3077" width="16.90625" style="14" customWidth="1"/>
    <col min="3078" max="3078" width="17.90625" style="14" customWidth="1"/>
    <col min="3079" max="3079" width="11.54296875" style="14" customWidth="1"/>
    <col min="3080" max="3328" width="8.90625" style="14"/>
    <col min="3329" max="3329" width="21.90625" style="14" customWidth="1"/>
    <col min="3330" max="3333" width="16.90625" style="14" customWidth="1"/>
    <col min="3334" max="3334" width="17.90625" style="14" customWidth="1"/>
    <col min="3335" max="3335" width="11.54296875" style="14" customWidth="1"/>
    <col min="3336" max="3584" width="8.90625" style="14"/>
    <col min="3585" max="3585" width="21.90625" style="14" customWidth="1"/>
    <col min="3586" max="3589" width="16.90625" style="14" customWidth="1"/>
    <col min="3590" max="3590" width="17.90625" style="14" customWidth="1"/>
    <col min="3591" max="3591" width="11.54296875" style="14" customWidth="1"/>
    <col min="3592" max="3840" width="8.90625" style="14"/>
    <col min="3841" max="3841" width="21.90625" style="14" customWidth="1"/>
    <col min="3842" max="3845" width="16.90625" style="14" customWidth="1"/>
    <col min="3846" max="3846" width="17.90625" style="14" customWidth="1"/>
    <col min="3847" max="3847" width="11.54296875" style="14" customWidth="1"/>
    <col min="3848" max="4096" width="8.90625" style="14"/>
    <col min="4097" max="4097" width="21.90625" style="14" customWidth="1"/>
    <col min="4098" max="4101" width="16.90625" style="14" customWidth="1"/>
    <col min="4102" max="4102" width="17.90625" style="14" customWidth="1"/>
    <col min="4103" max="4103" width="11.54296875" style="14" customWidth="1"/>
    <col min="4104" max="4352" width="8.90625" style="14"/>
    <col min="4353" max="4353" width="21.90625" style="14" customWidth="1"/>
    <col min="4354" max="4357" width="16.90625" style="14" customWidth="1"/>
    <col min="4358" max="4358" width="17.90625" style="14" customWidth="1"/>
    <col min="4359" max="4359" width="11.54296875" style="14" customWidth="1"/>
    <col min="4360" max="4608" width="8.90625" style="14"/>
    <col min="4609" max="4609" width="21.90625" style="14" customWidth="1"/>
    <col min="4610" max="4613" width="16.90625" style="14" customWidth="1"/>
    <col min="4614" max="4614" width="17.90625" style="14" customWidth="1"/>
    <col min="4615" max="4615" width="11.54296875" style="14" customWidth="1"/>
    <col min="4616" max="4864" width="8.90625" style="14"/>
    <col min="4865" max="4865" width="21.90625" style="14" customWidth="1"/>
    <col min="4866" max="4869" width="16.90625" style="14" customWidth="1"/>
    <col min="4870" max="4870" width="17.90625" style="14" customWidth="1"/>
    <col min="4871" max="4871" width="11.54296875" style="14" customWidth="1"/>
    <col min="4872" max="5120" width="8.90625" style="14"/>
    <col min="5121" max="5121" width="21.90625" style="14" customWidth="1"/>
    <col min="5122" max="5125" width="16.90625" style="14" customWidth="1"/>
    <col min="5126" max="5126" width="17.90625" style="14" customWidth="1"/>
    <col min="5127" max="5127" width="11.54296875" style="14" customWidth="1"/>
    <col min="5128" max="5376" width="8.90625" style="14"/>
    <col min="5377" max="5377" width="21.90625" style="14" customWidth="1"/>
    <col min="5378" max="5381" width="16.90625" style="14" customWidth="1"/>
    <col min="5382" max="5382" width="17.90625" style="14" customWidth="1"/>
    <col min="5383" max="5383" width="11.54296875" style="14" customWidth="1"/>
    <col min="5384" max="5632" width="8.90625" style="14"/>
    <col min="5633" max="5633" width="21.90625" style="14" customWidth="1"/>
    <col min="5634" max="5637" width="16.90625" style="14" customWidth="1"/>
    <col min="5638" max="5638" width="17.90625" style="14" customWidth="1"/>
    <col min="5639" max="5639" width="11.54296875" style="14" customWidth="1"/>
    <col min="5640" max="5888" width="8.90625" style="14"/>
    <col min="5889" max="5889" width="21.90625" style="14" customWidth="1"/>
    <col min="5890" max="5893" width="16.90625" style="14" customWidth="1"/>
    <col min="5894" max="5894" width="17.90625" style="14" customWidth="1"/>
    <col min="5895" max="5895" width="11.54296875" style="14" customWidth="1"/>
    <col min="5896" max="6144" width="8.90625" style="14"/>
    <col min="6145" max="6145" width="21.90625" style="14" customWidth="1"/>
    <col min="6146" max="6149" width="16.90625" style="14" customWidth="1"/>
    <col min="6150" max="6150" width="17.90625" style="14" customWidth="1"/>
    <col min="6151" max="6151" width="11.54296875" style="14" customWidth="1"/>
    <col min="6152" max="6400" width="8.90625" style="14"/>
    <col min="6401" max="6401" width="21.90625" style="14" customWidth="1"/>
    <col min="6402" max="6405" width="16.90625" style="14" customWidth="1"/>
    <col min="6406" max="6406" width="17.90625" style="14" customWidth="1"/>
    <col min="6407" max="6407" width="11.54296875" style="14" customWidth="1"/>
    <col min="6408" max="6656" width="8.90625" style="14"/>
    <col min="6657" max="6657" width="21.90625" style="14" customWidth="1"/>
    <col min="6658" max="6661" width="16.90625" style="14" customWidth="1"/>
    <col min="6662" max="6662" width="17.90625" style="14" customWidth="1"/>
    <col min="6663" max="6663" width="11.54296875" style="14" customWidth="1"/>
    <col min="6664" max="6912" width="8.90625" style="14"/>
    <col min="6913" max="6913" width="21.90625" style="14" customWidth="1"/>
    <col min="6914" max="6917" width="16.90625" style="14" customWidth="1"/>
    <col min="6918" max="6918" width="17.90625" style="14" customWidth="1"/>
    <col min="6919" max="6919" width="11.54296875" style="14" customWidth="1"/>
    <col min="6920" max="7168" width="8.90625" style="14"/>
    <col min="7169" max="7169" width="21.90625" style="14" customWidth="1"/>
    <col min="7170" max="7173" width="16.90625" style="14" customWidth="1"/>
    <col min="7174" max="7174" width="17.90625" style="14" customWidth="1"/>
    <col min="7175" max="7175" width="11.54296875" style="14" customWidth="1"/>
    <col min="7176" max="7424" width="8.90625" style="14"/>
    <col min="7425" max="7425" width="21.90625" style="14" customWidth="1"/>
    <col min="7426" max="7429" width="16.90625" style="14" customWidth="1"/>
    <col min="7430" max="7430" width="17.90625" style="14" customWidth="1"/>
    <col min="7431" max="7431" width="11.54296875" style="14" customWidth="1"/>
    <col min="7432" max="7680" width="8.90625" style="14"/>
    <col min="7681" max="7681" width="21.90625" style="14" customWidth="1"/>
    <col min="7682" max="7685" width="16.90625" style="14" customWidth="1"/>
    <col min="7686" max="7686" width="17.90625" style="14" customWidth="1"/>
    <col min="7687" max="7687" width="11.54296875" style="14" customWidth="1"/>
    <col min="7688" max="7936" width="8.90625" style="14"/>
    <col min="7937" max="7937" width="21.90625" style="14" customWidth="1"/>
    <col min="7938" max="7941" width="16.90625" style="14" customWidth="1"/>
    <col min="7942" max="7942" width="17.90625" style="14" customWidth="1"/>
    <col min="7943" max="7943" width="11.54296875" style="14" customWidth="1"/>
    <col min="7944" max="8192" width="8.90625" style="14"/>
    <col min="8193" max="8193" width="21.90625" style="14" customWidth="1"/>
    <col min="8194" max="8197" width="16.90625" style="14" customWidth="1"/>
    <col min="8198" max="8198" width="17.90625" style="14" customWidth="1"/>
    <col min="8199" max="8199" width="11.54296875" style="14" customWidth="1"/>
    <col min="8200" max="8448" width="8.90625" style="14"/>
    <col min="8449" max="8449" width="21.90625" style="14" customWidth="1"/>
    <col min="8450" max="8453" width="16.90625" style="14" customWidth="1"/>
    <col min="8454" max="8454" width="17.90625" style="14" customWidth="1"/>
    <col min="8455" max="8455" width="11.54296875" style="14" customWidth="1"/>
    <col min="8456" max="8704" width="8.90625" style="14"/>
    <col min="8705" max="8705" width="21.90625" style="14" customWidth="1"/>
    <col min="8706" max="8709" width="16.90625" style="14" customWidth="1"/>
    <col min="8710" max="8710" width="17.90625" style="14" customWidth="1"/>
    <col min="8711" max="8711" width="11.54296875" style="14" customWidth="1"/>
    <col min="8712" max="8960" width="8.90625" style="14"/>
    <col min="8961" max="8961" width="21.90625" style="14" customWidth="1"/>
    <col min="8962" max="8965" width="16.90625" style="14" customWidth="1"/>
    <col min="8966" max="8966" width="17.90625" style="14" customWidth="1"/>
    <col min="8967" max="8967" width="11.54296875" style="14" customWidth="1"/>
    <col min="8968" max="9216" width="8.90625" style="14"/>
    <col min="9217" max="9217" width="21.90625" style="14" customWidth="1"/>
    <col min="9218" max="9221" width="16.90625" style="14" customWidth="1"/>
    <col min="9222" max="9222" width="17.90625" style="14" customWidth="1"/>
    <col min="9223" max="9223" width="11.54296875" style="14" customWidth="1"/>
    <col min="9224" max="9472" width="8.90625" style="14"/>
    <col min="9473" max="9473" width="21.90625" style="14" customWidth="1"/>
    <col min="9474" max="9477" width="16.90625" style="14" customWidth="1"/>
    <col min="9478" max="9478" width="17.90625" style="14" customWidth="1"/>
    <col min="9479" max="9479" width="11.54296875" style="14" customWidth="1"/>
    <col min="9480" max="9728" width="8.90625" style="14"/>
    <col min="9729" max="9729" width="21.90625" style="14" customWidth="1"/>
    <col min="9730" max="9733" width="16.90625" style="14" customWidth="1"/>
    <col min="9734" max="9734" width="17.90625" style="14" customWidth="1"/>
    <col min="9735" max="9735" width="11.54296875" style="14" customWidth="1"/>
    <col min="9736" max="9984" width="8.90625" style="14"/>
    <col min="9985" max="9985" width="21.90625" style="14" customWidth="1"/>
    <col min="9986" max="9989" width="16.90625" style="14" customWidth="1"/>
    <col min="9990" max="9990" width="17.90625" style="14" customWidth="1"/>
    <col min="9991" max="9991" width="11.54296875" style="14" customWidth="1"/>
    <col min="9992" max="10240" width="8.90625" style="14"/>
    <col min="10241" max="10241" width="21.90625" style="14" customWidth="1"/>
    <col min="10242" max="10245" width="16.90625" style="14" customWidth="1"/>
    <col min="10246" max="10246" width="17.90625" style="14" customWidth="1"/>
    <col min="10247" max="10247" width="11.54296875" style="14" customWidth="1"/>
    <col min="10248" max="10496" width="8.90625" style="14"/>
    <col min="10497" max="10497" width="21.90625" style="14" customWidth="1"/>
    <col min="10498" max="10501" width="16.90625" style="14" customWidth="1"/>
    <col min="10502" max="10502" width="17.90625" style="14" customWidth="1"/>
    <col min="10503" max="10503" width="11.54296875" style="14" customWidth="1"/>
    <col min="10504" max="10752" width="8.90625" style="14"/>
    <col min="10753" max="10753" width="21.90625" style="14" customWidth="1"/>
    <col min="10754" max="10757" width="16.90625" style="14" customWidth="1"/>
    <col min="10758" max="10758" width="17.90625" style="14" customWidth="1"/>
    <col min="10759" max="10759" width="11.54296875" style="14" customWidth="1"/>
    <col min="10760" max="11008" width="8.90625" style="14"/>
    <col min="11009" max="11009" width="21.90625" style="14" customWidth="1"/>
    <col min="11010" max="11013" width="16.90625" style="14" customWidth="1"/>
    <col min="11014" max="11014" width="17.90625" style="14" customWidth="1"/>
    <col min="11015" max="11015" width="11.54296875" style="14" customWidth="1"/>
    <col min="11016" max="11264" width="8.90625" style="14"/>
    <col min="11265" max="11265" width="21.90625" style="14" customWidth="1"/>
    <col min="11266" max="11269" width="16.90625" style="14" customWidth="1"/>
    <col min="11270" max="11270" width="17.90625" style="14" customWidth="1"/>
    <col min="11271" max="11271" width="11.54296875" style="14" customWidth="1"/>
    <col min="11272" max="11520" width="8.90625" style="14"/>
    <col min="11521" max="11521" width="21.90625" style="14" customWidth="1"/>
    <col min="11522" max="11525" width="16.90625" style="14" customWidth="1"/>
    <col min="11526" max="11526" width="17.90625" style="14" customWidth="1"/>
    <col min="11527" max="11527" width="11.54296875" style="14" customWidth="1"/>
    <col min="11528" max="11776" width="8.90625" style="14"/>
    <col min="11777" max="11777" width="21.90625" style="14" customWidth="1"/>
    <col min="11778" max="11781" width="16.90625" style="14" customWidth="1"/>
    <col min="11782" max="11782" width="17.90625" style="14" customWidth="1"/>
    <col min="11783" max="11783" width="11.54296875" style="14" customWidth="1"/>
    <col min="11784" max="12032" width="8.90625" style="14"/>
    <col min="12033" max="12033" width="21.90625" style="14" customWidth="1"/>
    <col min="12034" max="12037" width="16.90625" style="14" customWidth="1"/>
    <col min="12038" max="12038" width="17.90625" style="14" customWidth="1"/>
    <col min="12039" max="12039" width="11.54296875" style="14" customWidth="1"/>
    <col min="12040" max="12288" width="8.90625" style="14"/>
    <col min="12289" max="12289" width="21.90625" style="14" customWidth="1"/>
    <col min="12290" max="12293" width="16.90625" style="14" customWidth="1"/>
    <col min="12294" max="12294" width="17.90625" style="14" customWidth="1"/>
    <col min="12295" max="12295" width="11.54296875" style="14" customWidth="1"/>
    <col min="12296" max="12544" width="8.90625" style="14"/>
    <col min="12545" max="12545" width="21.90625" style="14" customWidth="1"/>
    <col min="12546" max="12549" width="16.90625" style="14" customWidth="1"/>
    <col min="12550" max="12550" width="17.90625" style="14" customWidth="1"/>
    <col min="12551" max="12551" width="11.54296875" style="14" customWidth="1"/>
    <col min="12552" max="12800" width="8.90625" style="14"/>
    <col min="12801" max="12801" width="21.90625" style="14" customWidth="1"/>
    <col min="12802" max="12805" width="16.90625" style="14" customWidth="1"/>
    <col min="12806" max="12806" width="17.90625" style="14" customWidth="1"/>
    <col min="12807" max="12807" width="11.54296875" style="14" customWidth="1"/>
    <col min="12808" max="13056" width="8.90625" style="14"/>
    <col min="13057" max="13057" width="21.90625" style="14" customWidth="1"/>
    <col min="13058" max="13061" width="16.90625" style="14" customWidth="1"/>
    <col min="13062" max="13062" width="17.90625" style="14" customWidth="1"/>
    <col min="13063" max="13063" width="11.54296875" style="14" customWidth="1"/>
    <col min="13064" max="13312" width="8.90625" style="14"/>
    <col min="13313" max="13313" width="21.90625" style="14" customWidth="1"/>
    <col min="13314" max="13317" width="16.90625" style="14" customWidth="1"/>
    <col min="13318" max="13318" width="17.90625" style="14" customWidth="1"/>
    <col min="13319" max="13319" width="11.54296875" style="14" customWidth="1"/>
    <col min="13320" max="13568" width="8.90625" style="14"/>
    <col min="13569" max="13569" width="21.90625" style="14" customWidth="1"/>
    <col min="13570" max="13573" width="16.90625" style="14" customWidth="1"/>
    <col min="13574" max="13574" width="17.90625" style="14" customWidth="1"/>
    <col min="13575" max="13575" width="11.54296875" style="14" customWidth="1"/>
    <col min="13576" max="13824" width="8.90625" style="14"/>
    <col min="13825" max="13825" width="21.90625" style="14" customWidth="1"/>
    <col min="13826" max="13829" width="16.90625" style="14" customWidth="1"/>
    <col min="13830" max="13830" width="17.90625" style="14" customWidth="1"/>
    <col min="13831" max="13831" width="11.54296875" style="14" customWidth="1"/>
    <col min="13832" max="14080" width="8.90625" style="14"/>
    <col min="14081" max="14081" width="21.90625" style="14" customWidth="1"/>
    <col min="14082" max="14085" width="16.90625" style="14" customWidth="1"/>
    <col min="14086" max="14086" width="17.90625" style="14" customWidth="1"/>
    <col min="14087" max="14087" width="11.54296875" style="14" customWidth="1"/>
    <col min="14088" max="14336" width="8.90625" style="14"/>
    <col min="14337" max="14337" width="21.90625" style="14" customWidth="1"/>
    <col min="14338" max="14341" width="16.90625" style="14" customWidth="1"/>
    <col min="14342" max="14342" width="17.90625" style="14" customWidth="1"/>
    <col min="14343" max="14343" width="11.54296875" style="14" customWidth="1"/>
    <col min="14344" max="14592" width="8.90625" style="14"/>
    <col min="14593" max="14593" width="21.90625" style="14" customWidth="1"/>
    <col min="14594" max="14597" width="16.90625" style="14" customWidth="1"/>
    <col min="14598" max="14598" width="17.90625" style="14" customWidth="1"/>
    <col min="14599" max="14599" width="11.54296875" style="14" customWidth="1"/>
    <col min="14600" max="14848" width="8.90625" style="14"/>
    <col min="14849" max="14849" width="21.90625" style="14" customWidth="1"/>
    <col min="14850" max="14853" width="16.90625" style="14" customWidth="1"/>
    <col min="14854" max="14854" width="17.90625" style="14" customWidth="1"/>
    <col min="14855" max="14855" width="11.54296875" style="14" customWidth="1"/>
    <col min="14856" max="15104" width="8.90625" style="14"/>
    <col min="15105" max="15105" width="21.90625" style="14" customWidth="1"/>
    <col min="15106" max="15109" width="16.90625" style="14" customWidth="1"/>
    <col min="15110" max="15110" width="17.90625" style="14" customWidth="1"/>
    <col min="15111" max="15111" width="11.54296875" style="14" customWidth="1"/>
    <col min="15112" max="15360" width="8.90625" style="14"/>
    <col min="15361" max="15361" width="21.90625" style="14" customWidth="1"/>
    <col min="15362" max="15365" width="16.90625" style="14" customWidth="1"/>
    <col min="15366" max="15366" width="17.90625" style="14" customWidth="1"/>
    <col min="15367" max="15367" width="11.54296875" style="14" customWidth="1"/>
    <col min="15368" max="15616" width="8.90625" style="14"/>
    <col min="15617" max="15617" width="21.90625" style="14" customWidth="1"/>
    <col min="15618" max="15621" width="16.90625" style="14" customWidth="1"/>
    <col min="15622" max="15622" width="17.90625" style="14" customWidth="1"/>
    <col min="15623" max="15623" width="11.54296875" style="14" customWidth="1"/>
    <col min="15624" max="15872" width="8.90625" style="14"/>
    <col min="15873" max="15873" width="21.90625" style="14" customWidth="1"/>
    <col min="15874" max="15877" width="16.90625" style="14" customWidth="1"/>
    <col min="15878" max="15878" width="17.90625" style="14" customWidth="1"/>
    <col min="15879" max="15879" width="11.54296875" style="14" customWidth="1"/>
    <col min="15880" max="16128" width="8.90625" style="14"/>
    <col min="16129" max="16129" width="21.90625" style="14" customWidth="1"/>
    <col min="16130" max="16133" width="16.90625" style="14" customWidth="1"/>
    <col min="16134" max="16134" width="17.90625" style="14" customWidth="1"/>
    <col min="16135" max="16135" width="11.54296875" style="14" customWidth="1"/>
    <col min="16136" max="16384" width="8.90625" style="14"/>
  </cols>
  <sheetData>
    <row r="1" spans="1:9" x14ac:dyDescent="0.35">
      <c r="A1" s="30" t="s">
        <v>363</v>
      </c>
      <c r="H1" s="43"/>
    </row>
    <row r="2" spans="1:9" x14ac:dyDescent="0.35">
      <c r="H2" s="43"/>
    </row>
    <row r="3" spans="1:9" x14ac:dyDescent="0.35">
      <c r="A3" s="13" t="s">
        <v>364</v>
      </c>
    </row>
    <row r="4" spans="1:9" x14ac:dyDescent="0.35">
      <c r="B4" s="66" t="s">
        <v>365</v>
      </c>
      <c r="C4" s="66" t="s">
        <v>366</v>
      </c>
      <c r="D4" s="66" t="s">
        <v>367</v>
      </c>
    </row>
    <row r="5" spans="1:9" x14ac:dyDescent="0.35">
      <c r="A5" s="14" t="s">
        <v>368</v>
      </c>
      <c r="B5" s="35">
        <v>0.14000000000000001</v>
      </c>
      <c r="C5" s="35">
        <v>0.11</v>
      </c>
      <c r="D5" s="35">
        <v>0.1</v>
      </c>
    </row>
    <row r="6" spans="1:9" x14ac:dyDescent="0.35">
      <c r="A6" s="14" t="s">
        <v>369</v>
      </c>
      <c r="B6" s="35">
        <v>0.2</v>
      </c>
      <c r="C6" s="35">
        <v>0.15</v>
      </c>
      <c r="D6" s="35">
        <v>0.08</v>
      </c>
    </row>
    <row r="8" spans="1:9" x14ac:dyDescent="0.35">
      <c r="A8" s="14" t="s">
        <v>370</v>
      </c>
      <c r="B8" s="66" t="s">
        <v>365</v>
      </c>
      <c r="C8" s="66" t="s">
        <v>366</v>
      </c>
      <c r="D8" s="66" t="s">
        <v>367</v>
      </c>
      <c r="F8" s="14" t="s">
        <v>371</v>
      </c>
      <c r="G8" s="66" t="s">
        <v>365</v>
      </c>
      <c r="H8" s="66" t="s">
        <v>366</v>
      </c>
      <c r="I8" s="66" t="s">
        <v>367</v>
      </c>
    </row>
    <row r="9" spans="1:9" x14ac:dyDescent="0.35">
      <c r="A9" s="14" t="s">
        <v>365</v>
      </c>
      <c r="B9" s="35">
        <v>1</v>
      </c>
      <c r="C9" s="35">
        <v>0.6</v>
      </c>
      <c r="D9" s="35">
        <v>0.4</v>
      </c>
      <c r="F9" s="14" t="s">
        <v>365</v>
      </c>
      <c r="G9" s="80"/>
      <c r="H9" s="88"/>
      <c r="I9" s="81"/>
    </row>
    <row r="10" spans="1:9" x14ac:dyDescent="0.35">
      <c r="A10" s="14" t="s">
        <v>366</v>
      </c>
      <c r="B10" s="35">
        <v>0.6</v>
      </c>
      <c r="C10" s="35">
        <v>1</v>
      </c>
      <c r="D10" s="35">
        <v>0.7</v>
      </c>
      <c r="F10" s="14" t="s">
        <v>366</v>
      </c>
      <c r="G10" s="89"/>
      <c r="H10" s="17"/>
      <c r="I10" s="90"/>
    </row>
    <row r="11" spans="1:9" x14ac:dyDescent="0.35">
      <c r="A11" s="14" t="s">
        <v>367</v>
      </c>
      <c r="B11" s="35">
        <v>0.4</v>
      </c>
      <c r="C11" s="35">
        <v>0.7</v>
      </c>
      <c r="D11" s="35">
        <v>1</v>
      </c>
      <c r="F11" s="14" t="s">
        <v>367</v>
      </c>
      <c r="G11" s="82"/>
      <c r="H11" s="91"/>
      <c r="I11" s="83"/>
    </row>
    <row r="13" spans="1:9" x14ac:dyDescent="0.35">
      <c r="A13" s="24" t="s">
        <v>372</v>
      </c>
    </row>
    <row r="14" spans="1:9" x14ac:dyDescent="0.35">
      <c r="B14" s="66" t="s">
        <v>365</v>
      </c>
      <c r="C14" s="66" t="s">
        <v>366</v>
      </c>
      <c r="D14" s="66" t="s">
        <v>367</v>
      </c>
      <c r="E14" s="31"/>
      <c r="F14" s="30"/>
      <c r="G14" s="31"/>
    </row>
    <row r="15" spans="1:9" x14ac:dyDescent="0.35">
      <c r="A15" s="21" t="s">
        <v>373</v>
      </c>
      <c r="B15" s="20"/>
      <c r="C15" s="20"/>
      <c r="D15" s="20"/>
      <c r="F15" s="92"/>
      <c r="G15" s="44"/>
    </row>
    <row r="16" spans="1:9" x14ac:dyDescent="0.35">
      <c r="F16" s="93"/>
      <c r="G16" s="44"/>
    </row>
    <row r="17" spans="1:7" x14ac:dyDescent="0.35">
      <c r="A17" s="24" t="s">
        <v>374</v>
      </c>
      <c r="F17" s="93"/>
      <c r="G17" s="44"/>
    </row>
    <row r="18" spans="1:7" x14ac:dyDescent="0.35">
      <c r="B18" s="31" t="s">
        <v>375</v>
      </c>
      <c r="C18" s="31"/>
      <c r="D18" s="31" t="s">
        <v>376</v>
      </c>
      <c r="F18" s="93"/>
      <c r="G18" s="44"/>
    </row>
    <row r="19" spans="1:7" x14ac:dyDescent="0.35">
      <c r="B19" s="94"/>
      <c r="C19" s="62"/>
      <c r="D19" s="95"/>
      <c r="F19" s="93"/>
      <c r="G19" s="44"/>
    </row>
    <row r="20" spans="1:7" x14ac:dyDescent="0.35">
      <c r="F20" s="93"/>
      <c r="G20" s="44"/>
    </row>
    <row r="21" spans="1:7" x14ac:dyDescent="0.35">
      <c r="A21" s="30" t="s">
        <v>377</v>
      </c>
    </row>
    <row r="22" spans="1:7" x14ac:dyDescent="0.35">
      <c r="B22" s="31" t="s">
        <v>378</v>
      </c>
      <c r="C22" s="31"/>
      <c r="D22" s="31" t="s">
        <v>379</v>
      </c>
    </row>
    <row r="23" spans="1:7" x14ac:dyDescent="0.35">
      <c r="B23" s="94"/>
      <c r="C23" s="96"/>
      <c r="D23" s="97">
        <v>0.12</v>
      </c>
    </row>
    <row r="25" spans="1:7" x14ac:dyDescent="0.35">
      <c r="A25" s="24" t="s">
        <v>380</v>
      </c>
      <c r="B25" s="98"/>
    </row>
    <row r="26" spans="1:7" x14ac:dyDescent="0.35">
      <c r="A26" s="14" t="s">
        <v>381</v>
      </c>
      <c r="B26" s="15"/>
    </row>
    <row r="28" spans="1:7" x14ac:dyDescent="0.35">
      <c r="A28" s="2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6" ma:contentTypeDescription="สร้างเอกสารใหม่" ma:contentTypeScope="" ma:versionID="fdb4ee613e5ff1256b84ae71bb3ebc33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7bda682f8379ccd9dfebf1e24c3f1189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D80177-36D7-40E0-BFA2-945577F08B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8951ED-EAC7-4BA7-8778-59A0137040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A1E170-E54B-4A29-8CFB-027D6F75AFE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30</vt:i4>
      </vt:variant>
    </vt:vector>
  </HeadingPairs>
  <TitlesOfParts>
    <vt:vector size="51" baseType="lpstr">
      <vt:lpstr>ProductMix_mid1</vt:lpstr>
      <vt:lpstr>Sensitivity Report 2</vt:lpstr>
      <vt:lpstr>ProductMix_mid2</vt:lpstr>
      <vt:lpstr>Sensitivity Report 1</vt:lpstr>
      <vt:lpstr>Dual</vt:lpstr>
      <vt:lpstr>project</vt:lpstr>
      <vt:lpstr>ProductMix2</vt:lpstr>
      <vt:lpstr>ProdPlanning</vt:lpstr>
      <vt:lpstr>BlendingOil</vt:lpstr>
      <vt:lpstr>Transport1</vt:lpstr>
      <vt:lpstr>Assng</vt:lpstr>
      <vt:lpstr>RedBrandLogistics</vt:lpstr>
      <vt:lpstr>Aggregate1</vt:lpstr>
      <vt:lpstr>CapitalBudget</vt:lpstr>
      <vt:lpstr>FixedCost</vt:lpstr>
      <vt:lpstr>Hub</vt:lpstr>
      <vt:lpstr>WorkerScheduling</vt:lpstr>
      <vt:lpstr>Transport1-2</vt:lpstr>
      <vt:lpstr>MMULT</vt:lpstr>
      <vt:lpstr>Peakload</vt:lpstr>
      <vt:lpstr>Portfolio</vt:lpstr>
      <vt:lpstr>AFinish</vt:lpstr>
      <vt:lpstr>AStart</vt:lpstr>
      <vt:lpstr>BFinish</vt:lpstr>
      <vt:lpstr>BStart</vt:lpstr>
      <vt:lpstr>CFinish</vt:lpstr>
      <vt:lpstr>CStart</vt:lpstr>
      <vt:lpstr>DFinish</vt:lpstr>
      <vt:lpstr>DStart</vt:lpstr>
      <vt:lpstr>EFinish</vt:lpstr>
      <vt:lpstr>EStart</vt:lpstr>
      <vt:lpstr>FFinish</vt:lpstr>
      <vt:lpstr>FStart</vt:lpstr>
      <vt:lpstr>GFinish</vt:lpstr>
      <vt:lpstr>GStart</vt:lpstr>
      <vt:lpstr>HFinish</vt:lpstr>
      <vt:lpstr>HStart</vt:lpstr>
      <vt:lpstr>IFinish</vt:lpstr>
      <vt:lpstr>invLevels</vt:lpstr>
      <vt:lpstr>IStart</vt:lpstr>
      <vt:lpstr>JFinish</vt:lpstr>
      <vt:lpstr>JStart</vt:lpstr>
      <vt:lpstr>KFinish</vt:lpstr>
      <vt:lpstr>KStart</vt:lpstr>
      <vt:lpstr>LFinish</vt:lpstr>
      <vt:lpstr>LStart</vt:lpstr>
      <vt:lpstr>MFinish</vt:lpstr>
      <vt:lpstr>MStart</vt:lpstr>
      <vt:lpstr>NFinish</vt:lpstr>
      <vt:lpstr>NStart</vt:lpstr>
      <vt:lpstr>yFinish</vt:lpstr>
    </vt:vector>
  </TitlesOfParts>
  <Manager/>
  <Company>Kelley School of Business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Albright</dc:creator>
  <cp:keywords/>
  <dc:description/>
  <cp:lastModifiedBy>Wannida .</cp:lastModifiedBy>
  <cp:revision/>
  <dcterms:created xsi:type="dcterms:W3CDTF">2009-09-28T15:17:58Z</dcterms:created>
  <dcterms:modified xsi:type="dcterms:W3CDTF">2021-01-17T07:38:25Z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</Properties>
</file>