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许万鹏\Desktop\"/>
    </mc:Choice>
  </mc:AlternateContent>
  <xr:revisionPtr revIDLastSave="0" documentId="13_ncr:1_{11C816B3-3DE5-4193-A165-060C0C06A5D2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B5" i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9" i="1"/>
  <c r="B25" i="1"/>
  <c r="B14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C18" i="1"/>
  <c r="C14" i="1"/>
  <c r="D14" i="1"/>
  <c r="E14" i="1"/>
  <c r="F14" i="1"/>
  <c r="G14" i="1"/>
  <c r="H14" i="1"/>
  <c r="I14" i="1"/>
  <c r="J14" i="1"/>
  <c r="K14" i="1"/>
  <c r="L14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<sst xmlns="http://schemas.openxmlformats.org/spreadsheetml/2006/main" count="29" uniqueCount="16">
  <si>
    <t>轴向距离X/10^-2m</t>
    <phoneticPr fontId="1" type="noConversion"/>
  </si>
  <si>
    <t>感应电压V_max/mV</t>
    <phoneticPr fontId="1" type="noConversion"/>
  </si>
  <si>
    <t>B_m/T</t>
    <phoneticPr fontId="1" type="noConversion"/>
  </si>
  <si>
    <t>径向距离X/10^-2m</t>
    <phoneticPr fontId="1" type="noConversion"/>
  </si>
  <si>
    <t>探测线圈转角θ/°</t>
    <phoneticPr fontId="1" type="noConversion"/>
  </si>
  <si>
    <t>cosθ</t>
    <phoneticPr fontId="1" type="noConversion"/>
  </si>
  <si>
    <t>励磁电流频率f/Hz</t>
    <phoneticPr fontId="1" type="noConversion"/>
  </si>
  <si>
    <t>圆电流线圈轴线上磁场分布数据记录</t>
    <phoneticPr fontId="1" type="noConversion"/>
  </si>
  <si>
    <t>亥姆霍兹线圈轴线上磁场分布数据记录</t>
    <phoneticPr fontId="1" type="noConversion"/>
  </si>
  <si>
    <t>亥姆霍兹线圈径向磁场分布数据记录</t>
    <phoneticPr fontId="1" type="noConversion"/>
  </si>
  <si>
    <t>探测线圈法线与磁场方向不同夹角时的数据记录</t>
    <phoneticPr fontId="1" type="noConversion"/>
  </si>
  <si>
    <t>励磁电流频率变化对磁场的影响数据记录</t>
    <phoneticPr fontId="1" type="noConversion"/>
  </si>
  <si>
    <t>两圆线圈间距为(1/2)R时轴线上磁场分布数据记录</t>
    <phoneticPr fontId="1" type="noConversion"/>
  </si>
  <si>
    <t>两圆线圈间距为2R时轴线上磁场分布数据记录</t>
    <phoneticPr fontId="1" type="noConversion"/>
  </si>
  <si>
    <t>B_m理/T</t>
  </si>
  <si>
    <t>B_理/T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</si>
</sst>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176" fontId="0" fillId="2" borderId="0" xfId="0" applyNumberFormat="1" applyFill="1"/>
    <xf numFmtId="176" fontId="0" fillId="0" borderId="0" xfId="0" applyNumberFormat="1" applyAlignme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圆电流线圈轴线上磁感应强度分布曲线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B_m/T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0.0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Sheet1!$B$4:$P$4</c:f>
              <c:numCache>
                <c:formatCode>0.00E+00</c:formatCode>
                <c:ptCount val="15"/>
                <c:pt idx="0">
                  <c:v>7.1069999999999998E-4</c:v>
                </c:pt>
                <c:pt idx="1">
                  <c:v>8.033999999999999E-4</c:v>
                </c:pt>
                <c:pt idx="2">
                  <c:v>9.0640000000000002E-4</c:v>
                </c:pt>
                <c:pt idx="3">
                  <c:v>1.0094000000000001E-3</c:v>
                </c:pt>
                <c:pt idx="4">
                  <c:v>1.1124000000000002E-3</c:v>
                </c:pt>
                <c:pt idx="5">
                  <c:v>1.1948E-3</c:v>
                </c:pt>
                <c:pt idx="6">
                  <c:v>1.2462999999999999E-3</c:v>
                </c:pt>
                <c:pt idx="7">
                  <c:v>1.2668999999999998E-3</c:v>
                </c:pt>
                <c:pt idx="8">
                  <c:v>1.2565999999999999E-3</c:v>
                </c:pt>
                <c:pt idx="9">
                  <c:v>1.2051E-3</c:v>
                </c:pt>
                <c:pt idx="10">
                  <c:v>1.1330000000000001E-3</c:v>
                </c:pt>
                <c:pt idx="11">
                  <c:v>1.0300000000000001E-3</c:v>
                </c:pt>
                <c:pt idx="12">
                  <c:v>9.167E-4</c:v>
                </c:pt>
                <c:pt idx="13">
                  <c:v>8.1369999999999999E-4</c:v>
                </c:pt>
                <c:pt idx="14">
                  <c:v>7.1069999999999998E-4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6-415E-92CE-964AE127B7B0}"/>
            </c:ext>
          </c:extLst>
        </c:ser>
        <c:ser>
          <c:idx val="1"/>
          <c:order val="1"/>
          <c:tx>
            <c:v>B_m理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Sheet1!$B$2:$P$2</c:f>
              <c:numCache>
                <c:formatCode>0.0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Sheet1!$B$6:$P$6</c:f>
              <c:numCache>
                <c:formatCode>0.00E+00</c:formatCode>
                <c:ptCount val="15"/>
                <c:pt idx="0">
                  <c:v>7.8169160205503489E-4</c:v>
                </c:pt>
                <c:pt idx="1">
                  <c:v>8.964095739387672E-4</c:v>
                </c:pt>
                <c:pt idx="2">
                  <c:v>1.0173018384175205E-3</c:v>
                </c:pt>
                <c:pt idx="3">
                  <c:v>1.1379622754239614E-3</c:v>
                </c:pt>
                <c:pt idx="4">
                  <c:v>1.2493240544084159E-3</c:v>
                </c:pt>
                <c:pt idx="5">
                  <c:v>1.3404938933892295E-3</c:v>
                </c:pt>
                <c:pt idx="6">
                  <c:v>1.4006601996727134E-3</c:v>
                </c:pt>
                <c:pt idx="7">
                  <c:v>1.4217225402106772E-3</c:v>
                </c:pt>
                <c:pt idx="8">
                  <c:v>1.4006601996727134E-3</c:v>
                </c:pt>
                <c:pt idx="9">
                  <c:v>1.3404938933892295E-3</c:v>
                </c:pt>
                <c:pt idx="10">
                  <c:v>1.2493240544084159E-3</c:v>
                </c:pt>
                <c:pt idx="11">
                  <c:v>1.1379622754239614E-3</c:v>
                </c:pt>
                <c:pt idx="12">
                  <c:v>1.0173018384175205E-3</c:v>
                </c:pt>
                <c:pt idx="13">
                  <c:v>8.964095739387672E-4</c:v>
                </c:pt>
                <c:pt idx="14">
                  <c:v>7.8169160205503489E-4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6-415E-92CE-964AE127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62896"/>
        <c:axId val="1102470336"/>
      </c:scatterChart>
      <c:valAx>
        <c:axId val="10373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轴向距离</a:t>
                </a:r>
                <a:r>
                  <a:rPr lang="en-US" altLang="zh-CN"/>
                  <a:t>X/10^-2m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70336"/>
        <c:crosses val="autoZero"/>
        <c:crossBetween val="midCat"/>
      </c:valAx>
      <c:valAx>
        <c:axId val="1102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3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亥姆霍兹</a:t>
            </a:r>
            <a:r>
              <a:rPr lang="zh-CN" altLang="zh-CN" sz="1400" b="0" i="0" baseline="0">
                <a:effectLst/>
              </a:rPr>
              <a:t>线圈轴线上磁感应强度分布曲线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B_m/T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Sheet1!$B$8:$Z$8</c:f>
              <c:numCache>
                <c:formatCode>0.0</c:formatCode>
                <c:ptCount val="2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xVal>
          <c:yVal>
            <c:numRef>
              <c:f>Sheet1!$B$10:$Z$10</c:f>
              <c:numCache>
                <c:formatCode>0.00E+00</c:formatCode>
                <c:ptCount val="25"/>
                <c:pt idx="0">
                  <c:v>8.8579999999999996E-4</c:v>
                </c:pt>
                <c:pt idx="1">
                  <c:v>9.9909999999999994E-4</c:v>
                </c:pt>
                <c:pt idx="2">
                  <c:v>1.1330000000000001E-3</c:v>
                </c:pt>
                <c:pt idx="3">
                  <c:v>1.2668999999999998E-3</c:v>
                </c:pt>
                <c:pt idx="4">
                  <c:v>1.4110999999999998E-3</c:v>
                </c:pt>
                <c:pt idx="5">
                  <c:v>1.5347E-3</c:v>
                </c:pt>
                <c:pt idx="6">
                  <c:v>1.6377E-3</c:v>
                </c:pt>
                <c:pt idx="7">
                  <c:v>1.7304E-3</c:v>
                </c:pt>
                <c:pt idx="8">
                  <c:v>1.7921999999999999E-3</c:v>
                </c:pt>
                <c:pt idx="9">
                  <c:v>1.8230999999999998E-3</c:v>
                </c:pt>
                <c:pt idx="10">
                  <c:v>1.8334E-3</c:v>
                </c:pt>
                <c:pt idx="11">
                  <c:v>1.8334E-3</c:v>
                </c:pt>
                <c:pt idx="12">
                  <c:v>1.8334E-3</c:v>
                </c:pt>
                <c:pt idx="13">
                  <c:v>1.8334E-3</c:v>
                </c:pt>
                <c:pt idx="14">
                  <c:v>1.8334E-3</c:v>
                </c:pt>
                <c:pt idx="15">
                  <c:v>1.8230999999999998E-3</c:v>
                </c:pt>
                <c:pt idx="16">
                  <c:v>1.7921999999999999E-3</c:v>
                </c:pt>
                <c:pt idx="17">
                  <c:v>1.7304E-3</c:v>
                </c:pt>
                <c:pt idx="18">
                  <c:v>1.6583000000000001E-3</c:v>
                </c:pt>
                <c:pt idx="19">
                  <c:v>1.5449999999999999E-3</c:v>
                </c:pt>
                <c:pt idx="20">
                  <c:v>1.4214E-3</c:v>
                </c:pt>
                <c:pt idx="21">
                  <c:v>1.2874999999999998E-3</c:v>
                </c:pt>
                <c:pt idx="22">
                  <c:v>1.1433000000000001E-3</c:v>
                </c:pt>
                <c:pt idx="23">
                  <c:v>9.9909999999999994E-4</c:v>
                </c:pt>
                <c:pt idx="24">
                  <c:v>8.8579999999999996E-4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3-4384-AA53-6F6AFC50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10144"/>
        <c:axId val="1228098608"/>
      </c:scatterChart>
      <c:valAx>
        <c:axId val="9937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轴向距离</a:t>
                </a:r>
                <a:r>
                  <a:rPr lang="en-US" altLang="zh-CN"/>
                  <a:t>X/10^-2m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098608"/>
        <c:crosses val="autoZero"/>
        <c:crossBetween val="midCat"/>
      </c:valAx>
      <c:valAx>
        <c:axId val="12280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磁感应强度</a:t>
                </a:r>
                <a:r>
                  <a:rPr lang="en-US" altLang="zh-CN"/>
                  <a:t>B_m/T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7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亥姆霍兹线圈</a:t>
            </a:r>
            <a:r>
              <a:rPr lang="zh-CN" altLang="en-US" sz="1400" b="0" i="0" baseline="0">
                <a:effectLst/>
              </a:rPr>
              <a:t>径向</a:t>
            </a:r>
            <a:r>
              <a:rPr lang="zh-CN" altLang="zh-CN" sz="1400" b="0" i="0" baseline="0">
                <a:effectLst/>
              </a:rPr>
              <a:t>上磁感应强度分布曲线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B_m/T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Sheet1!$B$12:$L$12</c:f>
              <c:numCache>
                <c:formatCode>0.0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Sheet1!$B$14:$L$14</c:f>
              <c:numCache>
                <c:formatCode>0.00E+00</c:formatCode>
                <c:ptCount val="11"/>
                <c:pt idx="0">
                  <c:v>1.7715999999999999E-3</c:v>
                </c:pt>
                <c:pt idx="1">
                  <c:v>1.8128E-3</c:v>
                </c:pt>
                <c:pt idx="2">
                  <c:v>1.8230999999999998E-3</c:v>
                </c:pt>
                <c:pt idx="3">
                  <c:v>1.8334E-3</c:v>
                </c:pt>
                <c:pt idx="4">
                  <c:v>1.8334E-3</c:v>
                </c:pt>
                <c:pt idx="5">
                  <c:v>1.8334E-3</c:v>
                </c:pt>
                <c:pt idx="6">
                  <c:v>1.8334E-3</c:v>
                </c:pt>
                <c:pt idx="7">
                  <c:v>1.8334E-3</c:v>
                </c:pt>
                <c:pt idx="8">
                  <c:v>1.8230999999999998E-3</c:v>
                </c:pt>
                <c:pt idx="9">
                  <c:v>1.8128E-3</c:v>
                </c:pt>
                <c:pt idx="10">
                  <c:v>1.7819000000000001E-3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9-4479-BAA9-11CF493E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07072"/>
        <c:axId val="1102401312"/>
      </c:scatterChart>
      <c:valAx>
        <c:axId val="12265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径向距离</a:t>
                </a:r>
                <a:r>
                  <a:rPr lang="en-US" altLang="zh-CN"/>
                  <a:t>X/10^-2m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01312"/>
        <c:crosses val="autoZero"/>
        <c:crossBetween val="midCat"/>
      </c:valAx>
      <c:valAx>
        <c:axId val="1102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磁感应强度</a:t>
                </a:r>
                <a:r>
                  <a:rPr lang="en-US" altLang="zh-CN"/>
                  <a:t>B_m/T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5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endParaRPr lang="el-G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cosθ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Sheet1!$B$18:$T$18</c:f>
              <c:numCache>
                <c:formatCode>General</c:formatCode>
                <c:ptCount val="1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</c:numCache>
            </c:numRef>
          </c:xVal>
          <c:yVal>
            <c:numRef>
              <c:f>Sheet1!$B$17:$T$17</c:f>
              <c:numCache>
                <c:formatCode>0.0</c:formatCode>
                <c:ptCount val="19"/>
                <c:pt idx="0">
                  <c:v>17.8</c:v>
                </c:pt>
                <c:pt idx="1">
                  <c:v>17.8</c:v>
                </c:pt>
                <c:pt idx="2">
                  <c:v>17.399999999999999</c:v>
                </c:pt>
                <c:pt idx="3">
                  <c:v>16.399999999999999</c:v>
                </c:pt>
                <c:pt idx="4">
                  <c:v>14.9</c:v>
                </c:pt>
                <c:pt idx="5">
                  <c:v>13.1</c:v>
                </c:pt>
                <c:pt idx="6">
                  <c:v>10.4</c:v>
                </c:pt>
                <c:pt idx="7">
                  <c:v>7.9</c:v>
                </c:pt>
                <c:pt idx="8">
                  <c:v>4.8</c:v>
                </c:pt>
                <c:pt idx="9">
                  <c:v>2.2999999999999998</c:v>
                </c:pt>
                <c:pt idx="10">
                  <c:v>0.4</c:v>
                </c:pt>
                <c:pt idx="11">
                  <c:v>3.6</c:v>
                </c:pt>
                <c:pt idx="12">
                  <c:v>6.9</c:v>
                </c:pt>
                <c:pt idx="13">
                  <c:v>9.5</c:v>
                </c:pt>
                <c:pt idx="14">
                  <c:v>12.2</c:v>
                </c:pt>
                <c:pt idx="15">
                  <c:v>14</c:v>
                </c:pt>
                <c:pt idx="16">
                  <c:v>15.9</c:v>
                </c:pt>
                <c:pt idx="17">
                  <c:v>17.100000000000001</c:v>
                </c:pt>
                <c:pt idx="18">
                  <c:v>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4-4433-A5B0-F9628B8C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4352"/>
        <c:axId val="1102488224"/>
      </c:scatterChart>
      <c:valAx>
        <c:axId val="12792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</a:t>
                </a:r>
                <a:r>
                  <a:rPr lang="el-GR" altLang="zh-CN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88224"/>
        <c:crosses val="autoZero"/>
        <c:crossBetween val="midCat"/>
      </c:valAx>
      <c:valAx>
        <c:axId val="11024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感应电压</a:t>
                </a:r>
                <a:r>
                  <a:rPr lang="en-US" altLang="zh-CN"/>
                  <a:t>V_max/mV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2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>
                <a:effectLst/>
              </a:rPr>
              <a:t>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感应电压V_max/mV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F-4808-9DD1-71A7BD01F891}"/>
              </c:ext>
            </c:extLst>
          </c:dPt>
          <c:xVal>
            <c:numRef>
              <c:f>Sheet1!$B$20:$N$20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Sheet1!$B$21:$N$21</c:f>
              <c:numCache>
                <c:formatCode>0.0</c:formatCode>
                <c:ptCount val="13"/>
                <c:pt idx="0">
                  <c:v>6.3</c:v>
                </c:pt>
                <c:pt idx="1">
                  <c:v>7.8</c:v>
                </c:pt>
                <c:pt idx="2">
                  <c:v>8.8000000000000007</c:v>
                </c:pt>
                <c:pt idx="3">
                  <c:v>10.8</c:v>
                </c:pt>
                <c:pt idx="4">
                  <c:v>12.6</c:v>
                </c:pt>
                <c:pt idx="5">
                  <c:v>14.6</c:v>
                </c:pt>
                <c:pt idx="6">
                  <c:v>16.3</c:v>
                </c:pt>
                <c:pt idx="7">
                  <c:v>18.3</c:v>
                </c:pt>
                <c:pt idx="8">
                  <c:v>20.100000000000001</c:v>
                </c:pt>
                <c:pt idx="9">
                  <c:v>22</c:v>
                </c:pt>
                <c:pt idx="10">
                  <c:v>23.9</c:v>
                </c:pt>
                <c:pt idx="11">
                  <c:v>25.7</c:v>
                </c:pt>
                <c:pt idx="1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F-4808-9DD1-71A7BD01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083552"/>
        <c:axId val="1039811344"/>
      </c:scatterChart>
      <c:valAx>
        <c:axId val="128908355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励磁电流频率</a:t>
                </a:r>
                <a:r>
                  <a:rPr lang="en-US" altLang="zh-CN"/>
                  <a:t>f/Hz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811344"/>
        <c:crosses val="autoZero"/>
        <c:crossBetween val="midCat"/>
      </c:valAx>
      <c:valAx>
        <c:axId val="1039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感应电压</a:t>
                </a:r>
                <a:r>
                  <a:rPr lang="en-US" altLang="zh-CN"/>
                  <a:t>V_max/mV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0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两</a:t>
            </a:r>
            <a:r>
              <a:rPr lang="zh-CN" altLang="zh-CN" sz="1400" b="0" i="0" baseline="0">
                <a:effectLst/>
              </a:rPr>
              <a:t>圆线圈</a:t>
            </a:r>
            <a:r>
              <a:rPr lang="zh-CN" altLang="en-US" sz="1400" b="0" i="0" baseline="0">
                <a:effectLst/>
              </a:rPr>
              <a:t>间距为</a:t>
            </a:r>
            <a:r>
              <a:rPr lang="en-US" altLang="zh-CN" sz="1400" b="0" i="0" baseline="0">
                <a:effectLst/>
              </a:rPr>
              <a:t>d</a:t>
            </a:r>
            <a:r>
              <a:rPr lang="zh-CN" altLang="en-US" sz="1400" b="0" i="0" baseline="0">
                <a:effectLst/>
              </a:rPr>
              <a:t>时</a:t>
            </a:r>
            <a:r>
              <a:rPr lang="zh-CN" altLang="zh-CN" sz="1400" b="0" i="0" baseline="0">
                <a:effectLst/>
              </a:rPr>
              <a:t>轴线上磁感应强度分布曲线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20126589045689672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191823282945043E-2"/>
          <c:y val="0.14972152768869193"/>
          <c:w val="0.89671668775404079"/>
          <c:h val="0.67449267452020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B_m/T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Sheet1!$B$23:$U$23</c:f>
              <c:numCache>
                <c:formatCode>0.0</c:formatCode>
                <c:ptCount val="20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Sheet1!$B$25:$U$25</c:f>
              <c:numCache>
                <c:formatCode>0.00E+00</c:formatCode>
                <c:ptCount val="20"/>
                <c:pt idx="0">
                  <c:v>1.0506000000000001E-3</c:v>
                </c:pt>
                <c:pt idx="1">
                  <c:v>1.1948E-3</c:v>
                </c:pt>
                <c:pt idx="2">
                  <c:v>1.3595999999999999E-3</c:v>
                </c:pt>
                <c:pt idx="3">
                  <c:v>1.5347E-3</c:v>
                </c:pt>
                <c:pt idx="4">
                  <c:v>1.7200999999999998E-3</c:v>
                </c:pt>
                <c:pt idx="5">
                  <c:v>1.8951999999999999E-3</c:v>
                </c:pt>
                <c:pt idx="6">
                  <c:v>2.0496999999999998E-3</c:v>
                </c:pt>
                <c:pt idx="7">
                  <c:v>2.2041999999999999E-3</c:v>
                </c:pt>
                <c:pt idx="8">
                  <c:v>2.2763000000000002E-3</c:v>
                </c:pt>
                <c:pt idx="9">
                  <c:v>2.3278000000000001E-3</c:v>
                </c:pt>
                <c:pt idx="10">
                  <c:v>2.3278000000000001E-3</c:v>
                </c:pt>
                <c:pt idx="11">
                  <c:v>2.2866000000000002E-3</c:v>
                </c:pt>
                <c:pt idx="12">
                  <c:v>2.1938999999999999E-3</c:v>
                </c:pt>
                <c:pt idx="13">
                  <c:v>2.0703000000000002E-3</c:v>
                </c:pt>
                <c:pt idx="14">
                  <c:v>1.9364E-3</c:v>
                </c:pt>
                <c:pt idx="15">
                  <c:v>1.751E-3</c:v>
                </c:pt>
                <c:pt idx="16">
                  <c:v>1.5759000000000001E-3</c:v>
                </c:pt>
                <c:pt idx="17">
                  <c:v>1.3904999999999998E-3</c:v>
                </c:pt>
                <c:pt idx="18">
                  <c:v>1.2154000000000002E-3</c:v>
                </c:pt>
                <c:pt idx="19">
                  <c:v>1.0506000000000001E-3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2-4BD8-A384-F6E70F1508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Sheet1!$B$27:$AB$27</c:f>
              <c:numCache>
                <c:formatCode>0.0</c:formatCode>
                <c:ptCount val="2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</c:numCache>
            </c:numRef>
          </c:xVal>
          <c:yVal>
            <c:numRef>
              <c:f>Sheet1!$B$29:$AB$29</c:f>
              <c:numCache>
                <c:formatCode>0.00E+00</c:formatCode>
                <c:ptCount val="27"/>
                <c:pt idx="0">
                  <c:v>7.518999999999999E-4</c:v>
                </c:pt>
                <c:pt idx="1">
                  <c:v>8.5490000000000002E-4</c:v>
                </c:pt>
                <c:pt idx="2">
                  <c:v>9.5790000000000003E-4</c:v>
                </c:pt>
                <c:pt idx="3">
                  <c:v>1.0712E-3</c:v>
                </c:pt>
                <c:pt idx="4">
                  <c:v>1.1845E-3</c:v>
                </c:pt>
                <c:pt idx="5">
                  <c:v>1.2771999999999998E-3</c:v>
                </c:pt>
                <c:pt idx="6">
                  <c:v>1.3389999999999999E-3</c:v>
                </c:pt>
                <c:pt idx="7">
                  <c:v>1.3801999999999998E-3</c:v>
                </c:pt>
                <c:pt idx="8">
                  <c:v>1.3801999999999998E-3</c:v>
                </c:pt>
                <c:pt idx="9">
                  <c:v>1.3492999999999999E-3</c:v>
                </c:pt>
                <c:pt idx="10">
                  <c:v>1.2874999999999998E-3</c:v>
                </c:pt>
                <c:pt idx="11">
                  <c:v>1.2154000000000002E-3</c:v>
                </c:pt>
                <c:pt idx="12">
                  <c:v>1.1330000000000001E-3</c:v>
                </c:pt>
                <c:pt idx="13">
                  <c:v>1.0712E-3</c:v>
                </c:pt>
                <c:pt idx="14">
                  <c:v>9.9909999999999994E-4</c:v>
                </c:pt>
                <c:pt idx="15">
                  <c:v>9.4759999999999994E-4</c:v>
                </c:pt>
                <c:pt idx="16">
                  <c:v>9.167E-4</c:v>
                </c:pt>
                <c:pt idx="17">
                  <c:v>9.0640000000000002E-4</c:v>
                </c:pt>
                <c:pt idx="18">
                  <c:v>9.0640000000000002E-4</c:v>
                </c:pt>
                <c:pt idx="19">
                  <c:v>9.3729999999999996E-4</c:v>
                </c:pt>
                <c:pt idx="20">
                  <c:v>9.8879999999999997E-4</c:v>
                </c:pt>
                <c:pt idx="21">
                  <c:v>1.0403000000000001E-3</c:v>
                </c:pt>
                <c:pt idx="22">
                  <c:v>1.1227000000000001E-3</c:v>
                </c:pt>
                <c:pt idx="23">
                  <c:v>1.1948E-3</c:v>
                </c:pt>
                <c:pt idx="24">
                  <c:v>1.2668999999999998E-3</c:v>
                </c:pt>
                <c:pt idx="25">
                  <c:v>1.3389999999999999E-3</c:v>
                </c:pt>
                <c:pt idx="26">
                  <c:v>1.3698999999999999E-3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C2-4BD8-A384-F6E70F15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45600"/>
        <c:axId val="1235557712"/>
      </c:scatterChart>
      <c:valAx>
        <c:axId val="10940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轴向距离</a:t>
                </a:r>
                <a:r>
                  <a:rPr lang="en-US" altLang="zh-CN"/>
                  <a:t>X/10^-2m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557712"/>
        <c:crosses val="autoZero"/>
        <c:crossBetween val="midCat"/>
      </c:valAx>
      <c:valAx>
        <c:axId val="1235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磁感应强度</a:t>
                </a:r>
                <a:r>
                  <a:rPr lang="en-US" altLang="zh-CN"/>
                  <a:t>B_m/T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0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457933</xdr:colOff>
      <xdr:row>31</xdr:row>
      <xdr:rowOff>134437</xdr:rowOff>
    </xdr:from>
    <xdr:to>
      <xdr:col>8</xdr:col>
      <xdr:colOff>183172</xdr:colOff>
      <xdr:row>50</xdr:row>
      <xdr:rowOff>98913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4B0F17-6FDB-4C07-91C3-C28F0557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465444</xdr:colOff>
      <xdr:row>31</xdr:row>
      <xdr:rowOff>136647</xdr:rowOff>
    </xdr:from>
    <xdr:to>
      <xdr:col>8</xdr:col>
      <xdr:colOff>179509</xdr:colOff>
      <xdr:row>50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EEB712-4161-4929-996D-5FBB8A31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459946</xdr:colOff>
      <xdr:row>31</xdr:row>
      <xdr:rowOff>139945</xdr:rowOff>
    </xdr:from>
    <xdr:to>
      <xdr:col>8</xdr:col>
      <xdr:colOff>179508</xdr:colOff>
      <xdr:row>50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B9CD64-1BF7-48F6-8A1E-E830FABD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461047</xdr:colOff>
      <xdr:row>31</xdr:row>
      <xdr:rowOff>142508</xdr:rowOff>
    </xdr:from>
    <xdr:to>
      <xdr:col>8</xdr:col>
      <xdr:colOff>179509</xdr:colOff>
      <xdr:row>50</xdr:row>
      <xdr:rowOff>91586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C6C732-24C9-476A-AB04-743E1E97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461595</xdr:colOff>
      <xdr:row>31</xdr:row>
      <xdr:rowOff>143423</xdr:rowOff>
    </xdr:from>
    <xdr:to>
      <xdr:col>8</xdr:col>
      <xdr:colOff>175845</xdr:colOff>
      <xdr:row>50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28082EF-1892-4EF1-AFA4-891AF2E6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210650</xdr:colOff>
      <xdr:row>54</xdr:row>
      <xdr:rowOff>36999</xdr:rowOff>
    </xdr:from>
    <xdr:to>
      <xdr:col>13</xdr:col>
      <xdr:colOff>584507</xdr:colOff>
      <xdr:row>72</xdr:row>
      <xdr:rowOff>169982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941BE1-106E-4A2B-98AF-700EB2F0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0.28452</cdr:x>
      <cdr:y>0.40251</cdr:y>
    </cdr:from>
    <cdr:to>
      <cdr:x>0.40431</cdr:x>
      <cdr:y>0.50841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587EF581-9D2E-4081-8765-47E109AF34C1}"/>
                </a:ext>
              </a:extLst>
            </cdr:cNvPr>
            <cdr:cNvSpPr txBox="1"/>
          </cdr:nvSpPr>
          <cdr:spPr>
            <a:xfrm xmlns:a="http://schemas.openxmlformats.org/drawingml/2006/main">
              <a:off x="1299730" y="1107380"/>
              <a:ext cx="547213" cy="29134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altLang="zh-CN" sz="1100" b="0">
                  <a:solidFill>
                    <a:schemeClr val="accent1"/>
                  </a:solidFill>
                </a:rPr>
                <a:t>-</a:t>
              </a:r>
              <a:r>
                <a:rPr lang="en-US" altLang="zh-CN" sz="1100" b="0" i="1">
                  <a:solidFill>
                    <a:schemeClr val="accent1"/>
                  </a:solidFill>
                </a:rPr>
                <a:t>X</a:t>
              </a:r>
              <a:endParaRPr lang="zh-CN" altLang="en-US" sz="1100" b="0" i="1"/>
            </a:p>
          </cdr:txBody>
        </cdr:sp>
      </mc:Choice>
      <mc:Fallback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587EF581-9D2E-4081-8765-47E109AF34C1}"/>
                </a:ext>
              </a:extLst>
            </cdr:cNvPr>
            <cdr:cNvSpPr txBox="1"/>
          </cdr:nvSpPr>
          <cdr:spPr>
            <a:xfrm xmlns:a="http://schemas.openxmlformats.org/drawingml/2006/main">
              <a:off x="1299730" y="1107380"/>
              <a:ext cx="547213" cy="29134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1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𝐵_𝑚</a:t>
              </a:r>
              <a:r>
                <a:rPr lang="en-US" altLang="zh-CN" sz="1100" b="0">
                  <a:solidFill>
                    <a:schemeClr val="accent1"/>
                  </a:solidFill>
                </a:rPr>
                <a:t>-</a:t>
              </a:r>
              <a:r>
                <a:rPr lang="en-US" altLang="zh-CN" sz="1100" b="0" i="1">
                  <a:solidFill>
                    <a:schemeClr val="accent1"/>
                  </a:solidFill>
                </a:rPr>
                <a:t>X</a:t>
              </a:r>
              <a:endParaRPr lang="zh-CN" altLang="en-US" sz="1100" b="0" i="1"/>
            </a:p>
          </cdr:txBody>
        </cdr:sp>
      </mc:Fallback>
    </mc:AlternateContent>
  </cdr:relSizeAnchor>
  <cdr:relSizeAnchor xmlns:cdr="http://schemas.openxmlformats.org/drawingml/2006/chartDrawing">
    <cdr:from>
      <cdr:x>0.61806</cdr:x>
      <cdr:y>0.18328</cdr:y>
    </cdr:from>
    <cdr:to>
      <cdr:x>0.8106</cdr:x>
      <cdr:y>0.31059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80E5F0D7-E6C8-41EA-A7C6-1E77C610AA5B}"/>
                </a:ext>
              </a:extLst>
            </cdr:cNvPr>
            <cdr:cNvSpPr txBox="1"/>
          </cdr:nvSpPr>
          <cdr:spPr>
            <a:xfrm xmlns:a="http://schemas.openxmlformats.org/drawingml/2006/main">
              <a:off x="2823345" y="504222"/>
              <a:ext cx="879543" cy="3502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en-US" altLang="zh-CN" sz="1100" b="0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zh-CN" sz="1100" b="0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𝑡h𝑒𝑜𝑟𝑦</m:t>
                      </m:r>
                    </m:sub>
                  </m:sSub>
                </m:oMath>
              </a14:m>
              <a:r>
                <a:rPr lang="en-US" altLang="zh-CN" sz="1100" b="0">
                  <a:solidFill>
                    <a:schemeClr val="accent2"/>
                  </a:solidFill>
                </a:rPr>
                <a:t>-</a:t>
              </a:r>
              <a:r>
                <a:rPr lang="en-US" altLang="zh-CN" sz="1100" b="0" i="1">
                  <a:solidFill>
                    <a:schemeClr val="accent2"/>
                  </a:solidFill>
                </a:rPr>
                <a:t>X</a:t>
              </a:r>
              <a:endParaRPr lang="zh-CN" altLang="en-US" sz="1100" b="0" i="1"/>
            </a:p>
          </cdr:txBody>
        </cdr:sp>
      </mc:Choice>
      <mc:Fallback>
        <cdr:sp macro="" textlink="">
          <cdr:nvSpPr>
            <cdr:cNvPr id="3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80E5F0D7-E6C8-41EA-A7C6-1E77C610AA5B}"/>
                </a:ext>
              </a:extLst>
            </cdr:cNvPr>
            <cdr:cNvSpPr txBox="1"/>
          </cdr:nvSpPr>
          <cdr:spPr>
            <a:xfrm xmlns:a="http://schemas.openxmlformats.org/drawingml/2006/main">
              <a:off x="2823345" y="504222"/>
              <a:ext cx="879543" cy="3502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𝐵_(𝑚 𝑡ℎ𝑒𝑜𝑟𝑦)</a:t>
              </a:r>
              <a:r>
                <a:rPr lang="en-US" altLang="zh-CN" sz="1100" b="0">
                  <a:solidFill>
                    <a:schemeClr val="accent2"/>
                  </a:solidFill>
                </a:rPr>
                <a:t>-</a:t>
              </a:r>
              <a:r>
                <a:rPr lang="en-US" altLang="zh-CN" sz="1100" b="0" i="1">
                  <a:solidFill>
                    <a:schemeClr val="accent2"/>
                  </a:solidFill>
                </a:rPr>
                <a:t>X</a:t>
              </a:r>
              <a:endParaRPr lang="zh-CN" altLang="en-US" sz="1100" b="0" i="1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0.30156</cdr:x>
      <cdr:y>0.03472</cdr:y>
    </cdr:from>
    <cdr:to>
      <cdr:x>0.70677</cdr:x>
      <cdr:y>0.15972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C7DD5E91-07A2-40BE-A318-8DA5773D3471}"/>
                </a:ext>
              </a:extLst>
            </cdr:cNvPr>
            <cdr:cNvSpPr txBox="1"/>
          </cdr:nvSpPr>
          <cdr:spPr>
            <a:xfrm xmlns:a="http://schemas.openxmlformats.org/drawingml/2006/main">
              <a:off x="1378743" y="95249"/>
              <a:ext cx="1852613" cy="3429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altLang="zh-CN" sz="1600" i="1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𝑐𝑜𝑠</m:t>
                        </m:r>
                      </m:fName>
                      <m:e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</m:func>
                    <m:r>
                      <a:rPr lang="zh-CN" altLang="en-US" sz="1600" i="1">
                        <a:latin typeface="Cambria Math" panose="02040503050406030204" pitchFamily="18" charset="0"/>
                      </a:rPr>
                      <m:t>曲线</m:t>
                    </m:r>
                  </m:oMath>
                </m:oMathPara>
              </a14:m>
              <a:endParaRPr lang="zh-CN" altLang="en-US" sz="1600" i="1"/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C7DD5E91-07A2-40BE-A318-8DA5773D3471}"/>
                </a:ext>
              </a:extLst>
            </cdr:cNvPr>
            <cdr:cNvSpPr txBox="1"/>
          </cdr:nvSpPr>
          <cdr:spPr>
            <a:xfrm xmlns:a="http://schemas.openxmlformats.org/drawingml/2006/main">
              <a:off x="1378743" y="95249"/>
              <a:ext cx="1852613" cy="3429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600" b="0" i="0">
                  <a:latin typeface="Cambria Math" panose="02040503050406030204" pitchFamily="18" charset="0"/>
                </a:rPr>
                <a:t>𝑉_</a:t>
              </a:r>
              <a:r>
                <a:rPr lang="en-US" altLang="zh-CN" sz="1600" i="0">
                  <a:latin typeface="Cambria Math" panose="02040503050406030204" pitchFamily="18" charset="0"/>
                </a:rPr>
                <a:t>𝑚𝑎𝑥-𝑐𝑜𝑠⁡</a:t>
              </a:r>
              <a:r>
                <a:rPr lang="zh-CN" altLang="en-US" sz="1600" i="0">
                  <a:latin typeface="Cambria Math" panose="02040503050406030204" pitchFamily="18" charset="0"/>
                </a:rPr>
                <a:t>𝜃 曲线</a:t>
              </a:r>
              <a:endParaRPr lang="zh-CN" altLang="en-US" sz="1600" i="1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0.37552</cdr:x>
      <cdr:y>0.03993</cdr:y>
    </cdr:from>
    <cdr:to>
      <cdr:x>0.72552</cdr:x>
      <cdr:y>0.14931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1ADF8191-5224-4D93-86E9-23069F9E9232}"/>
                </a:ext>
              </a:extLst>
            </cdr:cNvPr>
            <cdr:cNvSpPr txBox="1"/>
          </cdr:nvSpPr>
          <cdr:spPr>
            <a:xfrm xmlns:a="http://schemas.openxmlformats.org/drawingml/2006/main">
              <a:off x="1716882" y="109538"/>
              <a:ext cx="1600200" cy="30003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altLang="zh-CN" sz="16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  <m:r>
                      <a:rPr lang="en-US" altLang="zh-CN" sz="16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altLang="zh-CN" sz="16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zh-CN" altLang="zh-CN" sz="16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曲线</m:t>
                    </m:r>
                  </m:oMath>
                </m:oMathPara>
              </a14:m>
              <a:endParaRPr lang="zh-CN" altLang="zh-CN" sz="1600" b="0" i="1">
                <a:effectLst/>
              </a:endParaRPr>
            </a:p>
            <a:p xmlns:a="http://schemas.openxmlformats.org/drawingml/2006/main">
              <a:endParaRPr lang="zh-CN" altLang="en-US" sz="1100"/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1ADF8191-5224-4D93-86E9-23069F9E9232}"/>
                </a:ext>
              </a:extLst>
            </cdr:cNvPr>
            <cdr:cNvSpPr txBox="1"/>
          </cdr:nvSpPr>
          <cdr:spPr>
            <a:xfrm xmlns:a="http://schemas.openxmlformats.org/drawingml/2006/main">
              <a:off x="1716882" y="109538"/>
              <a:ext cx="1600200" cy="30003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600" b="0" i="0">
                  <a:effectLst/>
                  <a:latin typeface="+mn-lt"/>
                  <a:ea typeface="+mn-ea"/>
                  <a:cs typeface="+mn-cs"/>
                </a:rPr>
                <a:t>𝑉_𝑚𝑎𝑥−</a:t>
              </a:r>
              <a:r>
                <a:rPr lang="en-US" altLang="zh-CN" sz="16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zh-CN" altLang="zh-CN" sz="1600" b="0" i="0">
                  <a:effectLst/>
                  <a:latin typeface="+mn-lt"/>
                  <a:ea typeface="+mn-ea"/>
                  <a:cs typeface="+mn-cs"/>
                </a:rPr>
                <a:t>曲线</a:t>
              </a:r>
              <a:endParaRPr lang="zh-CN" altLang="zh-CN" sz="1600" b="0" i="1">
                <a:effectLst/>
              </a:endParaRPr>
            </a:p>
            <a:p xmlns:a="http://schemas.openxmlformats.org/drawingml/2006/main">
              <a:endParaRPr lang="zh-CN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0.74534</cdr:x>
      <cdr:y>0.17929</cdr:y>
    </cdr:from>
    <cdr:to>
      <cdr:x>0.91059</cdr:x>
      <cdr:y>0.27708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9CA4DF6D-21CF-482B-AD4A-2307B440C38A}"/>
            </a:ext>
          </a:extLst>
        </cdr:cNvPr>
        <cdr:cNvSpPr txBox="1"/>
      </cdr:nvSpPr>
      <cdr:spPr>
        <a:xfrm xmlns:a="http://schemas.openxmlformats.org/drawingml/2006/main">
          <a:off x="3420392" y="490356"/>
          <a:ext cx="758336" cy="267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accent2"/>
              </a:solidFill>
            </a:rPr>
            <a:t>I=196mA</a:t>
          </a:r>
          <a:endParaRPr lang="zh-CN" alt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0.58117</cdr:x>
      <cdr:y>0.46862</cdr:y>
    </cdr:from>
    <cdr:to>
      <cdr:x>0.74881</cdr:x>
      <cdr:y>0.5356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9FA704CF-A705-48A9-B865-126A59E20EA6}"/>
            </a:ext>
          </a:extLst>
        </cdr:cNvPr>
        <cdr:cNvSpPr txBox="1"/>
      </cdr:nvSpPr>
      <cdr:spPr>
        <a:xfrm xmlns:a="http://schemas.openxmlformats.org/drawingml/2006/main">
          <a:off x="2666999" y="1281662"/>
          <a:ext cx="769327" cy="183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accent1"/>
              </a:solidFill>
            </a:rPr>
            <a:t>I=200mA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0.09044</cdr:x>
      <cdr:y>0.20749</cdr:y>
    </cdr:from>
    <cdr:to>
      <cdr:x>0.23189</cdr:x>
      <cdr:y>0.32565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ACCDE767-1D95-4826-938D-055A301EAA45}"/>
                </a:ext>
              </a:extLst>
            </cdr:cNvPr>
            <cdr:cNvSpPr txBox="1"/>
          </cdr:nvSpPr>
          <cdr:spPr>
            <a:xfrm xmlns:a="http://schemas.openxmlformats.org/drawingml/2006/main">
              <a:off x="502445" y="685801"/>
              <a:ext cx="785812" cy="3905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zh-CN" sz="11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zh-CN" altLang="en-US" sz="1100">
                <a:solidFill>
                  <a:schemeClr val="accent1"/>
                </a:solidFill>
              </a:endParaRPr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ACCDE767-1D95-4826-938D-055A301EAA45}"/>
                </a:ext>
              </a:extLst>
            </cdr:cNvPr>
            <cdr:cNvSpPr txBox="1"/>
          </cdr:nvSpPr>
          <cdr:spPr>
            <a:xfrm xmlns:a="http://schemas.openxmlformats.org/drawingml/2006/main">
              <a:off x="502445" y="685801"/>
              <a:ext cx="785812" cy="3905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1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𝑑=1/2 𝑅</a:t>
              </a:r>
              <a:endParaRPr lang="zh-CN" altLang="en-US" sz="1100">
                <a:solidFill>
                  <a:schemeClr val="accent1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0.70613</cdr:x>
      <cdr:y>0.53752</cdr:y>
    </cdr:from>
    <cdr:to>
      <cdr:x>0.85272</cdr:x>
      <cdr:y>0.6672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文本框 2">
              <a:extLst xmlns:a="http://schemas.openxmlformats.org/drawingml/2006/main">
                <a:ext uri="{FF2B5EF4-FFF2-40B4-BE49-F238E27FC236}">
                  <a16:creationId xmlns:a16="http://schemas.microsoft.com/office/drawing/2014/main" id="{828541E9-C44C-4353-BA7A-07C9C046C180}"/>
                </a:ext>
              </a:extLst>
            </cdr:cNvPr>
            <cdr:cNvSpPr txBox="1"/>
          </cdr:nvSpPr>
          <cdr:spPr>
            <a:xfrm xmlns:a="http://schemas.openxmlformats.org/drawingml/2006/main">
              <a:off x="3926988" y="1772868"/>
              <a:ext cx="815234" cy="4277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zh-CN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lang="en-US" altLang="zh-CN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zh-CN" altLang="en-US" sz="1100">
                <a:solidFill>
                  <a:schemeClr val="accent2"/>
                </a:solidFill>
              </a:endParaRPr>
            </a:p>
          </cdr:txBody>
        </cdr:sp>
      </mc:Choice>
      <mc:Fallback>
        <cdr:sp macro="" textlink="">
          <cdr:nvSpPr>
            <cdr:cNvPr id="3" name="文本框 2">
              <a:extLst xmlns:a="http://schemas.openxmlformats.org/drawingml/2006/main">
                <a:ext uri="{FF2B5EF4-FFF2-40B4-BE49-F238E27FC236}">
                  <a16:creationId xmlns:a16="http://schemas.microsoft.com/office/drawing/2014/main" id="{828541E9-C44C-4353-BA7A-07C9C046C180}"/>
                </a:ext>
              </a:extLst>
            </cdr:cNvPr>
            <cdr:cNvSpPr txBox="1"/>
          </cdr:nvSpPr>
          <cdr:spPr>
            <a:xfrm xmlns:a="http://schemas.openxmlformats.org/drawingml/2006/main">
              <a:off x="3926988" y="1772868"/>
              <a:ext cx="815234" cy="4277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altLang="zh-CN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𝑑</a:t>
              </a:r>
              <a:r>
                <a:rPr lang="en-US" altLang="zh-CN" sz="1100" b="0" i="0">
                  <a:solidFill>
                    <a:schemeClr val="accent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=2𝑅</a:t>
              </a:r>
              <a:endParaRPr lang="zh-CN" altLang="en-US" sz="1100">
                <a:solidFill>
                  <a:schemeClr val="accent2"/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abSelected="1" topLeftCell="A29" zoomScale="130" zoomScaleNormal="130" workbookViewId="0">
      <selection activeCell="I34" sqref="I34"/>
    </sheetView>
  </sheetViews>
  <sheetFormatPr defaultRowHeight="13.9" x14ac:dyDescent="0.4"/>
  <cols>
    <col min="1" max="1" width="18.1328125" style="1" customWidth="1"/>
  </cols>
  <sheetData>
    <row r="1" spans="1:26" x14ac:dyDescent="0.4">
      <c r="A1" s="7" t="s">
        <v>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6" x14ac:dyDescent="0.4">
      <c r="A2" s="1" t="s">
        <v>0</v>
      </c>
      <c r="B2" s="2">
        <v>-7</v>
      </c>
      <c r="C2" s="2">
        <v>-6</v>
      </c>
      <c r="D2" s="2">
        <v>-5</v>
      </c>
      <c r="E2" s="2">
        <v>-4</v>
      </c>
      <c r="F2" s="2">
        <v>-3</v>
      </c>
      <c r="G2" s="2">
        <v>-2</v>
      </c>
      <c r="H2" s="2">
        <v>-1</v>
      </c>
      <c r="I2" s="2">
        <v>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</row>
    <row r="3" spans="1:26" x14ac:dyDescent="0.4">
      <c r="A3" s="1" t="s">
        <v>1</v>
      </c>
      <c r="B3" s="2">
        <v>6.9</v>
      </c>
      <c r="C3" s="2">
        <v>7.8</v>
      </c>
      <c r="D3" s="2">
        <v>8.8000000000000007</v>
      </c>
      <c r="E3" s="2">
        <v>9.8000000000000007</v>
      </c>
      <c r="F3" s="2">
        <v>10.8</v>
      </c>
      <c r="G3" s="2">
        <v>11.6</v>
      </c>
      <c r="H3" s="2">
        <v>12.1</v>
      </c>
      <c r="I3" s="2">
        <v>12.3</v>
      </c>
      <c r="J3" s="2">
        <v>12.2</v>
      </c>
      <c r="K3" s="2">
        <v>11.7</v>
      </c>
      <c r="L3" s="2">
        <v>11</v>
      </c>
      <c r="M3" s="2">
        <v>10</v>
      </c>
      <c r="N3" s="2">
        <v>8.9</v>
      </c>
      <c r="O3" s="2">
        <v>7.9</v>
      </c>
      <c r="P3" s="2">
        <v>6.9</v>
      </c>
    </row>
    <row r="4" spans="1:26" x14ac:dyDescent="0.4">
      <c r="A4" s="1" t="s">
        <v>2</v>
      </c>
      <c r="B4" s="6">
        <f>0.103*B3*10^-3</f>
        <v>7.1069999999999998E-4</v>
      </c>
      <c r="C4" s="6">
        <f t="shared" ref="C4:P4" si="0">0.103*C3*10^-3</f>
        <v>8.033999999999999E-4</v>
      </c>
      <c r="D4" s="6">
        <f t="shared" si="0"/>
        <v>9.0640000000000002E-4</v>
      </c>
      <c r="E4" s="6">
        <f t="shared" si="0"/>
        <v>1.0094000000000001E-3</v>
      </c>
      <c r="F4" s="6">
        <f t="shared" si="0"/>
        <v>1.1124000000000002E-3</v>
      </c>
      <c r="G4" s="6">
        <f t="shared" si="0"/>
        <v>1.1948E-3</v>
      </c>
      <c r="H4" s="6">
        <f t="shared" si="0"/>
        <v>1.2462999999999999E-3</v>
      </c>
      <c r="I4" s="6">
        <f t="shared" si="0"/>
        <v>1.2668999999999998E-3</v>
      </c>
      <c r="J4" s="6">
        <f t="shared" si="0"/>
        <v>1.2565999999999999E-3</v>
      </c>
      <c r="K4" s="6">
        <f t="shared" si="0"/>
        <v>1.2051E-3</v>
      </c>
      <c r="L4" s="6">
        <f t="shared" si="0"/>
        <v>1.1330000000000001E-3</v>
      </c>
      <c r="M4" s="6">
        <f t="shared" si="0"/>
        <v>1.0300000000000001E-3</v>
      </c>
      <c r="N4" s="6">
        <f t="shared" si="0"/>
        <v>9.167E-4</v>
      </c>
      <c r="O4" s="6">
        <f t="shared" si="0"/>
        <v>8.1369999999999999E-4</v>
      </c>
      <c r="P4" s="6">
        <f t="shared" si="0"/>
        <v>7.1069999999999998E-4</v>
      </c>
    </row>
    <row r="5" spans="1:26" x14ac:dyDescent="0.4">
      <c r="A5" s="1" t="s">
        <v>15</v>
      </c>
      <c r="B5" s="6">
        <f>(4*PI()*10^-7*400*0.4*0.1^2)/(2*(0.1^2+(B2*0.01)^2)^(3/2))</f>
        <v>5.5273943260969146E-4</v>
      </c>
      <c r="C5" s="6">
        <f t="shared" ref="C5:P5" si="1">(4*PI()*10^-7*400*0.4*0.1^2)/(2*(0.1^2+(C2*0.01)^2)^(3/2))</f>
        <v>6.3385728845264625E-4</v>
      </c>
      <c r="D5" s="6">
        <f t="shared" si="1"/>
        <v>7.1934102845857021E-4</v>
      </c>
      <c r="E5" s="6">
        <f t="shared" si="1"/>
        <v>8.0466084168675687E-4</v>
      </c>
      <c r="F5" s="6">
        <f t="shared" si="1"/>
        <v>8.8340551077166225E-4</v>
      </c>
      <c r="G5" s="6">
        <f t="shared" si="1"/>
        <v>9.4787232215468107E-4</v>
      </c>
      <c r="H5" s="6">
        <f t="shared" si="1"/>
        <v>9.9041632532667948E-4</v>
      </c>
      <c r="I5" s="6">
        <f t="shared" si="1"/>
        <v>1.0053096491487339E-3</v>
      </c>
      <c r="J5" s="6">
        <f t="shared" si="1"/>
        <v>9.9041632532667948E-4</v>
      </c>
      <c r="K5" s="6">
        <f t="shared" si="1"/>
        <v>9.4787232215468107E-4</v>
      </c>
      <c r="L5" s="6">
        <f t="shared" si="1"/>
        <v>8.8340551077166225E-4</v>
      </c>
      <c r="M5" s="6">
        <f t="shared" si="1"/>
        <v>8.0466084168675687E-4</v>
      </c>
      <c r="N5" s="6">
        <f t="shared" si="1"/>
        <v>7.1934102845857021E-4</v>
      </c>
      <c r="O5" s="6">
        <f t="shared" si="1"/>
        <v>6.3385728845264625E-4</v>
      </c>
      <c r="P5" s="6">
        <f t="shared" si="1"/>
        <v>5.5273943260969146E-4</v>
      </c>
    </row>
    <row r="6" spans="1:26" x14ac:dyDescent="0.4">
      <c r="A6" s="3" t="s">
        <v>14</v>
      </c>
      <c r="B6" s="6">
        <f>(4*PI()*10^-7*400*0.4*0.1^2)/(SQRT(2)*(0.1^2+(B2*0.01)^2)^(3/2))</f>
        <v>7.8169160205503489E-4</v>
      </c>
      <c r="C6" s="6">
        <f t="shared" ref="C6:P6" si="2">(4*PI()*10^-7*400*0.4*0.1^2)/(SQRT(2)*(0.1^2+(C2*0.01)^2)^(3/2))</f>
        <v>8.964095739387672E-4</v>
      </c>
      <c r="D6" s="6">
        <f t="shared" si="2"/>
        <v>1.0173018384175205E-3</v>
      </c>
      <c r="E6" s="6">
        <f t="shared" si="2"/>
        <v>1.1379622754239614E-3</v>
      </c>
      <c r="F6" s="6">
        <f t="shared" si="2"/>
        <v>1.2493240544084159E-3</v>
      </c>
      <c r="G6" s="6">
        <f t="shared" si="2"/>
        <v>1.3404938933892295E-3</v>
      </c>
      <c r="H6" s="6">
        <f t="shared" si="2"/>
        <v>1.4006601996727134E-3</v>
      </c>
      <c r="I6" s="6">
        <f t="shared" si="2"/>
        <v>1.4217225402106772E-3</v>
      </c>
      <c r="J6" s="6">
        <f t="shared" si="2"/>
        <v>1.4006601996727134E-3</v>
      </c>
      <c r="K6" s="6">
        <f t="shared" si="2"/>
        <v>1.3404938933892295E-3</v>
      </c>
      <c r="L6" s="6">
        <f t="shared" si="2"/>
        <v>1.2493240544084159E-3</v>
      </c>
      <c r="M6" s="6">
        <f t="shared" si="2"/>
        <v>1.1379622754239614E-3</v>
      </c>
      <c r="N6" s="6">
        <f t="shared" si="2"/>
        <v>1.0173018384175205E-3</v>
      </c>
      <c r="O6" s="6">
        <f t="shared" si="2"/>
        <v>8.964095739387672E-4</v>
      </c>
      <c r="P6" s="6">
        <f t="shared" si="2"/>
        <v>7.8169160205503489E-4</v>
      </c>
    </row>
    <row r="7" spans="1:26" x14ac:dyDescent="0.4">
      <c r="A7" s="7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4">
      <c r="A8" s="3" t="s">
        <v>0</v>
      </c>
      <c r="B8" s="2">
        <v>-7</v>
      </c>
      <c r="C8" s="2">
        <v>-6</v>
      </c>
      <c r="D8" s="2">
        <v>-5</v>
      </c>
      <c r="E8" s="2">
        <v>-4</v>
      </c>
      <c r="F8" s="2">
        <v>-3</v>
      </c>
      <c r="G8" s="2">
        <v>-2</v>
      </c>
      <c r="H8" s="2">
        <v>-1</v>
      </c>
      <c r="I8" s="2">
        <v>0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P8" s="2">
        <v>7</v>
      </c>
      <c r="Q8" s="2">
        <v>8</v>
      </c>
      <c r="R8" s="2">
        <v>9</v>
      </c>
      <c r="S8" s="2">
        <v>10</v>
      </c>
      <c r="T8" s="2">
        <v>11</v>
      </c>
      <c r="U8" s="2">
        <v>12</v>
      </c>
      <c r="V8" s="2">
        <v>13</v>
      </c>
      <c r="W8" s="2">
        <v>14</v>
      </c>
      <c r="X8" s="2">
        <v>15</v>
      </c>
      <c r="Y8" s="2">
        <v>16</v>
      </c>
      <c r="Z8" s="2">
        <v>17</v>
      </c>
    </row>
    <row r="9" spans="1:26" x14ac:dyDescent="0.4">
      <c r="A9" s="3" t="s">
        <v>1</v>
      </c>
      <c r="B9" s="2">
        <v>8.6</v>
      </c>
      <c r="C9" s="2">
        <v>9.6999999999999993</v>
      </c>
      <c r="D9" s="2">
        <v>11</v>
      </c>
      <c r="E9" s="2">
        <v>12.3</v>
      </c>
      <c r="F9" s="2">
        <v>13.7</v>
      </c>
      <c r="G9" s="2">
        <v>14.9</v>
      </c>
      <c r="H9" s="2">
        <v>15.9</v>
      </c>
      <c r="I9" s="2">
        <v>16.8</v>
      </c>
      <c r="J9" s="2">
        <v>17.399999999999999</v>
      </c>
      <c r="K9" s="2">
        <v>17.7</v>
      </c>
      <c r="L9" s="2">
        <v>17.8</v>
      </c>
      <c r="M9" s="2">
        <v>17.8</v>
      </c>
      <c r="N9" s="2">
        <v>17.8</v>
      </c>
      <c r="O9" s="2">
        <v>17.8</v>
      </c>
      <c r="P9" s="2">
        <v>17.8</v>
      </c>
      <c r="Q9" s="2">
        <v>17.7</v>
      </c>
      <c r="R9" s="2">
        <v>17.399999999999999</v>
      </c>
      <c r="S9" s="2">
        <v>16.8</v>
      </c>
      <c r="T9" s="2">
        <v>16.100000000000001</v>
      </c>
      <c r="U9" s="2">
        <v>15</v>
      </c>
      <c r="V9" s="2">
        <v>13.8</v>
      </c>
      <c r="W9" s="2">
        <v>12.5</v>
      </c>
      <c r="X9" s="2">
        <v>11.1</v>
      </c>
      <c r="Y9" s="2">
        <v>9.6999999999999993</v>
      </c>
      <c r="Z9" s="2">
        <v>8.6</v>
      </c>
    </row>
    <row r="10" spans="1:26" x14ac:dyDescent="0.4">
      <c r="A10" s="3" t="s">
        <v>2</v>
      </c>
      <c r="B10" s="6">
        <f>0.103*B9*10^-3</f>
        <v>8.8579999999999996E-4</v>
      </c>
      <c r="C10" s="6">
        <f t="shared" ref="C10:Z10" si="3">0.103*C9*10^-3</f>
        <v>9.9909999999999994E-4</v>
      </c>
      <c r="D10" s="6">
        <f t="shared" si="3"/>
        <v>1.1330000000000001E-3</v>
      </c>
      <c r="E10" s="6">
        <f t="shared" si="3"/>
        <v>1.2668999999999998E-3</v>
      </c>
      <c r="F10" s="6">
        <f t="shared" si="3"/>
        <v>1.4110999999999998E-3</v>
      </c>
      <c r="G10" s="6">
        <f t="shared" si="3"/>
        <v>1.5347E-3</v>
      </c>
      <c r="H10" s="6">
        <f t="shared" si="3"/>
        <v>1.6377E-3</v>
      </c>
      <c r="I10" s="6">
        <f t="shared" si="3"/>
        <v>1.7304E-3</v>
      </c>
      <c r="J10" s="6">
        <f t="shared" si="3"/>
        <v>1.7921999999999999E-3</v>
      </c>
      <c r="K10" s="6">
        <f t="shared" si="3"/>
        <v>1.8230999999999998E-3</v>
      </c>
      <c r="L10" s="6">
        <f t="shared" si="3"/>
        <v>1.8334E-3</v>
      </c>
      <c r="M10" s="6">
        <f t="shared" si="3"/>
        <v>1.8334E-3</v>
      </c>
      <c r="N10" s="6">
        <f t="shared" si="3"/>
        <v>1.8334E-3</v>
      </c>
      <c r="O10" s="6">
        <f t="shared" si="3"/>
        <v>1.8334E-3</v>
      </c>
      <c r="P10" s="6">
        <f t="shared" si="3"/>
        <v>1.8334E-3</v>
      </c>
      <c r="Q10" s="6">
        <f t="shared" si="3"/>
        <v>1.8230999999999998E-3</v>
      </c>
      <c r="R10" s="6">
        <f t="shared" si="3"/>
        <v>1.7921999999999999E-3</v>
      </c>
      <c r="S10" s="6">
        <f t="shared" si="3"/>
        <v>1.7304E-3</v>
      </c>
      <c r="T10" s="6">
        <f t="shared" si="3"/>
        <v>1.6583000000000001E-3</v>
      </c>
      <c r="U10" s="6">
        <f t="shared" si="3"/>
        <v>1.5449999999999999E-3</v>
      </c>
      <c r="V10" s="6">
        <f t="shared" si="3"/>
        <v>1.4214E-3</v>
      </c>
      <c r="W10" s="6">
        <f t="shared" si="3"/>
        <v>1.2874999999999998E-3</v>
      </c>
      <c r="X10" s="6">
        <f t="shared" si="3"/>
        <v>1.1433000000000001E-3</v>
      </c>
      <c r="Y10" s="6">
        <f t="shared" si="3"/>
        <v>9.9909999999999994E-4</v>
      </c>
      <c r="Z10" s="6">
        <f t="shared" si="3"/>
        <v>8.8579999999999996E-4</v>
      </c>
    </row>
    <row r="11" spans="1:26" x14ac:dyDescent="0.4">
      <c r="A11" s="7" t="s"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26" x14ac:dyDescent="0.4">
      <c r="A12" s="3" t="s">
        <v>3</v>
      </c>
      <c r="B12" s="2">
        <v>-5</v>
      </c>
      <c r="C12" s="2">
        <v>-4</v>
      </c>
      <c r="D12" s="2">
        <v>-3</v>
      </c>
      <c r="E12" s="2">
        <v>-2</v>
      </c>
      <c r="F12" s="2">
        <v>-1</v>
      </c>
      <c r="G12" s="2">
        <v>0</v>
      </c>
      <c r="H12" s="2">
        <v>1</v>
      </c>
      <c r="I12" s="2">
        <v>2</v>
      </c>
      <c r="J12" s="2">
        <v>3</v>
      </c>
      <c r="K12" s="2">
        <v>4</v>
      </c>
      <c r="L12" s="2">
        <v>5</v>
      </c>
    </row>
    <row r="13" spans="1:26" x14ac:dyDescent="0.4">
      <c r="A13" s="3" t="s">
        <v>1</v>
      </c>
      <c r="B13" s="2">
        <v>17.2</v>
      </c>
      <c r="C13" s="2">
        <v>17.600000000000001</v>
      </c>
      <c r="D13" s="2">
        <v>17.7</v>
      </c>
      <c r="E13" s="2">
        <v>17.8</v>
      </c>
      <c r="F13" s="2">
        <v>17.8</v>
      </c>
      <c r="G13" s="2">
        <v>17.8</v>
      </c>
      <c r="H13" s="2">
        <v>17.8</v>
      </c>
      <c r="I13" s="2">
        <v>17.8</v>
      </c>
      <c r="J13" s="2">
        <v>17.7</v>
      </c>
      <c r="K13" s="2">
        <v>17.600000000000001</v>
      </c>
      <c r="L13" s="2">
        <v>17.3</v>
      </c>
    </row>
    <row r="14" spans="1:26" x14ac:dyDescent="0.4">
      <c r="A14" s="3" t="s">
        <v>2</v>
      </c>
      <c r="B14" s="6">
        <f>0.103*B13*10^-3</f>
        <v>1.7715999999999999E-3</v>
      </c>
      <c r="C14" s="6">
        <f t="shared" ref="C14:L14" si="4">0.103*C13*10^-3</f>
        <v>1.8128E-3</v>
      </c>
      <c r="D14" s="6">
        <f t="shared" si="4"/>
        <v>1.8230999999999998E-3</v>
      </c>
      <c r="E14" s="6">
        <f t="shared" si="4"/>
        <v>1.8334E-3</v>
      </c>
      <c r="F14" s="6">
        <f t="shared" si="4"/>
        <v>1.8334E-3</v>
      </c>
      <c r="G14" s="6">
        <f t="shared" si="4"/>
        <v>1.8334E-3</v>
      </c>
      <c r="H14" s="6">
        <f t="shared" si="4"/>
        <v>1.8334E-3</v>
      </c>
      <c r="I14" s="6">
        <f t="shared" si="4"/>
        <v>1.8334E-3</v>
      </c>
      <c r="J14" s="6">
        <f t="shared" si="4"/>
        <v>1.8230999999999998E-3</v>
      </c>
      <c r="K14" s="6">
        <f t="shared" si="4"/>
        <v>1.8128E-3</v>
      </c>
      <c r="L14" s="6">
        <f t="shared" si="4"/>
        <v>1.7819000000000001E-3</v>
      </c>
    </row>
    <row r="15" spans="1:26" x14ac:dyDescent="0.4">
      <c r="A15" s="7" t="s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6" x14ac:dyDescent="0.4">
      <c r="A16" s="3" t="s">
        <v>4</v>
      </c>
      <c r="B16" s="2">
        <v>0</v>
      </c>
      <c r="C16" s="2">
        <v>10</v>
      </c>
      <c r="D16" s="2">
        <v>20</v>
      </c>
      <c r="E16" s="2">
        <v>30</v>
      </c>
      <c r="F16" s="2">
        <v>40</v>
      </c>
      <c r="G16" s="2">
        <v>50</v>
      </c>
      <c r="H16" s="2">
        <v>60</v>
      </c>
      <c r="I16" s="2">
        <v>70</v>
      </c>
      <c r="J16" s="2">
        <v>80</v>
      </c>
      <c r="K16" s="2">
        <v>90</v>
      </c>
      <c r="L16" s="2">
        <v>100</v>
      </c>
      <c r="M16" s="2">
        <v>110</v>
      </c>
      <c r="N16" s="2">
        <v>120</v>
      </c>
      <c r="O16" s="2">
        <v>130</v>
      </c>
      <c r="P16" s="2">
        <v>140</v>
      </c>
      <c r="Q16" s="2">
        <v>150</v>
      </c>
      <c r="R16" s="2">
        <v>160</v>
      </c>
      <c r="S16" s="2">
        <v>170</v>
      </c>
      <c r="T16" s="2">
        <v>180</v>
      </c>
    </row>
    <row r="17" spans="1:36" x14ac:dyDescent="0.4">
      <c r="A17" s="3" t="s">
        <v>1</v>
      </c>
      <c r="B17" s="5">
        <v>17.8</v>
      </c>
      <c r="C17" s="5">
        <v>17.8</v>
      </c>
      <c r="D17" s="5">
        <v>17.399999999999999</v>
      </c>
      <c r="E17" s="5">
        <v>16.399999999999999</v>
      </c>
      <c r="F17" s="5">
        <v>14.9</v>
      </c>
      <c r="G17" s="5">
        <v>13.1</v>
      </c>
      <c r="H17" s="5">
        <v>10.4</v>
      </c>
      <c r="I17" s="5">
        <v>7.9</v>
      </c>
      <c r="J17" s="5">
        <v>4.8</v>
      </c>
      <c r="K17" s="5">
        <v>2.2999999999999998</v>
      </c>
      <c r="L17" s="5">
        <v>0.4</v>
      </c>
      <c r="M17" s="5">
        <v>3.6</v>
      </c>
      <c r="N17" s="5">
        <v>6.9</v>
      </c>
      <c r="O17" s="5">
        <v>9.5</v>
      </c>
      <c r="P17" s="5">
        <v>12.2</v>
      </c>
      <c r="Q17" s="5">
        <v>14</v>
      </c>
      <c r="R17" s="5">
        <v>15.9</v>
      </c>
      <c r="S17" s="5">
        <v>17.100000000000001</v>
      </c>
      <c r="T17" s="5">
        <v>17.8</v>
      </c>
    </row>
    <row r="18" spans="1:36" x14ac:dyDescent="0.4">
      <c r="A18" s="3" t="s">
        <v>5</v>
      </c>
      <c r="B18">
        <f>COS(RADIANS(B16))</f>
        <v>1</v>
      </c>
      <c r="C18">
        <f>COS(RADIANS(C16))</f>
        <v>0.98480775301220802</v>
      </c>
      <c r="D18">
        <f t="shared" ref="D18:T18" si="5">COS(RADIANS(D16))</f>
        <v>0.93969262078590843</v>
      </c>
      <c r="E18">
        <f t="shared" si="5"/>
        <v>0.86602540378443871</v>
      </c>
      <c r="F18">
        <f t="shared" si="5"/>
        <v>0.76604444311897801</v>
      </c>
      <c r="G18">
        <f t="shared" si="5"/>
        <v>0.64278760968653936</v>
      </c>
      <c r="H18">
        <f t="shared" si="5"/>
        <v>0.50000000000000011</v>
      </c>
      <c r="I18">
        <f t="shared" si="5"/>
        <v>0.34202014332566882</v>
      </c>
      <c r="J18">
        <f t="shared" si="5"/>
        <v>0.17364817766693041</v>
      </c>
      <c r="K18">
        <f t="shared" si="5"/>
        <v>6.1257422745431001E-17</v>
      </c>
      <c r="L18">
        <f t="shared" si="5"/>
        <v>-0.1736481776669303</v>
      </c>
      <c r="M18">
        <f t="shared" si="5"/>
        <v>-0.34202014332566871</v>
      </c>
      <c r="N18">
        <f t="shared" si="5"/>
        <v>-0.49999999999999978</v>
      </c>
      <c r="O18">
        <f t="shared" si="5"/>
        <v>-0.64278760968653936</v>
      </c>
      <c r="P18">
        <f t="shared" si="5"/>
        <v>-0.7660444431189779</v>
      </c>
      <c r="Q18">
        <f t="shared" si="5"/>
        <v>-0.86602540378443871</v>
      </c>
      <c r="R18">
        <f t="shared" si="5"/>
        <v>-0.93969262078590832</v>
      </c>
      <c r="S18">
        <f t="shared" si="5"/>
        <v>-0.98480775301220802</v>
      </c>
      <c r="T18">
        <f t="shared" si="5"/>
        <v>-1</v>
      </c>
    </row>
    <row r="19" spans="1:36" x14ac:dyDescent="0.4">
      <c r="A19" s="7" t="s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36" x14ac:dyDescent="0.4">
      <c r="A20" s="3" t="s">
        <v>6</v>
      </c>
      <c r="B20">
        <v>30</v>
      </c>
      <c r="C20">
        <v>40</v>
      </c>
      <c r="D20">
        <v>50</v>
      </c>
      <c r="E20">
        <v>60</v>
      </c>
      <c r="F20">
        <v>70</v>
      </c>
      <c r="G20">
        <v>80</v>
      </c>
      <c r="H20">
        <v>90</v>
      </c>
      <c r="I20">
        <v>100</v>
      </c>
      <c r="J20">
        <v>110</v>
      </c>
      <c r="K20">
        <v>120</v>
      </c>
      <c r="L20">
        <v>130</v>
      </c>
      <c r="M20">
        <v>140</v>
      </c>
      <c r="N20">
        <v>150</v>
      </c>
    </row>
    <row r="21" spans="1:36" x14ac:dyDescent="0.4">
      <c r="A21" s="3" t="s">
        <v>1</v>
      </c>
      <c r="B21" s="2">
        <v>6.3</v>
      </c>
      <c r="C21" s="2">
        <v>7.8</v>
      </c>
      <c r="D21" s="2">
        <v>8.8000000000000007</v>
      </c>
      <c r="E21" s="2">
        <v>10.8</v>
      </c>
      <c r="F21" s="2">
        <v>12.6</v>
      </c>
      <c r="G21" s="2">
        <v>14.6</v>
      </c>
      <c r="H21" s="2">
        <v>16.3</v>
      </c>
      <c r="I21" s="2">
        <v>18.3</v>
      </c>
      <c r="J21" s="2">
        <v>20.100000000000001</v>
      </c>
      <c r="K21" s="2">
        <v>22</v>
      </c>
      <c r="L21" s="2">
        <v>23.9</v>
      </c>
      <c r="M21" s="2">
        <v>25.7</v>
      </c>
      <c r="N21" s="4">
        <v>27</v>
      </c>
    </row>
    <row r="22" spans="1:36" x14ac:dyDescent="0.4">
      <c r="A22" s="7" t="s">
        <v>12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36" x14ac:dyDescent="0.4">
      <c r="A23" s="3" t="s">
        <v>0</v>
      </c>
      <c r="B23" s="2">
        <v>-7</v>
      </c>
      <c r="C23" s="2">
        <v>-6</v>
      </c>
      <c r="D23" s="2">
        <v>-5</v>
      </c>
      <c r="E23" s="2">
        <v>-4</v>
      </c>
      <c r="F23" s="2">
        <v>-3</v>
      </c>
      <c r="G23" s="2">
        <v>-2</v>
      </c>
      <c r="H23" s="2">
        <v>-1</v>
      </c>
      <c r="I23" s="2">
        <v>0</v>
      </c>
      <c r="J23" s="2">
        <v>1</v>
      </c>
      <c r="K23" s="2">
        <v>2</v>
      </c>
      <c r="L23" s="2">
        <v>3</v>
      </c>
      <c r="M23" s="2">
        <v>4</v>
      </c>
      <c r="N23" s="2">
        <v>5</v>
      </c>
      <c r="O23" s="2">
        <v>6</v>
      </c>
      <c r="P23" s="2">
        <v>7</v>
      </c>
      <c r="Q23" s="2">
        <v>8</v>
      </c>
      <c r="R23" s="2">
        <v>9</v>
      </c>
      <c r="S23" s="2">
        <v>10</v>
      </c>
      <c r="T23" s="2">
        <v>11</v>
      </c>
      <c r="U23" s="2">
        <v>12</v>
      </c>
      <c r="V23" s="2"/>
      <c r="W23" s="2"/>
      <c r="X23" s="2"/>
      <c r="Y23" s="2"/>
      <c r="Z23" s="2"/>
    </row>
    <row r="24" spans="1:36" x14ac:dyDescent="0.4">
      <c r="A24" s="3" t="s">
        <v>1</v>
      </c>
      <c r="B24" s="2">
        <v>10.199999999999999</v>
      </c>
      <c r="C24" s="2">
        <v>11.6</v>
      </c>
      <c r="D24" s="2">
        <v>13.2</v>
      </c>
      <c r="E24" s="2">
        <v>14.9</v>
      </c>
      <c r="F24" s="2">
        <v>16.7</v>
      </c>
      <c r="G24" s="2">
        <v>18.399999999999999</v>
      </c>
      <c r="H24" s="2">
        <v>19.899999999999999</v>
      </c>
      <c r="I24" s="2">
        <v>21.4</v>
      </c>
      <c r="J24" s="2">
        <v>22.1</v>
      </c>
      <c r="K24" s="2">
        <v>22.6</v>
      </c>
      <c r="L24" s="2">
        <v>22.6</v>
      </c>
      <c r="M24" s="2">
        <v>22.2</v>
      </c>
      <c r="N24" s="2">
        <v>21.3</v>
      </c>
      <c r="O24" s="2">
        <v>20.100000000000001</v>
      </c>
      <c r="P24" s="2">
        <v>18.8</v>
      </c>
      <c r="Q24" s="2">
        <v>17</v>
      </c>
      <c r="R24" s="2">
        <v>15.3</v>
      </c>
      <c r="S24" s="2">
        <v>13.5</v>
      </c>
      <c r="T24" s="2">
        <v>11.8</v>
      </c>
      <c r="U24" s="2">
        <v>10.199999999999999</v>
      </c>
    </row>
    <row r="25" spans="1:36" x14ac:dyDescent="0.4">
      <c r="A25" s="3" t="s">
        <v>2</v>
      </c>
      <c r="B25" s="6">
        <f>0.103*B24*10^-3</f>
        <v>1.0506000000000001E-3</v>
      </c>
      <c r="C25" s="6">
        <f t="shared" ref="C25:U25" si="6">0.103*C24*10^-3</f>
        <v>1.1948E-3</v>
      </c>
      <c r="D25" s="6">
        <f t="shared" si="6"/>
        <v>1.3595999999999999E-3</v>
      </c>
      <c r="E25" s="6">
        <f t="shared" si="6"/>
        <v>1.5347E-3</v>
      </c>
      <c r="F25" s="6">
        <f t="shared" si="6"/>
        <v>1.7200999999999998E-3</v>
      </c>
      <c r="G25" s="6">
        <f t="shared" si="6"/>
        <v>1.8951999999999999E-3</v>
      </c>
      <c r="H25" s="6">
        <f t="shared" si="6"/>
        <v>2.0496999999999998E-3</v>
      </c>
      <c r="I25" s="6">
        <f t="shared" si="6"/>
        <v>2.2041999999999999E-3</v>
      </c>
      <c r="J25" s="6">
        <f t="shared" si="6"/>
        <v>2.2763000000000002E-3</v>
      </c>
      <c r="K25" s="6">
        <f t="shared" si="6"/>
        <v>2.3278000000000001E-3</v>
      </c>
      <c r="L25" s="6">
        <f t="shared" si="6"/>
        <v>2.3278000000000001E-3</v>
      </c>
      <c r="M25" s="6">
        <f t="shared" si="6"/>
        <v>2.2866000000000002E-3</v>
      </c>
      <c r="N25" s="6">
        <f t="shared" si="6"/>
        <v>2.1938999999999999E-3</v>
      </c>
      <c r="O25" s="6">
        <f t="shared" si="6"/>
        <v>2.0703000000000002E-3</v>
      </c>
      <c r="P25" s="6">
        <f t="shared" si="6"/>
        <v>1.9364E-3</v>
      </c>
      <c r="Q25" s="6">
        <f t="shared" si="6"/>
        <v>1.751E-3</v>
      </c>
      <c r="R25" s="6">
        <f t="shared" si="6"/>
        <v>1.5759000000000001E-3</v>
      </c>
      <c r="S25" s="6">
        <f t="shared" si="6"/>
        <v>1.3904999999999998E-3</v>
      </c>
      <c r="T25" s="6">
        <f t="shared" si="6"/>
        <v>1.2154000000000002E-3</v>
      </c>
      <c r="U25" s="6">
        <f t="shared" si="6"/>
        <v>1.0506000000000001E-3</v>
      </c>
    </row>
    <row r="26" spans="1:36" x14ac:dyDescent="0.4">
      <c r="A26" s="7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3"/>
      <c r="AD26" s="3"/>
      <c r="AE26" s="3"/>
      <c r="AF26" s="3"/>
      <c r="AG26" s="3"/>
      <c r="AH26" s="3"/>
      <c r="AI26" s="3"/>
      <c r="AJ26" s="3"/>
    </row>
    <row r="27" spans="1:36" x14ac:dyDescent="0.4">
      <c r="A27" s="3" t="s">
        <v>0</v>
      </c>
      <c r="B27" s="2">
        <v>-7</v>
      </c>
      <c r="C27" s="2">
        <v>-6</v>
      </c>
      <c r="D27" s="2">
        <v>-5</v>
      </c>
      <c r="E27" s="2">
        <v>-4</v>
      </c>
      <c r="F27" s="2">
        <v>-3</v>
      </c>
      <c r="G27" s="2">
        <v>-2</v>
      </c>
      <c r="H27" s="2">
        <v>-1</v>
      </c>
      <c r="I27" s="2">
        <v>0</v>
      </c>
      <c r="J27" s="2">
        <v>1</v>
      </c>
      <c r="K27" s="2">
        <v>2</v>
      </c>
      <c r="L27" s="2">
        <v>3</v>
      </c>
      <c r="M27" s="2">
        <v>4</v>
      </c>
      <c r="N27" s="2">
        <v>5</v>
      </c>
      <c r="O27" s="2">
        <v>6</v>
      </c>
      <c r="P27" s="2">
        <v>7</v>
      </c>
      <c r="Q27" s="2">
        <v>8</v>
      </c>
      <c r="R27" s="2">
        <v>9</v>
      </c>
      <c r="S27" s="2">
        <v>10</v>
      </c>
      <c r="T27" s="2">
        <v>11</v>
      </c>
      <c r="U27" s="2">
        <v>12</v>
      </c>
      <c r="V27" s="2">
        <v>13</v>
      </c>
      <c r="W27" s="2">
        <v>14</v>
      </c>
      <c r="X27" s="2">
        <v>15</v>
      </c>
      <c r="Y27" s="2">
        <v>16</v>
      </c>
      <c r="Z27" s="2">
        <v>17</v>
      </c>
      <c r="AA27" s="2">
        <v>18</v>
      </c>
      <c r="AB27" s="2">
        <v>19</v>
      </c>
      <c r="AC27" s="2">
        <v>20</v>
      </c>
      <c r="AD27" s="2">
        <v>21</v>
      </c>
      <c r="AE27" s="2">
        <v>22</v>
      </c>
      <c r="AF27" s="2">
        <v>23</v>
      </c>
      <c r="AG27" s="2">
        <v>24</v>
      </c>
      <c r="AH27" s="2">
        <v>25</v>
      </c>
      <c r="AI27" s="2">
        <v>26</v>
      </c>
      <c r="AJ27" s="2">
        <v>27</v>
      </c>
    </row>
    <row r="28" spans="1:36" x14ac:dyDescent="0.4">
      <c r="A28" s="3" t="s">
        <v>1</v>
      </c>
      <c r="B28" s="2">
        <v>7.3</v>
      </c>
      <c r="C28" s="2">
        <v>8.3000000000000007</v>
      </c>
      <c r="D28" s="2">
        <v>9.3000000000000007</v>
      </c>
      <c r="E28" s="2">
        <v>10.4</v>
      </c>
      <c r="F28" s="2">
        <v>11.5</v>
      </c>
      <c r="G28" s="2">
        <v>12.4</v>
      </c>
      <c r="H28" s="2">
        <v>13</v>
      </c>
      <c r="I28" s="2">
        <v>13.4</v>
      </c>
      <c r="J28" s="2">
        <v>13.4</v>
      </c>
      <c r="K28" s="2">
        <v>13.1</v>
      </c>
      <c r="L28" s="2">
        <v>12.5</v>
      </c>
      <c r="M28" s="2">
        <v>11.8</v>
      </c>
      <c r="N28" s="2">
        <v>11</v>
      </c>
      <c r="O28" s="2">
        <v>10.4</v>
      </c>
      <c r="P28" s="2">
        <v>9.6999999999999993</v>
      </c>
      <c r="Q28" s="2">
        <v>9.1999999999999993</v>
      </c>
      <c r="R28" s="2">
        <v>8.9</v>
      </c>
      <c r="S28" s="2">
        <v>8.8000000000000007</v>
      </c>
      <c r="T28" s="2">
        <v>8.8000000000000007</v>
      </c>
      <c r="U28" s="2">
        <v>9.1</v>
      </c>
      <c r="V28" s="2">
        <v>9.6</v>
      </c>
      <c r="W28" s="2">
        <v>10.1</v>
      </c>
      <c r="X28" s="2">
        <v>10.9</v>
      </c>
      <c r="Y28" s="2">
        <v>11.6</v>
      </c>
      <c r="Z28" s="2">
        <v>12.3</v>
      </c>
      <c r="AA28" s="2">
        <v>13</v>
      </c>
      <c r="AB28" s="2">
        <v>13.3</v>
      </c>
    </row>
    <row r="29" spans="1:36" x14ac:dyDescent="0.4">
      <c r="A29" s="3" t="s">
        <v>2</v>
      </c>
      <c r="B29" s="6">
        <f>0.103*B28*10^-3</f>
        <v>7.518999999999999E-4</v>
      </c>
      <c r="C29" s="6">
        <f t="shared" ref="C29:AB29" si="7">0.103*C28*10^-3</f>
        <v>8.5490000000000002E-4</v>
      </c>
      <c r="D29" s="6">
        <f t="shared" si="7"/>
        <v>9.5790000000000003E-4</v>
      </c>
      <c r="E29" s="6">
        <f t="shared" si="7"/>
        <v>1.0712E-3</v>
      </c>
      <c r="F29" s="6">
        <f t="shared" si="7"/>
        <v>1.1845E-3</v>
      </c>
      <c r="G29" s="6">
        <f t="shared" si="7"/>
        <v>1.2771999999999998E-3</v>
      </c>
      <c r="H29" s="6">
        <f t="shared" si="7"/>
        <v>1.3389999999999999E-3</v>
      </c>
      <c r="I29" s="6">
        <f t="shared" si="7"/>
        <v>1.3801999999999998E-3</v>
      </c>
      <c r="J29" s="6">
        <f t="shared" si="7"/>
        <v>1.3801999999999998E-3</v>
      </c>
      <c r="K29" s="6">
        <f t="shared" si="7"/>
        <v>1.3492999999999999E-3</v>
      </c>
      <c r="L29" s="6">
        <f t="shared" si="7"/>
        <v>1.2874999999999998E-3</v>
      </c>
      <c r="M29" s="6">
        <f t="shared" si="7"/>
        <v>1.2154000000000002E-3</v>
      </c>
      <c r="N29" s="6">
        <f t="shared" si="7"/>
        <v>1.1330000000000001E-3</v>
      </c>
      <c r="O29" s="6">
        <f t="shared" si="7"/>
        <v>1.0712E-3</v>
      </c>
      <c r="P29" s="6">
        <f t="shared" si="7"/>
        <v>9.9909999999999994E-4</v>
      </c>
      <c r="Q29" s="6">
        <f t="shared" si="7"/>
        <v>9.4759999999999994E-4</v>
      </c>
      <c r="R29" s="6">
        <f t="shared" si="7"/>
        <v>9.167E-4</v>
      </c>
      <c r="S29" s="6">
        <f t="shared" si="7"/>
        <v>9.0640000000000002E-4</v>
      </c>
      <c r="T29" s="6">
        <f t="shared" si="7"/>
        <v>9.0640000000000002E-4</v>
      </c>
      <c r="U29" s="6">
        <f t="shared" si="7"/>
        <v>9.3729999999999996E-4</v>
      </c>
      <c r="V29" s="6">
        <f t="shared" si="7"/>
        <v>9.8879999999999997E-4</v>
      </c>
      <c r="W29" s="6">
        <f t="shared" si="7"/>
        <v>1.0403000000000001E-3</v>
      </c>
      <c r="X29" s="6">
        <f t="shared" si="7"/>
        <v>1.1227000000000001E-3</v>
      </c>
      <c r="Y29" s="6">
        <f t="shared" si="7"/>
        <v>1.1948E-3</v>
      </c>
      <c r="Z29" s="6">
        <f t="shared" si="7"/>
        <v>1.2668999999999998E-3</v>
      </c>
      <c r="AA29" s="6">
        <f t="shared" si="7"/>
        <v>1.3389999999999999E-3</v>
      </c>
      <c r="AB29" s="6">
        <f t="shared" si="7"/>
        <v>1.3698999999999999E-3</v>
      </c>
    </row>
    <row r="30" spans="1:36" x14ac:dyDescent="0.4">
      <c r="A30" s="3"/>
    </row>
  </sheetData>
  <mergeCells count="7">
    <mergeCell ref="A26:AB26"/>
    <mergeCell ref="A1:P1"/>
    <mergeCell ref="A7:Z7"/>
    <mergeCell ref="A11:L11"/>
    <mergeCell ref="A15:T15"/>
    <mergeCell ref="A19:N19"/>
    <mergeCell ref="A22:U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许万鹏</dc:creator>
  <cp:lastModifiedBy>许万鹏</cp:lastModifiedBy>
  <dcterms:created xsi:type="dcterms:W3CDTF">2015-06-05T18:19:34Z</dcterms:created>
  <dcterms:modified xsi:type="dcterms:W3CDTF">2020-11-12T18:27:12Z</dcterms:modified>
</cp:coreProperties>
</file>