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DEE41D24-6389-4EE4-AECB-B94F669C5199}"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<sst xmlns="http://schemas.openxmlformats.org/spreadsheetml/2006/main" count="236" uniqueCount="191">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</sst>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43" activePane="bottomLeft" state="frozen"/>
      <selection pane="bottomLeft" activeCell="AA48" sqref="AA48"/>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7</v>
      </c>
      <c r="I4" s="2"/>
      <c r="J4" s="30"/>
      <c r="K4" s="111" t="str">
        <f>"Week "&amp;(K6-($C$4-WEEKDAY($C$4,1)+2))/7+1</f>
        <v>Week 7</v>
      </c>
      <c r="L4" s="112"/>
      <c r="M4" s="112"/>
      <c r="N4" s="112"/>
      <c r="O4" s="112"/>
      <c r="P4" s="112"/>
      <c r="Q4" s="113"/>
      <c r="R4" s="111" t="str">
        <f>"Week "&amp;(R6-($C$4-WEEKDAY($C$4,1)+2))/7+1</f>
        <v>Week 8</v>
      </c>
      <c r="S4" s="112"/>
      <c r="T4" s="112"/>
      <c r="U4" s="112"/>
      <c r="V4" s="112"/>
      <c r="W4" s="112"/>
      <c r="X4" s="113"/>
      <c r="Y4" s="111" t="str">
        <f>"Week "&amp;(Y6-($C$4-WEEKDAY($C$4,1)+2))/7+1</f>
        <v>Week 9</v>
      </c>
      <c r="Z4" s="112"/>
      <c r="AA4" s="112"/>
      <c r="AB4" s="112"/>
      <c r="AC4" s="112"/>
      <c r="AD4" s="112"/>
      <c r="AE4" s="113"/>
      <c r="AF4" s="111" t="str">
        <f>"Week "&amp;(AF6-($C$4-WEEKDAY($C$4,1)+2))/7+1</f>
        <v>Week 10</v>
      </c>
      <c r="AG4" s="112"/>
      <c r="AH4" s="112"/>
      <c r="AI4" s="112"/>
      <c r="AJ4" s="112"/>
      <c r="AK4" s="112"/>
      <c r="AL4" s="113"/>
      <c r="AM4" s="111" t="str">
        <f>"Week "&amp;(AM6-($C$4-WEEKDAY($C$4,1)+2))/7+1</f>
        <v>Week 11</v>
      </c>
      <c r="AN4" s="112"/>
      <c r="AO4" s="112"/>
      <c r="AP4" s="112"/>
      <c r="AQ4" s="112"/>
      <c r="AR4" s="112"/>
      <c r="AS4" s="113"/>
      <c r="AT4" s="111" t="str">
        <f>"Week "&amp;(AT6-($C$4-WEEKDAY($C$4,1)+2))/7+1</f>
        <v>Week 12</v>
      </c>
      <c r="AU4" s="112"/>
      <c r="AV4" s="112"/>
      <c r="AW4" s="112"/>
      <c r="AX4" s="112"/>
      <c r="AY4" s="112"/>
      <c r="AZ4" s="113"/>
      <c r="BA4" s="111" t="str">
        <f>"Week "&amp;(BA6-($C$4-WEEKDAY($C$4,1)+2))/7+1</f>
        <v>Week 13</v>
      </c>
      <c r="BB4" s="112"/>
      <c r="BC4" s="112"/>
      <c r="BD4" s="112"/>
      <c r="BE4" s="112"/>
      <c r="BF4" s="112"/>
      <c r="BG4" s="113"/>
      <c r="BH4" s="111" t="str">
        <f>"Week "&amp;(BH6-($C$4-WEEKDAY($C$4,1)+2))/7+1</f>
        <v>Week 14</v>
      </c>
      <c r="BI4" s="112"/>
      <c r="BJ4" s="112"/>
      <c r="BK4" s="112"/>
      <c r="BL4" s="112"/>
      <c r="BM4" s="112"/>
      <c r="BN4" s="113"/>
    </row>
    <row r="5" spans="1:66" ht="17.25" customHeight="1" x14ac:dyDescent="0.2">
      <c r="A5" s="64"/>
      <c r="B5" s="65" t="s">
        <v>70</v>
      </c>
      <c r="C5" s="118" t="s">
        <v>132</v>
      </c>
      <c r="D5" s="118"/>
      <c r="E5" s="118"/>
      <c r="F5" s="64"/>
      <c r="G5" s="64"/>
      <c r="H5" s="64"/>
      <c r="I5" s="64"/>
      <c r="J5" s="30"/>
      <c r="K5" s="114">
        <f>K6</f>
        <v>45236</v>
      </c>
      <c r="L5" s="115"/>
      <c r="M5" s="115"/>
      <c r="N5" s="115"/>
      <c r="O5" s="115"/>
      <c r="P5" s="115"/>
      <c r="Q5" s="116"/>
      <c r="R5" s="114">
        <f>R6</f>
        <v>45243</v>
      </c>
      <c r="S5" s="115"/>
      <c r="T5" s="115"/>
      <c r="U5" s="115"/>
      <c r="V5" s="115"/>
      <c r="W5" s="115"/>
      <c r="X5" s="116"/>
      <c r="Y5" s="114">
        <f>Y6</f>
        <v>45250</v>
      </c>
      <c r="Z5" s="115"/>
      <c r="AA5" s="115"/>
      <c r="AB5" s="115"/>
      <c r="AC5" s="115"/>
      <c r="AD5" s="115"/>
      <c r="AE5" s="116"/>
      <c r="AF5" s="114">
        <f>AF6</f>
        <v>45257</v>
      </c>
      <c r="AG5" s="115"/>
      <c r="AH5" s="115"/>
      <c r="AI5" s="115"/>
      <c r="AJ5" s="115"/>
      <c r="AK5" s="115"/>
      <c r="AL5" s="116"/>
      <c r="AM5" s="114">
        <f>AM6</f>
        <v>45264</v>
      </c>
      <c r="AN5" s="115"/>
      <c r="AO5" s="115"/>
      <c r="AP5" s="115"/>
      <c r="AQ5" s="115"/>
      <c r="AR5" s="115"/>
      <c r="AS5" s="116"/>
      <c r="AT5" s="114">
        <f>AT6</f>
        <v>45271</v>
      </c>
      <c r="AU5" s="115"/>
      <c r="AV5" s="115"/>
      <c r="AW5" s="115"/>
      <c r="AX5" s="115"/>
      <c r="AY5" s="115"/>
      <c r="AZ5" s="116"/>
      <c r="BA5" s="114">
        <f>BA6</f>
        <v>45278</v>
      </c>
      <c r="BB5" s="115"/>
      <c r="BC5" s="115"/>
      <c r="BD5" s="115"/>
      <c r="BE5" s="115"/>
      <c r="BF5" s="115"/>
      <c r="BG5" s="116"/>
      <c r="BH5" s="114">
        <f>BH6</f>
        <v>45285</v>
      </c>
      <c r="BI5" s="115"/>
      <c r="BJ5" s="115"/>
      <c r="BK5" s="115"/>
      <c r="BL5" s="115"/>
      <c r="BM5" s="115"/>
      <c r="BN5" s="116"/>
    </row>
    <row r="6" spans="1:66" x14ac:dyDescent="0.2">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1"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0</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177</v>
      </c>
      <c r="C49" s="40" t="s">
        <v>134</v>
      </c>
      <c r="D49" s="76"/>
      <c r="E49" s="58">
        <f>F47+3</f>
        <v>45243</v>
      </c>
      <c r="F49" s="59">
        <f t="shared" ref="F49" si="27">IF(ISBLANK(E49)," - ",IF(G49=0,E49,E49+G49-1))</f>
        <v>45245</v>
      </c>
      <c r="G49" s="41">
        <v>3</v>
      </c>
      <c r="H49" s="42">
        <v>0</v>
      </c>
      <c r="I49" s="43">
        <f t="shared" ref="I49" si="28">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4"/>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9">IF(ISBLANK(E52)," - ",IF(G52=0,E52,E52+G52-1))</f>
        <v>45254</v>
      </c>
      <c r="G52" s="36">
        <v>5</v>
      </c>
      <c r="H52" s="37"/>
      <c r="I52" s="38">
        <f t="shared" ref="I52" si="30">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1">IF(ISBLANK(E54)," - ",IF(G54=0,E54,E54+G54-1))</f>
        <v>45252</v>
      </c>
      <c r="G54" s="41">
        <v>1</v>
      </c>
      <c r="H54" s="42">
        <v>0</v>
      </c>
      <c r="I54" s="43">
        <f t="shared" ref="I54" si="32">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2023-11-05T15:06:36Z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