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D:\FILE DDE\Kuliah\S7\PTI\warawiriweb\docs\"/>
    </mc:Choice>
  </mc:AlternateContent>
  <xr:revisionPtr revIDLastSave="0" documentId="13_ncr:1_{4434BA06-EFE5-4D2D-9CA8-392901B0D076}" xr6:coauthVersionLast="47" xr6:coauthVersionMax="47" xr10:uidLastSave="{00000000-0000-0000-0000-000000000000}"/>
  <bookViews>
    <workbookView xWindow="-108" yWindow="-108" windowWidth="23256" windowHeight="1245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F49" i="9" l="1"/>
  <c r="E49" i="9"/>
  <c r="A49" i="9"/>
  <c r="E26" i="9"/>
  <c r="E25" i="9"/>
  <c r="E24" i="9"/>
  <c r="F12" i="9"/>
  <c r="I12" i="9" s="1"/>
  <c r="E14" i="9"/>
  <c r="E15" i="9"/>
  <c r="E13" i="9"/>
  <c r="F9" i="9"/>
  <c r="I49" i="9" l="1"/>
  <c r="E50" i="9"/>
  <c r="F8" i="9"/>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I48" i="9" s="1"/>
  <c r="F43" i="9"/>
  <c r="E44" i="9"/>
  <c r="AE6" i="9"/>
  <c r="AB7" i="9"/>
  <c r="I43" i="9" l="1"/>
  <c r="E54" i="9"/>
  <c r="F44" i="9"/>
  <c r="I44" i="9" s="1"/>
  <c r="E45" i="9"/>
  <c r="F45" i="9" s="1"/>
  <c r="I45" i="9" s="1"/>
  <c r="I46" i="9"/>
  <c r="E47" i="9"/>
  <c r="F47" i="9" s="1"/>
  <c r="AF6" i="9"/>
  <c r="AC7" i="9"/>
  <c r="F54" i="9" l="1"/>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50" i="9" s="1"/>
  <c r="A51" i="9" l="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<sst xmlns="http://schemas.openxmlformats.org/spreadsheetml/2006/main" count="240" uniqueCount="193">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</sst>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3" activePane="bottomLeft" state="frozen"/>
      <selection pane="bottomLeft" activeCell="V53" sqref="V53"/>
    </sheetView>
  </sheetViews>
  <sheetFormatPr defaultColWidth="9.109375" defaultRowHeight="13.2" x14ac:dyDescent="0.25"/>
  <cols>
    <col min="1" max="1" width="6.88671875" customWidth="1"/>
    <col min="2" max="2" width="19"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5">
      <c r="A2" s="31" t="s">
        <v>131</v>
      </c>
      <c r="B2" s="12"/>
      <c r="C2" s="12"/>
      <c r="D2" s="19"/>
      <c r="E2" s="102"/>
      <c r="F2" s="102"/>
      <c r="H2" s="1"/>
    </row>
    <row r="3" spans="1:66" ht="13.8"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64"/>
      <c r="B4" s="65" t="s">
        <v>69</v>
      </c>
      <c r="C4" s="116">
        <v>45194</v>
      </c>
      <c r="D4" s="116"/>
      <c r="E4" s="116"/>
      <c r="F4" s="64"/>
      <c r="G4" s="65" t="s">
        <v>68</v>
      </c>
      <c r="H4" s="77">
        <v>7</v>
      </c>
      <c r="I4" s="2"/>
      <c r="J4" s="30"/>
      <c r="K4" s="113" t="str">
        <f>"Week "&amp;(K6-($C$4-WEEKDAY($C$4,1)+2))/7+1</f>
        <v>Week 7</v>
      </c>
      <c r="L4" s="114"/>
      <c r="M4" s="114"/>
      <c r="N4" s="114"/>
      <c r="O4" s="114"/>
      <c r="P4" s="114"/>
      <c r="Q4" s="115"/>
      <c r="R4" s="113" t="str">
        <f>"Week "&amp;(R6-($C$4-WEEKDAY($C$4,1)+2))/7+1</f>
        <v>Week 8</v>
      </c>
      <c r="S4" s="114"/>
      <c r="T4" s="114"/>
      <c r="U4" s="114"/>
      <c r="V4" s="114"/>
      <c r="W4" s="114"/>
      <c r="X4" s="115"/>
      <c r="Y4" s="113" t="str">
        <f>"Week "&amp;(Y6-($C$4-WEEKDAY($C$4,1)+2))/7+1</f>
        <v>Week 9</v>
      </c>
      <c r="Z4" s="114"/>
      <c r="AA4" s="114"/>
      <c r="AB4" s="114"/>
      <c r="AC4" s="114"/>
      <c r="AD4" s="114"/>
      <c r="AE4" s="115"/>
      <c r="AF4" s="113" t="str">
        <f>"Week "&amp;(AF6-($C$4-WEEKDAY($C$4,1)+2))/7+1</f>
        <v>Week 10</v>
      </c>
      <c r="AG4" s="114"/>
      <c r="AH4" s="114"/>
      <c r="AI4" s="114"/>
      <c r="AJ4" s="114"/>
      <c r="AK4" s="114"/>
      <c r="AL4" s="115"/>
      <c r="AM4" s="113" t="str">
        <f>"Week "&amp;(AM6-($C$4-WEEKDAY($C$4,1)+2))/7+1</f>
        <v>Week 11</v>
      </c>
      <c r="AN4" s="114"/>
      <c r="AO4" s="114"/>
      <c r="AP4" s="114"/>
      <c r="AQ4" s="114"/>
      <c r="AR4" s="114"/>
      <c r="AS4" s="115"/>
      <c r="AT4" s="113" t="str">
        <f>"Week "&amp;(AT6-($C$4-WEEKDAY($C$4,1)+2))/7+1</f>
        <v>Week 12</v>
      </c>
      <c r="AU4" s="114"/>
      <c r="AV4" s="114"/>
      <c r="AW4" s="114"/>
      <c r="AX4" s="114"/>
      <c r="AY4" s="114"/>
      <c r="AZ4" s="115"/>
      <c r="BA4" s="113" t="str">
        <f>"Week "&amp;(BA6-($C$4-WEEKDAY($C$4,1)+2))/7+1</f>
        <v>Week 13</v>
      </c>
      <c r="BB4" s="114"/>
      <c r="BC4" s="114"/>
      <c r="BD4" s="114"/>
      <c r="BE4" s="114"/>
      <c r="BF4" s="114"/>
      <c r="BG4" s="115"/>
      <c r="BH4" s="113" t="str">
        <f>"Week "&amp;(BH6-($C$4-WEEKDAY($C$4,1)+2))/7+1</f>
        <v>Week 14</v>
      </c>
      <c r="BI4" s="114"/>
      <c r="BJ4" s="114"/>
      <c r="BK4" s="114"/>
      <c r="BL4" s="114"/>
      <c r="BM4" s="114"/>
      <c r="BN4" s="115"/>
    </row>
    <row r="5" spans="1:66" ht="17.25" customHeight="1" x14ac:dyDescent="0.25">
      <c r="A5" s="64"/>
      <c r="B5" s="65" t="s">
        <v>70</v>
      </c>
      <c r="C5" s="112" t="s">
        <v>132</v>
      </c>
      <c r="D5" s="112"/>
      <c r="E5" s="112"/>
      <c r="F5" s="64"/>
      <c r="G5" s="64"/>
      <c r="H5" s="64"/>
      <c r="I5" s="64"/>
      <c r="J5" s="30"/>
      <c r="K5" s="117">
        <f>K6</f>
        <v>45236</v>
      </c>
      <c r="L5" s="118"/>
      <c r="M5" s="118"/>
      <c r="N5" s="118"/>
      <c r="O5" s="118"/>
      <c r="P5" s="118"/>
      <c r="Q5" s="119"/>
      <c r="R5" s="117">
        <f>R6</f>
        <v>45243</v>
      </c>
      <c r="S5" s="118"/>
      <c r="T5" s="118"/>
      <c r="U5" s="118"/>
      <c r="V5" s="118"/>
      <c r="W5" s="118"/>
      <c r="X5" s="119"/>
      <c r="Y5" s="117">
        <f>Y6</f>
        <v>45250</v>
      </c>
      <c r="Z5" s="118"/>
      <c r="AA5" s="118"/>
      <c r="AB5" s="118"/>
      <c r="AC5" s="118"/>
      <c r="AD5" s="118"/>
      <c r="AE5" s="119"/>
      <c r="AF5" s="117">
        <f>AF6</f>
        <v>45257</v>
      </c>
      <c r="AG5" s="118"/>
      <c r="AH5" s="118"/>
      <c r="AI5" s="118"/>
      <c r="AJ5" s="118"/>
      <c r="AK5" s="118"/>
      <c r="AL5" s="119"/>
      <c r="AM5" s="117">
        <f>AM6</f>
        <v>45264</v>
      </c>
      <c r="AN5" s="118"/>
      <c r="AO5" s="118"/>
      <c r="AP5" s="118"/>
      <c r="AQ5" s="118"/>
      <c r="AR5" s="118"/>
      <c r="AS5" s="119"/>
      <c r="AT5" s="117">
        <f>AT6</f>
        <v>45271</v>
      </c>
      <c r="AU5" s="118"/>
      <c r="AV5" s="118"/>
      <c r="AW5" s="118"/>
      <c r="AX5" s="118"/>
      <c r="AY5" s="118"/>
      <c r="AZ5" s="119"/>
      <c r="BA5" s="117">
        <f>BA6</f>
        <v>45278</v>
      </c>
      <c r="BB5" s="118"/>
      <c r="BC5" s="118"/>
      <c r="BD5" s="118"/>
      <c r="BE5" s="118"/>
      <c r="BF5" s="118"/>
      <c r="BG5" s="119"/>
      <c r="BH5" s="117">
        <f>BH6</f>
        <v>45285</v>
      </c>
      <c r="BI5" s="118"/>
      <c r="BJ5" s="118"/>
      <c r="BK5" s="118"/>
      <c r="BL5" s="118"/>
      <c r="BM5" s="118"/>
      <c r="BN5" s="119"/>
    </row>
    <row r="6" spans="1:66" x14ac:dyDescent="0.25">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6" thickBot="1" x14ac:dyDescent="0.3">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7.399999999999999" x14ac:dyDescent="0.25">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7.399999999999999" x14ac:dyDescent="0.25">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7.399999999999999" x14ac:dyDescent="0.25">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7.399999999999999" x14ac:dyDescent="0.25">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7.399999999999999" x14ac:dyDescent="0.25">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7.399999999999999" x14ac:dyDescent="0.25">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7.399999999999999" x14ac:dyDescent="0.25">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7.399999999999999"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7.399999999999999" x14ac:dyDescent="0.25">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2.8" x14ac:dyDescent="0.25">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7.399999999999999" x14ac:dyDescent="0.25">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2.8" x14ac:dyDescent="0.25">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2.8" x14ac:dyDescent="0.25">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7.399999999999999" x14ac:dyDescent="0.25">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7.399999999999999" x14ac:dyDescent="0.25">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7.399999999999999" x14ac:dyDescent="0.25">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7.399999999999999" x14ac:dyDescent="0.25">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7.399999999999999" x14ac:dyDescent="0.25">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7.399999999999999" x14ac:dyDescent="0.25">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7.399999999999999" x14ac:dyDescent="0.25">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7.399999999999999" x14ac:dyDescent="0.25">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7.399999999999999" x14ac:dyDescent="0.25">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7.399999999999999" x14ac:dyDescent="0.25">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7.399999999999999" x14ac:dyDescent="0.25">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7.399999999999999" x14ac:dyDescent="0.25">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7.399999999999999" x14ac:dyDescent="0.25">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7.399999999999999" x14ac:dyDescent="0.25">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7.399999999999999" x14ac:dyDescent="0.25">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2.8" x14ac:dyDescent="0.25">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7.399999999999999" x14ac:dyDescent="0.25">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2.8" x14ac:dyDescent="0.25">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7.399999999999999" x14ac:dyDescent="0.25">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7.399999999999999" x14ac:dyDescent="0.25">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7.399999999999999" x14ac:dyDescent="0.25">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7.399999999999999" x14ac:dyDescent="0.25">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7.399999999999999" x14ac:dyDescent="0.25">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7.399999999999999" x14ac:dyDescent="0.25">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17.399999999999999" x14ac:dyDescent="0.25">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7.399999999999999" x14ac:dyDescent="0.25">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7.399999999999999" x14ac:dyDescent="0.25">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2.8" x14ac:dyDescent="0.25">
      <c r="A48" s="39" t="str">
        <f t="shared" si="24"/>
        <v>5.5</v>
      </c>
      <c r="B48" s="75" t="s">
        <v>190</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2.8" x14ac:dyDescent="0.25">
      <c r="A49" s="39" t="str">
        <f t="shared" si="24"/>
        <v>5.6</v>
      </c>
      <c r="B49" s="75" t="s">
        <v>191</v>
      </c>
      <c r="C49" s="40" t="s">
        <v>148</v>
      </c>
      <c r="D49" s="76"/>
      <c r="E49" s="58">
        <f>F48+1</f>
        <v>45240</v>
      </c>
      <c r="F49" s="59">
        <f>IF(ISBLANK(E49)," - ",IF(G49=0,E49,E49+G49-1))</f>
        <v>45241</v>
      </c>
      <c r="G49" s="41">
        <v>2</v>
      </c>
      <c r="H49" s="42">
        <v>0</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7.399999999999999" x14ac:dyDescent="0.25">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7.399999999999999" x14ac:dyDescent="0.25">
      <c r="A51" s="39" t="str">
        <f t="shared" si="24"/>
        <v>5.8</v>
      </c>
      <c r="B51" s="75" t="s">
        <v>192</v>
      </c>
      <c r="C51" s="40" t="s">
        <v>153</v>
      </c>
      <c r="D51" s="76"/>
      <c r="E51" s="58">
        <f>F50+1</f>
        <v>45244</v>
      </c>
      <c r="F51" s="59">
        <f t="shared" ref="F51" si="27">IF(ISBLANK(E51)," - ",IF(G51=0,E51,E51+G51-1))</f>
        <v>45245</v>
      </c>
      <c r="G51" s="41">
        <v>2</v>
      </c>
      <c r="H51" s="42">
        <v>0</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7.399999999999999" x14ac:dyDescent="0.25">
      <c r="A52" s="39" t="str">
        <f t="shared" si="24"/>
        <v>5.9</v>
      </c>
      <c r="B52" s="75" t="s">
        <v>182</v>
      </c>
      <c r="C52" s="40" t="s">
        <v>134</v>
      </c>
      <c r="D52" s="76"/>
      <c r="E52" s="58">
        <f>F51+1</f>
        <v>45246</v>
      </c>
      <c r="F52" s="59">
        <f>IF(ISBLANK(E52)," - ",IF(G52=0,E52,E52+G52-1))</f>
        <v>45246</v>
      </c>
      <c r="G52" s="41">
        <v>1</v>
      </c>
      <c r="H52" s="42">
        <v>0</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7.399999999999999" x14ac:dyDescent="0.25">
      <c r="A53" s="39" t="str">
        <f t="shared" si="24"/>
        <v>5.10</v>
      </c>
      <c r="B53" s="75" t="s">
        <v>177</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7.399999999999999" x14ac:dyDescent="0.25">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7.399999999999999" x14ac:dyDescent="0.25">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0</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7.399999999999999" x14ac:dyDescent="0.25">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0</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7.399999999999999" x14ac:dyDescent="0.25">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7.399999999999999" x14ac:dyDescent="0.25">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0</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7.399999999999999" x14ac:dyDescent="0.25">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0</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31">
      <formula>K$6=TODAY()</formula>
    </cfRule>
  </conditionalFormatting>
  <conditionalFormatting sqref="K8:BN13 K15:BN47 K50:BN59">
    <cfRule type="expression" dxfId="19" priority="134">
      <formula>AND($E8&lt;=K$6,ROUNDDOWN(($F8-$E8+1)*$H8,0)+$E8-1&gt;=K$6)</formula>
    </cfRule>
    <cfRule type="expression" dxfId="18" priority="135">
      <formula>AND(NOT(ISBLANK($E8)),$E8&lt;=K$6,$F8&gt;=K$6)</formula>
    </cfRule>
  </conditionalFormatting>
  <conditionalFormatting sqref="K6:BN13 K23:BN28 K15:BN21 K37:BN41 K50:BN53">
    <cfRule type="expression" dxfId="17"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5">
      <formula>AND($E14&lt;=K$6,ROUNDDOWN(($F14-$E14+1)*$H14,0)+$E14-1&gt;=K$6)</formula>
    </cfRule>
    <cfRule type="expression" dxfId="15" priority="86">
      <formula>AND(NOT(ISBLANK($E14)),$E14&lt;=K$6,$F14&gt;=K$6)</formula>
    </cfRule>
  </conditionalFormatting>
  <conditionalFormatting sqref="K14:BN14">
    <cfRule type="expression" dxfId="14"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121</v>
      </c>
    </row>
    <row r="36" spans="2:2" x14ac:dyDescent="0.25">
      <c r="B36" s="2" t="s">
        <v>122</v>
      </c>
    </row>
    <row r="37" spans="2:2" x14ac:dyDescent="0.25">
      <c r="B37" s="2" t="s">
        <v>123</v>
      </c>
    </row>
    <row r="39" spans="2:2" ht="13.8" x14ac:dyDescent="0.25">
      <c r="B39" s="15" t="s">
        <v>27</v>
      </c>
    </row>
    <row r="40" spans="2:2" x14ac:dyDescent="0.25">
      <c r="B40" s="2" t="s">
        <v>37</v>
      </c>
    </row>
    <row r="42" spans="2:2" ht="13.8" x14ac:dyDescent="0.25">
      <c r="B42" s="15" t="s">
        <v>31</v>
      </c>
    </row>
    <row r="43" spans="2:2" x14ac:dyDescent="0.25">
      <c r="B43" s="2" t="s">
        <v>124</v>
      </c>
    </row>
    <row r="44" spans="2:2" x14ac:dyDescent="0.25">
      <c r="B44" s="2" t="s">
        <v>32</v>
      </c>
    </row>
    <row r="46" spans="2:2" ht="17.399999999999999" x14ac:dyDescent="0.3">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116</v>
      </c>
      <c r="B1" s="25"/>
    </row>
    <row r="2" spans="1:3" ht="13.8" x14ac:dyDescent="0.25">
      <c r="A2" s="84" t="s">
        <v>46</v>
      </c>
      <c r="B2" s="3"/>
    </row>
    <row r="3" spans="1:3" x14ac:dyDescent="0.25">
      <c r="B3" s="3"/>
    </row>
    <row r="4" spans="1:3" ht="17.399999999999999" x14ac:dyDescent="0.3">
      <c r="A4" s="79" t="s">
        <v>83</v>
      </c>
      <c r="B4" s="16"/>
    </row>
    <row r="5" spans="1:3" ht="55.2" x14ac:dyDescent="0.25">
      <c r="B5" s="85" t="s">
        <v>72</v>
      </c>
    </row>
    <row r="7" spans="1:3" ht="27.6" x14ac:dyDescent="0.25">
      <c r="B7" s="85" t="s">
        <v>84</v>
      </c>
    </row>
    <row r="9" spans="1:3" ht="13.8" x14ac:dyDescent="0.25">
      <c r="B9" s="84" t="s">
        <v>58</v>
      </c>
    </row>
    <row r="11" spans="1:3" ht="27.6" x14ac:dyDescent="0.25">
      <c r="B11" s="83" t="s">
        <v>59</v>
      </c>
    </row>
    <row r="13" spans="1:3" ht="17.399999999999999" x14ac:dyDescent="0.3">
      <c r="A13" s="120" t="s">
        <v>3</v>
      </c>
      <c r="B13" s="120"/>
    </row>
    <row r="15" spans="1:3" s="80" customFormat="1" ht="17.399999999999999" x14ac:dyDescent="0.25">
      <c r="A15" s="87"/>
      <c r="B15" s="86" t="s">
        <v>75</v>
      </c>
    </row>
    <row r="16" spans="1:3" s="80" customFormat="1" ht="17.399999999999999" x14ac:dyDescent="0.25">
      <c r="A16" s="87"/>
      <c r="B16" s="86" t="s">
        <v>73</v>
      </c>
      <c r="C16" s="82" t="s">
        <v>2</v>
      </c>
    </row>
    <row r="17" spans="1:3" ht="17.399999999999999" x14ac:dyDescent="0.3">
      <c r="A17" s="88"/>
      <c r="B17" s="86" t="s">
        <v>77</v>
      </c>
    </row>
    <row r="18" spans="1:3" ht="17.399999999999999" x14ac:dyDescent="0.3">
      <c r="A18" s="88"/>
      <c r="B18" s="86" t="s">
        <v>85</v>
      </c>
    </row>
    <row r="19" spans="1:3" ht="17.399999999999999" x14ac:dyDescent="0.3">
      <c r="A19" s="88"/>
      <c r="B19" s="86" t="s">
        <v>86</v>
      </c>
    </row>
    <row r="20" spans="1:3" s="80" customFormat="1" ht="17.399999999999999" x14ac:dyDescent="0.25">
      <c r="A20" s="87"/>
      <c r="B20" s="86" t="s">
        <v>74</v>
      </c>
      <c r="C20" s="81" t="s">
        <v>1</v>
      </c>
    </row>
    <row r="21" spans="1:3" ht="17.399999999999999" x14ac:dyDescent="0.3">
      <c r="A21" s="88"/>
      <c r="B21" s="86" t="s">
        <v>76</v>
      </c>
    </row>
    <row r="22" spans="1:3" ht="17.399999999999999" x14ac:dyDescent="0.3">
      <c r="A22" s="88"/>
      <c r="B22" s="89" t="s">
        <v>78</v>
      </c>
    </row>
    <row r="23" spans="1:3" ht="17.399999999999999" x14ac:dyDescent="0.3">
      <c r="A23" s="88"/>
      <c r="B23" s="4"/>
    </row>
    <row r="24" spans="1:3" ht="17.399999999999999" x14ac:dyDescent="0.3">
      <c r="A24" s="120" t="s">
        <v>79</v>
      </c>
      <c r="B24" s="120"/>
    </row>
    <row r="25" spans="1:3" ht="41.4" x14ac:dyDescent="0.3">
      <c r="A25" s="88"/>
      <c r="B25" s="86" t="s">
        <v>87</v>
      </c>
    </row>
    <row r="26" spans="1:3" ht="17.399999999999999" x14ac:dyDescent="0.3">
      <c r="A26" s="88"/>
      <c r="B26" s="86"/>
    </row>
    <row r="27" spans="1:3" ht="17.399999999999999" x14ac:dyDescent="0.3">
      <c r="A27" s="88"/>
      <c r="B27" s="103" t="s">
        <v>91</v>
      </c>
    </row>
    <row r="28" spans="1:3" ht="17.399999999999999" x14ac:dyDescent="0.3">
      <c r="A28" s="88"/>
      <c r="B28" s="86" t="s">
        <v>80</v>
      </c>
    </row>
    <row r="29" spans="1:3" ht="27.6" x14ac:dyDescent="0.3">
      <c r="A29" s="88"/>
      <c r="B29" s="86" t="s">
        <v>82</v>
      </c>
    </row>
    <row r="30" spans="1:3" ht="17.399999999999999" x14ac:dyDescent="0.3">
      <c r="A30" s="88"/>
      <c r="B30" s="86"/>
    </row>
    <row r="31" spans="1:3" ht="17.399999999999999" x14ac:dyDescent="0.3">
      <c r="A31" s="88"/>
      <c r="B31" s="103" t="s">
        <v>88</v>
      </c>
    </row>
    <row r="32" spans="1:3" ht="17.399999999999999" x14ac:dyDescent="0.3">
      <c r="A32" s="88"/>
      <c r="B32" s="86" t="s">
        <v>81</v>
      </c>
    </row>
    <row r="33" spans="1:2" ht="17.399999999999999" x14ac:dyDescent="0.3">
      <c r="A33" s="88"/>
      <c r="B33" s="86" t="s">
        <v>89</v>
      </c>
    </row>
    <row r="34" spans="1:2" ht="17.399999999999999" x14ac:dyDescent="0.3">
      <c r="A34" s="88"/>
      <c r="B34" s="4"/>
    </row>
    <row r="35" spans="1:2" ht="27.6" x14ac:dyDescent="0.3">
      <c r="A35" s="88"/>
      <c r="B35" s="86" t="s">
        <v>126</v>
      </c>
    </row>
    <row r="36" spans="1:2" ht="17.399999999999999" x14ac:dyDescent="0.3">
      <c r="A36" s="88"/>
      <c r="B36" s="90" t="s">
        <v>90</v>
      </c>
    </row>
    <row r="37" spans="1:2" ht="17.399999999999999" x14ac:dyDescent="0.3">
      <c r="A37" s="88"/>
      <c r="B37" s="4"/>
    </row>
    <row r="38" spans="1:2" ht="17.399999999999999" x14ac:dyDescent="0.3">
      <c r="A38" s="120" t="s">
        <v>8</v>
      </c>
      <c r="B38" s="120"/>
    </row>
    <row r="39" spans="1:2" ht="27.6" x14ac:dyDescent="0.25">
      <c r="B39" s="86" t="s">
        <v>93</v>
      </c>
    </row>
    <row r="41" spans="1:2" ht="13.8" x14ac:dyDescent="0.25">
      <c r="B41" s="86" t="s">
        <v>94</v>
      </c>
    </row>
    <row r="43" spans="1:2" ht="27.6" x14ac:dyDescent="0.25">
      <c r="B43" s="86" t="s">
        <v>92</v>
      </c>
    </row>
    <row r="45" spans="1:2" ht="27.6" x14ac:dyDescent="0.25">
      <c r="B45" s="86" t="s">
        <v>95</v>
      </c>
    </row>
    <row r="46" spans="1:2" x14ac:dyDescent="0.25">
      <c r="B46" s="11"/>
    </row>
    <row r="47" spans="1:2" ht="27.6" x14ac:dyDescent="0.25">
      <c r="B47" s="86" t="s">
        <v>96</v>
      </c>
    </row>
    <row r="49" spans="1:2" ht="17.399999999999999" x14ac:dyDescent="0.3">
      <c r="A49" s="120" t="s">
        <v>6</v>
      </c>
      <c r="B49" s="120"/>
    </row>
    <row r="50" spans="1:2" ht="27.6" x14ac:dyDescent="0.25">
      <c r="B50" s="86" t="s">
        <v>127</v>
      </c>
    </row>
    <row r="52" spans="1:2" ht="13.8" x14ac:dyDescent="0.25">
      <c r="A52" s="91" t="s">
        <v>9</v>
      </c>
      <c r="B52" s="86" t="s">
        <v>10</v>
      </c>
    </row>
    <row r="53" spans="1:2" ht="13.8" x14ac:dyDescent="0.25">
      <c r="A53" s="91" t="s">
        <v>11</v>
      </c>
      <c r="B53" s="86" t="s">
        <v>12</v>
      </c>
    </row>
    <row r="54" spans="1:2" ht="13.8" x14ac:dyDescent="0.25">
      <c r="A54" s="91" t="s">
        <v>13</v>
      </c>
      <c r="B54" s="86" t="s">
        <v>14</v>
      </c>
    </row>
    <row r="55" spans="1:2" ht="28.2" x14ac:dyDescent="0.25">
      <c r="A55" s="83"/>
      <c r="B55" s="86" t="s">
        <v>97</v>
      </c>
    </row>
    <row r="56" spans="1:2" ht="28.2" x14ac:dyDescent="0.25">
      <c r="A56" s="83"/>
      <c r="B56" s="86" t="s">
        <v>98</v>
      </c>
    </row>
    <row r="57" spans="1:2" ht="13.8" x14ac:dyDescent="0.25">
      <c r="A57" s="91" t="s">
        <v>15</v>
      </c>
      <c r="B57" s="86" t="s">
        <v>16</v>
      </c>
    </row>
    <row r="58" spans="1:2" ht="14.4" x14ac:dyDescent="0.25">
      <c r="A58" s="83"/>
      <c r="B58" s="86" t="s">
        <v>99</v>
      </c>
    </row>
    <row r="59" spans="1:2" ht="14.4" x14ac:dyDescent="0.25">
      <c r="A59" s="83"/>
      <c r="B59" s="86" t="s">
        <v>100</v>
      </c>
    </row>
    <row r="60" spans="1:2" ht="13.8" x14ac:dyDescent="0.25">
      <c r="A60" s="91" t="s">
        <v>17</v>
      </c>
      <c r="B60" s="86" t="s">
        <v>18</v>
      </c>
    </row>
    <row r="61" spans="1:2" ht="28.2" x14ac:dyDescent="0.25">
      <c r="A61" s="83"/>
      <c r="B61" s="86" t="s">
        <v>101</v>
      </c>
    </row>
    <row r="62" spans="1:2" ht="13.8" x14ac:dyDescent="0.25">
      <c r="A62" s="91" t="s">
        <v>102</v>
      </c>
      <c r="B62" s="86" t="s">
        <v>103</v>
      </c>
    </row>
    <row r="63" spans="1:2" ht="13.8" x14ac:dyDescent="0.25">
      <c r="A63" s="92"/>
      <c r="B63" s="86" t="s">
        <v>104</v>
      </c>
    </row>
    <row r="64" spans="1:2" x14ac:dyDescent="0.25">
      <c r="B64" s="5"/>
    </row>
    <row r="65" spans="1:2" ht="17.399999999999999" x14ac:dyDescent="0.3">
      <c r="A65" s="120" t="s">
        <v>7</v>
      </c>
      <c r="B65" s="120"/>
    </row>
    <row r="66" spans="1:2" ht="41.4" x14ac:dyDescent="0.25">
      <c r="B66" s="86" t="s">
        <v>105</v>
      </c>
    </row>
    <row r="68" spans="1:2" ht="17.399999999999999" x14ac:dyDescent="0.3">
      <c r="A68" s="120" t="s">
        <v>4</v>
      </c>
      <c r="B68" s="120"/>
    </row>
    <row r="69" spans="1:2" ht="13.8" x14ac:dyDescent="0.25">
      <c r="A69" s="98" t="s">
        <v>5</v>
      </c>
      <c r="B69" s="99" t="s">
        <v>106</v>
      </c>
    </row>
    <row r="70" spans="1:2" ht="27.6" x14ac:dyDescent="0.25">
      <c r="A70" s="92"/>
      <c r="B70" s="97" t="s">
        <v>108</v>
      </c>
    </row>
    <row r="71" spans="1:2" ht="13.8" x14ac:dyDescent="0.25">
      <c r="A71" s="92"/>
      <c r="B71" s="93"/>
    </row>
    <row r="72" spans="1:2" ht="13.8" x14ac:dyDescent="0.25">
      <c r="A72" s="98" t="s">
        <v>5</v>
      </c>
      <c r="B72" s="99" t="s">
        <v>125</v>
      </c>
    </row>
    <row r="73" spans="1:2" ht="28.2" x14ac:dyDescent="0.25">
      <c r="A73" s="92"/>
      <c r="B73" s="97" t="s">
        <v>129</v>
      </c>
    </row>
    <row r="74" spans="1:2" ht="13.8" x14ac:dyDescent="0.25">
      <c r="A74" s="92"/>
      <c r="B74" s="93"/>
    </row>
    <row r="75" spans="1:2" ht="13.8" x14ac:dyDescent="0.25">
      <c r="A75" s="98" t="s">
        <v>5</v>
      </c>
      <c r="B75" s="101" t="s">
        <v>111</v>
      </c>
    </row>
    <row r="76" spans="1:2" ht="41.4" x14ac:dyDescent="0.25">
      <c r="A76" s="92"/>
      <c r="B76" s="85" t="s">
        <v>128</v>
      </c>
    </row>
    <row r="77" spans="1:2" ht="13.8" x14ac:dyDescent="0.25">
      <c r="A77" s="92"/>
      <c r="B77" s="92"/>
    </row>
    <row r="78" spans="1:2" ht="13.8" x14ac:dyDescent="0.25">
      <c r="A78" s="98" t="s">
        <v>5</v>
      </c>
      <c r="B78" s="101" t="s">
        <v>117</v>
      </c>
    </row>
    <row r="79" spans="1:2" ht="27.6" x14ac:dyDescent="0.25">
      <c r="A79" s="92"/>
      <c r="B79" s="85" t="s">
        <v>112</v>
      </c>
    </row>
    <row r="80" spans="1:2" ht="13.8" x14ac:dyDescent="0.25">
      <c r="A80" s="92"/>
      <c r="B80" s="92"/>
    </row>
    <row r="81" spans="1:2" ht="13.8" x14ac:dyDescent="0.25">
      <c r="A81" s="98" t="s">
        <v>5</v>
      </c>
      <c r="B81" s="101" t="s">
        <v>118</v>
      </c>
    </row>
    <row r="82" spans="1:2" ht="14.4" x14ac:dyDescent="0.3">
      <c r="A82" s="92"/>
      <c r="B82" s="96" t="s">
        <v>113</v>
      </c>
    </row>
    <row r="83" spans="1:2" ht="14.4" x14ac:dyDescent="0.3">
      <c r="A83" s="92"/>
      <c r="B83" s="96" t="s">
        <v>114</v>
      </c>
    </row>
    <row r="84" spans="1:2" ht="14.4" x14ac:dyDescent="0.3">
      <c r="A84" s="92"/>
      <c r="B84" s="96" t="s">
        <v>115</v>
      </c>
    </row>
    <row r="85" spans="1:2" ht="13.8" x14ac:dyDescent="0.25">
      <c r="A85" s="92"/>
      <c r="B85" s="95"/>
    </row>
    <row r="86" spans="1:2" ht="13.8" x14ac:dyDescent="0.25">
      <c r="A86" s="98" t="s">
        <v>5</v>
      </c>
      <c r="B86" s="101" t="s">
        <v>119</v>
      </c>
    </row>
    <row r="87" spans="1:2" ht="41.4" x14ac:dyDescent="0.25">
      <c r="A87" s="92"/>
      <c r="B87" s="85" t="s">
        <v>107</v>
      </c>
    </row>
    <row r="88" spans="1:2" ht="14.4" x14ac:dyDescent="0.3">
      <c r="A88" s="92"/>
      <c r="B88" s="94" t="s">
        <v>109</v>
      </c>
    </row>
    <row r="89" spans="1:2" ht="41.4" x14ac:dyDescent="0.25">
      <c r="A89" s="92"/>
      <c r="B89" s="100" t="s">
        <v>110</v>
      </c>
    </row>
    <row r="90" spans="1:2" ht="13.8" x14ac:dyDescent="0.25">
      <c r="A90" s="92"/>
      <c r="B90" s="92"/>
    </row>
    <row r="91" spans="1:2" ht="13.8" x14ac:dyDescent="0.25">
      <c r="A91" s="98" t="s">
        <v>5</v>
      </c>
      <c r="B91" s="101" t="s">
        <v>120</v>
      </c>
    </row>
    <row r="92" spans="1:2" ht="27.6" x14ac:dyDescent="0.25">
      <c r="A92" s="83"/>
      <c r="B92" s="96"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Ruslim</cp:lastModifiedBy>
  <cp:lastPrinted>2018-02-12T20:25:38Z</cp:lastPrinted>
  <dcterms:created xsi:type="dcterms:W3CDTF">2010-06-09T16:05:03Z</dcterms:created>
  <dcterms:modified xsi:type="dcterms:W3CDTF">2023-11-09T15:09:25Z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