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Q6" i="1" l="1"/>
  <c r="R6" i="1" s="1"/>
  <c r="Q3" i="1" l="1"/>
  <c r="R3" i="1" s="1"/>
  <c r="Q5" i="1"/>
  <c r="R5" i="1" s="1"/>
  <c r="Q4" i="1"/>
  <c r="R4" i="1" s="1"/>
  <c r="Q2" i="1"/>
  <c r="R2" i="1" s="1"/>
</calcChain>
</file>

<file path=xl/sharedStrings.xml><?xml version="1.0" encoding="utf-8"?>
<sst xmlns="http://schemas.openxmlformats.org/spreadsheetml/2006/main" count="23" uniqueCount="23">
  <si>
    <t>Название показателя искажения</t>
  </si>
  <si>
    <t>Средняя абсолютная разность, AD</t>
  </si>
  <si>
    <t>Нормированная средняя абсолютная разность, NAD</t>
  </si>
  <si>
    <t>Соотношение сигнал/шум, SNR</t>
  </si>
  <si>
    <t>Качество изображения, IF</t>
  </si>
  <si>
    <t>Оригинал</t>
  </si>
  <si>
    <t>Коха-Жао (P=0.5)</t>
  </si>
  <si>
    <t>Коха-Жао (Р=25)</t>
  </si>
  <si>
    <t>Бенгама-Мемона (Р=1)</t>
  </si>
  <si>
    <t>Бенгама-Мемона (Р=35)</t>
  </si>
  <si>
    <t>Хсу-Ву (а)</t>
  </si>
  <si>
    <t>Хсу-Ву (б)</t>
  </si>
  <si>
    <t>Фридрих (альфа=0.1, гамма=1)</t>
  </si>
  <si>
    <t>Фридрих (альфа=0.2, гамма=1)</t>
  </si>
  <si>
    <t>Фридрих (альфа=0.1, гамма=2)</t>
  </si>
  <si>
    <t>INF</t>
  </si>
  <si>
    <t>Лучший результат</t>
  </si>
  <si>
    <t>Алгоритм</t>
  </si>
  <si>
    <t>Наш (P=50)</t>
  </si>
  <si>
    <t>Наш (Р=30)</t>
  </si>
  <si>
    <t>Наш (P=15)</t>
  </si>
  <si>
    <t>Наш (Р=5)</t>
  </si>
  <si>
    <t>Среднеквадратическая ошибка,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</si>
</sst>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topLeftCell="D1" workbookViewId="0">
      <selection activeCell="F6" sqref="F6"/>
    </sheetView>
  </sheetViews>
  <sheetFormatPr defaultRowHeight="15" x14ac:dyDescent="0.25"/>
  <cols>
    <col min="1" max="1" width="35.42578125" bestFit="1" customWidth="1"/>
    <col min="2" max="6" width="12.28515625" customWidth="1"/>
    <col min="13" max="13" width="12.42578125" customWidth="1"/>
    <col min="14" max="14" width="11" customWidth="1"/>
    <col min="15" max="15" width="12.28515625" customWidth="1"/>
    <col min="17" max="17" width="13" customWidth="1"/>
    <col min="18" max="18" width="25.5703125" customWidth="1"/>
  </cols>
  <sheetData>
    <row r="1" spans="1:18" ht="45" customHeight="1" x14ac:dyDescent="0.25">
      <c r="A1" s="9" t="s">
        <v>0</v>
      </c>
      <c r="B1" s="4" t="s">
        <v>5</v>
      </c>
      <c r="C1" s="6" t="s">
        <v>18</v>
      </c>
      <c r="D1" s="6" t="s">
        <v>19</v>
      </c>
      <c r="E1" s="6" t="s">
        <v>20</v>
      </c>
      <c r="F1" s="6" t="s">
        <v>21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14</v>
      </c>
      <c r="O1" s="4" t="s">
        <v>13</v>
      </c>
      <c r="Q1" s="7" t="s">
        <v>16</v>
      </c>
      <c r="R1" s="7" t="s">
        <v>17</v>
      </c>
    </row>
    <row r="2" spans="1:18" ht="27.75" customHeight="1" x14ac:dyDescent="0.25">
      <c r="A2" s="1" t="s">
        <v>1</v>
      </c>
      <c r="B2" s="2">
        <v>0</v>
      </c>
      <c r="C2" s="10">
        <v>0.42735000000000001</v>
      </c>
      <c r="D2" s="10">
        <v>0.40959000000000001</v>
      </c>
      <c r="E2" s="10">
        <v>0.40348000000000001</v>
      </c>
      <c r="F2" s="10">
        <v>0.3972</v>
      </c>
      <c r="G2" s="2">
        <v>9.5039999999999996</v>
      </c>
      <c r="H2" s="2">
        <v>11.391999999999999</v>
      </c>
      <c r="I2" s="2">
        <v>1.8460000000000001</v>
      </c>
      <c r="J2" s="2">
        <v>3.0419999999999998</v>
      </c>
      <c r="K2" s="2">
        <v>36.805</v>
      </c>
      <c r="L2" s="2">
        <v>26.457000000000001</v>
      </c>
      <c r="M2" s="2">
        <v>19.233000000000001</v>
      </c>
      <c r="N2" s="2">
        <v>25.99</v>
      </c>
      <c r="O2" s="2">
        <v>22.413</v>
      </c>
      <c r="Q2" s="5">
        <f>MIN(C2:O2)</f>
        <v>0.3972</v>
      </c>
      <c r="R2" s="5" t="str">
        <f>INDEX($C$1:$O$5,1,MATCH(Q2,C2:O2,0))</f>
        <v>Наш (Р=5)</v>
      </c>
    </row>
    <row r="3" spans="1:18" ht="45" customHeight="1" x14ac:dyDescent="0.25">
      <c r="A3" s="1" t="s">
        <v>2</v>
      </c>
      <c r="B3" s="2">
        <v>0</v>
      </c>
      <c r="C3" s="10">
        <v>3.3327999999999999E-3</v>
      </c>
      <c r="D3" s="10">
        <v>3.1943000000000002E-3</v>
      </c>
      <c r="E3" s="10">
        <v>3.1467000000000001E-3</v>
      </c>
      <c r="F3" s="10">
        <v>3.0977000000000001E-3</v>
      </c>
      <c r="G3" s="2">
        <v>7.3999999999999996E-2</v>
      </c>
      <c r="H3" s="2">
        <v>8.7999999999999995E-2</v>
      </c>
      <c r="I3" s="2">
        <v>1.4E-2</v>
      </c>
      <c r="J3" s="2">
        <v>2.4E-2</v>
      </c>
      <c r="K3" s="2">
        <v>0.251</v>
      </c>
      <c r="L3" s="2">
        <v>0.18099999999999999</v>
      </c>
      <c r="M3" s="2">
        <v>0.13200000000000001</v>
      </c>
      <c r="N3" s="2">
        <v>0.17899999999999999</v>
      </c>
      <c r="O3" s="2">
        <v>0.154</v>
      </c>
      <c r="Q3" s="5">
        <f>MIN(C3:O3)</f>
        <v>3.0977000000000001E-3</v>
      </c>
      <c r="R3" s="5" t="str">
        <f>INDEX($C$1:$O$5,1,MATCH(Q3,C3:O3,0))</f>
        <v>Наш (Р=5)</v>
      </c>
    </row>
    <row r="4" spans="1:18" ht="26.25" customHeight="1" x14ac:dyDescent="0.25">
      <c r="A4" s="1" t="s">
        <v>3</v>
      </c>
      <c r="B4" s="2" t="s">
        <v>15</v>
      </c>
      <c r="C4" s="10">
        <v>33137.016600000003</v>
      </c>
      <c r="D4" s="10">
        <v>44380.580399999999</v>
      </c>
      <c r="E4" s="10">
        <v>47778.3969</v>
      </c>
      <c r="F4" s="10">
        <v>49647.2238</v>
      </c>
      <c r="G4" s="2">
        <v>197.423</v>
      </c>
      <c r="H4" s="2">
        <v>137.69</v>
      </c>
      <c r="I4" s="2">
        <v>1592</v>
      </c>
      <c r="J4" s="2">
        <v>781.60500000000002</v>
      </c>
      <c r="K4" s="2">
        <v>16.056000000000001</v>
      </c>
      <c r="L4" s="2">
        <v>29.948</v>
      </c>
      <c r="M4" s="2">
        <v>52.177999999999997</v>
      </c>
      <c r="N4" s="2">
        <v>30.077999999999999</v>
      </c>
      <c r="O4" s="2">
        <v>39.441000000000003</v>
      </c>
      <c r="Q4" s="5">
        <f>MAX(C4:O4)</f>
        <v>49647.2238</v>
      </c>
      <c r="R4" s="5" t="str">
        <f>INDEX($C$1:$O$5,1,MATCH(Q4,C4:O4,0))</f>
        <v>Наш (Р=5)</v>
      </c>
    </row>
    <row r="5" spans="1:18" ht="28.5" customHeight="1" x14ac:dyDescent="0.25">
      <c r="A5" s="8" t="s">
        <v>4</v>
      </c>
      <c r="B5" s="3">
        <v>1</v>
      </c>
      <c r="C5" s="11">
        <v>0.99997000000000003</v>
      </c>
      <c r="D5" s="11">
        <v>0.99997999999999998</v>
      </c>
      <c r="E5" s="11">
        <v>0.99997999999999998</v>
      </c>
      <c r="F5" s="11">
        <v>0.99997999999999998</v>
      </c>
      <c r="G5" s="3">
        <v>0.99493500000000001</v>
      </c>
      <c r="H5" s="3">
        <v>0.99273699999999998</v>
      </c>
      <c r="I5" s="3">
        <v>0.99937200000000004</v>
      </c>
      <c r="J5" s="3">
        <v>0.99872099999999997</v>
      </c>
      <c r="K5" s="3">
        <v>0.93771700000000002</v>
      </c>
      <c r="L5" s="3">
        <v>0.96660900000000005</v>
      </c>
      <c r="M5" s="3">
        <v>0.98083500000000001</v>
      </c>
      <c r="N5" s="3">
        <v>0.96675299999999997</v>
      </c>
      <c r="O5" s="3">
        <v>0.97464600000000001</v>
      </c>
      <c r="Q5" s="5">
        <f>MAX(C5:O5)</f>
        <v>0.99997999999999998</v>
      </c>
      <c r="R5" s="5" t="str">
        <f>INDEX($C$1:$O$5,1,MATCH(Q5,C5:O5,0))</f>
        <v>Наш (Р=30)</v>
      </c>
    </row>
    <row r="6" spans="1:18" ht="28.5" customHeight="1" x14ac:dyDescent="0.25">
      <c r="A6" s="18" t="s">
        <v>22</v>
      </c>
      <c r="B6" s="19">
        <v>0</v>
      </c>
      <c r="C6" s="20">
        <v>0.59772000000000003</v>
      </c>
      <c r="D6" s="20">
        <v>0.44629000000000002</v>
      </c>
      <c r="E6" s="20">
        <v>0.41454999999999997</v>
      </c>
      <c r="F6" s="20">
        <v>0.39895000000000003</v>
      </c>
      <c r="G6" s="19">
        <v>124.383</v>
      </c>
      <c r="H6" s="19">
        <v>178.34200000000001</v>
      </c>
      <c r="I6" s="19">
        <v>15.427</v>
      </c>
      <c r="J6" s="19">
        <v>31.417000000000002</v>
      </c>
      <c r="K6" s="19">
        <v>1794.673</v>
      </c>
      <c r="L6" s="19">
        <v>962.154</v>
      </c>
      <c r="M6" s="19">
        <v>543.072</v>
      </c>
      <c r="N6" s="19">
        <v>942.11300000000006</v>
      </c>
      <c r="O6" s="19">
        <v>718.44899999999996</v>
      </c>
      <c r="Q6" s="5">
        <f>MIN(C6:O6)</f>
        <v>0.39895000000000003</v>
      </c>
      <c r="R6" s="5" t="str">
        <f>INDEX($C$1:$O$5,1,MATCH(Q6,C6:O6,0))</f>
        <v>Наш (Р=5)</v>
      </c>
    </row>
    <row r="10" spans="1:18" x14ac:dyDescent="0.25">
      <c r="A10" s="12"/>
      <c r="B10" s="12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8" x14ac:dyDescent="0.25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x14ac:dyDescent="0.25">
      <c r="A12" s="16"/>
      <c r="B12" s="1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8" x14ac:dyDescent="0.25">
      <c r="A13" s="16"/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8" x14ac:dyDescent="0.25">
      <c r="A14" s="16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8" x14ac:dyDescent="0.25">
      <c r="A15" s="16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</sheetData>
  <mergeCells count="5">
    <mergeCell ref="C10:E10"/>
    <mergeCell ref="F10:H10"/>
    <mergeCell ref="I10:K10"/>
    <mergeCell ref="L10:N10"/>
    <mergeCell ref="O10:Q10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2014-11-28T08:20:09Z</dcterms:modified>
</cp:coreProperties>
</file>