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enerator\automation-boilerplate\"/>
    </mc:Choice>
  </mc:AlternateContent>
  <xr:revisionPtr revIDLastSave="0" documentId="13_ncr:1_{DC8EAE2D-386E-484C-B4A7-5A6CFDE40C51}" xr6:coauthVersionLast="47" xr6:coauthVersionMax="47" xr10:uidLastSave="{00000000-0000-0000-0000-000000000000}"/>
  <bookViews>
    <workbookView xWindow="-28920" yWindow="-120" windowWidth="29040" windowHeight="15720" activeTab="1" xr2:uid="{B894503C-AA65-4B2C-BD25-60E31CA889FC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I" sheetId="6" r:id="rId6"/>
    <sheet name="AO" sheetId="7" r:id="rId7"/>
    <sheet name="PID" sheetId="8" r:id="rId8"/>
    <sheet name="Sum" sheetId="10" r:id="rId9"/>
    <sheet name="Phases" sheetId="11" r:id="rId10"/>
    <sheet name="Alarm" sheetId="9" r:id="rId11"/>
    <sheet name="_configs" sheetId="12" r:id="rId12"/>
  </sheets>
  <definedNames>
    <definedName name="_xlnm._FilterDatabase" localSheetId="5" hidden="1">AI!$A$3:$L$300</definedName>
    <definedName name="_xlnm._FilterDatabase" localSheetId="10" hidden="1">Alarm!$A$3:$J$296</definedName>
    <definedName name="_xlnm._FilterDatabase" localSheetId="6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Valve!$A$3:$N$281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_configs!$E$4:$F$7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1" i="2"/>
  <c r="M2" i="2"/>
  <c r="M1" i="2"/>
  <c r="I4" i="9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H4" i="8"/>
  <c r="H2" i="5"/>
  <c r="H1" i="5"/>
  <c r="I2" i="5"/>
  <c r="I1" i="5"/>
  <c r="I4" i="5"/>
  <c r="G2" i="4"/>
  <c r="G1" i="4"/>
  <c r="H2" i="4"/>
  <c r="H1" i="4"/>
  <c r="J2" i="3"/>
  <c r="J1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" i="2"/>
  <c r="Q2" i="11" l="1"/>
  <c r="O2" i="11"/>
  <c r="Q1" i="11"/>
  <c r="O1" i="11"/>
  <c r="L2" i="10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E4" i="1" s="1" a="1"/>
  <c r="E4" i="1" s="1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<sst xmlns="http://schemas.openxmlformats.org/spreadsheetml/2006/main" count="1170" uniqueCount="395">
  <si>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</si>
  <si>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</si>
  <si>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</si>
  <si>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</si>
  <si>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</si>
  <si>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</si>
  <si>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</si>
  <si>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</si>
  <si>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</si>
  <si>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</si>
  <si>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</si>
  <si>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</si>
  <si>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</si>
  <si>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</si>
  <si>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</si>
  <si>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</si>
  <si>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</si>
  <si>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</si>
  <si>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</si>
  <si>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</si>
  <si>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</si>
  <si>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</si>
  <si>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</si>
  <si>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</si>
  <si>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</si>
  <si>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</si>
  <si>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</si>
  <si>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</si>
  <si>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</si>
  <si>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</si>
  <si>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</si>
  <si>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</si>
  <si>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</si>
  <si>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</si>
  <si>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</si>
  <si>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</si>
  <si>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</si>
  <si>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</si>
  <si>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</si>
  <si>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</si>
  <si>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</si>
  <si>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</si>
  <si>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</si>
  <si>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</si>
  <si>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</si>
  <si>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</si>
  <si>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</si>
  <si>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</si>
  <si>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</si>
  <si>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</si>
  <si>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</si>
  <si>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</si>
  <si>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</si>
  <si>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</si>
  <si>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</si>
  <si>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</si>
  <si>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</si>
  <si>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</si>
  <si>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</si>
  <si>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</si>
  <si>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</si>
  <si>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</si>
  <si>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</si>
  <si>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</si>
  <si>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</si>
  <si>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</si>
  <si>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</si>
  <si>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</si>
  <si>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</si>
  <si>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</si>
  <si>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</si>
  <si>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</si>
  <si>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</si>
  <si>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</si>
  <si>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</si>
  <si>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</si>
  <si>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</si>
  <si>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</si>
  <si>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</si>
  <si>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</si>
  <si>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</si>
  <si>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</si>
  <si>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</si>
  <si>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</si>
  <si>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</si>
  <si>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</si>
  <si>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</si>
  <si>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</si>
  <si>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</si>
  <si>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</si>
  <si>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</si>
  <si>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</si>
  <si>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</si>
  <si>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</si>
  <si>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</si>
  <si>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</si>
  <si>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</si>
  <si>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</si>
  <si>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</si>
  <si>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</si>
  <si>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</si>
  <si>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</si>
  <si>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</si>
  <si>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</si>
  <si>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</si>
  <si>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</si>
  <si>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</si>
  <si>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</si>
  <si>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</si>
  <si>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</si>
  <si>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</si>
  <si>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</si>
  <si>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</si>
  <si>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</si>
  <si>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</si>
  <si>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</si>
  <si>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</si>
  <si>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</si>
  <si>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</si>
  <si>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</si>
  <si>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</si>
  <si>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</si>
  <si>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</si>
  <si>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</si>
  <si>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</si>
  <si>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</si>
  <si>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</si>
  <si>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</si>
  <si>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</si>
  <si>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</si>
  <si>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</si>
  <si>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</si>
  <si>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</si>
  <si>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</si>
  <si>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</si>
  <si>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</si>
  <si>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</si>
  <si>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</si>
  <si>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</si>
  <si>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</si>
  <si>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</si>
  <si>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</si>
  <si>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</si>
  <si>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</si>
  <si>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</si>
  <si>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</si>
  <si>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</si>
  <si>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</si>
  <si>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</si>
  <si>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</si>
  <si>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</si>
  <si>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</si>
  <si>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</si>
  <si>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</si>
  <si>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</si>
  <si>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</si>
  <si>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</si>
  <si>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</si>
  <si>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</si>
  <si>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</si>
  <si>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</si>
  <si>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</si>
  <si>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</si>
  <si>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</si>
  <si>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</si>
  <si>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</si>
  <si>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</si>
  <si>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</si>
  <si>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</si>
  <si>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</si>
  <si>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</si>
  <si>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</si>
  <si>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</si>
  <si>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</si>
  <si>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</si>
  <si>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</si>
  <si>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</si>
  <si>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</si>
  <si>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</si>
  <si>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</si>
  <si>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</si>
  <si>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</si>
  <si>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</si>
  <si>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</si>
  <si>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</si>
  <si>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</si>
  <si>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</si>
  <si>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</si>
  <si>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</si>
  <si>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</si>
  <si>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</si>
  <si>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</si>
  <si>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</si>
  <si>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</si>
  <si>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</si>
  <si>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</si>
  <si>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</si>
  <si>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</si>
  <si>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</si>
  <si>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</si>
  <si>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</si>
  <si>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</si>
  <si>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</si>
  <si>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</si>
  <si>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</si>
  <si>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</si>
  <si>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</si>
  <si>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</si>
  <si>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</si>
  <si>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</si>
  <si>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</si>
  <si>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</si>
  <si>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</si>
  <si>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</si>
  <si>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</si>
  <si>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</si>
  <si>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</si>
  <si>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</si>
  <si>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</si>
  <si>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</si>
  <si>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</si>
  <si>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</si>
  <si>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</si>
  <si>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</si>
  <si>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</si>
  <si>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</si>
  <si>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</si>
  <si>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</si>
  <si>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</si>
  <si>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</si>
  <si>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</si>
  <si>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</si>
  <si>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</si>
  <si>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</si>
  <si>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</si>
  <si>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</si>
  <si>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</si>
  <si>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</si>
  <si>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</si>
  <si>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</si>
  <si>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</si>
  <si>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</si>
  <si>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</si>
  <si>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</si>
  <si>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</si>
  <si>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</si>
  <si>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</si>
  <si>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</si>
  <si>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</si>
  <si>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</si>
  <si>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</si>
  <si>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</si>
  <si>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</si>
  <si>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</si>
  <si>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</si>
  <si>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</si>
  <si>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</si>
  <si>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</si>
  <si>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</si>
  <si>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</si>
  <si>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</si>
  <si>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</si>
  <si>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</si>
  <si>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</si>
  <si>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</si>
  <si>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</si>
  <si>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</si>
  <si>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</si>
  <si>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</si>
  <si>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</si>
  <si>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</si>
  <si>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</si>
  <si>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</si>
  <si>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</si>
  <si>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</si>
  <si>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</si>
  <si>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</si>
  <si>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</si>
  <si>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</si>
  <si>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</si>
  <si>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</si>
  <si>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</si>
  <si>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</si>
  <si>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</si>
  <si>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</si>
  <si>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</si>
  <si>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</si>
  <si>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</si>
  <si>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</si>
  <si>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</si>
  <si>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</si>
  <si>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</si>
  <si>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</si>
  <si>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</si>
  <si>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</si>
  <si>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</si>
  <si>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</si>
  <si>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</si>
  <si>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</si>
  <si>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</si>
  <si>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</si>
  <si>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</si>
  <si>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</si>
  <si>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</si>
  <si>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</si>
  <si>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</si>
  <si>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</si>
  <si>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</si>
  <si>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</si>
  <si>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</si>
  <si>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</si>
  <si>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</si>
  <si>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</si>
  <si>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Pasteurizer</t>
  </si>
  <si>
    <t>Sterilisation</t>
  </si>
  <si>
    <t>Water Circulation</t>
  </si>
  <si>
    <t>Production</t>
  </si>
  <si>
    <t>T1001</t>
  </si>
  <si>
    <t>Agitation</t>
  </si>
  <si>
    <t>Cooling</t>
  </si>
  <si>
    <t>Cleaning</t>
  </si>
  <si>
    <t>Service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</si>
  <si>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</si>
  <si>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</si>
  <si>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</si>
  <si>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</si>
  <si>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</si>
  <si>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</si>
  <si>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</si>
  <si>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</si>
  <si>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</si>
  <si>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</si>
  <si>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</si>
  <si>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</si>
  <si>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</si>
  <si>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</si>
  <si>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</si>
  <si>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</si>
  <si>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</si>
  <si>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</si>
  <si>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</si>
  <si>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</si>
  <si>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</si>
  <si>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</si>
  <si>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</si>
  <si>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</si>
  <si>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</si>
  <si>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</si>
  <si>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</si>
  <si>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</si>
  <si>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</si>
  <si>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</si>
  <si>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</si>
  <si>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</si>
  <si>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</si>
  <si>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</si>
  <si>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</si>
  <si>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</si>
  <si>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</si>
  <si>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</si>
  <si>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</si>
  <si>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</si>
  <si>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</si>
  <si>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</si>
  <si>
    <t>ASI Master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</si>
  <si>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</si>
  <si>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</si>
  <si>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</si>
  <si>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</si>
  <si>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</si>
  <si>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</si>
  <si>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</si>
  <si>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</si>
  <si>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</si>
  <si>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</si>
  <si>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</si>
  <si>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</si>
  <si>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</si>
  <si>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</si>
  <si>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</si>
  <si>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</si>
  <si>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</si>
  <si>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</si>
  <si>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</si>
  <si>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</si>
  <si>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</si>
  <si>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</si>
  <si>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</si>
  <si>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</si>
  <si>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ASI Addr</t>
  </si>
  <si>
    <t>AS100~Master1</t>
  </si>
  <si>
    <t>AS200~Master1</t>
  </si>
  <si>
    <t>AS300~Master1</t>
  </si>
  <si>
    <t>AS100_Master1_Error</t>
  </si>
  <si>
    <t>AS100 ASi Master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</si>
</sst>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i/>
      <sz val="9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3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9" fillId="0" borderId="0" applyFill="0"/>
    <xf numFmtId="0" fontId="1" fillId="0" borderId="0"/>
    <xf numFmtId="9" fontId="4" fillId="0" borderId="0" applyFont="0" applyFill="0" applyBorder="0" applyAlignment="0" applyProtection="0"/>
    <xf numFmtId="0" fontId="31" fillId="0" borderId="0"/>
    <xf numFmtId="0" fontId="5" fillId="0" borderId="0"/>
    <xf numFmtId="0" fontId="5" fillId="0" borderId="0"/>
  </cellStyleXfs>
  <cellXfs count="138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Font="1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Border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ont="1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ont="1" applyBorder="1"/>
    <xf numFmtId="0" fontId="13" fillId="4" borderId="7" xfId="1" applyFont="1" applyFill="1" applyBorder="1" applyAlignment="1" applyProtection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0" fillId="4" borderId="0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4" fillId="8" borderId="9" xfId="5" applyFont="1" applyFill="1" applyBorder="1"/>
    <xf numFmtId="0" fontId="25" fillId="8" borderId="20" xfId="5" applyFont="1" applyFill="1" applyBorder="1" applyAlignment="1">
      <alignment horizontal="center"/>
    </xf>
    <xf numFmtId="0" fontId="24" fillId="8" borderId="18" xfId="5" applyFont="1" applyFill="1" applyBorder="1"/>
    <xf numFmtId="0" fontId="26" fillId="6" borderId="0" xfId="5" applyFont="1" applyFill="1"/>
    <xf numFmtId="0" fontId="27" fillId="7" borderId="21" xfId="6" applyFont="1" applyFill="1" applyBorder="1" applyAlignment="1">
      <alignment horizontal="left" vertical="center" indent="2"/>
    </xf>
    <xf numFmtId="0" fontId="27" fillId="7" borderId="16" xfId="6" applyFont="1" applyFill="1" applyBorder="1" applyAlignment="1">
      <alignment vertical="center"/>
    </xf>
    <xf numFmtId="0" fontId="27" fillId="7" borderId="22" xfId="6" applyFont="1" applyFill="1" applyBorder="1" applyAlignment="1">
      <alignment vertical="center"/>
    </xf>
    <xf numFmtId="0" fontId="27" fillId="7" borderId="23" xfId="6" applyFont="1" applyFill="1" applyBorder="1" applyAlignment="1">
      <alignment vertical="center"/>
    </xf>
    <xf numFmtId="0" fontId="28" fillId="0" borderId="24" xfId="5" applyFont="1" applyBorder="1" applyAlignment="1">
      <alignment horizontal="left" indent="1"/>
    </xf>
    <xf numFmtId="49" fontId="30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8" xfId="8" applyBorder="1"/>
    <xf numFmtId="0" fontId="1" fillId="0" borderId="8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8" xfId="8" applyBorder="1"/>
    <xf numFmtId="0" fontId="10" fillId="3" borderId="12" xfId="2" applyFont="1" applyFill="1" applyBorder="1" applyAlignment="1">
      <alignment horizontal="left" vertical="center"/>
    </xf>
    <xf numFmtId="0" fontId="10" fillId="3" borderId="13" xfId="2" applyFont="1" applyFill="1" applyBorder="1" applyAlignment="1">
      <alignment horizontal="left" vertical="center"/>
    </xf>
    <xf numFmtId="164" fontId="4" fillId="4" borderId="13" xfId="2" applyNumberFormat="1" applyFill="1" applyBorder="1" applyAlignment="1">
      <alignment horizontal="center" vertical="center"/>
    </xf>
    <xf numFmtId="0" fontId="32" fillId="3" borderId="0" xfId="0" applyFont="1" applyFill="1" applyAlignment="1"/>
    <xf numFmtId="0" fontId="32" fillId="3" borderId="24" xfId="0" applyFont="1" applyFill="1" applyBorder="1" applyAlignment="1"/>
    <xf numFmtId="0" fontId="34" fillId="4" borderId="9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164" fontId="4" fillId="4" borderId="5" xfId="2" applyNumberFormat="1" applyFont="1" applyFill="1" applyBorder="1" applyAlignment="1">
      <alignment horizontal="center" vertical="center"/>
    </xf>
    <xf numFmtId="0" fontId="32" fillId="3" borderId="24" xfId="0" applyFont="1" applyFill="1" applyBorder="1" applyAlignment="1">
      <alignment horizontal="right"/>
    </xf>
    <xf numFmtId="0" fontId="0" fillId="6" borderId="0" xfId="0" applyFill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13" fillId="4" borderId="33" xfId="1" applyFont="1" applyFill="1" applyBorder="1" applyAlignment="1" applyProtection="1">
      <alignment horizontal="left" vertical="center"/>
    </xf>
    <xf numFmtId="0" fontId="13" fillId="4" borderId="34" xfId="1" applyFont="1" applyFill="1" applyBorder="1" applyAlignment="1" applyProtection="1">
      <alignment horizontal="left" vertical="center"/>
    </xf>
    <xf numFmtId="0" fontId="35" fillId="0" borderId="29" xfId="0" applyFont="1" applyBorder="1"/>
    <xf numFmtId="0" fontId="35" fillId="0" borderId="30" xfId="0" applyFont="1" applyBorder="1"/>
    <xf numFmtId="0" fontId="35" fillId="0" borderId="27" xfId="0" applyFont="1" applyBorder="1"/>
    <xf numFmtId="0" fontId="35" fillId="0" borderId="28" xfId="0" applyFont="1" applyBorder="1"/>
    <xf numFmtId="0" fontId="18" fillId="3" borderId="20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5" xfId="2" applyFont="1" applyFill="1" applyBorder="1" applyAlignment="1">
      <alignment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4" fillId="0" borderId="38" xfId="2" applyBorder="1" applyAlignment="1">
      <alignment horizontal="center" vertical="center"/>
    </xf>
    <xf numFmtId="0" fontId="32" fillId="3" borderId="0" xfId="0" applyFont="1" applyFill="1" applyAlignment="1">
      <alignment horizontal="right"/>
    </xf>
    <xf numFmtId="0" fontId="10" fillId="3" borderId="25" xfId="2" applyFont="1" applyFill="1" applyBorder="1" applyAlignment="1">
      <alignment horizontal="left" vertical="center"/>
    </xf>
    <xf numFmtId="0" fontId="10" fillId="3" borderId="26" xfId="2" applyFont="1" applyFill="1" applyBorder="1" applyAlignment="1">
      <alignment horizontal="left" vertical="center"/>
    </xf>
    <xf numFmtId="0" fontId="13" fillId="4" borderId="7" xfId="1" applyFont="1" applyFill="1" applyBorder="1" applyAlignment="1" applyProtection="1">
      <alignment horizontal="center"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10" fillId="3" borderId="26" xfId="2" applyFont="1" applyFill="1" applyBorder="1" applyAlignment="1">
      <alignment vertical="center"/>
    </xf>
    <xf numFmtId="0" fontId="38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9" xfId="1" applyFont="1" applyFill="1" applyBorder="1" applyAlignment="1" applyProtection="1">
      <alignment horizontal="left" vertical="center"/>
    </xf>
    <xf numFmtId="0" fontId="13" fillId="4" borderId="44" xfId="1" applyFont="1" applyFill="1" applyBorder="1" applyAlignment="1" applyProtection="1">
      <alignment horizontal="left" vertical="center"/>
    </xf>
    <xf numFmtId="0" fontId="35" fillId="0" borderId="44" xfId="0" applyFont="1" applyBorder="1"/>
    <xf numFmtId="0" fontId="35" fillId="0" borderId="43" xfId="0" applyFont="1" applyBorder="1"/>
    <xf numFmtId="0" fontId="35" fillId="0" borderId="42" xfId="0" applyFont="1" applyBorder="1"/>
    <xf numFmtId="0" fontId="35" fillId="0" borderId="45" xfId="0" applyFont="1" applyBorder="1"/>
    <xf numFmtId="0" fontId="10" fillId="3" borderId="11" xfId="2" applyFont="1" applyFill="1" applyBorder="1" applyAlignment="1">
      <alignment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37" fillId="7" borderId="35" xfId="6" applyFont="1" applyFill="1" applyBorder="1" applyAlignment="1">
      <alignment horizontal="center" vertical="center"/>
    </xf>
    <xf numFmtId="0" fontId="37" fillId="7" borderId="36" xfId="6" applyFont="1" applyFill="1" applyBorder="1" applyAlignment="1">
      <alignment horizontal="center" vertical="center"/>
    </xf>
    <xf numFmtId="0" fontId="37" fillId="7" borderId="37" xfId="6" applyFont="1" applyFill="1" applyBorder="1" applyAlignment="1">
      <alignment horizontal="center" vertical="center"/>
    </xf>
    <xf numFmtId="164" fontId="12" fillId="0" borderId="39" xfId="2" applyNumberFormat="1" applyFont="1" applyBorder="1" applyAlignment="1">
      <alignment horizontal="left" vertical="top" wrapText="1"/>
    </xf>
    <xf numFmtId="164" fontId="12" fillId="0" borderId="40" xfId="2" applyNumberFormat="1" applyFont="1" applyBorder="1" applyAlignment="1">
      <alignment horizontal="left" vertical="top" wrapText="1"/>
    </xf>
    <xf numFmtId="164" fontId="12" fillId="0" borderId="41" xfId="2" applyNumberFormat="1" applyFont="1" applyBorder="1" applyAlignment="1">
      <alignment horizontal="left" vertical="top" wrapText="1"/>
    </xf>
    <xf numFmtId="0" fontId="0" fillId="4" borderId="11" xfId="0" applyFill="1" applyBorder="1" applyAlignment="1">
      <alignment horizontal="center" vertical="center"/>
    </xf>
    <xf numFmtId="0" fontId="10" fillId="3" borderId="25" xfId="2" applyFont="1" applyFill="1" applyBorder="1" applyAlignment="1">
      <alignment horizontal="left" vertical="center"/>
    </xf>
    <xf numFmtId="0" fontId="10" fillId="3" borderId="26" xfId="2" applyFont="1" applyFill="1" applyBorder="1" applyAlignment="1">
      <alignment horizontal="left"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9" xfId="6" applyFont="1" applyFill="1" applyBorder="1" applyAlignment="1">
      <alignment horizontal="center" vertical="center"/>
    </xf>
    <xf numFmtId="0" fontId="23" fillId="7" borderId="15" xfId="6" applyFont="1" applyFill="1" applyBorder="1" applyAlignment="1">
      <alignment horizontal="center" vertical="center"/>
    </xf>
    <xf numFmtId="0" fontId="23" fillId="7" borderId="16" xfId="6" applyFont="1" applyFill="1" applyBorder="1" applyAlignment="1">
      <alignment horizontal="center" vertical="center"/>
    </xf>
    <xf numFmtId="0" fontId="23" fillId="7" borderId="17" xfId="6" applyFont="1" applyFill="1" applyBorder="1" applyAlignment="1">
      <alignment horizontal="center" vertical="center"/>
    </xf>
    <xf numFmtId="0" fontId="23" fillId="7" borderId="18" xfId="6" applyFont="1" applyFill="1" applyBorder="1" applyAlignment="1">
      <alignment horizontal="center" vertical="center"/>
    </xf>
    <xf numFmtId="0" fontId="23" fillId="7" borderId="20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3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4" headerRowBorderDxfId="13" tableBorderDxfId="12" headerRowCellStyle="Normal 2">
  <autoFilter ref="B3:C14" xr:uid="{FE4667D9-ACA3-4782-A460-2796D1278DB5}"/>
  <tableColumns count="2">
    <tableColumn id="1" xr3:uid="{D2B99697-6C22-4A65-9A1B-E36D1780E905}" name="Description" dataDxfId="11"/>
    <tableColumn id="2" xr3:uid="{0C7255C4-22B6-457A-870A-411B65308579}" name="Value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7" totalsRowShown="0" headerRowDxfId="9" dataDxfId="7" headerRowBorderDxfId="8" tableBorderDxfId="6" headerRowCellStyle="Normal 2">
  <autoFilter ref="E3:F7" xr:uid="{CBF749F0-70C7-416D-BC61-9BB1660F2FE0}"/>
  <tableColumns count="2">
    <tableColumn id="1" xr3:uid="{3566CC7F-11CE-4C21-9EB5-FA275F790C03}" name="Description" dataDxfId="5"/>
    <tableColumn id="2" xr3:uid="{7BD42503-42BD-4F3C-A5DC-32DAB0E6CD55}" name="Value" dataDxfId="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3" tableBorderDxfId="2">
  <autoFilter ref="H3:I7" xr:uid="{CFAD691F-B503-4ED4-8D8B-83FE92D1647F}"/>
  <tableColumns count="2">
    <tableColumn id="1" xr3:uid="{708D6350-80FE-46FF-B9B2-EC74246F1C57}" name="Description" dataDxfId="1"/>
    <tableColumn id="2" xr3:uid="{94C6C4A0-B062-49D6-9CCC-0CD2BD3F95A4}" name="Valu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2"/>
  <sheetViews>
    <sheetView workbookViewId="0">
      <pane ySplit="3" topLeftCell="A4" activePane="bottomLeft" state="frozen"/>
      <selection pane="bottomLeft"/>
    </sheetView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69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70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333</v>
      </c>
      <c r="F3" s="15" t="s">
        <v>5</v>
      </c>
    </row>
    <row r="4" spans="1:6" s="16" customFormat="1" ht="25.35" customHeight="1">
      <c r="A4" s="17" t="s">
        <v>325</v>
      </c>
      <c r="B4" s="76">
        <f>valve_implc_plc_perc</f>
        <v>0</v>
      </c>
      <c r="C4" s="76">
        <f>valve_implc_hmi_perc</f>
        <v>0</v>
      </c>
      <c r="D4" s="76">
        <f>valve_activation_perc</f>
        <v>0</v>
      </c>
      <c r="E4" s="76" cm="1">
        <f t="array" ref="E4">valve_hmi_test_perc</f>
        <v>0</v>
      </c>
      <c r="F4" s="76">
        <f>valve_iocheck_perc</f>
        <v>0</v>
      </c>
    </row>
    <row r="5" spans="1:6" s="16" customFormat="1" ht="25.35" customHeight="1">
      <c r="A5" s="19" t="s">
        <v>324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326</v>
      </c>
      <c r="B11" s="76">
        <f>sum_implc_plc_perc</f>
        <v>0</v>
      </c>
      <c r="C11" s="76">
        <f>sum_implc_hmi_perc</f>
        <v>0</v>
      </c>
      <c r="D11" s="20"/>
      <c r="E11" s="76" cm="1">
        <f t="array" ref="E11">sum_hmi_test_perc</f>
        <v>0</v>
      </c>
      <c r="F11" s="76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76" cm="1">
        <f t="array" ref="E12">alarm_hmi_test_perc</f>
        <v>0</v>
      </c>
      <c r="F12" s="20"/>
    </row>
    <row r="31" spans="1:6" ht="15.75" thickBot="1">
      <c r="A31" s="118" t="s">
        <v>334</v>
      </c>
      <c r="B31" s="119"/>
      <c r="C31" s="119"/>
      <c r="D31" s="119"/>
      <c r="E31" s="119"/>
      <c r="F31" s="120"/>
    </row>
    <row r="32" spans="1:6" ht="97.5" customHeight="1">
      <c r="A32" s="98" t="s">
        <v>331</v>
      </c>
      <c r="B32" s="121" t="s">
        <v>363</v>
      </c>
      <c r="C32" s="122"/>
      <c r="D32" s="122"/>
      <c r="E32" s="122"/>
      <c r="F32" s="123"/>
    </row>
  </sheetData>
  <autoFilter ref="A3:A12" xr:uid="{00000000-0009-0000-0000-000000000000}"/>
  <mergeCells count="2">
    <mergeCell ref="A31:F31"/>
    <mergeCell ref="B32:F32"/>
  </mergeCells>
  <conditionalFormatting sqref="D6 D8:D9 F10 B4:F5 B11:F11 D12:F12">
    <cfRule type="cellIs" dxfId="253" priority="8" operator="greaterThan">
      <formula>0.001</formula>
    </cfRule>
  </conditionalFormatting>
  <conditionalFormatting sqref="B6:B10 B12">
    <cfRule type="cellIs" dxfId="252" priority="14" operator="greaterThan">
      <formula>0.001</formula>
    </cfRule>
  </conditionalFormatting>
  <conditionalFormatting sqref="C6:C10 C12">
    <cfRule type="cellIs" dxfId="251" priority="15" operator="greaterThan">
      <formula>0.001</formula>
    </cfRule>
  </conditionalFormatting>
  <conditionalFormatting sqref="E8:E9">
    <cfRule type="cellIs" dxfId="250" priority="17" operator="greaterThan">
      <formula>0.001</formula>
    </cfRule>
  </conditionalFormatting>
  <conditionalFormatting sqref="F6:F9">
    <cfRule type="cellIs" dxfId="249" priority="18" operator="greaterThan">
      <formula>0.001</formula>
    </cfRule>
  </conditionalFormatting>
  <conditionalFormatting sqref="D7">
    <cfRule type="cellIs" dxfId="248" priority="6" operator="greaterThan">
      <formula>0.001</formula>
    </cfRule>
  </conditionalFormatting>
  <conditionalFormatting sqref="E10">
    <cfRule type="cellIs" dxfId="247" priority="4" operator="greaterThan">
      <formula>0.001</formula>
    </cfRule>
  </conditionalFormatting>
  <conditionalFormatting sqref="B32">
    <cfRule type="cellIs" dxfId="246" priority="3" stopIfTrue="1" operator="greaterThan">
      <formula>0.001</formula>
    </cfRule>
  </conditionalFormatting>
  <conditionalFormatting sqref="E6:E7">
    <cfRule type="cellIs" dxfId="245" priority="2" operator="greaterThan">
      <formula>0.001</formula>
    </cfRule>
  </conditionalFormatting>
  <conditionalFormatting sqref="D10">
    <cfRule type="cellIs" dxfId="244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I282"/>
  <sheetViews>
    <sheetView tabSelected="1" workbookViewId="0">
      <pane ySplit="3" topLeftCell="A4" activePane="bottomLeft" state="frozen"/>
      <selection pane="bottomLeft" activeCell="N8" sqref="N8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2" width="15" style="21" bestFit="1" customWidth="1"/>
    <col min="13" max="13" width="12.5703125" style="21" bestFit="1" customWidth="1"/>
    <col min="14" max="14" width="14.85546875" style="21" bestFit="1" customWidth="1"/>
    <col min="15" max="994" width="9.140625" style="21"/>
  </cols>
  <sheetData>
    <row r="1" spans="1:997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/>
      <c r="K1" s="95"/>
      <c r="L1" s="116" t="str">
        <f>proj_nr_descr</f>
        <v>Projectnumber:</v>
      </c>
      <c r="M1" s="125" t="str">
        <f>proj_nr</f>
        <v>[Enter proj nr]</v>
      </c>
      <c r="N1" s="126"/>
    </row>
    <row r="2" spans="1:997" ht="18" customHeight="1">
      <c r="A2" s="42"/>
      <c r="B2" s="42"/>
      <c r="C2" s="42"/>
      <c r="D2" s="43"/>
      <c r="E2" s="43"/>
      <c r="F2" s="43"/>
      <c r="G2" s="42"/>
      <c r="H2" s="42"/>
      <c r="I2" s="42"/>
      <c r="J2" s="79"/>
      <c r="K2" s="95"/>
      <c r="L2" s="79" t="str">
        <f>proj_name_descr</f>
        <v>Projectname:</v>
      </c>
      <c r="M2" s="125" t="str">
        <f>proj_name</f>
        <v>[Enter proj name]</v>
      </c>
      <c r="N2" s="126"/>
    </row>
    <row r="3" spans="1:997" s="24" customFormat="1" ht="15.75" thickBot="1">
      <c r="A3" s="23" t="s">
        <v>11</v>
      </c>
      <c r="B3" s="23" t="s">
        <v>12</v>
      </c>
      <c r="C3" s="23" t="s">
        <v>13</v>
      </c>
      <c r="D3" s="38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23" t="s">
        <v>333</v>
      </c>
      <c r="K3" s="23" t="s">
        <v>5</v>
      </c>
      <c r="L3" s="45" t="s">
        <v>212</v>
      </c>
      <c r="M3" s="117" t="s">
        <v>389</v>
      </c>
      <c r="N3" s="117" t="s">
        <v>364</v>
      </c>
      <c r="ALG3"/>
      <c r="ALH3"/>
      <c r="ALI3"/>
    </row>
    <row r="4" spans="1:997" s="24" customFormat="1" ht="15.75" thickBot="1">
      <c r="A4" s="25"/>
      <c r="B4" s="124">
        <f>COUNTA(B6:B282)</f>
        <v>57</v>
      </c>
      <c r="C4" s="25"/>
      <c r="D4" s="41"/>
      <c r="E4" s="26"/>
      <c r="F4" s="26"/>
      <c r="G4" s="26">
        <f>COUNTIFS($B$6:$B$282,"&lt;&gt;",G6:G282,"x")</f>
        <v>0</v>
      </c>
      <c r="H4" s="26">
        <f>COUNTIFS($B$6:$B$282,"&lt;&gt;",H6:H282,"x")</f>
        <v>0</v>
      </c>
      <c r="I4" s="26">
        <f>COUNTIFS($B$6:$B$282,"&lt;&gt;",I6:I282,"x")</f>
        <v>0</v>
      </c>
      <c r="J4" s="26">
        <f>COUNTIFS($B$6:$B$282,"&lt;&gt;",J6:J282,"x")</f>
        <v>0</v>
      </c>
      <c r="K4" s="26">
        <f>COUNTIFS($B$6:$B$282,"&lt;&gt;",K6:K282,"x")</f>
        <v>0</v>
      </c>
      <c r="L4" s="27"/>
      <c r="M4" s="27"/>
      <c r="N4" s="27"/>
      <c r="ALG4"/>
      <c r="ALH4"/>
      <c r="ALI4"/>
    </row>
    <row r="5" spans="1:997" ht="15.75" thickBot="1">
      <c r="A5" s="29"/>
      <c r="B5" s="124"/>
      <c r="C5" s="29"/>
      <c r="D5" s="29"/>
      <c r="E5" s="30"/>
      <c r="F5" s="30"/>
      <c r="G5" s="30">
        <f>IF($B$4=0,"N/A",G4/$B$4)</f>
        <v>0</v>
      </c>
      <c r="H5" s="30">
        <f t="shared" ref="H5:K5" si="0">IF($B$4=0,"N/A",H4/$B$4)</f>
        <v>0</v>
      </c>
      <c r="I5" s="30">
        <f t="shared" si="0"/>
        <v>0</v>
      </c>
      <c r="J5" s="30">
        <f t="shared" si="0"/>
        <v>0</v>
      </c>
      <c r="K5" s="30">
        <f t="shared" si="0"/>
        <v>0</v>
      </c>
      <c r="L5" s="71"/>
      <c r="M5" s="71"/>
      <c r="N5" s="71"/>
    </row>
    <row r="6" spans="1:997">
      <c r="A6" s="32"/>
      <c r="B6" s="33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4"/>
      <c r="H6" s="34"/>
      <c r="I6" s="34"/>
      <c r="J6" s="34"/>
      <c r="K6" s="34"/>
      <c r="L6" s="74">
        <f>IF(ISBLANK(F6),"",VLOOKUP(F6,valve_configs_table[],2,))</f>
        <v>57</v>
      </c>
      <c r="M6" s="34" t="s">
        <v>365</v>
      </c>
      <c r="N6" s="34" t="s">
        <v>390</v>
      </c>
    </row>
    <row r="7" spans="1:997">
      <c r="A7" s="35"/>
      <c r="B7" s="33" t="s">
        <v>17</v>
      </c>
      <c r="C7" s="35" t="s">
        <v>18</v>
      </c>
      <c r="D7" s="32" t="s">
        <v>84</v>
      </c>
      <c r="E7" s="32" t="s">
        <v>85</v>
      </c>
      <c r="F7" s="32" t="s">
        <v>219</v>
      </c>
      <c r="G7" s="34"/>
      <c r="H7" s="34"/>
      <c r="I7" s="34"/>
      <c r="J7" s="34"/>
      <c r="K7" s="34"/>
      <c r="L7" s="74">
        <f>IF(ISBLANK(F7),"",VLOOKUP(F7,valve_configs_table[],2,))</f>
        <v>57</v>
      </c>
      <c r="M7" s="34" t="s">
        <v>366</v>
      </c>
      <c r="N7" s="34" t="s">
        <v>390</v>
      </c>
    </row>
    <row r="8" spans="1:997">
      <c r="A8" s="35"/>
      <c r="B8" s="33" t="s">
        <v>19</v>
      </c>
      <c r="C8" s="35" t="s">
        <v>20</v>
      </c>
      <c r="D8" s="32" t="s">
        <v>84</v>
      </c>
      <c r="E8" s="32" t="s">
        <v>85</v>
      </c>
      <c r="F8" s="32" t="s">
        <v>219</v>
      </c>
      <c r="G8" s="34"/>
      <c r="H8" s="34"/>
      <c r="I8" s="34"/>
      <c r="J8" s="34"/>
      <c r="K8" s="34"/>
      <c r="L8" s="74">
        <f>IF(ISBLANK(F8),"",VLOOKUP(F8,valve_configs_table[],2,))</f>
        <v>57</v>
      </c>
      <c r="M8" s="34" t="s">
        <v>367</v>
      </c>
      <c r="N8" s="34" t="s">
        <v>390</v>
      </c>
    </row>
    <row r="9" spans="1:997">
      <c r="A9" s="35"/>
      <c r="B9" s="33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4"/>
      <c r="H9" s="34"/>
      <c r="I9" s="34"/>
      <c r="J9" s="34"/>
      <c r="K9" s="34"/>
      <c r="L9" s="74">
        <f>IF(ISBLANK(F9),"",VLOOKUP(F9,valve_configs_table[],2,))</f>
        <v>57</v>
      </c>
      <c r="M9" s="34" t="s">
        <v>368</v>
      </c>
      <c r="N9" s="34" t="s">
        <v>390</v>
      </c>
    </row>
    <row r="10" spans="1:997">
      <c r="A10" s="35"/>
      <c r="B10" s="33" t="s">
        <v>22</v>
      </c>
      <c r="C10" s="35" t="s">
        <v>18</v>
      </c>
      <c r="D10" s="32" t="s">
        <v>84</v>
      </c>
      <c r="E10" s="32" t="s">
        <v>85</v>
      </c>
      <c r="F10" s="32" t="s">
        <v>219</v>
      </c>
      <c r="G10" s="34"/>
      <c r="H10" s="34"/>
      <c r="I10" s="34"/>
      <c r="J10" s="34"/>
      <c r="K10" s="34"/>
      <c r="L10" s="74">
        <f>IF(ISBLANK(F10),"",VLOOKUP(F10,valve_configs_table[],2,))</f>
        <v>57</v>
      </c>
      <c r="M10" s="34" t="s">
        <v>369</v>
      </c>
      <c r="N10" s="34" t="s">
        <v>390</v>
      </c>
    </row>
    <row r="11" spans="1:997">
      <c r="A11" s="35"/>
      <c r="B11" s="33" t="s">
        <v>23</v>
      </c>
      <c r="C11" s="35" t="s">
        <v>20</v>
      </c>
      <c r="D11" s="32" t="s">
        <v>84</v>
      </c>
      <c r="E11" s="32" t="s">
        <v>85</v>
      </c>
      <c r="F11" s="32" t="s">
        <v>219</v>
      </c>
      <c r="G11" s="34"/>
      <c r="H11" s="34"/>
      <c r="I11" s="34"/>
      <c r="J11" s="34"/>
      <c r="K11" s="34"/>
      <c r="L11" s="74">
        <f>IF(ISBLANK(F11),"",VLOOKUP(F11,valve_configs_table[],2,))</f>
        <v>57</v>
      </c>
      <c r="M11" s="34" t="s">
        <v>370</v>
      </c>
      <c r="N11" s="34" t="s">
        <v>390</v>
      </c>
    </row>
    <row r="12" spans="1:997">
      <c r="A12" s="35"/>
      <c r="B12" s="33" t="s">
        <v>24</v>
      </c>
      <c r="C12" s="35" t="s">
        <v>25</v>
      </c>
      <c r="D12" s="32" t="s">
        <v>84</v>
      </c>
      <c r="E12" s="32" t="s">
        <v>85</v>
      </c>
      <c r="F12" s="32" t="s">
        <v>220</v>
      </c>
      <c r="G12" s="34"/>
      <c r="H12" s="34"/>
      <c r="I12" s="34"/>
      <c r="J12" s="34"/>
      <c r="K12" s="34"/>
      <c r="L12" s="74">
        <f>IF(ISBLANK(F12),"",VLOOKUP(F12,valve_configs_table[],2,))</f>
        <v>63</v>
      </c>
      <c r="M12" s="34" t="s">
        <v>371</v>
      </c>
      <c r="N12" s="34" t="s">
        <v>390</v>
      </c>
    </row>
    <row r="13" spans="1:997">
      <c r="A13" s="35"/>
      <c r="B13" s="33" t="s">
        <v>26</v>
      </c>
      <c r="C13" s="35" t="s">
        <v>27</v>
      </c>
      <c r="D13" s="32" t="s">
        <v>84</v>
      </c>
      <c r="E13" s="32" t="s">
        <v>85</v>
      </c>
      <c r="F13" s="32" t="s">
        <v>220</v>
      </c>
      <c r="G13" s="34"/>
      <c r="H13" s="34"/>
      <c r="I13" s="34"/>
      <c r="J13" s="34"/>
      <c r="K13" s="34"/>
      <c r="L13" s="74">
        <f>IF(ISBLANK(F13),"",VLOOKUP(F13,valve_configs_table[],2,))</f>
        <v>63</v>
      </c>
      <c r="M13" s="34" t="s">
        <v>372</v>
      </c>
      <c r="N13" s="34" t="s">
        <v>390</v>
      </c>
    </row>
    <row r="14" spans="1:997">
      <c r="A14" s="35"/>
      <c r="B14" s="33" t="s">
        <v>28</v>
      </c>
      <c r="C14" s="35" t="s">
        <v>16</v>
      </c>
      <c r="D14" s="32" t="s">
        <v>84</v>
      </c>
      <c r="E14" s="32" t="s">
        <v>85</v>
      </c>
      <c r="F14" s="32" t="s">
        <v>219</v>
      </c>
      <c r="G14" s="34"/>
      <c r="H14" s="34"/>
      <c r="I14" s="34"/>
      <c r="J14" s="34"/>
      <c r="K14" s="34"/>
      <c r="L14" s="74">
        <f>IF(ISBLANK(F14),"",VLOOKUP(F14,valve_configs_table[],2,))</f>
        <v>57</v>
      </c>
      <c r="M14" s="34" t="s">
        <v>373</v>
      </c>
      <c r="N14" s="34" t="s">
        <v>390</v>
      </c>
    </row>
    <row r="15" spans="1:997">
      <c r="A15" s="35"/>
      <c r="B15" s="33" t="s">
        <v>29</v>
      </c>
      <c r="C15" s="35" t="s">
        <v>18</v>
      </c>
      <c r="D15" s="32" t="s">
        <v>84</v>
      </c>
      <c r="E15" s="32" t="s">
        <v>85</v>
      </c>
      <c r="F15" s="32" t="s">
        <v>219</v>
      </c>
      <c r="G15" s="34"/>
      <c r="H15" s="34"/>
      <c r="I15" s="34"/>
      <c r="J15" s="34"/>
      <c r="K15" s="34"/>
      <c r="L15" s="74">
        <f>IF(ISBLANK(F15),"",VLOOKUP(F15,valve_configs_table[],2,))</f>
        <v>57</v>
      </c>
      <c r="M15" s="34" t="s">
        <v>374</v>
      </c>
      <c r="N15" s="34" t="s">
        <v>390</v>
      </c>
    </row>
    <row r="16" spans="1:997">
      <c r="A16" s="35"/>
      <c r="B16" s="33" t="s">
        <v>30</v>
      </c>
      <c r="C16" s="35" t="s">
        <v>20</v>
      </c>
      <c r="D16" s="32" t="s">
        <v>84</v>
      </c>
      <c r="E16" s="32" t="s">
        <v>85</v>
      </c>
      <c r="F16" s="32" t="s">
        <v>219</v>
      </c>
      <c r="G16" s="34"/>
      <c r="H16" s="34"/>
      <c r="I16" s="34"/>
      <c r="J16" s="34"/>
      <c r="K16" s="34"/>
      <c r="L16" s="74">
        <f>IF(ISBLANK(F16),"",VLOOKUP(F16,valve_configs_table[],2,))</f>
        <v>57</v>
      </c>
      <c r="M16" s="34" t="s">
        <v>375</v>
      </c>
      <c r="N16" s="34" t="s">
        <v>390</v>
      </c>
    </row>
    <row r="17" spans="1:14">
      <c r="A17" s="35"/>
      <c r="B17" s="37" t="s">
        <v>31</v>
      </c>
      <c r="C17" s="35" t="s">
        <v>16</v>
      </c>
      <c r="D17" s="32" t="s">
        <v>84</v>
      </c>
      <c r="E17" s="32" t="s">
        <v>85</v>
      </c>
      <c r="F17" s="32" t="s">
        <v>219</v>
      </c>
      <c r="G17" s="34"/>
      <c r="H17" s="34"/>
      <c r="I17" s="34"/>
      <c r="J17" s="34"/>
      <c r="K17" s="34"/>
      <c r="L17" s="74">
        <f>IF(ISBLANK(F17),"",VLOOKUP(F17,valve_configs_table[],2,))</f>
        <v>57</v>
      </c>
      <c r="M17" s="34" t="s">
        <v>376</v>
      </c>
      <c r="N17" s="34" t="s">
        <v>390</v>
      </c>
    </row>
    <row r="18" spans="1:14">
      <c r="A18" s="35"/>
      <c r="B18" s="37" t="s">
        <v>32</v>
      </c>
      <c r="C18" s="35" t="s">
        <v>18</v>
      </c>
      <c r="D18" s="32" t="s">
        <v>84</v>
      </c>
      <c r="E18" s="32" t="s">
        <v>85</v>
      </c>
      <c r="F18" s="32" t="s">
        <v>219</v>
      </c>
      <c r="G18" s="34"/>
      <c r="H18" s="34"/>
      <c r="I18" s="34"/>
      <c r="J18" s="34"/>
      <c r="K18" s="34"/>
      <c r="L18" s="74">
        <f>IF(ISBLANK(F18),"",VLOOKUP(F18,valve_configs_table[],2,))</f>
        <v>57</v>
      </c>
      <c r="M18" s="34" t="s">
        <v>377</v>
      </c>
      <c r="N18" s="34" t="s">
        <v>390</v>
      </c>
    </row>
    <row r="19" spans="1:14">
      <c r="A19" s="35"/>
      <c r="B19" s="37" t="s">
        <v>33</v>
      </c>
      <c r="C19" s="35" t="s">
        <v>20</v>
      </c>
      <c r="D19" s="32" t="s">
        <v>84</v>
      </c>
      <c r="E19" s="32" t="s">
        <v>85</v>
      </c>
      <c r="F19" s="32" t="s">
        <v>219</v>
      </c>
      <c r="G19" s="34"/>
      <c r="H19" s="34"/>
      <c r="I19" s="34"/>
      <c r="J19" s="34"/>
      <c r="K19" s="34"/>
      <c r="L19" s="74">
        <f>IF(ISBLANK(F19),"",VLOOKUP(F19,valve_configs_table[],2,))</f>
        <v>57</v>
      </c>
      <c r="M19" s="34" t="s">
        <v>378</v>
      </c>
      <c r="N19" s="34" t="s">
        <v>390</v>
      </c>
    </row>
    <row r="20" spans="1:14">
      <c r="A20" s="35"/>
      <c r="B20" s="37" t="s">
        <v>87</v>
      </c>
      <c r="C20" s="35" t="s">
        <v>94</v>
      </c>
      <c r="D20" s="32" t="s">
        <v>84</v>
      </c>
      <c r="E20" s="32" t="s">
        <v>85</v>
      </c>
      <c r="F20" s="32" t="s">
        <v>220</v>
      </c>
      <c r="G20" s="34"/>
      <c r="H20" s="34"/>
      <c r="I20" s="34"/>
      <c r="J20" s="34"/>
      <c r="K20" s="34"/>
      <c r="L20" s="74">
        <f>IF(ISBLANK(F20),"",VLOOKUP(F20,valve_configs_table[],2,))</f>
        <v>63</v>
      </c>
      <c r="M20" s="34" t="s">
        <v>379</v>
      </c>
      <c r="N20" s="34" t="s">
        <v>390</v>
      </c>
    </row>
    <row r="21" spans="1:14">
      <c r="A21" s="35"/>
      <c r="B21" s="37" t="s">
        <v>88</v>
      </c>
      <c r="C21" s="35" t="s">
        <v>95</v>
      </c>
      <c r="D21" s="32" t="s">
        <v>84</v>
      </c>
      <c r="E21" s="32" t="s">
        <v>85</v>
      </c>
      <c r="F21" s="32" t="s">
        <v>220</v>
      </c>
      <c r="G21" s="34"/>
      <c r="H21" s="34"/>
      <c r="I21" s="34"/>
      <c r="J21" s="34"/>
      <c r="K21" s="34"/>
      <c r="L21" s="74">
        <f>IF(ISBLANK(F21),"",VLOOKUP(F21,valve_configs_table[],2,))</f>
        <v>63</v>
      </c>
      <c r="M21" s="34" t="s">
        <v>380</v>
      </c>
      <c r="N21" s="34" t="s">
        <v>390</v>
      </c>
    </row>
    <row r="22" spans="1:14">
      <c r="A22" s="35"/>
      <c r="B22" s="37" t="s">
        <v>89</v>
      </c>
      <c r="C22" s="35" t="s">
        <v>16</v>
      </c>
      <c r="D22" s="32" t="s">
        <v>84</v>
      </c>
      <c r="E22" s="32" t="s">
        <v>85</v>
      </c>
      <c r="F22" s="32" t="s">
        <v>219</v>
      </c>
      <c r="G22" s="34"/>
      <c r="H22" s="34"/>
      <c r="I22" s="34"/>
      <c r="J22" s="34"/>
      <c r="K22" s="34"/>
      <c r="L22" s="74">
        <f>IF(ISBLANK(F22),"",VLOOKUP(F22,valve_configs_table[],2,))</f>
        <v>57</v>
      </c>
      <c r="M22" s="34" t="s">
        <v>381</v>
      </c>
      <c r="N22" s="34" t="s">
        <v>390</v>
      </c>
    </row>
    <row r="23" spans="1:14">
      <c r="A23" s="35"/>
      <c r="B23" s="37" t="s">
        <v>90</v>
      </c>
      <c r="C23" s="35" t="s">
        <v>18</v>
      </c>
      <c r="D23" s="32" t="s">
        <v>84</v>
      </c>
      <c r="E23" s="32" t="s">
        <v>85</v>
      </c>
      <c r="F23" s="32" t="s">
        <v>219</v>
      </c>
      <c r="G23" s="34"/>
      <c r="H23" s="34"/>
      <c r="I23" s="34"/>
      <c r="J23" s="34"/>
      <c r="K23" s="34"/>
      <c r="L23" s="74">
        <f>IF(ISBLANK(F23),"",VLOOKUP(F23,valve_configs_table[],2,))</f>
        <v>57</v>
      </c>
      <c r="M23" s="34" t="s">
        <v>382</v>
      </c>
      <c r="N23" s="34" t="s">
        <v>390</v>
      </c>
    </row>
    <row r="24" spans="1:14">
      <c r="A24" s="35"/>
      <c r="B24" s="37" t="s">
        <v>91</v>
      </c>
      <c r="C24" s="35" t="s">
        <v>20</v>
      </c>
      <c r="D24" s="32" t="s">
        <v>84</v>
      </c>
      <c r="E24" s="32" t="s">
        <v>85</v>
      </c>
      <c r="F24" s="32" t="s">
        <v>219</v>
      </c>
      <c r="G24" s="34"/>
      <c r="H24" s="34"/>
      <c r="I24" s="34"/>
      <c r="J24" s="34"/>
      <c r="K24" s="34"/>
      <c r="L24" s="74">
        <f>IF(ISBLANK(F24),"",VLOOKUP(F24,valve_configs_table[],2,))</f>
        <v>57</v>
      </c>
      <c r="M24" s="34" t="s">
        <v>383</v>
      </c>
      <c r="N24" s="34" t="s">
        <v>390</v>
      </c>
    </row>
    <row r="25" spans="1:14">
      <c r="A25" s="35"/>
      <c r="B25" s="37" t="s">
        <v>92</v>
      </c>
      <c r="C25" s="35" t="s">
        <v>25</v>
      </c>
      <c r="D25" s="32" t="s">
        <v>84</v>
      </c>
      <c r="E25" s="32" t="s">
        <v>85</v>
      </c>
      <c r="F25" s="32" t="s">
        <v>220</v>
      </c>
      <c r="G25" s="34"/>
      <c r="H25" s="34"/>
      <c r="I25" s="34"/>
      <c r="J25" s="34"/>
      <c r="K25" s="34"/>
      <c r="L25" s="74">
        <f>IF(ISBLANK(F25),"",VLOOKUP(F25,valve_configs_table[],2,))</f>
        <v>63</v>
      </c>
      <c r="M25" s="34" t="s">
        <v>384</v>
      </c>
      <c r="N25" s="34" t="s">
        <v>390</v>
      </c>
    </row>
    <row r="26" spans="1:14">
      <c r="A26" s="35"/>
      <c r="B26" s="37" t="s">
        <v>93</v>
      </c>
      <c r="C26" s="35" t="s">
        <v>27</v>
      </c>
      <c r="D26" s="32" t="s">
        <v>84</v>
      </c>
      <c r="E26" s="32" t="s">
        <v>85</v>
      </c>
      <c r="F26" s="32" t="s">
        <v>220</v>
      </c>
      <c r="G26" s="34"/>
      <c r="H26" s="34"/>
      <c r="I26" s="34"/>
      <c r="J26" s="34"/>
      <c r="K26" s="34"/>
      <c r="L26" s="74">
        <f>IF(ISBLANK(F26),"",VLOOKUP(F26,valve_configs_table[],2,))</f>
        <v>63</v>
      </c>
      <c r="M26" s="34" t="s">
        <v>385</v>
      </c>
      <c r="N26" s="34" t="s">
        <v>390</v>
      </c>
    </row>
    <row r="27" spans="1:14">
      <c r="A27" s="35"/>
      <c r="B27" s="37" t="s">
        <v>160</v>
      </c>
      <c r="C27" s="35" t="s">
        <v>184</v>
      </c>
      <c r="D27" s="35" t="s">
        <v>145</v>
      </c>
      <c r="E27" s="35" t="s">
        <v>86</v>
      </c>
      <c r="F27" s="32" t="s">
        <v>219</v>
      </c>
      <c r="G27" s="34"/>
      <c r="H27" s="34"/>
      <c r="I27" s="34"/>
      <c r="J27" s="34"/>
      <c r="K27" s="34"/>
      <c r="L27" s="74">
        <f>IF(ISBLANK(F27),"",VLOOKUP(F27,valve_configs_table[],2,))</f>
        <v>57</v>
      </c>
      <c r="M27" s="34" t="s">
        <v>365</v>
      </c>
      <c r="N27" s="34" t="s">
        <v>391</v>
      </c>
    </row>
    <row r="28" spans="1:14">
      <c r="A28" s="35"/>
      <c r="B28" s="37" t="s">
        <v>161</v>
      </c>
      <c r="C28" s="35" t="s">
        <v>185</v>
      </c>
      <c r="D28" s="35" t="s">
        <v>145</v>
      </c>
      <c r="E28" s="35" t="s">
        <v>86</v>
      </c>
      <c r="F28" s="32" t="s">
        <v>219</v>
      </c>
      <c r="G28" s="34"/>
      <c r="H28" s="34"/>
      <c r="I28" s="34"/>
      <c r="J28" s="34"/>
      <c r="K28" s="34"/>
      <c r="L28" s="74">
        <f>IF(ISBLANK(F28),"",VLOOKUP(F28,valve_configs_table[],2,))</f>
        <v>57</v>
      </c>
      <c r="M28" s="34" t="s">
        <v>366</v>
      </c>
      <c r="N28" s="34" t="s">
        <v>391</v>
      </c>
    </row>
    <row r="29" spans="1:14">
      <c r="A29" s="35"/>
      <c r="B29" s="37" t="s">
        <v>162</v>
      </c>
      <c r="C29" s="35" t="s">
        <v>186</v>
      </c>
      <c r="D29" s="35" t="s">
        <v>145</v>
      </c>
      <c r="E29" s="35" t="s">
        <v>86</v>
      </c>
      <c r="F29" s="32" t="s">
        <v>219</v>
      </c>
      <c r="G29" s="34"/>
      <c r="H29" s="34"/>
      <c r="I29" s="34"/>
      <c r="J29" s="34"/>
      <c r="K29" s="34"/>
      <c r="L29" s="74">
        <f>IF(ISBLANK(F29),"",VLOOKUP(F29,valve_configs_table[],2,))</f>
        <v>57</v>
      </c>
      <c r="M29" s="34" t="s">
        <v>367</v>
      </c>
      <c r="N29" s="34" t="s">
        <v>391</v>
      </c>
    </row>
    <row r="30" spans="1:14">
      <c r="A30" s="35"/>
      <c r="B30" s="37" t="s">
        <v>163</v>
      </c>
      <c r="C30" s="35" t="s">
        <v>184</v>
      </c>
      <c r="D30" s="35" t="s">
        <v>145</v>
      </c>
      <c r="E30" s="35" t="s">
        <v>86</v>
      </c>
      <c r="F30" s="32" t="s">
        <v>219</v>
      </c>
      <c r="G30" s="34"/>
      <c r="H30" s="34"/>
      <c r="I30" s="34"/>
      <c r="J30" s="34"/>
      <c r="K30" s="34"/>
      <c r="L30" s="74">
        <f>IF(ISBLANK(F30),"",VLOOKUP(F30,valve_configs_table[],2,))</f>
        <v>57</v>
      </c>
      <c r="M30" s="34" t="s">
        <v>368</v>
      </c>
      <c r="N30" s="34" t="s">
        <v>391</v>
      </c>
    </row>
    <row r="31" spans="1:14">
      <c r="A31" s="35"/>
      <c r="B31" s="37" t="s">
        <v>164</v>
      </c>
      <c r="C31" s="35" t="s">
        <v>185</v>
      </c>
      <c r="D31" s="35" t="s">
        <v>145</v>
      </c>
      <c r="E31" s="35" t="s">
        <v>86</v>
      </c>
      <c r="F31" s="32" t="s">
        <v>219</v>
      </c>
      <c r="G31" s="34"/>
      <c r="H31" s="34"/>
      <c r="I31" s="34"/>
      <c r="J31" s="34"/>
      <c r="K31" s="34"/>
      <c r="L31" s="74">
        <f>IF(ISBLANK(F31),"",VLOOKUP(F31,valve_configs_table[],2,))</f>
        <v>57</v>
      </c>
      <c r="M31" s="34" t="s">
        <v>369</v>
      </c>
      <c r="N31" s="34" t="s">
        <v>391</v>
      </c>
    </row>
    <row r="32" spans="1:14">
      <c r="A32" s="35"/>
      <c r="B32" s="37" t="s">
        <v>165</v>
      </c>
      <c r="C32" s="35" t="s">
        <v>187</v>
      </c>
      <c r="D32" s="35" t="s">
        <v>145</v>
      </c>
      <c r="E32" s="35" t="s">
        <v>86</v>
      </c>
      <c r="F32" s="32" t="s">
        <v>219</v>
      </c>
      <c r="G32" s="34"/>
      <c r="H32" s="34"/>
      <c r="I32" s="34"/>
      <c r="J32" s="34"/>
      <c r="K32" s="34"/>
      <c r="L32" s="74">
        <f>IF(ISBLANK(F32),"",VLOOKUP(F32,valve_configs_table[],2,))</f>
        <v>57</v>
      </c>
      <c r="M32" s="34" t="s">
        <v>370</v>
      </c>
      <c r="N32" s="34" t="s">
        <v>391</v>
      </c>
    </row>
    <row r="33" spans="1:14">
      <c r="A33" s="35"/>
      <c r="B33" s="37" t="s">
        <v>166</v>
      </c>
      <c r="C33" s="35" t="s">
        <v>188</v>
      </c>
      <c r="D33" s="35" t="s">
        <v>145</v>
      </c>
      <c r="E33" s="35" t="s">
        <v>86</v>
      </c>
      <c r="F33" s="32" t="s">
        <v>219</v>
      </c>
      <c r="G33" s="34"/>
      <c r="H33" s="34"/>
      <c r="I33" s="34"/>
      <c r="J33" s="34"/>
      <c r="K33" s="34"/>
      <c r="L33" s="74">
        <f>IF(ISBLANK(F33),"",VLOOKUP(F33,valve_configs_table[],2,))</f>
        <v>57</v>
      </c>
      <c r="M33" s="34" t="s">
        <v>371</v>
      </c>
      <c r="N33" s="34" t="s">
        <v>391</v>
      </c>
    </row>
    <row r="34" spans="1:14">
      <c r="A34" s="35"/>
      <c r="B34" s="37" t="s">
        <v>167</v>
      </c>
      <c r="C34" s="35" t="s">
        <v>184</v>
      </c>
      <c r="D34" s="35" t="s">
        <v>145</v>
      </c>
      <c r="E34" s="35" t="s">
        <v>86</v>
      </c>
      <c r="F34" s="32" t="s">
        <v>219</v>
      </c>
      <c r="G34" s="34"/>
      <c r="H34" s="34"/>
      <c r="I34" s="34"/>
      <c r="J34" s="34"/>
      <c r="K34" s="34"/>
      <c r="L34" s="74">
        <f>IF(ISBLANK(F34),"",VLOOKUP(F34,valve_configs_table[],2,))</f>
        <v>57</v>
      </c>
      <c r="M34" s="34" t="s">
        <v>372</v>
      </c>
      <c r="N34" s="34" t="s">
        <v>391</v>
      </c>
    </row>
    <row r="35" spans="1:14">
      <c r="A35" s="35"/>
      <c r="B35" s="37" t="s">
        <v>168</v>
      </c>
      <c r="C35" s="35" t="s">
        <v>185</v>
      </c>
      <c r="D35" s="35" t="s">
        <v>145</v>
      </c>
      <c r="E35" s="35" t="s">
        <v>86</v>
      </c>
      <c r="F35" s="32" t="s">
        <v>219</v>
      </c>
      <c r="G35" s="34"/>
      <c r="H35" s="34"/>
      <c r="I35" s="34"/>
      <c r="J35" s="34"/>
      <c r="K35" s="34"/>
      <c r="L35" s="74">
        <f>IF(ISBLANK(F35),"",VLOOKUP(F35,valve_configs_table[],2,))</f>
        <v>57</v>
      </c>
      <c r="M35" s="34" t="s">
        <v>373</v>
      </c>
      <c r="N35" s="34" t="s">
        <v>391</v>
      </c>
    </row>
    <row r="36" spans="1:14">
      <c r="A36" s="35"/>
      <c r="B36" s="37" t="s">
        <v>169</v>
      </c>
      <c r="C36" s="35" t="s">
        <v>187</v>
      </c>
      <c r="D36" s="35" t="s">
        <v>145</v>
      </c>
      <c r="E36" s="35" t="s">
        <v>86</v>
      </c>
      <c r="F36" s="32" t="s">
        <v>219</v>
      </c>
      <c r="G36" s="34"/>
      <c r="H36" s="34"/>
      <c r="I36" s="34"/>
      <c r="J36" s="34"/>
      <c r="K36" s="34"/>
      <c r="L36" s="74">
        <f>IF(ISBLANK(F36),"",VLOOKUP(F36,valve_configs_table[],2,))</f>
        <v>57</v>
      </c>
      <c r="M36" s="34" t="s">
        <v>374</v>
      </c>
      <c r="N36" s="34" t="s">
        <v>391</v>
      </c>
    </row>
    <row r="37" spans="1:14">
      <c r="A37" s="35"/>
      <c r="B37" s="37" t="s">
        <v>170</v>
      </c>
      <c r="C37" s="35" t="s">
        <v>186</v>
      </c>
      <c r="D37" s="35" t="s">
        <v>145</v>
      </c>
      <c r="E37" s="35" t="s">
        <v>86</v>
      </c>
      <c r="F37" s="32" t="s">
        <v>219</v>
      </c>
      <c r="G37" s="34"/>
      <c r="H37" s="34"/>
      <c r="I37" s="34"/>
      <c r="J37" s="34"/>
      <c r="K37" s="34"/>
      <c r="L37" s="74">
        <f>IF(ISBLANK(F37),"",VLOOKUP(F37,valve_configs_table[],2,))</f>
        <v>57</v>
      </c>
      <c r="M37" s="34" t="s">
        <v>375</v>
      </c>
      <c r="N37" s="34" t="s">
        <v>391</v>
      </c>
    </row>
    <row r="38" spans="1:14">
      <c r="A38" s="35"/>
      <c r="B38" s="37" t="s">
        <v>171</v>
      </c>
      <c r="C38" s="35" t="s">
        <v>189</v>
      </c>
      <c r="D38" s="35" t="s">
        <v>145</v>
      </c>
      <c r="E38" s="35" t="s">
        <v>86</v>
      </c>
      <c r="F38" s="32" t="s">
        <v>219</v>
      </c>
      <c r="G38" s="34"/>
      <c r="H38" s="34"/>
      <c r="I38" s="34"/>
      <c r="J38" s="34"/>
      <c r="K38" s="34"/>
      <c r="L38" s="74">
        <f>IF(ISBLANK(F38),"",VLOOKUP(F38,valve_configs_table[],2,))</f>
        <v>57</v>
      </c>
      <c r="M38" s="34" t="s">
        <v>376</v>
      </c>
      <c r="N38" s="34" t="s">
        <v>391</v>
      </c>
    </row>
    <row r="39" spans="1:14">
      <c r="A39" s="35"/>
      <c r="B39" s="37" t="s">
        <v>172</v>
      </c>
      <c r="C39" s="35" t="s">
        <v>190</v>
      </c>
      <c r="D39" s="35" t="s">
        <v>145</v>
      </c>
      <c r="E39" s="35" t="s">
        <v>86</v>
      </c>
      <c r="F39" s="32" t="s">
        <v>219</v>
      </c>
      <c r="G39" s="34"/>
      <c r="H39" s="34"/>
      <c r="I39" s="34"/>
      <c r="J39" s="34"/>
      <c r="K39" s="34"/>
      <c r="L39" s="74">
        <f>IF(ISBLANK(F39),"",VLOOKUP(F39,valve_configs_table[],2,))</f>
        <v>57</v>
      </c>
      <c r="M39" s="34" t="s">
        <v>377</v>
      </c>
      <c r="N39" s="34" t="s">
        <v>391</v>
      </c>
    </row>
    <row r="40" spans="1:14">
      <c r="A40" s="35"/>
      <c r="B40" s="37" t="s">
        <v>173</v>
      </c>
      <c r="C40" s="35" t="s">
        <v>184</v>
      </c>
      <c r="D40" s="35" t="s">
        <v>145</v>
      </c>
      <c r="E40" s="35" t="s">
        <v>86</v>
      </c>
      <c r="F40" s="32" t="s">
        <v>219</v>
      </c>
      <c r="G40" s="34"/>
      <c r="H40" s="34"/>
      <c r="I40" s="34"/>
      <c r="J40" s="34"/>
      <c r="K40" s="34"/>
      <c r="L40" s="74">
        <f>IF(ISBLANK(F40),"",VLOOKUP(F40,valve_configs_table[],2,))</f>
        <v>57</v>
      </c>
      <c r="M40" s="34" t="s">
        <v>378</v>
      </c>
      <c r="N40" s="34" t="s">
        <v>391</v>
      </c>
    </row>
    <row r="41" spans="1:14">
      <c r="A41" s="35"/>
      <c r="B41" s="37" t="s">
        <v>174</v>
      </c>
      <c r="C41" s="35" t="s">
        <v>185</v>
      </c>
      <c r="D41" s="35" t="s">
        <v>145</v>
      </c>
      <c r="E41" s="35" t="s">
        <v>86</v>
      </c>
      <c r="F41" s="32" t="s">
        <v>219</v>
      </c>
      <c r="G41" s="34"/>
      <c r="H41" s="34"/>
      <c r="I41" s="34"/>
      <c r="J41" s="34"/>
      <c r="K41" s="34"/>
      <c r="L41" s="74">
        <f>IF(ISBLANK(F41),"",VLOOKUP(F41,valve_configs_table[],2,))</f>
        <v>57</v>
      </c>
      <c r="M41" s="34" t="s">
        <v>379</v>
      </c>
      <c r="N41" s="34" t="s">
        <v>391</v>
      </c>
    </row>
    <row r="42" spans="1:14">
      <c r="A42" s="35"/>
      <c r="B42" s="37" t="s">
        <v>175</v>
      </c>
      <c r="C42" s="35" t="s">
        <v>187</v>
      </c>
      <c r="D42" s="35" t="s">
        <v>145</v>
      </c>
      <c r="E42" s="35" t="s">
        <v>86</v>
      </c>
      <c r="F42" s="32" t="s">
        <v>219</v>
      </c>
      <c r="G42" s="34"/>
      <c r="H42" s="34"/>
      <c r="I42" s="34"/>
      <c r="J42" s="34"/>
      <c r="K42" s="34"/>
      <c r="L42" s="74">
        <f>IF(ISBLANK(F42),"",VLOOKUP(F42,valve_configs_table[],2,))</f>
        <v>57</v>
      </c>
      <c r="M42" s="34" t="s">
        <v>380</v>
      </c>
      <c r="N42" s="34" t="s">
        <v>391</v>
      </c>
    </row>
    <row r="43" spans="1:14">
      <c r="A43" s="35"/>
      <c r="B43" s="37" t="s">
        <v>176</v>
      </c>
      <c r="C43" s="35" t="s">
        <v>186</v>
      </c>
      <c r="D43" s="35" t="s">
        <v>145</v>
      </c>
      <c r="E43" s="35" t="s">
        <v>86</v>
      </c>
      <c r="F43" s="32" t="s">
        <v>219</v>
      </c>
      <c r="G43" s="34"/>
      <c r="H43" s="34"/>
      <c r="I43" s="34"/>
      <c r="J43" s="34"/>
      <c r="K43" s="34"/>
      <c r="L43" s="74">
        <f>IF(ISBLANK(F43),"",VLOOKUP(F43,valve_configs_table[],2,))</f>
        <v>57</v>
      </c>
      <c r="M43" s="34" t="s">
        <v>381</v>
      </c>
      <c r="N43" s="34" t="s">
        <v>391</v>
      </c>
    </row>
    <row r="44" spans="1:14">
      <c r="A44" s="35"/>
      <c r="B44" s="37" t="s">
        <v>177</v>
      </c>
      <c r="C44" s="35" t="s">
        <v>189</v>
      </c>
      <c r="D44" s="35" t="s">
        <v>145</v>
      </c>
      <c r="E44" s="35" t="s">
        <v>86</v>
      </c>
      <c r="F44" s="32" t="s">
        <v>219</v>
      </c>
      <c r="G44" s="34"/>
      <c r="H44" s="34"/>
      <c r="I44" s="34"/>
      <c r="J44" s="34"/>
      <c r="K44" s="34"/>
      <c r="L44" s="74">
        <f>IF(ISBLANK(F44),"",VLOOKUP(F44,valve_configs_table[],2,))</f>
        <v>57</v>
      </c>
      <c r="M44" s="34" t="s">
        <v>382</v>
      </c>
      <c r="N44" s="34" t="s">
        <v>391</v>
      </c>
    </row>
    <row r="45" spans="1:14">
      <c r="A45" s="35"/>
      <c r="B45" s="37" t="s">
        <v>178</v>
      </c>
      <c r="C45" s="35" t="s">
        <v>190</v>
      </c>
      <c r="D45" s="35" t="s">
        <v>145</v>
      </c>
      <c r="E45" s="35" t="s">
        <v>86</v>
      </c>
      <c r="F45" s="32" t="s">
        <v>219</v>
      </c>
      <c r="G45" s="34"/>
      <c r="H45" s="34"/>
      <c r="I45" s="34"/>
      <c r="J45" s="34"/>
      <c r="K45" s="34"/>
      <c r="L45" s="74">
        <f>IF(ISBLANK(F45),"",VLOOKUP(F45,valve_configs_table[],2,))</f>
        <v>57</v>
      </c>
      <c r="M45" s="34" t="s">
        <v>383</v>
      </c>
      <c r="N45" s="34" t="s">
        <v>391</v>
      </c>
    </row>
    <row r="46" spans="1:14">
      <c r="A46" s="35"/>
      <c r="B46" s="37" t="s">
        <v>179</v>
      </c>
      <c r="C46" s="35" t="s">
        <v>189</v>
      </c>
      <c r="D46" s="35" t="s">
        <v>145</v>
      </c>
      <c r="E46" s="35" t="s">
        <v>86</v>
      </c>
      <c r="F46" s="32" t="s">
        <v>219</v>
      </c>
      <c r="G46" s="34"/>
      <c r="H46" s="34"/>
      <c r="I46" s="34"/>
      <c r="J46" s="34"/>
      <c r="K46" s="34"/>
      <c r="L46" s="74">
        <f>IF(ISBLANK(F46),"",VLOOKUP(F46,valve_configs_table[],2,))</f>
        <v>57</v>
      </c>
      <c r="M46" s="34" t="s">
        <v>384</v>
      </c>
      <c r="N46" s="34" t="s">
        <v>391</v>
      </c>
    </row>
    <row r="47" spans="1:14">
      <c r="A47" s="35"/>
      <c r="B47" s="37" t="s">
        <v>180</v>
      </c>
      <c r="C47" s="35" t="s">
        <v>191</v>
      </c>
      <c r="D47" s="35" t="s">
        <v>145</v>
      </c>
      <c r="E47" s="35" t="s">
        <v>86</v>
      </c>
      <c r="F47" s="32" t="s">
        <v>219</v>
      </c>
      <c r="G47" s="34"/>
      <c r="H47" s="34"/>
      <c r="I47" s="34"/>
      <c r="J47" s="34"/>
      <c r="K47" s="34"/>
      <c r="L47" s="74">
        <f>IF(ISBLANK(F47),"",VLOOKUP(F47,valve_configs_table[],2,))</f>
        <v>57</v>
      </c>
      <c r="M47" s="34" t="s">
        <v>385</v>
      </c>
      <c r="N47" s="34" t="s">
        <v>391</v>
      </c>
    </row>
    <row r="48" spans="1:14">
      <c r="A48" s="35"/>
      <c r="B48" s="37" t="s">
        <v>181</v>
      </c>
      <c r="C48" s="35" t="s">
        <v>192</v>
      </c>
      <c r="D48" s="35" t="s">
        <v>145</v>
      </c>
      <c r="E48" s="35" t="s">
        <v>86</v>
      </c>
      <c r="F48" s="32" t="s">
        <v>219</v>
      </c>
      <c r="G48" s="34"/>
      <c r="H48" s="34"/>
      <c r="I48" s="34"/>
      <c r="J48" s="34"/>
      <c r="K48" s="34"/>
      <c r="L48" s="74">
        <f>IF(ISBLANK(F48),"",VLOOKUP(F48,valve_configs_table[],2,))</f>
        <v>57</v>
      </c>
      <c r="M48" s="34" t="s">
        <v>386</v>
      </c>
      <c r="N48" s="34" t="s">
        <v>391</v>
      </c>
    </row>
    <row r="49" spans="1:14">
      <c r="A49" s="35"/>
      <c r="B49" s="37" t="s">
        <v>182</v>
      </c>
      <c r="C49" s="35" t="s">
        <v>193</v>
      </c>
      <c r="D49" s="35" t="s">
        <v>145</v>
      </c>
      <c r="E49" s="35" t="s">
        <v>86</v>
      </c>
      <c r="F49" s="32" t="s">
        <v>219</v>
      </c>
      <c r="G49" s="34"/>
      <c r="H49" s="34"/>
      <c r="I49" s="34"/>
      <c r="J49" s="34"/>
      <c r="K49" s="34"/>
      <c r="L49" s="74">
        <f>IF(ISBLANK(F49),"",VLOOKUP(F49,valve_configs_table[],2,))</f>
        <v>57</v>
      </c>
      <c r="M49" s="34" t="s">
        <v>387</v>
      </c>
      <c r="N49" s="34" t="s">
        <v>391</v>
      </c>
    </row>
    <row r="50" spans="1:14">
      <c r="A50" s="35"/>
      <c r="B50" s="37" t="s">
        <v>183</v>
      </c>
      <c r="C50" s="35" t="s">
        <v>194</v>
      </c>
      <c r="D50" s="35" t="s">
        <v>145</v>
      </c>
      <c r="E50" s="35" t="s">
        <v>86</v>
      </c>
      <c r="F50" s="32" t="s">
        <v>219</v>
      </c>
      <c r="G50" s="34"/>
      <c r="H50" s="34"/>
      <c r="I50" s="34"/>
      <c r="J50" s="34"/>
      <c r="K50" s="34"/>
      <c r="L50" s="74">
        <f>IF(ISBLANK(F50),"",VLOOKUP(F50,valve_configs_table[],2,))</f>
        <v>57</v>
      </c>
      <c r="M50" s="34" t="s">
        <v>388</v>
      </c>
      <c r="N50" s="34" t="s">
        <v>391</v>
      </c>
    </row>
    <row r="51" spans="1:14">
      <c r="A51" s="35"/>
      <c r="B51" s="61" t="s">
        <v>256</v>
      </c>
      <c r="C51" s="35" t="s">
        <v>268</v>
      </c>
      <c r="D51" s="35" t="s">
        <v>226</v>
      </c>
      <c r="E51" s="35" t="s">
        <v>227</v>
      </c>
      <c r="F51" s="32" t="s">
        <v>219</v>
      </c>
      <c r="G51" s="34"/>
      <c r="H51" s="34"/>
      <c r="I51" s="34"/>
      <c r="J51" s="34"/>
      <c r="K51" s="34"/>
      <c r="L51" s="74">
        <f>IF(ISBLANK(F51),"",VLOOKUP(F51,valve_configs_table[],2,))</f>
        <v>57</v>
      </c>
      <c r="M51" s="34" t="s">
        <v>365</v>
      </c>
      <c r="N51" s="34" t="s">
        <v>392</v>
      </c>
    </row>
    <row r="52" spans="1:14">
      <c r="A52" s="35"/>
      <c r="B52" s="61" t="s">
        <v>257</v>
      </c>
      <c r="C52" s="35" t="s">
        <v>269</v>
      </c>
      <c r="D52" s="35" t="s">
        <v>226</v>
      </c>
      <c r="E52" s="35" t="s">
        <v>227</v>
      </c>
      <c r="F52" s="32" t="s">
        <v>219</v>
      </c>
      <c r="G52" s="34"/>
      <c r="H52" s="34"/>
      <c r="I52" s="34"/>
      <c r="J52" s="34"/>
      <c r="K52" s="34"/>
      <c r="L52" s="74">
        <f>IF(ISBLANK(F52),"",VLOOKUP(F52,valve_configs_table[],2,))</f>
        <v>57</v>
      </c>
      <c r="M52" s="34" t="s">
        <v>366</v>
      </c>
      <c r="N52" s="34" t="s">
        <v>392</v>
      </c>
    </row>
    <row r="53" spans="1:14">
      <c r="A53" s="35"/>
      <c r="B53" s="61" t="s">
        <v>258</v>
      </c>
      <c r="C53" s="35" t="s">
        <v>270</v>
      </c>
      <c r="D53" s="35" t="s">
        <v>226</v>
      </c>
      <c r="E53" s="35" t="s">
        <v>227</v>
      </c>
      <c r="F53" s="32" t="s">
        <v>219</v>
      </c>
      <c r="G53" s="34"/>
      <c r="H53" s="34"/>
      <c r="I53" s="34"/>
      <c r="J53" s="34"/>
      <c r="K53" s="34"/>
      <c r="L53" s="74">
        <f>IF(ISBLANK(F53),"",VLOOKUP(F53,valve_configs_table[],2,))</f>
        <v>57</v>
      </c>
      <c r="M53" s="34" t="s">
        <v>367</v>
      </c>
      <c r="N53" s="34" t="s">
        <v>392</v>
      </c>
    </row>
    <row r="54" spans="1:14">
      <c r="A54" s="35"/>
      <c r="B54" s="61" t="s">
        <v>259</v>
      </c>
      <c r="C54" s="35" t="s">
        <v>271</v>
      </c>
      <c r="D54" s="35" t="s">
        <v>226</v>
      </c>
      <c r="E54" s="35" t="s">
        <v>227</v>
      </c>
      <c r="F54" s="32" t="s">
        <v>219</v>
      </c>
      <c r="G54" s="34"/>
      <c r="H54" s="34"/>
      <c r="I54" s="34"/>
      <c r="J54" s="34"/>
      <c r="K54" s="34"/>
      <c r="L54" s="74">
        <f>IF(ISBLANK(F54),"",VLOOKUP(F54,valve_configs_table[],2,))</f>
        <v>57</v>
      </c>
      <c r="M54" s="34" t="s">
        <v>368</v>
      </c>
      <c r="N54" s="34" t="s">
        <v>392</v>
      </c>
    </row>
    <row r="55" spans="1:14">
      <c r="A55" s="35"/>
      <c r="B55" s="61" t="s">
        <v>260</v>
      </c>
      <c r="C55" s="35" t="s">
        <v>272</v>
      </c>
      <c r="D55" s="35" t="s">
        <v>226</v>
      </c>
      <c r="E55" s="35" t="s">
        <v>227</v>
      </c>
      <c r="F55" s="32" t="s">
        <v>219</v>
      </c>
      <c r="G55" s="34"/>
      <c r="H55" s="34"/>
      <c r="I55" s="34"/>
      <c r="J55" s="34"/>
      <c r="K55" s="34"/>
      <c r="L55" s="74">
        <f>IF(ISBLANK(F55),"",VLOOKUP(F55,valve_configs_table[],2,))</f>
        <v>57</v>
      </c>
      <c r="M55" s="34" t="s">
        <v>369</v>
      </c>
      <c r="N55" s="34" t="s">
        <v>392</v>
      </c>
    </row>
    <row r="56" spans="1:14">
      <c r="A56" s="35"/>
      <c r="B56" s="61" t="s">
        <v>261</v>
      </c>
      <c r="C56" s="35" t="s">
        <v>273</v>
      </c>
      <c r="D56" s="35" t="s">
        <v>226</v>
      </c>
      <c r="E56" s="35" t="s">
        <v>227</v>
      </c>
      <c r="F56" s="32" t="s">
        <v>219</v>
      </c>
      <c r="G56" s="34"/>
      <c r="H56" s="34"/>
      <c r="I56" s="34"/>
      <c r="J56" s="34"/>
      <c r="K56" s="34"/>
      <c r="L56" s="74">
        <f>IF(ISBLANK(F56),"",VLOOKUP(F56,valve_configs_table[],2,))</f>
        <v>57</v>
      </c>
      <c r="M56" s="34" t="s">
        <v>370</v>
      </c>
      <c r="N56" s="34" t="s">
        <v>392</v>
      </c>
    </row>
    <row r="57" spans="1:14">
      <c r="A57" s="35"/>
      <c r="B57" s="61" t="s">
        <v>262</v>
      </c>
      <c r="C57" s="35" t="s">
        <v>274</v>
      </c>
      <c r="D57" s="35" t="s">
        <v>226</v>
      </c>
      <c r="E57" s="35" t="s">
        <v>227</v>
      </c>
      <c r="F57" s="32" t="s">
        <v>219</v>
      </c>
      <c r="G57" s="34"/>
      <c r="H57" s="34"/>
      <c r="I57" s="34"/>
      <c r="J57" s="34"/>
      <c r="K57" s="34"/>
      <c r="L57" s="74">
        <f>IF(ISBLANK(F57),"",VLOOKUP(F57,valve_configs_table[],2,))</f>
        <v>57</v>
      </c>
      <c r="M57" s="34" t="s">
        <v>371</v>
      </c>
      <c r="N57" s="34" t="s">
        <v>392</v>
      </c>
    </row>
    <row r="58" spans="1:14">
      <c r="A58" s="35"/>
      <c r="B58" s="61" t="s">
        <v>263</v>
      </c>
      <c r="C58" s="35" t="s">
        <v>276</v>
      </c>
      <c r="D58" s="35" t="s">
        <v>226</v>
      </c>
      <c r="E58" s="35" t="s">
        <v>227</v>
      </c>
      <c r="F58" s="32" t="s">
        <v>219</v>
      </c>
      <c r="G58" s="34"/>
      <c r="H58" s="34"/>
      <c r="I58" s="34"/>
      <c r="J58" s="34"/>
      <c r="K58" s="34"/>
      <c r="L58" s="74">
        <f>IF(ISBLANK(F58),"",VLOOKUP(F58,valve_configs_table[],2,))</f>
        <v>57</v>
      </c>
      <c r="M58" s="34" t="s">
        <v>372</v>
      </c>
      <c r="N58" s="34" t="s">
        <v>392</v>
      </c>
    </row>
    <row r="59" spans="1:14">
      <c r="A59" s="35"/>
      <c r="B59" s="61" t="s">
        <v>264</v>
      </c>
      <c r="C59" s="35" t="s">
        <v>277</v>
      </c>
      <c r="D59" s="35" t="s">
        <v>226</v>
      </c>
      <c r="E59" s="35" t="s">
        <v>227</v>
      </c>
      <c r="F59" s="32" t="s">
        <v>219</v>
      </c>
      <c r="G59" s="34"/>
      <c r="H59" s="34"/>
      <c r="I59" s="34"/>
      <c r="J59" s="34"/>
      <c r="K59" s="34"/>
      <c r="L59" s="74">
        <f>IF(ISBLANK(F59),"",VLOOKUP(F59,valve_configs_table[],2,))</f>
        <v>57</v>
      </c>
      <c r="M59" s="34" t="s">
        <v>373</v>
      </c>
      <c r="N59" s="34" t="s">
        <v>392</v>
      </c>
    </row>
    <row r="60" spans="1:14">
      <c r="A60" s="35"/>
      <c r="B60" s="61" t="s">
        <v>265</v>
      </c>
      <c r="C60" s="35" t="s">
        <v>278</v>
      </c>
      <c r="D60" s="35" t="s">
        <v>226</v>
      </c>
      <c r="E60" s="35" t="s">
        <v>227</v>
      </c>
      <c r="F60" s="32" t="s">
        <v>219</v>
      </c>
      <c r="G60" s="34"/>
      <c r="H60" s="34"/>
      <c r="I60" s="34"/>
      <c r="J60" s="34"/>
      <c r="K60" s="34"/>
      <c r="L60" s="74">
        <f>IF(ISBLANK(F60),"",VLOOKUP(F60,valve_configs_table[],2,))</f>
        <v>57</v>
      </c>
      <c r="M60" s="34" t="s">
        <v>374</v>
      </c>
      <c r="N60" s="34" t="s">
        <v>392</v>
      </c>
    </row>
    <row r="61" spans="1:14">
      <c r="A61" s="35"/>
      <c r="B61" s="61" t="s">
        <v>266</v>
      </c>
      <c r="C61" s="35" t="s">
        <v>275</v>
      </c>
      <c r="D61" s="35" t="s">
        <v>226</v>
      </c>
      <c r="E61" s="35" t="s">
        <v>227</v>
      </c>
      <c r="F61" s="32" t="s">
        <v>219</v>
      </c>
      <c r="G61" s="34"/>
      <c r="H61" s="34"/>
      <c r="I61" s="34"/>
      <c r="J61" s="34"/>
      <c r="K61" s="34"/>
      <c r="L61" s="74">
        <f>IF(ISBLANK(F61),"",VLOOKUP(F61,valve_configs_table[],2,))</f>
        <v>57</v>
      </c>
      <c r="M61" s="34" t="s">
        <v>375</v>
      </c>
      <c r="N61" s="34" t="s">
        <v>392</v>
      </c>
    </row>
    <row r="62" spans="1:14">
      <c r="A62" s="35"/>
      <c r="B62" s="62" t="s">
        <v>267</v>
      </c>
      <c r="C62" s="35" t="s">
        <v>332</v>
      </c>
      <c r="D62" s="35" t="s">
        <v>226</v>
      </c>
      <c r="E62" s="35" t="s">
        <v>227</v>
      </c>
      <c r="F62" s="32" t="s">
        <v>219</v>
      </c>
      <c r="G62" s="34"/>
      <c r="H62" s="34"/>
      <c r="I62" s="34"/>
      <c r="J62" s="34"/>
      <c r="K62" s="34"/>
      <c r="L62" s="74">
        <f>IF(ISBLANK(F62),"",VLOOKUP(F62,valve_configs_table[],2,))</f>
        <v>57</v>
      </c>
      <c r="M62" s="34" t="s">
        <v>376</v>
      </c>
      <c r="N62" s="34" t="s">
        <v>392</v>
      </c>
    </row>
    <row r="63" spans="1:14">
      <c r="A63" s="35"/>
      <c r="B63" s="37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IF(ISBLANK(F63),"",VLOOKUP(F63,valve_configs_table[],2,))</f>
        <v/>
      </c>
      <c r="M63" s="34"/>
      <c r="N63" s="34"/>
    </row>
    <row r="64" spans="1:14">
      <c r="A64" s="35"/>
      <c r="B64" s="37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IF(ISBLANK(F64),"",VLOOKUP(F64,valve_configs_table[],2,))</f>
        <v/>
      </c>
      <c r="M64" s="34"/>
      <c r="N64" s="34"/>
    </row>
    <row r="65" spans="1:14">
      <c r="A65" s="35"/>
      <c r="B65" s="37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IF(ISBLANK(F65),"",VLOOKUP(F65,valve_configs_table[],2,))</f>
        <v/>
      </c>
      <c r="M65" s="34"/>
      <c r="N65" s="34"/>
    </row>
    <row r="66" spans="1:14">
      <c r="A66" s="35"/>
      <c r="B66" s="37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IF(ISBLANK(F66),"",VLOOKUP(F66,valve_configs_table[],2,))</f>
        <v/>
      </c>
      <c r="M66" s="34"/>
      <c r="N66" s="34"/>
    </row>
    <row r="67" spans="1:14">
      <c r="A67" s="35"/>
      <c r="B67" s="37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IF(ISBLANK(F67),"",VLOOKUP(F67,valve_configs_table[],2,))</f>
        <v/>
      </c>
      <c r="M67" s="34"/>
      <c r="N67" s="34"/>
    </row>
    <row r="68" spans="1:14">
      <c r="A68" s="35"/>
      <c r="B68" s="37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IF(ISBLANK(F68),"",VLOOKUP(F68,valve_configs_table[],2,))</f>
        <v/>
      </c>
      <c r="M68" s="34"/>
      <c r="N68" s="34"/>
    </row>
    <row r="69" spans="1:14">
      <c r="A69" s="35"/>
      <c r="B69" s="37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IF(ISBLANK(F69),"",VLOOKUP(F69,valve_configs_table[],2,))</f>
        <v/>
      </c>
      <c r="M69" s="34"/>
      <c r="N69" s="34"/>
    </row>
    <row r="70" spans="1:14">
      <c r="A70" s="35"/>
      <c r="B70" s="37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IF(ISBLANK(F70),"",VLOOKUP(F70,valve_configs_table[],2,))</f>
        <v/>
      </c>
      <c r="M70" s="34"/>
      <c r="N70" s="34"/>
    </row>
    <row r="71" spans="1:14">
      <c r="A71" s="35"/>
      <c r="B71" s="37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IF(ISBLANK(F71),"",VLOOKUP(F71,valve_configs_table[],2,))</f>
        <v/>
      </c>
      <c r="M71" s="34"/>
      <c r="N71" s="34"/>
    </row>
    <row r="72" spans="1:14">
      <c r="A72" s="35"/>
      <c r="B72" s="37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IF(ISBLANK(F72),"",VLOOKUP(F72,valve_configs_table[],2,))</f>
        <v/>
      </c>
      <c r="M72" s="34"/>
      <c r="N72" s="34"/>
    </row>
    <row r="73" spans="1:14">
      <c r="A73" s="35"/>
      <c r="B73" s="37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IF(ISBLANK(F73),"",VLOOKUP(F73,valve_configs_table[],2,))</f>
        <v/>
      </c>
      <c r="M73" s="34"/>
      <c r="N73" s="34"/>
    </row>
    <row r="74" spans="1:14">
      <c r="A74" s="35"/>
      <c r="B74" s="37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IF(ISBLANK(F74),"",VLOOKUP(F74,valve_configs_table[],2,))</f>
        <v/>
      </c>
      <c r="M74" s="34"/>
      <c r="N74" s="34"/>
    </row>
    <row r="75" spans="1:14">
      <c r="A75" s="35"/>
      <c r="B75" s="37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IF(ISBLANK(F75),"",VLOOKUP(F75,valve_configs_table[],2,))</f>
        <v/>
      </c>
      <c r="M75" s="34"/>
      <c r="N75" s="34"/>
    </row>
    <row r="76" spans="1:14">
      <c r="A76" s="35"/>
      <c r="B76" s="37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IF(ISBLANK(F76),"",VLOOKUP(F76,valve_configs_table[],2,))</f>
        <v/>
      </c>
      <c r="M76" s="34"/>
      <c r="N76" s="34"/>
    </row>
    <row r="77" spans="1:14">
      <c r="A77" s="35"/>
      <c r="B77" s="37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IF(ISBLANK(F77),"",VLOOKUP(F77,valve_configs_table[],2,))</f>
        <v/>
      </c>
      <c r="M77" s="34"/>
      <c r="N77" s="34"/>
    </row>
    <row r="78" spans="1:14">
      <c r="A78" s="35"/>
      <c r="B78" s="37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IF(ISBLANK(F78),"",VLOOKUP(F78,valve_configs_table[],2,))</f>
        <v/>
      </c>
      <c r="M78" s="34"/>
      <c r="N78" s="34"/>
    </row>
    <row r="79" spans="1:14">
      <c r="A79" s="35"/>
      <c r="B79" s="37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IF(ISBLANK(F79),"",VLOOKUP(F79,valve_configs_table[],2,))</f>
        <v/>
      </c>
      <c r="M79" s="34"/>
      <c r="N79" s="34"/>
    </row>
    <row r="80" spans="1:14">
      <c r="A80" s="35"/>
      <c r="B80" s="37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IF(ISBLANK(F80),"",VLOOKUP(F80,valve_configs_table[],2,))</f>
        <v/>
      </c>
      <c r="M80" s="34"/>
      <c r="N80" s="34"/>
    </row>
    <row r="81" spans="1:14">
      <c r="A81" s="35"/>
      <c r="B81" s="37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IF(ISBLANK(F81),"",VLOOKUP(F81,valve_configs_table[],2,))</f>
        <v/>
      </c>
      <c r="M81" s="34"/>
      <c r="N81" s="34"/>
    </row>
    <row r="82" spans="1:14">
      <c r="A82" s="35"/>
      <c r="B82" s="37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IF(ISBLANK(F82),"",VLOOKUP(F82,valve_configs_table[],2,))</f>
        <v/>
      </c>
      <c r="M82" s="34"/>
      <c r="N82" s="34"/>
    </row>
    <row r="83" spans="1:14">
      <c r="A83" s="35"/>
      <c r="B83" s="37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IF(ISBLANK(F83),"",VLOOKUP(F83,valve_configs_table[],2,))</f>
        <v/>
      </c>
      <c r="M83" s="34"/>
      <c r="N83" s="34"/>
    </row>
    <row r="84" spans="1:14">
      <c r="A84" s="35"/>
      <c r="B84" s="37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IF(ISBLANK(F84),"",VLOOKUP(F84,valve_configs_table[],2,))</f>
        <v/>
      </c>
      <c r="M84" s="34"/>
      <c r="N84" s="34"/>
    </row>
    <row r="85" spans="1:14">
      <c r="A85" s="35"/>
      <c r="B85" s="37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IF(ISBLANK(F85),"",VLOOKUP(F85,valve_configs_table[],2,))</f>
        <v/>
      </c>
      <c r="M85" s="34"/>
      <c r="N85" s="34"/>
    </row>
    <row r="86" spans="1:14">
      <c r="A86" s="35"/>
      <c r="B86" s="37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IF(ISBLANK(F86),"",VLOOKUP(F86,valve_configs_table[],2,))</f>
        <v/>
      </c>
      <c r="M86" s="34"/>
      <c r="N86" s="34"/>
    </row>
    <row r="87" spans="1:14">
      <c r="A87" s="35"/>
      <c r="B87" s="37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IF(ISBLANK(F87),"",VLOOKUP(F87,valve_configs_table[],2,))</f>
        <v/>
      </c>
      <c r="M87" s="34"/>
      <c r="N87" s="34"/>
    </row>
    <row r="88" spans="1:14">
      <c r="A88" s="35"/>
      <c r="B88" s="37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IF(ISBLANK(F88),"",VLOOKUP(F88,valve_configs_table[],2,))</f>
        <v/>
      </c>
      <c r="M88" s="34"/>
      <c r="N88" s="34"/>
    </row>
    <row r="89" spans="1:14">
      <c r="A89" s="35"/>
      <c r="B89" s="37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IF(ISBLANK(F89),"",VLOOKUP(F89,valve_configs_table[],2,))</f>
        <v/>
      </c>
      <c r="M89" s="34"/>
      <c r="N89" s="34"/>
    </row>
    <row r="90" spans="1:14">
      <c r="A90" s="35"/>
      <c r="B90" s="37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IF(ISBLANK(F90),"",VLOOKUP(F90,valve_configs_table[],2,))</f>
        <v/>
      </c>
      <c r="M90" s="34"/>
      <c r="N90" s="34"/>
    </row>
    <row r="91" spans="1:14">
      <c r="A91" s="35"/>
      <c r="B91" s="37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IF(ISBLANK(F91),"",VLOOKUP(F91,valve_configs_table[],2,))</f>
        <v/>
      </c>
      <c r="M91" s="34"/>
      <c r="N91" s="34"/>
    </row>
    <row r="92" spans="1:14">
      <c r="A92" s="35"/>
      <c r="B92" s="37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IF(ISBLANK(F92),"",VLOOKUP(F92,valve_configs_table[],2,))</f>
        <v/>
      </c>
      <c r="M92" s="34"/>
      <c r="N92" s="34"/>
    </row>
    <row r="93" spans="1:14">
      <c r="A93" s="35"/>
      <c r="B93" s="37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IF(ISBLANK(F93),"",VLOOKUP(F93,valve_configs_table[],2,))</f>
        <v/>
      </c>
      <c r="M93" s="34"/>
      <c r="N93" s="34"/>
    </row>
    <row r="94" spans="1:14">
      <c r="A94" s="35"/>
      <c r="B94" s="37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IF(ISBLANK(F94),"",VLOOKUP(F94,valve_configs_table[],2,))</f>
        <v/>
      </c>
      <c r="M94" s="34"/>
      <c r="N94" s="34"/>
    </row>
    <row r="95" spans="1:14">
      <c r="A95" s="35"/>
      <c r="B95" s="37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IF(ISBLANK(F95),"",VLOOKUP(F95,valve_configs_table[],2,))</f>
        <v/>
      </c>
      <c r="M95" s="34"/>
      <c r="N95" s="34"/>
    </row>
    <row r="96" spans="1:14">
      <c r="A96" s="35"/>
      <c r="B96" s="37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IF(ISBLANK(F96),"",VLOOKUP(F96,valve_configs_table[],2,))</f>
        <v/>
      </c>
      <c r="M96" s="34"/>
      <c r="N96" s="34"/>
    </row>
    <row r="97" spans="1:14">
      <c r="A97" s="35"/>
      <c r="B97" s="37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IF(ISBLANK(F97),"",VLOOKUP(F97,valve_configs_table[],2,))</f>
        <v/>
      </c>
      <c r="M97" s="34"/>
      <c r="N97" s="34"/>
    </row>
    <row r="98" spans="1:14">
      <c r="A98" s="35"/>
      <c r="B98" s="37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IF(ISBLANK(F98),"",VLOOKUP(F98,valve_configs_table[],2,))</f>
        <v/>
      </c>
      <c r="M98" s="34"/>
      <c r="N98" s="34"/>
    </row>
    <row r="99" spans="1:14">
      <c r="A99" s="35"/>
      <c r="B99" s="37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IF(ISBLANK(F99),"",VLOOKUP(F99,valve_configs_table[],2,))</f>
        <v/>
      </c>
      <c r="M99" s="34"/>
      <c r="N99" s="34"/>
    </row>
    <row r="100" spans="1:14">
      <c r="A100" s="35"/>
      <c r="B100" s="37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IF(ISBLANK(F100),"",VLOOKUP(F100,valve_configs_table[],2,))</f>
        <v/>
      </c>
      <c r="M100" s="34"/>
      <c r="N100" s="34"/>
    </row>
    <row r="101" spans="1:14">
      <c r="A101" s="35"/>
      <c r="B101" s="37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IF(ISBLANK(F101),"",VLOOKUP(F101,valve_configs_table[],2,))</f>
        <v/>
      </c>
      <c r="M101" s="34"/>
      <c r="N101" s="34"/>
    </row>
    <row r="102" spans="1:14">
      <c r="A102" s="35"/>
      <c r="B102" s="37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IF(ISBLANK(F102),"",VLOOKUP(F102,valve_configs_table[],2,))</f>
        <v/>
      </c>
      <c r="M102" s="34"/>
      <c r="N102" s="34"/>
    </row>
    <row r="103" spans="1:14">
      <c r="A103" s="35"/>
      <c r="B103" s="37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IF(ISBLANK(F103),"",VLOOKUP(F103,valve_configs_table[],2,))</f>
        <v/>
      </c>
      <c r="M103" s="34"/>
      <c r="N103" s="34"/>
    </row>
    <row r="104" spans="1:14">
      <c r="A104" s="35"/>
      <c r="B104" s="37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IF(ISBLANK(F104),"",VLOOKUP(F104,valve_configs_table[],2,))</f>
        <v/>
      </c>
      <c r="M104" s="34"/>
      <c r="N104" s="34"/>
    </row>
    <row r="105" spans="1:14">
      <c r="A105" s="35"/>
      <c r="B105" s="37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IF(ISBLANK(F105),"",VLOOKUP(F105,valve_configs_table[],2,))</f>
        <v/>
      </c>
      <c r="M105" s="34"/>
      <c r="N105" s="34"/>
    </row>
    <row r="106" spans="1:14">
      <c r="A106" s="35"/>
      <c r="B106" s="37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IF(ISBLANK(F106),"",VLOOKUP(F106,valve_configs_table[],2,))</f>
        <v/>
      </c>
      <c r="M106" s="34"/>
      <c r="N106" s="34"/>
    </row>
    <row r="107" spans="1:14">
      <c r="A107" s="35"/>
      <c r="B107" s="37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IF(ISBLANK(F107),"",VLOOKUP(F107,valve_configs_table[],2,))</f>
        <v/>
      </c>
      <c r="M107" s="34"/>
      <c r="N107" s="34"/>
    </row>
    <row r="108" spans="1:14">
      <c r="A108" s="35"/>
      <c r="B108" s="37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IF(ISBLANK(F108),"",VLOOKUP(F108,valve_configs_table[],2,))</f>
        <v/>
      </c>
      <c r="M108" s="34"/>
      <c r="N108" s="34"/>
    </row>
    <row r="109" spans="1:14">
      <c r="A109" s="35"/>
      <c r="B109" s="37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IF(ISBLANK(F109),"",VLOOKUP(F109,valve_configs_table[],2,))</f>
        <v/>
      </c>
      <c r="M109" s="34"/>
      <c r="N109" s="34"/>
    </row>
    <row r="110" spans="1:14">
      <c r="A110" s="35"/>
      <c r="B110" s="37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IF(ISBLANK(F110),"",VLOOKUP(F110,valve_configs_table[],2,))</f>
        <v/>
      </c>
      <c r="M110" s="34"/>
      <c r="N110" s="34"/>
    </row>
    <row r="111" spans="1:14">
      <c r="A111" s="35"/>
      <c r="B111" s="37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IF(ISBLANK(F111),"",VLOOKUP(F111,valve_configs_table[],2,))</f>
        <v/>
      </c>
      <c r="M111" s="34"/>
      <c r="N111" s="34"/>
    </row>
    <row r="112" spans="1:14">
      <c r="A112" s="35"/>
      <c r="B112" s="37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IF(ISBLANK(F112),"",VLOOKUP(F112,valve_configs_table[],2,))</f>
        <v/>
      </c>
      <c r="M112" s="34"/>
      <c r="N112" s="34"/>
    </row>
    <row r="113" spans="1:14">
      <c r="A113" s="35"/>
      <c r="B113" s="37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IF(ISBLANK(F113),"",VLOOKUP(F113,valve_configs_table[],2,))</f>
        <v/>
      </c>
      <c r="M113" s="34"/>
      <c r="N113" s="34"/>
    </row>
    <row r="114" spans="1:14">
      <c r="A114" s="35"/>
      <c r="B114" s="37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IF(ISBLANK(F114),"",VLOOKUP(F114,valve_configs_table[],2,))</f>
        <v/>
      </c>
      <c r="M114" s="34"/>
      <c r="N114" s="34"/>
    </row>
    <row r="115" spans="1:14">
      <c r="A115" s="35"/>
      <c r="B115" s="37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IF(ISBLANK(F115),"",VLOOKUP(F115,valve_configs_table[],2,))</f>
        <v/>
      </c>
      <c r="M115" s="34"/>
      <c r="N115" s="34"/>
    </row>
    <row r="116" spans="1:14">
      <c r="A116" s="35"/>
      <c r="B116" s="37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IF(ISBLANK(F116),"",VLOOKUP(F116,valve_configs_table[],2,))</f>
        <v/>
      </c>
      <c r="M116" s="34"/>
      <c r="N116" s="34"/>
    </row>
    <row r="117" spans="1:14">
      <c r="A117" s="35"/>
      <c r="B117" s="37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IF(ISBLANK(F117),"",VLOOKUP(F117,valve_configs_table[],2,))</f>
        <v/>
      </c>
      <c r="M117" s="34"/>
      <c r="N117" s="34"/>
    </row>
    <row r="118" spans="1:14">
      <c r="A118" s="35"/>
      <c r="B118" s="37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IF(ISBLANK(F118),"",VLOOKUP(F118,valve_configs_table[],2,))</f>
        <v/>
      </c>
      <c r="M118" s="34"/>
      <c r="N118" s="34"/>
    </row>
    <row r="119" spans="1:14">
      <c r="A119" s="35"/>
      <c r="B119" s="37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IF(ISBLANK(F119),"",VLOOKUP(F119,valve_configs_table[],2,))</f>
        <v/>
      </c>
      <c r="M119" s="34"/>
      <c r="N119" s="34"/>
    </row>
    <row r="120" spans="1:14">
      <c r="A120" s="35"/>
      <c r="B120" s="37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IF(ISBLANK(F120),"",VLOOKUP(F120,valve_configs_table[],2,))</f>
        <v/>
      </c>
      <c r="M120" s="34"/>
      <c r="N120" s="34"/>
    </row>
    <row r="121" spans="1:14">
      <c r="A121" s="35"/>
      <c r="B121" s="37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IF(ISBLANK(F121),"",VLOOKUP(F121,valve_configs_table[],2,))</f>
        <v/>
      </c>
      <c r="M121" s="34"/>
      <c r="N121" s="34"/>
    </row>
    <row r="122" spans="1:14">
      <c r="A122" s="35"/>
      <c r="B122" s="37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IF(ISBLANK(F122),"",VLOOKUP(F122,valve_configs_table[],2,))</f>
        <v/>
      </c>
      <c r="M122" s="34"/>
      <c r="N122" s="34"/>
    </row>
    <row r="123" spans="1:14">
      <c r="A123" s="35"/>
      <c r="B123" s="37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IF(ISBLANK(F123),"",VLOOKUP(F123,valve_configs_table[],2,))</f>
        <v/>
      </c>
      <c r="M123" s="34"/>
      <c r="N123" s="34"/>
    </row>
    <row r="124" spans="1:14">
      <c r="A124" s="35"/>
      <c r="B124" s="37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IF(ISBLANK(F124),"",VLOOKUP(F124,valve_configs_table[],2,))</f>
        <v/>
      </c>
      <c r="M124" s="34"/>
      <c r="N124" s="34"/>
    </row>
    <row r="125" spans="1:14">
      <c r="A125" s="35"/>
      <c r="B125" s="37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IF(ISBLANK(F125),"",VLOOKUP(F125,valve_configs_table[],2,))</f>
        <v/>
      </c>
      <c r="M125" s="34"/>
      <c r="N125" s="34"/>
    </row>
    <row r="126" spans="1:14">
      <c r="A126" s="35"/>
      <c r="B126" s="37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IF(ISBLANK(F126),"",VLOOKUP(F126,valve_configs_table[],2,))</f>
        <v/>
      </c>
      <c r="M126" s="34"/>
      <c r="N126" s="34"/>
    </row>
    <row r="127" spans="1:14">
      <c r="A127" s="35"/>
      <c r="B127" s="37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IF(ISBLANK(F127),"",VLOOKUP(F127,valve_configs_table[],2,))</f>
        <v/>
      </c>
      <c r="M127" s="34"/>
      <c r="N127" s="34"/>
    </row>
    <row r="128" spans="1:14">
      <c r="A128" s="35"/>
      <c r="B128" s="37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IF(ISBLANK(F128),"",VLOOKUP(F128,valve_configs_table[],2,))</f>
        <v/>
      </c>
      <c r="M128" s="34"/>
      <c r="N128" s="34"/>
    </row>
    <row r="129" spans="1:14">
      <c r="A129" s="35"/>
      <c r="B129" s="37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IF(ISBLANK(F129),"",VLOOKUP(F129,valve_configs_table[],2,))</f>
        <v/>
      </c>
      <c r="M129" s="34"/>
      <c r="N129" s="34"/>
    </row>
    <row r="130" spans="1:14">
      <c r="A130" s="35"/>
      <c r="B130" s="37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IF(ISBLANK(F130),"",VLOOKUP(F130,valve_configs_table[],2,))</f>
        <v/>
      </c>
      <c r="M130" s="34"/>
      <c r="N130" s="34"/>
    </row>
    <row r="131" spans="1:14">
      <c r="A131" s="35"/>
      <c r="B131" s="37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IF(ISBLANK(F131),"",VLOOKUP(F131,valve_configs_table[],2,))</f>
        <v/>
      </c>
      <c r="M131" s="34"/>
      <c r="N131" s="34"/>
    </row>
    <row r="132" spans="1:14">
      <c r="A132" s="35"/>
      <c r="B132" s="37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IF(ISBLANK(F132),"",VLOOKUP(F132,valve_configs_table[],2,))</f>
        <v/>
      </c>
      <c r="M132" s="34"/>
      <c r="N132" s="34"/>
    </row>
    <row r="133" spans="1:14">
      <c r="A133" s="35"/>
      <c r="B133" s="37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IF(ISBLANK(F133),"",VLOOKUP(F133,valve_configs_table[],2,))</f>
        <v/>
      </c>
      <c r="M133" s="34"/>
      <c r="N133" s="34"/>
    </row>
    <row r="134" spans="1:14">
      <c r="A134" s="35"/>
      <c r="B134" s="37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IF(ISBLANK(F134),"",VLOOKUP(F134,valve_configs_table[],2,))</f>
        <v/>
      </c>
      <c r="M134" s="34"/>
      <c r="N134" s="34"/>
    </row>
    <row r="135" spans="1:14">
      <c r="A135" s="35"/>
      <c r="B135" s="37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IF(ISBLANK(F135),"",VLOOKUP(F135,valve_configs_table[],2,))</f>
        <v/>
      </c>
      <c r="M135" s="34"/>
      <c r="N135" s="34"/>
    </row>
    <row r="136" spans="1:14">
      <c r="A136" s="35"/>
      <c r="B136" s="37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IF(ISBLANK(F136),"",VLOOKUP(F136,valve_configs_table[],2,))</f>
        <v/>
      </c>
      <c r="M136" s="34"/>
      <c r="N136" s="34"/>
    </row>
    <row r="137" spans="1:14">
      <c r="A137" s="35"/>
      <c r="B137" s="37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IF(ISBLANK(F137),"",VLOOKUP(F137,valve_configs_table[],2,))</f>
        <v/>
      </c>
      <c r="M137" s="34"/>
      <c r="N137" s="34"/>
    </row>
    <row r="138" spans="1:14">
      <c r="A138" s="35"/>
      <c r="B138" s="37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IF(ISBLANK(F138),"",VLOOKUP(F138,valve_configs_table[],2,))</f>
        <v/>
      </c>
      <c r="M138" s="34"/>
      <c r="N138" s="34"/>
    </row>
    <row r="139" spans="1:14">
      <c r="A139" s="35"/>
      <c r="B139" s="37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IF(ISBLANK(F139),"",VLOOKUP(F139,valve_configs_table[],2,))</f>
        <v/>
      </c>
      <c r="M139" s="34"/>
      <c r="N139" s="34"/>
    </row>
    <row r="140" spans="1:14">
      <c r="A140" s="35"/>
      <c r="B140" s="37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IF(ISBLANK(F140),"",VLOOKUP(F140,valve_configs_table[],2,))</f>
        <v/>
      </c>
      <c r="M140" s="34"/>
      <c r="N140" s="34"/>
    </row>
    <row r="141" spans="1:14">
      <c r="A141" s="35"/>
      <c r="B141" s="37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IF(ISBLANK(F141),"",VLOOKUP(F141,valve_configs_table[],2,))</f>
        <v/>
      </c>
      <c r="M141" s="34"/>
      <c r="N141" s="34"/>
    </row>
    <row r="142" spans="1:14">
      <c r="A142" s="35"/>
      <c r="B142" s="37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IF(ISBLANK(F142),"",VLOOKUP(F142,valve_configs_table[],2,))</f>
        <v/>
      </c>
      <c r="M142" s="34"/>
      <c r="N142" s="34"/>
    </row>
    <row r="143" spans="1:14">
      <c r="A143" s="35"/>
      <c r="B143" s="37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IF(ISBLANK(F143),"",VLOOKUP(F143,valve_configs_table[],2,))</f>
        <v/>
      </c>
      <c r="M143" s="34"/>
      <c r="N143" s="34"/>
    </row>
    <row r="144" spans="1:14">
      <c r="A144" s="35"/>
      <c r="B144" s="37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IF(ISBLANK(F144),"",VLOOKUP(F144,valve_configs_table[],2,))</f>
        <v/>
      </c>
      <c r="M144" s="34"/>
      <c r="N144" s="34"/>
    </row>
    <row r="145" spans="1:14">
      <c r="A145" s="35"/>
      <c r="B145" s="37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IF(ISBLANK(F145),"",VLOOKUP(F145,valve_configs_table[],2,))</f>
        <v/>
      </c>
      <c r="M145" s="34"/>
      <c r="N145" s="34"/>
    </row>
    <row r="146" spans="1:14">
      <c r="A146" s="35"/>
      <c r="B146" s="37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IF(ISBLANK(F146),"",VLOOKUP(F146,valve_configs_table[],2,))</f>
        <v/>
      </c>
      <c r="M146" s="34"/>
      <c r="N146" s="34"/>
    </row>
    <row r="147" spans="1:14">
      <c r="A147" s="35"/>
      <c r="B147" s="37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IF(ISBLANK(F147),"",VLOOKUP(F147,valve_configs_table[],2,))</f>
        <v/>
      </c>
      <c r="M147" s="34"/>
      <c r="N147" s="34"/>
    </row>
    <row r="148" spans="1:14">
      <c r="A148" s="35"/>
      <c r="B148" s="37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IF(ISBLANK(F148),"",VLOOKUP(F148,valve_configs_table[],2,))</f>
        <v/>
      </c>
      <c r="M148" s="34"/>
      <c r="N148" s="34"/>
    </row>
    <row r="149" spans="1:14">
      <c r="A149" s="35"/>
      <c r="B149" s="37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IF(ISBLANK(F149),"",VLOOKUP(F149,valve_configs_table[],2,))</f>
        <v/>
      </c>
      <c r="M149" s="34"/>
      <c r="N149" s="34"/>
    </row>
    <row r="150" spans="1:14">
      <c r="A150" s="35"/>
      <c r="B150" s="37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IF(ISBLANK(F150),"",VLOOKUP(F150,valve_configs_table[],2,))</f>
        <v/>
      </c>
      <c r="M150" s="34"/>
      <c r="N150" s="34"/>
    </row>
    <row r="151" spans="1:14">
      <c r="A151" s="35"/>
      <c r="B151" s="37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IF(ISBLANK(F151),"",VLOOKUP(F151,valve_configs_table[],2,))</f>
        <v/>
      </c>
      <c r="M151" s="34"/>
      <c r="N151" s="34"/>
    </row>
    <row r="152" spans="1:14">
      <c r="A152" s="35"/>
      <c r="B152" s="37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IF(ISBLANK(F152),"",VLOOKUP(F152,valve_configs_table[],2,))</f>
        <v/>
      </c>
      <c r="M152" s="34"/>
      <c r="N152" s="34"/>
    </row>
    <row r="153" spans="1:14">
      <c r="A153" s="35"/>
      <c r="B153" s="37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IF(ISBLANK(F153),"",VLOOKUP(F153,valve_configs_table[],2,))</f>
        <v/>
      </c>
      <c r="M153" s="34"/>
      <c r="N153" s="34"/>
    </row>
    <row r="154" spans="1:14">
      <c r="A154" s="35"/>
      <c r="B154" s="37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IF(ISBLANK(F154),"",VLOOKUP(F154,valve_configs_table[],2,))</f>
        <v/>
      </c>
      <c r="M154" s="34"/>
      <c r="N154" s="34"/>
    </row>
    <row r="155" spans="1:14">
      <c r="A155" s="35"/>
      <c r="B155" s="37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IF(ISBLANK(F155),"",VLOOKUP(F155,valve_configs_table[],2,))</f>
        <v/>
      </c>
      <c r="M155" s="34"/>
      <c r="N155" s="34"/>
    </row>
    <row r="156" spans="1:14">
      <c r="A156" s="35"/>
      <c r="B156" s="37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IF(ISBLANK(F156),"",VLOOKUP(F156,valve_configs_table[],2,))</f>
        <v/>
      </c>
      <c r="M156" s="34"/>
      <c r="N156" s="34"/>
    </row>
    <row r="157" spans="1:14">
      <c r="A157" s="35"/>
      <c r="B157" s="37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IF(ISBLANK(F157),"",VLOOKUP(F157,valve_configs_table[],2,))</f>
        <v/>
      </c>
      <c r="M157" s="34"/>
      <c r="N157" s="34"/>
    </row>
    <row r="158" spans="1:14">
      <c r="A158" s="35"/>
      <c r="B158" s="37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IF(ISBLANK(F158),"",VLOOKUP(F158,valve_configs_table[],2,))</f>
        <v/>
      </c>
      <c r="M158" s="34"/>
      <c r="N158" s="34"/>
    </row>
    <row r="159" spans="1:14">
      <c r="A159" s="35"/>
      <c r="B159" s="37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IF(ISBLANK(F159),"",VLOOKUP(F159,valve_configs_table[],2,))</f>
        <v/>
      </c>
      <c r="M159" s="34"/>
      <c r="N159" s="34"/>
    </row>
    <row r="160" spans="1:14">
      <c r="A160" s="35"/>
      <c r="B160" s="37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IF(ISBLANK(F160),"",VLOOKUP(F160,valve_configs_table[],2,))</f>
        <v/>
      </c>
      <c r="M160" s="34"/>
      <c r="N160" s="34"/>
    </row>
    <row r="161" spans="1:14">
      <c r="A161" s="35"/>
      <c r="B161" s="37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IF(ISBLANK(F161),"",VLOOKUP(F161,valve_configs_table[],2,))</f>
        <v/>
      </c>
      <c r="M161" s="34"/>
      <c r="N161" s="34"/>
    </row>
    <row r="162" spans="1:14">
      <c r="A162" s="35"/>
      <c r="B162" s="37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IF(ISBLANK(F162),"",VLOOKUP(F162,valve_configs_table[],2,))</f>
        <v/>
      </c>
      <c r="M162" s="34"/>
      <c r="N162" s="34"/>
    </row>
    <row r="163" spans="1:14">
      <c r="A163" s="35"/>
      <c r="B163" s="37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IF(ISBLANK(F163),"",VLOOKUP(F163,valve_configs_table[],2,))</f>
        <v/>
      </c>
      <c r="M163" s="34"/>
      <c r="N163" s="34"/>
    </row>
    <row r="164" spans="1:14">
      <c r="A164" s="35"/>
      <c r="B164" s="37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IF(ISBLANK(F164),"",VLOOKUP(F164,valve_configs_table[],2,))</f>
        <v/>
      </c>
      <c r="M164" s="34"/>
      <c r="N164" s="34"/>
    </row>
    <row r="165" spans="1:14">
      <c r="A165" s="35"/>
      <c r="B165" s="37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IF(ISBLANK(F165),"",VLOOKUP(F165,valve_configs_table[],2,))</f>
        <v/>
      </c>
      <c r="M165" s="34"/>
      <c r="N165" s="34"/>
    </row>
    <row r="166" spans="1:14">
      <c r="A166" s="35"/>
      <c r="B166" s="37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IF(ISBLANK(F166),"",VLOOKUP(F166,valve_configs_table[],2,))</f>
        <v/>
      </c>
      <c r="M166" s="34"/>
      <c r="N166" s="34"/>
    </row>
    <row r="167" spans="1:14">
      <c r="A167" s="35"/>
      <c r="B167" s="37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IF(ISBLANK(F167),"",VLOOKUP(F167,valve_configs_table[],2,))</f>
        <v/>
      </c>
      <c r="M167" s="34"/>
      <c r="N167" s="34"/>
    </row>
    <row r="168" spans="1:14">
      <c r="A168" s="35"/>
      <c r="B168" s="37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IF(ISBLANK(F168),"",VLOOKUP(F168,valve_configs_table[],2,))</f>
        <v/>
      </c>
      <c r="M168" s="34"/>
      <c r="N168" s="34"/>
    </row>
    <row r="169" spans="1:14">
      <c r="A169" s="35"/>
      <c r="B169" s="37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IF(ISBLANK(F169),"",VLOOKUP(F169,valve_configs_table[],2,))</f>
        <v/>
      </c>
      <c r="M169" s="34"/>
      <c r="N169" s="34"/>
    </row>
    <row r="170" spans="1:14">
      <c r="A170" s="35"/>
      <c r="B170" s="37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IF(ISBLANK(F170),"",VLOOKUP(F170,valve_configs_table[],2,))</f>
        <v/>
      </c>
      <c r="M170" s="34"/>
      <c r="N170" s="34"/>
    </row>
    <row r="171" spans="1:14">
      <c r="A171" s="35"/>
      <c r="B171" s="37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IF(ISBLANK(F171),"",VLOOKUP(F171,valve_configs_table[],2,))</f>
        <v/>
      </c>
      <c r="M171" s="34"/>
      <c r="N171" s="34"/>
    </row>
    <row r="172" spans="1:14">
      <c r="A172" s="35"/>
      <c r="B172" s="37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IF(ISBLANK(F172),"",VLOOKUP(F172,valve_configs_table[],2,))</f>
        <v/>
      </c>
      <c r="M172" s="34"/>
      <c r="N172" s="34"/>
    </row>
    <row r="173" spans="1:14">
      <c r="A173" s="35"/>
      <c r="B173" s="37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IF(ISBLANK(F173),"",VLOOKUP(F173,valve_configs_table[],2,))</f>
        <v/>
      </c>
      <c r="M173" s="34"/>
      <c r="N173" s="34"/>
    </row>
    <row r="174" spans="1:14">
      <c r="A174" s="35"/>
      <c r="B174" s="37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IF(ISBLANK(F174),"",VLOOKUP(F174,valve_configs_table[],2,))</f>
        <v/>
      </c>
      <c r="M174" s="34"/>
      <c r="N174" s="34"/>
    </row>
    <row r="175" spans="1:14">
      <c r="A175" s="35"/>
      <c r="B175" s="37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IF(ISBLANK(F175),"",VLOOKUP(F175,valve_configs_table[],2,))</f>
        <v/>
      </c>
      <c r="M175" s="34"/>
      <c r="N175" s="34"/>
    </row>
    <row r="176" spans="1:14">
      <c r="A176" s="35"/>
      <c r="B176" s="37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IF(ISBLANK(F176),"",VLOOKUP(F176,valve_configs_table[],2,))</f>
        <v/>
      </c>
      <c r="M176" s="34"/>
      <c r="N176" s="34"/>
    </row>
    <row r="177" spans="1:14">
      <c r="A177" s="35"/>
      <c r="B177" s="37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IF(ISBLANK(F177),"",VLOOKUP(F177,valve_configs_table[],2,))</f>
        <v/>
      </c>
      <c r="M177" s="34"/>
      <c r="N177" s="34"/>
    </row>
    <row r="178" spans="1:14">
      <c r="A178" s="35"/>
      <c r="B178" s="37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IF(ISBLANK(F178),"",VLOOKUP(F178,valve_configs_table[],2,))</f>
        <v/>
      </c>
      <c r="M178" s="34"/>
      <c r="N178" s="34"/>
    </row>
    <row r="179" spans="1:14">
      <c r="A179" s="35"/>
      <c r="B179" s="37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IF(ISBLANK(F179),"",VLOOKUP(F179,valve_configs_table[],2,))</f>
        <v/>
      </c>
      <c r="M179" s="34"/>
      <c r="N179" s="34"/>
    </row>
    <row r="180" spans="1:14">
      <c r="A180" s="35"/>
      <c r="B180" s="37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IF(ISBLANK(F180),"",VLOOKUP(F180,valve_configs_table[],2,))</f>
        <v/>
      </c>
      <c r="M180" s="34"/>
      <c r="N180" s="34"/>
    </row>
    <row r="181" spans="1:14">
      <c r="A181" s="35"/>
      <c r="B181" s="37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IF(ISBLANK(F181),"",VLOOKUP(F181,valve_configs_table[],2,))</f>
        <v/>
      </c>
      <c r="M181" s="34"/>
      <c r="N181" s="34"/>
    </row>
    <row r="182" spans="1:14">
      <c r="A182" s="35"/>
      <c r="B182" s="37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IF(ISBLANK(F182),"",VLOOKUP(F182,valve_configs_table[],2,))</f>
        <v/>
      </c>
      <c r="M182" s="34"/>
      <c r="N182" s="34"/>
    </row>
    <row r="183" spans="1:14">
      <c r="A183" s="35"/>
      <c r="B183" s="37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IF(ISBLANK(F183),"",VLOOKUP(F183,valve_configs_table[],2,))</f>
        <v/>
      </c>
      <c r="M183" s="34"/>
      <c r="N183" s="34"/>
    </row>
    <row r="184" spans="1:14">
      <c r="A184" s="35"/>
      <c r="B184" s="37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IF(ISBLANK(F184),"",VLOOKUP(F184,valve_configs_table[],2,))</f>
        <v/>
      </c>
      <c r="M184" s="34"/>
      <c r="N184" s="34"/>
    </row>
    <row r="185" spans="1:14">
      <c r="A185" s="35"/>
      <c r="B185" s="37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IF(ISBLANK(F185),"",VLOOKUP(F185,valve_configs_table[],2,))</f>
        <v/>
      </c>
      <c r="M185" s="34"/>
      <c r="N185" s="34"/>
    </row>
    <row r="186" spans="1:14">
      <c r="A186" s="35"/>
      <c r="B186" s="37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IF(ISBLANK(F186),"",VLOOKUP(F186,valve_configs_table[],2,))</f>
        <v/>
      </c>
      <c r="M186" s="34"/>
      <c r="N186" s="34"/>
    </row>
    <row r="187" spans="1:14">
      <c r="A187" s="35"/>
      <c r="B187" s="37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IF(ISBLANK(F187),"",VLOOKUP(F187,valve_configs_table[],2,))</f>
        <v/>
      </c>
      <c r="M187" s="34"/>
      <c r="N187" s="34"/>
    </row>
    <row r="188" spans="1:14">
      <c r="A188" s="35"/>
      <c r="B188" s="37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IF(ISBLANK(F188),"",VLOOKUP(F188,valve_configs_table[],2,))</f>
        <v/>
      </c>
      <c r="M188" s="34"/>
      <c r="N188" s="34"/>
    </row>
    <row r="189" spans="1:14">
      <c r="A189" s="35"/>
      <c r="B189" s="37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IF(ISBLANK(F189),"",VLOOKUP(F189,valve_configs_table[],2,))</f>
        <v/>
      </c>
      <c r="M189" s="34"/>
      <c r="N189" s="34"/>
    </row>
    <row r="190" spans="1:14">
      <c r="A190" s="35"/>
      <c r="B190" s="37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IF(ISBLANK(F190),"",VLOOKUP(F190,valve_configs_table[],2,))</f>
        <v/>
      </c>
      <c r="M190" s="34"/>
      <c r="N190" s="34"/>
    </row>
    <row r="191" spans="1:14">
      <c r="A191" s="35"/>
      <c r="B191" s="37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IF(ISBLANK(F191),"",VLOOKUP(F191,valve_configs_table[],2,))</f>
        <v/>
      </c>
      <c r="M191" s="34"/>
      <c r="N191" s="34"/>
    </row>
    <row r="192" spans="1:14">
      <c r="A192" s="35"/>
      <c r="B192" s="37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IF(ISBLANK(F192),"",VLOOKUP(F192,valve_configs_table[],2,))</f>
        <v/>
      </c>
      <c r="M192" s="34"/>
      <c r="N192" s="34"/>
    </row>
    <row r="193" spans="1:14">
      <c r="A193" s="35"/>
      <c r="B193" s="37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IF(ISBLANK(F193),"",VLOOKUP(F193,valve_configs_table[],2,))</f>
        <v/>
      </c>
      <c r="M193" s="34"/>
      <c r="N193" s="34"/>
    </row>
    <row r="194" spans="1:14">
      <c r="A194" s="35"/>
      <c r="B194" s="37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IF(ISBLANK(F194),"",VLOOKUP(F194,valve_configs_table[],2,))</f>
        <v/>
      </c>
      <c r="M194" s="34"/>
      <c r="N194" s="34"/>
    </row>
    <row r="195" spans="1:14">
      <c r="A195" s="35"/>
      <c r="B195" s="37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IF(ISBLANK(F195),"",VLOOKUP(F195,valve_configs_table[],2,))</f>
        <v/>
      </c>
      <c r="M195" s="34"/>
      <c r="N195" s="34"/>
    </row>
    <row r="196" spans="1:14">
      <c r="A196" s="35"/>
      <c r="B196" s="37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IF(ISBLANK(F196),"",VLOOKUP(F196,valve_configs_table[],2,))</f>
        <v/>
      </c>
      <c r="M196" s="34"/>
      <c r="N196" s="34"/>
    </row>
    <row r="197" spans="1:14">
      <c r="A197" s="35"/>
      <c r="B197" s="37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IF(ISBLANK(F197),"",VLOOKUP(F197,valve_configs_table[],2,))</f>
        <v/>
      </c>
      <c r="M197" s="34"/>
      <c r="N197" s="34"/>
    </row>
    <row r="198" spans="1:14">
      <c r="A198" s="35"/>
      <c r="B198" s="37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IF(ISBLANK(F198),"",VLOOKUP(F198,valve_configs_table[],2,))</f>
        <v/>
      </c>
      <c r="M198" s="34"/>
      <c r="N198" s="34"/>
    </row>
    <row r="199" spans="1:14">
      <c r="A199" s="35"/>
      <c r="B199" s="37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IF(ISBLANK(F199),"",VLOOKUP(F199,valve_configs_table[],2,))</f>
        <v/>
      </c>
      <c r="M199" s="34"/>
      <c r="N199" s="34"/>
    </row>
    <row r="200" spans="1:14">
      <c r="A200" s="35"/>
      <c r="B200" s="37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IF(ISBLANK(F200),"",VLOOKUP(F200,valve_configs_table[],2,))</f>
        <v/>
      </c>
      <c r="M200" s="34"/>
      <c r="N200" s="34"/>
    </row>
    <row r="201" spans="1:14">
      <c r="A201" s="35"/>
      <c r="B201" s="37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IF(ISBLANK(F201),"",VLOOKUP(F201,valve_configs_table[],2,))</f>
        <v/>
      </c>
      <c r="M201" s="34"/>
      <c r="N201" s="34"/>
    </row>
    <row r="202" spans="1:14">
      <c r="A202" s="35"/>
      <c r="B202" s="37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IF(ISBLANK(F202),"",VLOOKUP(F202,valve_configs_table[],2,))</f>
        <v/>
      </c>
      <c r="M202" s="34"/>
      <c r="N202" s="34"/>
    </row>
    <row r="203" spans="1:14">
      <c r="A203" s="35"/>
      <c r="B203" s="37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IF(ISBLANK(F203),"",VLOOKUP(F203,valve_configs_table[],2,))</f>
        <v/>
      </c>
      <c r="M203" s="34"/>
      <c r="N203" s="34"/>
    </row>
    <row r="204" spans="1:14">
      <c r="A204" s="35"/>
      <c r="B204" s="37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IF(ISBLANK(F204),"",VLOOKUP(F204,valve_configs_table[],2,))</f>
        <v/>
      </c>
      <c r="M204" s="34"/>
      <c r="N204" s="34"/>
    </row>
    <row r="205" spans="1:14">
      <c r="A205" s="35"/>
      <c r="B205" s="37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IF(ISBLANK(F205),"",VLOOKUP(F205,valve_configs_table[],2,))</f>
        <v/>
      </c>
      <c r="M205" s="34"/>
      <c r="N205" s="34"/>
    </row>
    <row r="206" spans="1:14">
      <c r="A206" s="35"/>
      <c r="B206" s="37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IF(ISBLANK(F206),"",VLOOKUP(F206,valve_configs_table[],2,))</f>
        <v/>
      </c>
      <c r="M206" s="34"/>
      <c r="N206" s="34"/>
    </row>
    <row r="207" spans="1:14">
      <c r="A207" s="35"/>
      <c r="B207" s="37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IF(ISBLANK(F207),"",VLOOKUP(F207,valve_configs_table[],2,))</f>
        <v/>
      </c>
      <c r="M207" s="34"/>
      <c r="N207" s="34"/>
    </row>
    <row r="208" spans="1:14">
      <c r="A208" s="35"/>
      <c r="B208" s="37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IF(ISBLANK(F208),"",VLOOKUP(F208,valve_configs_table[],2,))</f>
        <v/>
      </c>
      <c r="M208" s="34"/>
      <c r="N208" s="34"/>
    </row>
    <row r="209" spans="1:14">
      <c r="A209" s="35"/>
      <c r="B209" s="37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IF(ISBLANK(F209),"",VLOOKUP(F209,valve_configs_table[],2,))</f>
        <v/>
      </c>
      <c r="M209" s="34"/>
      <c r="N209" s="34"/>
    </row>
    <row r="210" spans="1:14">
      <c r="A210" s="35"/>
      <c r="B210" s="37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IF(ISBLANK(F210),"",VLOOKUP(F210,valve_configs_table[],2,))</f>
        <v/>
      </c>
      <c r="M210" s="34"/>
      <c r="N210" s="34"/>
    </row>
    <row r="211" spans="1:14">
      <c r="A211" s="35"/>
      <c r="B211" s="37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IF(ISBLANK(F211),"",VLOOKUP(F211,valve_configs_table[],2,))</f>
        <v/>
      </c>
      <c r="M211" s="34"/>
      <c r="N211" s="34"/>
    </row>
    <row r="212" spans="1:14">
      <c r="A212" s="35"/>
      <c r="B212" s="37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IF(ISBLANK(F212),"",VLOOKUP(F212,valve_configs_table[],2,))</f>
        <v/>
      </c>
      <c r="M212" s="34"/>
      <c r="N212" s="34"/>
    </row>
    <row r="213" spans="1:14">
      <c r="A213" s="35"/>
      <c r="B213" s="37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IF(ISBLANK(F213),"",VLOOKUP(F213,valve_configs_table[],2,))</f>
        <v/>
      </c>
      <c r="M213" s="34"/>
      <c r="N213" s="34"/>
    </row>
    <row r="214" spans="1:14">
      <c r="A214" s="35"/>
      <c r="B214" s="37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IF(ISBLANK(F214),"",VLOOKUP(F214,valve_configs_table[],2,))</f>
        <v/>
      </c>
      <c r="M214" s="34"/>
      <c r="N214" s="34"/>
    </row>
    <row r="215" spans="1:14">
      <c r="A215" s="35"/>
      <c r="B215" s="37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IF(ISBLANK(F215),"",VLOOKUP(F215,valve_configs_table[],2,))</f>
        <v/>
      </c>
      <c r="M215" s="34"/>
      <c r="N215" s="34"/>
    </row>
    <row r="216" spans="1:14">
      <c r="A216" s="35"/>
      <c r="B216" s="37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IF(ISBLANK(F216),"",VLOOKUP(F216,valve_configs_table[],2,))</f>
        <v/>
      </c>
      <c r="M216" s="34"/>
      <c r="N216" s="34"/>
    </row>
    <row r="217" spans="1:14">
      <c r="A217" s="35"/>
      <c r="B217" s="37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IF(ISBLANK(F217),"",VLOOKUP(F217,valve_configs_table[],2,))</f>
        <v/>
      </c>
      <c r="M217" s="34"/>
      <c r="N217" s="34"/>
    </row>
    <row r="218" spans="1:14">
      <c r="A218" s="35"/>
      <c r="B218" s="37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IF(ISBLANK(F218),"",VLOOKUP(F218,valve_configs_table[],2,))</f>
        <v/>
      </c>
      <c r="M218" s="34"/>
      <c r="N218" s="34"/>
    </row>
    <row r="219" spans="1:14">
      <c r="A219" s="35"/>
      <c r="B219" s="37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IF(ISBLANK(F219),"",VLOOKUP(F219,valve_configs_table[],2,))</f>
        <v/>
      </c>
      <c r="M219" s="34"/>
      <c r="N219" s="34"/>
    </row>
    <row r="220" spans="1:14">
      <c r="A220" s="35"/>
      <c r="B220" s="37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IF(ISBLANK(F220),"",VLOOKUP(F220,valve_configs_table[],2,))</f>
        <v/>
      </c>
      <c r="M220" s="34"/>
      <c r="N220" s="34"/>
    </row>
    <row r="221" spans="1:14">
      <c r="A221" s="35"/>
      <c r="B221" s="37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IF(ISBLANK(F221),"",VLOOKUP(F221,valve_configs_table[],2,))</f>
        <v/>
      </c>
      <c r="M221" s="34"/>
      <c r="N221" s="34"/>
    </row>
    <row r="222" spans="1:14">
      <c r="A222" s="35"/>
      <c r="B222" s="37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IF(ISBLANK(F222),"",VLOOKUP(F222,valve_configs_table[],2,))</f>
        <v/>
      </c>
      <c r="M222" s="34"/>
      <c r="N222" s="34"/>
    </row>
    <row r="223" spans="1:14">
      <c r="A223" s="35"/>
      <c r="B223" s="37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IF(ISBLANK(F223),"",VLOOKUP(F223,valve_configs_table[],2,))</f>
        <v/>
      </c>
      <c r="M223" s="34"/>
      <c r="N223" s="34"/>
    </row>
    <row r="224" spans="1:14">
      <c r="A224" s="35"/>
      <c r="B224" s="37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IF(ISBLANK(F224),"",VLOOKUP(F224,valve_configs_table[],2,))</f>
        <v/>
      </c>
      <c r="M224" s="34"/>
      <c r="N224" s="34"/>
    </row>
    <row r="225" spans="1:14">
      <c r="A225" s="35"/>
      <c r="B225" s="37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IF(ISBLANK(F225),"",VLOOKUP(F225,valve_configs_table[],2,))</f>
        <v/>
      </c>
      <c r="M225" s="34"/>
      <c r="N225" s="34"/>
    </row>
    <row r="226" spans="1:14">
      <c r="A226" s="35"/>
      <c r="B226" s="37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IF(ISBLANK(F226),"",VLOOKUP(F226,valve_configs_table[],2,))</f>
        <v/>
      </c>
      <c r="M226" s="34"/>
      <c r="N226" s="34"/>
    </row>
    <row r="227" spans="1:14">
      <c r="A227" s="35"/>
      <c r="B227" s="37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IF(ISBLANK(F227),"",VLOOKUP(F227,valve_configs_table[],2,))</f>
        <v/>
      </c>
      <c r="M227" s="34"/>
      <c r="N227" s="34"/>
    </row>
    <row r="228" spans="1:14">
      <c r="A228" s="35"/>
      <c r="B228" s="37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IF(ISBLANK(F228),"",VLOOKUP(F228,valve_configs_table[],2,))</f>
        <v/>
      </c>
      <c r="M228" s="34"/>
      <c r="N228" s="34"/>
    </row>
    <row r="229" spans="1:14">
      <c r="A229" s="35"/>
      <c r="B229" s="37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IF(ISBLANK(F229),"",VLOOKUP(F229,valve_configs_table[],2,))</f>
        <v/>
      </c>
      <c r="M229" s="34"/>
      <c r="N229" s="34"/>
    </row>
    <row r="230" spans="1:14">
      <c r="A230" s="35"/>
      <c r="B230" s="37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IF(ISBLANK(F230),"",VLOOKUP(F230,valve_configs_table[],2,))</f>
        <v/>
      </c>
      <c r="M230" s="34"/>
      <c r="N230" s="34"/>
    </row>
    <row r="231" spans="1:14">
      <c r="A231" s="35"/>
      <c r="B231" s="37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IF(ISBLANK(F231),"",VLOOKUP(F231,valve_configs_table[],2,))</f>
        <v/>
      </c>
      <c r="M231" s="34"/>
      <c r="N231" s="34"/>
    </row>
    <row r="232" spans="1:14">
      <c r="A232" s="35"/>
      <c r="B232" s="37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IF(ISBLANK(F232),"",VLOOKUP(F232,valve_configs_table[],2,))</f>
        <v/>
      </c>
      <c r="M232" s="34"/>
      <c r="N232" s="34"/>
    </row>
    <row r="233" spans="1:14">
      <c r="A233" s="35"/>
      <c r="B233" s="37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IF(ISBLANK(F233),"",VLOOKUP(F233,valve_configs_table[],2,))</f>
        <v/>
      </c>
      <c r="M233" s="34"/>
      <c r="N233" s="34"/>
    </row>
    <row r="234" spans="1:14">
      <c r="A234" s="35"/>
      <c r="B234" s="37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IF(ISBLANK(F234),"",VLOOKUP(F234,valve_configs_table[],2,))</f>
        <v/>
      </c>
      <c r="M234" s="34"/>
      <c r="N234" s="34"/>
    </row>
    <row r="235" spans="1:14">
      <c r="A235" s="35"/>
      <c r="B235" s="37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IF(ISBLANK(F235),"",VLOOKUP(F235,valve_configs_table[],2,))</f>
        <v/>
      </c>
      <c r="M235" s="34"/>
      <c r="N235" s="34"/>
    </row>
    <row r="236" spans="1:14">
      <c r="A236" s="35"/>
      <c r="B236" s="37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IF(ISBLANK(F236),"",VLOOKUP(F236,valve_configs_table[],2,))</f>
        <v/>
      </c>
      <c r="M236" s="34"/>
      <c r="N236" s="34"/>
    </row>
    <row r="237" spans="1:14">
      <c r="A237" s="35"/>
      <c r="B237" s="37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IF(ISBLANK(F237),"",VLOOKUP(F237,valve_configs_table[],2,))</f>
        <v/>
      </c>
      <c r="M237" s="34"/>
      <c r="N237" s="34"/>
    </row>
    <row r="238" spans="1:14">
      <c r="A238" s="35"/>
      <c r="B238" s="37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IF(ISBLANK(F238),"",VLOOKUP(F238,valve_configs_table[],2,))</f>
        <v/>
      </c>
      <c r="M238" s="34"/>
      <c r="N238" s="34"/>
    </row>
    <row r="239" spans="1:14">
      <c r="A239" s="35"/>
      <c r="B239" s="37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IF(ISBLANK(F239),"",VLOOKUP(F239,valve_configs_table[],2,))</f>
        <v/>
      </c>
      <c r="M239" s="34"/>
      <c r="N239" s="34"/>
    </row>
    <row r="240" spans="1:14">
      <c r="A240" s="35"/>
      <c r="B240" s="37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IF(ISBLANK(F240),"",VLOOKUP(F240,valve_configs_table[],2,))</f>
        <v/>
      </c>
      <c r="M240" s="34"/>
      <c r="N240" s="34"/>
    </row>
    <row r="241" spans="1:14">
      <c r="A241" s="35"/>
      <c r="B241" s="37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IF(ISBLANK(F241),"",VLOOKUP(F241,valve_configs_table[],2,))</f>
        <v/>
      </c>
      <c r="M241" s="34"/>
      <c r="N241" s="34"/>
    </row>
    <row r="242" spans="1:14">
      <c r="A242" s="35"/>
      <c r="B242" s="37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IF(ISBLANK(F242),"",VLOOKUP(F242,valve_configs_table[],2,))</f>
        <v/>
      </c>
      <c r="M242" s="34"/>
      <c r="N242" s="34"/>
    </row>
    <row r="243" spans="1:14">
      <c r="A243" s="35"/>
      <c r="B243" s="37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IF(ISBLANK(F243),"",VLOOKUP(F243,valve_configs_table[],2,))</f>
        <v/>
      </c>
      <c r="M243" s="34"/>
      <c r="N243" s="34"/>
    </row>
    <row r="244" spans="1:14">
      <c r="A244" s="35"/>
      <c r="B244" s="37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IF(ISBLANK(F244),"",VLOOKUP(F244,valve_configs_table[],2,))</f>
        <v/>
      </c>
      <c r="M244" s="34"/>
      <c r="N244" s="34"/>
    </row>
    <row r="245" spans="1:14">
      <c r="A245" s="35"/>
      <c r="B245" s="37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IF(ISBLANK(F245),"",VLOOKUP(F245,valve_configs_table[],2,))</f>
        <v/>
      </c>
      <c r="M245" s="34"/>
      <c r="N245" s="34"/>
    </row>
    <row r="246" spans="1:14">
      <c r="A246" s="35"/>
      <c r="B246" s="37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IF(ISBLANK(F246),"",VLOOKUP(F246,valve_configs_table[],2,))</f>
        <v/>
      </c>
      <c r="M246" s="34"/>
      <c r="N246" s="34"/>
    </row>
    <row r="247" spans="1:14">
      <c r="A247" s="35"/>
      <c r="B247" s="37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IF(ISBLANK(F247),"",VLOOKUP(F247,valve_configs_table[],2,))</f>
        <v/>
      </c>
      <c r="M247" s="34"/>
      <c r="N247" s="34"/>
    </row>
    <row r="248" spans="1:14">
      <c r="A248" s="35"/>
      <c r="B248" s="37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IF(ISBLANK(F248),"",VLOOKUP(F248,valve_configs_table[],2,))</f>
        <v/>
      </c>
      <c r="M248" s="34"/>
      <c r="N248" s="34"/>
    </row>
    <row r="249" spans="1:14">
      <c r="A249" s="35"/>
      <c r="B249" s="37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IF(ISBLANK(F249),"",VLOOKUP(F249,valve_configs_table[],2,))</f>
        <v/>
      </c>
      <c r="M249" s="34"/>
      <c r="N249" s="34"/>
    </row>
    <row r="250" spans="1:14">
      <c r="A250" s="35"/>
      <c r="B250" s="37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IF(ISBLANK(F250),"",VLOOKUP(F250,valve_configs_table[],2,))</f>
        <v/>
      </c>
      <c r="M250" s="34"/>
      <c r="N250" s="34"/>
    </row>
    <row r="251" spans="1:14">
      <c r="A251" s="35"/>
      <c r="B251" s="37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IF(ISBLANK(F251),"",VLOOKUP(F251,valve_configs_table[],2,))</f>
        <v/>
      </c>
      <c r="M251" s="34"/>
      <c r="N251" s="34"/>
    </row>
    <row r="252" spans="1:14">
      <c r="A252" s="35"/>
      <c r="B252" s="37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IF(ISBLANK(F252),"",VLOOKUP(F252,valve_configs_table[],2,))</f>
        <v/>
      </c>
      <c r="M252" s="34"/>
      <c r="N252" s="34"/>
    </row>
    <row r="253" spans="1:14">
      <c r="A253" s="35"/>
      <c r="B253" s="37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IF(ISBLANK(F253),"",VLOOKUP(F253,valve_configs_table[],2,))</f>
        <v/>
      </c>
      <c r="M253" s="34"/>
      <c r="N253" s="34"/>
    </row>
    <row r="254" spans="1:14">
      <c r="A254" s="35"/>
      <c r="B254" s="37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IF(ISBLANK(F254),"",VLOOKUP(F254,valve_configs_table[],2,))</f>
        <v/>
      </c>
      <c r="M254" s="34"/>
      <c r="N254" s="34"/>
    </row>
    <row r="255" spans="1:14">
      <c r="A255" s="35"/>
      <c r="B255" s="37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IF(ISBLANK(F255),"",VLOOKUP(F255,valve_configs_table[],2,))</f>
        <v/>
      </c>
      <c r="M255" s="34"/>
      <c r="N255" s="34"/>
    </row>
    <row r="256" spans="1:14">
      <c r="A256" s="35"/>
      <c r="B256" s="37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IF(ISBLANK(F256),"",VLOOKUP(F256,valve_configs_table[],2,))</f>
        <v/>
      </c>
      <c r="M256" s="34"/>
      <c r="N256" s="34"/>
    </row>
    <row r="257" spans="1:14">
      <c r="A257" s="35"/>
      <c r="B257" s="37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IF(ISBLANK(F257),"",VLOOKUP(F257,valve_configs_table[],2,))</f>
        <v/>
      </c>
      <c r="M257" s="34"/>
      <c r="N257" s="34"/>
    </row>
    <row r="258" spans="1:14">
      <c r="A258" s="35"/>
      <c r="B258" s="37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IF(ISBLANK(F258),"",VLOOKUP(F258,valve_configs_table[],2,))</f>
        <v/>
      </c>
      <c r="M258" s="34"/>
      <c r="N258" s="34"/>
    </row>
    <row r="259" spans="1:14">
      <c r="A259" s="35"/>
      <c r="B259" s="37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IF(ISBLANK(F259),"",VLOOKUP(F259,valve_configs_table[],2,))</f>
        <v/>
      </c>
      <c r="M259" s="34"/>
      <c r="N259" s="34"/>
    </row>
    <row r="260" spans="1:14">
      <c r="A260" s="35"/>
      <c r="B260" s="37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IF(ISBLANK(F260),"",VLOOKUP(F260,valve_configs_table[],2,))</f>
        <v/>
      </c>
      <c r="M260" s="34"/>
      <c r="N260" s="34"/>
    </row>
    <row r="261" spans="1:14">
      <c r="A261" s="35"/>
      <c r="B261" s="37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IF(ISBLANK(F261),"",VLOOKUP(F261,valve_configs_table[],2,))</f>
        <v/>
      </c>
      <c r="M261" s="34"/>
      <c r="N261" s="34"/>
    </row>
    <row r="262" spans="1:14">
      <c r="A262" s="35"/>
      <c r="B262" s="37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IF(ISBLANK(F262),"",VLOOKUP(F262,valve_configs_table[],2,))</f>
        <v/>
      </c>
      <c r="M262" s="34"/>
      <c r="N262" s="34"/>
    </row>
    <row r="263" spans="1:14">
      <c r="A263" s="35"/>
      <c r="B263" s="37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IF(ISBLANK(F263),"",VLOOKUP(F263,valve_configs_table[],2,))</f>
        <v/>
      </c>
      <c r="M263" s="34"/>
      <c r="N263" s="34"/>
    </row>
    <row r="264" spans="1:14">
      <c r="A264" s="35"/>
      <c r="B264" s="37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IF(ISBLANK(F264),"",VLOOKUP(F264,valve_configs_table[],2,))</f>
        <v/>
      </c>
      <c r="M264" s="34"/>
      <c r="N264" s="34"/>
    </row>
    <row r="265" spans="1:14">
      <c r="A265" s="35"/>
      <c r="B265" s="37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IF(ISBLANK(F265),"",VLOOKUP(F265,valve_configs_table[],2,))</f>
        <v/>
      </c>
      <c r="M265" s="34"/>
      <c r="N265" s="34"/>
    </row>
    <row r="266" spans="1:14">
      <c r="A266" s="35"/>
      <c r="B266" s="37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IF(ISBLANK(F266),"",VLOOKUP(F266,valve_configs_table[],2,))</f>
        <v/>
      </c>
      <c r="M266" s="34"/>
      <c r="N266" s="34"/>
    </row>
    <row r="267" spans="1:14">
      <c r="A267" s="35"/>
      <c r="B267" s="37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IF(ISBLANK(F267),"",VLOOKUP(F267,valve_configs_table[],2,))</f>
        <v/>
      </c>
      <c r="M267" s="34"/>
      <c r="N267" s="34"/>
    </row>
    <row r="268" spans="1:14">
      <c r="A268" s="35"/>
      <c r="B268" s="37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IF(ISBLANK(F268),"",VLOOKUP(F268,valve_configs_table[],2,))</f>
        <v/>
      </c>
      <c r="M268" s="34"/>
      <c r="N268" s="34"/>
    </row>
    <row r="269" spans="1:14">
      <c r="A269" s="35"/>
      <c r="B269" s="37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IF(ISBLANK(F269),"",VLOOKUP(F269,valve_configs_table[],2,))</f>
        <v/>
      </c>
      <c r="M269" s="34"/>
      <c r="N269" s="34"/>
    </row>
    <row r="270" spans="1:14">
      <c r="A270" s="35"/>
      <c r="B270" s="37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IF(ISBLANK(F270),"",VLOOKUP(F270,valve_configs_table[],2,))</f>
        <v/>
      </c>
      <c r="M270" s="34"/>
      <c r="N270" s="34"/>
    </row>
    <row r="271" spans="1:14">
      <c r="A271" s="35"/>
      <c r="B271" s="37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IF(ISBLANK(F271),"",VLOOKUP(F271,valve_configs_table[],2,))</f>
        <v/>
      </c>
      <c r="M271" s="34"/>
      <c r="N271" s="34"/>
    </row>
    <row r="272" spans="1:14">
      <c r="A272" s="35"/>
      <c r="B272" s="37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IF(ISBLANK(F272),"",VLOOKUP(F272,valve_configs_table[],2,))</f>
        <v/>
      </c>
      <c r="M272" s="34"/>
      <c r="N272" s="34"/>
    </row>
    <row r="273" spans="1:14">
      <c r="A273" s="35"/>
      <c r="B273" s="37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IF(ISBLANK(F273),"",VLOOKUP(F273,valve_configs_table[],2,))</f>
        <v/>
      </c>
      <c r="M273" s="34"/>
      <c r="N273" s="34"/>
    </row>
    <row r="274" spans="1:14">
      <c r="A274" s="35"/>
      <c r="B274" s="37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IF(ISBLANK(F274),"",VLOOKUP(F274,valve_configs_table[],2,))</f>
        <v/>
      </c>
      <c r="M274" s="34"/>
      <c r="N274" s="34"/>
    </row>
    <row r="275" spans="1:14">
      <c r="A275" s="35"/>
      <c r="B275" s="37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IF(ISBLANK(F275),"",VLOOKUP(F275,valve_configs_table[],2,))</f>
        <v/>
      </c>
      <c r="M275" s="34"/>
      <c r="N275" s="34"/>
    </row>
    <row r="276" spans="1:14">
      <c r="A276" s="35"/>
      <c r="B276" s="37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IF(ISBLANK(F276),"",VLOOKUP(F276,valve_configs_table[],2,))</f>
        <v/>
      </c>
      <c r="M276" s="34"/>
      <c r="N276" s="34"/>
    </row>
    <row r="277" spans="1:14">
      <c r="A277" s="35"/>
      <c r="B277" s="37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IF(ISBLANK(F277),"",VLOOKUP(F277,valve_configs_table[],2,))</f>
        <v/>
      </c>
      <c r="M277" s="34"/>
      <c r="N277" s="34"/>
    </row>
    <row r="278" spans="1:14">
      <c r="A278" s="35"/>
      <c r="B278" s="37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IF(ISBLANK(F278),"",VLOOKUP(F278,valve_configs_table[],2,))</f>
        <v/>
      </c>
      <c r="M278" s="34"/>
      <c r="N278" s="34"/>
    </row>
    <row r="279" spans="1:14">
      <c r="A279" s="35"/>
      <c r="B279" s="37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IF(ISBLANK(F279),"",VLOOKUP(F279,valve_configs_table[],2,))</f>
        <v/>
      </c>
      <c r="M279" s="34"/>
      <c r="N279" s="34"/>
    </row>
    <row r="280" spans="1:14">
      <c r="A280" s="35"/>
      <c r="B280" s="37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IF(ISBLANK(F280),"",VLOOKUP(F280,valve_configs_table[],2,))</f>
        <v/>
      </c>
      <c r="M280" s="34"/>
      <c r="N280" s="34"/>
    </row>
    <row r="281" spans="1:14">
      <c r="A281" s="35"/>
      <c r="B281" s="37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IF(ISBLANK(F281),"",VLOOKUP(F281,valve_configs_table[],2,))</f>
        <v/>
      </c>
      <c r="M281" s="34"/>
      <c r="N281" s="34"/>
    </row>
    <row r="282" spans="1:14">
      <c r="A282" s="35"/>
      <c r="B282" s="37"/>
      <c r="C282" s="35"/>
      <c r="D282" s="35"/>
      <c r="E282" s="35"/>
      <c r="F282" s="32"/>
      <c r="G282" s="34"/>
      <c r="H282" s="34"/>
      <c r="I282" s="34"/>
      <c r="J282" s="34"/>
      <c r="K282" s="34"/>
      <c r="L282" s="74"/>
      <c r="M282" s="34"/>
      <c r="N282" s="34"/>
    </row>
  </sheetData>
  <autoFilter ref="A3:N281" xr:uid="{00000000-0001-0000-0100-000000000000}"/>
  <mergeCells count="3">
    <mergeCell ref="B4:B5"/>
    <mergeCell ref="M1:N1"/>
    <mergeCell ref="M2:N2"/>
  </mergeCells>
  <conditionalFormatting sqref="G6:K282 M6:N282">
    <cfRule type="cellIs" dxfId="243" priority="10" operator="equal">
      <formula>"P"</formula>
    </cfRule>
    <cfRule type="cellIs" dxfId="242" priority="11" operator="equal">
      <formula>"p"</formula>
    </cfRule>
    <cfRule type="cellIs" dxfId="241" priority="12" operator="equal">
      <formula>"x"</formula>
    </cfRule>
    <cfRule type="cellIs" dxfId="240" priority="13" operator="equal">
      <formula>"X"</formula>
    </cfRule>
  </conditionalFormatting>
  <conditionalFormatting sqref="B6">
    <cfRule type="duplicateValues" dxfId="239" priority="14"/>
  </conditionalFormatting>
  <conditionalFormatting sqref="B10:B13">
    <cfRule type="duplicateValues" dxfId="238" priority="15"/>
  </conditionalFormatting>
  <conditionalFormatting sqref="B9">
    <cfRule type="duplicateValues" dxfId="237" priority="16"/>
  </conditionalFormatting>
  <conditionalFormatting sqref="B63:B282 B7:B8 B14:B50">
    <cfRule type="duplicateValues" dxfId="236" priority="287"/>
  </conditionalFormatting>
  <dataValidations count="1">
    <dataValidation type="list" allowBlank="1" showInputMessage="1" showErrorMessage="1" sqref="F6:F62 F282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>
      <pane ySplit="3" topLeftCell="A4" activePane="bottomLeft" state="frozen"/>
      <selection pane="bottomLeft" activeCell="C37" sqref="C37"/>
    </sheetView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95" t="str">
        <f>proj_nr</f>
        <v>[Enter proj nr]</v>
      </c>
      <c r="L1" s="93"/>
    </row>
    <row r="2" spans="1:1009" ht="18" customHeight="1">
      <c r="A2" s="42"/>
      <c r="B2" s="42"/>
      <c r="C2" s="42"/>
      <c r="D2" s="43"/>
      <c r="E2" s="43"/>
      <c r="F2" s="43"/>
      <c r="G2" s="22"/>
      <c r="H2" s="22"/>
      <c r="I2" s="22"/>
      <c r="J2" s="96" t="str">
        <f>proj_name_descr</f>
        <v>Projectname:</v>
      </c>
      <c r="K2" s="95" t="str">
        <f>proj_name</f>
        <v>[Enter proj name]</v>
      </c>
      <c r="L2" s="94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97" t="s">
        <v>333</v>
      </c>
      <c r="K3" s="23" t="s">
        <v>5</v>
      </c>
      <c r="L3" s="75" t="s">
        <v>212</v>
      </c>
      <c r="ALU3"/>
    </row>
    <row r="4" spans="1:1009" s="24" customFormat="1" ht="15.75" thickBot="1">
      <c r="A4" s="25"/>
      <c r="B4" s="124">
        <f>COUNTA(B6:B300)</f>
        <v>14</v>
      </c>
      <c r="C4" s="25"/>
      <c r="D4" s="41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24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1009">
      <c r="A6" s="32"/>
      <c r="B6" s="33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4"/>
      <c r="H6" s="34"/>
      <c r="I6" s="34"/>
      <c r="J6" s="34"/>
      <c r="K6" s="34"/>
      <c r="L6" s="74">
        <f>IF(ISBLANK(F6),"",VLOOKUP(F6,motor_configs_table[],2,))</f>
        <v>21</v>
      </c>
    </row>
    <row r="7" spans="1:1009">
      <c r="A7" s="35"/>
      <c r="B7" s="33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4"/>
      <c r="H7" s="34"/>
      <c r="I7" s="34"/>
      <c r="J7" s="34"/>
      <c r="K7" s="34"/>
      <c r="L7" s="74">
        <f>IF(ISBLANK(F7),"",VLOOKUP(F7,motor_configs_table[],2,))</f>
        <v>21</v>
      </c>
    </row>
    <row r="8" spans="1:1009">
      <c r="A8" s="35"/>
      <c r="B8" s="33" t="s">
        <v>37</v>
      </c>
      <c r="C8" s="35" t="s">
        <v>38</v>
      </c>
      <c r="D8" s="32" t="s">
        <v>84</v>
      </c>
      <c r="E8" s="32" t="s">
        <v>85</v>
      </c>
      <c r="F8" s="32" t="s">
        <v>222</v>
      </c>
      <c r="G8" s="34"/>
      <c r="H8" s="34"/>
      <c r="I8" s="34"/>
      <c r="J8" s="34"/>
      <c r="K8" s="34"/>
      <c r="L8" s="74">
        <f>IF(ISBLANK(F8),"",VLOOKUP(F8,motor_configs_table[],2,))</f>
        <v>21</v>
      </c>
    </row>
    <row r="9" spans="1:1009">
      <c r="A9" s="35"/>
      <c r="B9" s="33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4"/>
      <c r="H9" s="34"/>
      <c r="I9" s="34"/>
      <c r="J9" s="34"/>
      <c r="K9" s="34"/>
      <c r="L9" s="74">
        <f>IF(ISBLANK(F9),"",VLOOKUP(F9,motor_configs_table[],2,))</f>
        <v>21</v>
      </c>
    </row>
    <row r="10" spans="1:1009">
      <c r="A10" s="35"/>
      <c r="B10" s="33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4"/>
      <c r="H10" s="34"/>
      <c r="I10" s="34"/>
      <c r="J10" s="34"/>
      <c r="K10" s="34"/>
      <c r="L10" s="74">
        <f>IF(ISBLANK(F10),"",VLOOKUP(F10,motor_configs_table[],2,))</f>
        <v>21</v>
      </c>
    </row>
    <row r="11" spans="1:1009">
      <c r="A11" s="35"/>
      <c r="B11" s="33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4"/>
      <c r="H11" s="34"/>
      <c r="I11" s="34"/>
      <c r="J11" s="34"/>
      <c r="K11" s="34"/>
      <c r="L11" s="74">
        <f>IF(ISBLANK(F11),"",VLOOKUP(F11,motor_configs_table[],2,))</f>
        <v>21</v>
      </c>
    </row>
    <row r="12" spans="1:1009">
      <c r="A12" s="35"/>
      <c r="B12" s="33" t="s">
        <v>151</v>
      </c>
      <c r="C12" s="35" t="s">
        <v>280</v>
      </c>
      <c r="D12" s="32" t="s">
        <v>145</v>
      </c>
      <c r="E12" s="35" t="s">
        <v>86</v>
      </c>
      <c r="F12" s="32" t="s">
        <v>222</v>
      </c>
      <c r="G12" s="34"/>
      <c r="H12" s="34"/>
      <c r="I12" s="34"/>
      <c r="J12" s="34"/>
      <c r="K12" s="34"/>
      <c r="L12" s="74">
        <f>IF(ISBLANK(F12),"",VLOOKUP(F12,motor_configs_table[],2,))</f>
        <v>21</v>
      </c>
    </row>
    <row r="13" spans="1:1009">
      <c r="A13" s="35"/>
      <c r="B13" s="33" t="s">
        <v>152</v>
      </c>
      <c r="C13" s="35" t="s">
        <v>279</v>
      </c>
      <c r="D13" s="32" t="s">
        <v>145</v>
      </c>
      <c r="E13" s="35" t="s">
        <v>86</v>
      </c>
      <c r="F13" s="32" t="s">
        <v>222</v>
      </c>
      <c r="G13" s="34"/>
      <c r="H13" s="34"/>
      <c r="I13" s="34"/>
      <c r="J13" s="34"/>
      <c r="K13" s="34"/>
      <c r="L13" s="74">
        <f>IF(ISBLANK(F13),"",VLOOKUP(F13,motor_configs_table[],2,))</f>
        <v>21</v>
      </c>
    </row>
    <row r="14" spans="1:1009">
      <c r="A14" s="35"/>
      <c r="B14" s="33" t="s">
        <v>153</v>
      </c>
      <c r="C14" s="35" t="s">
        <v>281</v>
      </c>
      <c r="D14" s="32" t="s">
        <v>145</v>
      </c>
      <c r="E14" s="35" t="s">
        <v>86</v>
      </c>
      <c r="F14" s="32" t="s">
        <v>222</v>
      </c>
      <c r="G14" s="34"/>
      <c r="H14" s="34"/>
      <c r="I14" s="34"/>
      <c r="J14" s="34"/>
      <c r="K14" s="34"/>
      <c r="L14" s="74">
        <f>IF(ISBLANK(F14),"",VLOOKUP(F14,motor_configs_table[],2,))</f>
        <v>21</v>
      </c>
    </row>
    <row r="15" spans="1:1009">
      <c r="A15" s="35"/>
      <c r="B15" s="63" t="s">
        <v>252</v>
      </c>
      <c r="C15" s="35" t="s">
        <v>282</v>
      </c>
      <c r="D15" s="32" t="s">
        <v>226</v>
      </c>
      <c r="E15" s="35" t="s">
        <v>227</v>
      </c>
      <c r="F15" s="32" t="s">
        <v>222</v>
      </c>
      <c r="G15" s="34"/>
      <c r="H15" s="34"/>
      <c r="I15" s="34"/>
      <c r="J15" s="34"/>
      <c r="K15" s="34"/>
      <c r="L15" s="74">
        <f>IF(ISBLANK(F15),"",VLOOKUP(F15,motor_configs_table[],2,))</f>
        <v>21</v>
      </c>
    </row>
    <row r="16" spans="1:1009">
      <c r="A16" s="35"/>
      <c r="B16" s="63" t="s">
        <v>253</v>
      </c>
      <c r="C16" s="35" t="s">
        <v>283</v>
      </c>
      <c r="D16" s="32" t="s">
        <v>226</v>
      </c>
      <c r="E16" s="35" t="s">
        <v>227</v>
      </c>
      <c r="F16" s="32" t="s">
        <v>222</v>
      </c>
      <c r="G16" s="34"/>
      <c r="H16" s="34"/>
      <c r="I16" s="34"/>
      <c r="J16" s="34"/>
      <c r="K16" s="34"/>
      <c r="L16" s="74">
        <f>IF(ISBLANK(F16),"",VLOOKUP(F16,motor_configs_table[],2,))</f>
        <v>21</v>
      </c>
    </row>
    <row r="17" spans="1:12">
      <c r="A17" s="35"/>
      <c r="B17" s="63" t="s">
        <v>254</v>
      </c>
      <c r="C17" s="35" t="s">
        <v>284</v>
      </c>
      <c r="D17" s="32" t="s">
        <v>226</v>
      </c>
      <c r="E17" s="35" t="s">
        <v>227</v>
      </c>
      <c r="F17" s="32" t="s">
        <v>222</v>
      </c>
      <c r="G17" s="34"/>
      <c r="H17" s="34"/>
      <c r="I17" s="34"/>
      <c r="J17" s="34"/>
      <c r="K17" s="34"/>
      <c r="L17" s="74">
        <f>IF(ISBLANK(F17),"",VLOOKUP(F17,motor_configs_table[],2,))</f>
        <v>21</v>
      </c>
    </row>
    <row r="18" spans="1:12">
      <c r="A18" s="35"/>
      <c r="B18" s="63" t="s">
        <v>255</v>
      </c>
      <c r="C18" s="35" t="s">
        <v>285</v>
      </c>
      <c r="D18" s="32" t="s">
        <v>226</v>
      </c>
      <c r="E18" s="35" t="s">
        <v>227</v>
      </c>
      <c r="F18" s="32" t="s">
        <v>222</v>
      </c>
      <c r="G18" s="34"/>
      <c r="H18" s="34"/>
      <c r="I18" s="34"/>
      <c r="J18" s="34"/>
      <c r="K18" s="34"/>
      <c r="L18" s="74">
        <f>IF(ISBLANK(F18),"",VLOOKUP(F18,motor_configs_table[],2,))</f>
        <v>21</v>
      </c>
    </row>
    <row r="19" spans="1:12">
      <c r="A19" s="35"/>
      <c r="B19" s="68" t="s">
        <v>294</v>
      </c>
      <c r="C19" s="35" t="s">
        <v>295</v>
      </c>
      <c r="D19" s="32" t="s">
        <v>226</v>
      </c>
      <c r="E19" s="35" t="s">
        <v>227</v>
      </c>
      <c r="F19" s="32" t="s">
        <v>222</v>
      </c>
      <c r="G19" s="34"/>
      <c r="H19" s="34"/>
      <c r="I19" s="34"/>
      <c r="J19" s="34"/>
      <c r="K19" s="34"/>
      <c r="L19" s="74">
        <f>IF(ISBLANK(F19),"",VLOOKUP(F19,motor_configs_table[],2,))</f>
        <v>21</v>
      </c>
    </row>
    <row r="20" spans="1:12">
      <c r="A20" s="35"/>
      <c r="B20" s="35"/>
      <c r="C20" s="35"/>
      <c r="D20" s="32"/>
      <c r="E20" s="35"/>
      <c r="F20" s="32"/>
      <c r="G20" s="34"/>
      <c r="H20" s="34"/>
      <c r="I20" s="34"/>
      <c r="J20" s="34"/>
      <c r="K20" s="34"/>
      <c r="L20" s="74" t="str">
        <f>IF(ISBLANK(F20),"",VLOOKUP(F20,motor_configs_table[],2,))</f>
        <v/>
      </c>
    </row>
    <row r="21" spans="1:12">
      <c r="A21" s="35"/>
      <c r="B21" s="35"/>
      <c r="C21" s="35"/>
      <c r="D21" s="32"/>
      <c r="E21" s="35"/>
      <c r="F21" s="32"/>
      <c r="G21" s="34"/>
      <c r="H21" s="34"/>
      <c r="I21" s="34"/>
      <c r="J21" s="34"/>
      <c r="K21" s="34"/>
      <c r="L21" s="74" t="str">
        <f>IF(ISBLANK(F21),"",VLOOKUP(F21,motor_configs_table[],2,))</f>
        <v/>
      </c>
    </row>
    <row r="22" spans="1:12">
      <c r="A22" s="35"/>
      <c r="B22" s="35"/>
      <c r="C22" s="35"/>
      <c r="D22" s="35"/>
      <c r="E22" s="35"/>
      <c r="F22" s="32"/>
      <c r="G22" s="34"/>
      <c r="H22" s="34"/>
      <c r="I22" s="34"/>
      <c r="J22" s="34"/>
      <c r="K22" s="34"/>
      <c r="L22" s="74" t="str">
        <f>IF(ISBLANK(F22),"",VLOOKUP(F22,motor_configs_table[],2,))</f>
        <v/>
      </c>
    </row>
    <row r="23" spans="1:12">
      <c r="A23" s="35"/>
      <c r="B23" s="35"/>
      <c r="C23" s="35"/>
      <c r="D23" s="35"/>
      <c r="E23" s="35"/>
      <c r="F23" s="32"/>
      <c r="G23" s="34"/>
      <c r="H23" s="34"/>
      <c r="I23" s="34"/>
      <c r="J23" s="34"/>
      <c r="K23" s="34"/>
      <c r="L23" s="74" t="str">
        <f>IF(ISBLANK(F23),"",VLOOKUP(F23,motor_configs_table[],2,))</f>
        <v/>
      </c>
    </row>
    <row r="24" spans="1:12">
      <c r="A24" s="35"/>
      <c r="B24" s="35"/>
      <c r="C24" s="35"/>
      <c r="D24" s="35"/>
      <c r="E24" s="35"/>
      <c r="F24" s="32"/>
      <c r="G24" s="34"/>
      <c r="H24" s="34"/>
      <c r="I24" s="34"/>
      <c r="J24" s="34"/>
      <c r="K24" s="34"/>
      <c r="L24" s="74" t="str">
        <f>IF(ISBLANK(F24),"",VLOOKUP(F24,motor_configs_table[],2,))</f>
        <v/>
      </c>
    </row>
    <row r="25" spans="1:12">
      <c r="A25" s="35"/>
      <c r="B25" s="35"/>
      <c r="C25" s="35"/>
      <c r="D25" s="35"/>
      <c r="E25" s="35"/>
      <c r="F25" s="32"/>
      <c r="G25" s="34"/>
      <c r="H25" s="34"/>
      <c r="I25" s="34"/>
      <c r="J25" s="34"/>
      <c r="K25" s="34"/>
      <c r="L25" s="74" t="str">
        <f>IF(ISBLANK(F25),"",VLOOKUP(F25,motor_configs_table[],2,))</f>
        <v/>
      </c>
    </row>
    <row r="26" spans="1:12">
      <c r="A26" s="35"/>
      <c r="B26" s="35"/>
      <c r="C26" s="35"/>
      <c r="D26" s="35"/>
      <c r="E26" s="35"/>
      <c r="F26" s="32"/>
      <c r="G26" s="34"/>
      <c r="H26" s="34"/>
      <c r="I26" s="34"/>
      <c r="J26" s="34"/>
      <c r="K26" s="34"/>
      <c r="L26" s="74" t="str">
        <f>IF(ISBLANK(F26),"",VLOOKUP(F26,motor_configs_table[],2,))</f>
        <v/>
      </c>
    </row>
    <row r="27" spans="1:12">
      <c r="A27" s="35"/>
      <c r="B27" s="35"/>
      <c r="C27" s="35"/>
      <c r="D27" s="35"/>
      <c r="E27" s="35"/>
      <c r="F27" s="32"/>
      <c r="G27" s="34"/>
      <c r="H27" s="34"/>
      <c r="I27" s="34"/>
      <c r="J27" s="34"/>
      <c r="K27" s="34"/>
      <c r="L27" s="74" t="str">
        <f>IF(ISBLANK(F27),"",VLOOKUP(F27,motor_configs_table[],2,))</f>
        <v/>
      </c>
    </row>
    <row r="28" spans="1:12">
      <c r="A28" s="35"/>
      <c r="B28" s="35"/>
      <c r="C28" s="35"/>
      <c r="D28" s="35"/>
      <c r="E28" s="35"/>
      <c r="F28" s="32"/>
      <c r="G28" s="34"/>
      <c r="H28" s="34"/>
      <c r="I28" s="34"/>
      <c r="J28" s="34"/>
      <c r="K28" s="34"/>
      <c r="L28" s="74" t="str">
        <f>IF(ISBLANK(F28),"",VLOOKUP(F28,motor_configs_table[],2,))</f>
        <v/>
      </c>
    </row>
    <row r="29" spans="1:12">
      <c r="A29" s="35"/>
      <c r="B29" s="35"/>
      <c r="C29" s="35"/>
      <c r="D29" s="35"/>
      <c r="E29" s="35"/>
      <c r="F29" s="32"/>
      <c r="G29" s="34"/>
      <c r="H29" s="34"/>
      <c r="I29" s="34"/>
      <c r="J29" s="34"/>
      <c r="K29" s="34"/>
      <c r="L29" s="74" t="str">
        <f>IF(ISBLANK(F29),"",VLOOKUP(F29,motor_configs_table[],2,))</f>
        <v/>
      </c>
    </row>
    <row r="30" spans="1:12">
      <c r="A30" s="35"/>
      <c r="B30" s="35"/>
      <c r="C30" s="35"/>
      <c r="D30" s="35"/>
      <c r="E30" s="35"/>
      <c r="F30" s="32"/>
      <c r="G30" s="34"/>
      <c r="H30" s="34"/>
      <c r="I30" s="34"/>
      <c r="J30" s="34"/>
      <c r="K30" s="34"/>
      <c r="L30" s="74" t="str">
        <f>IF(ISBLANK(F30),"",VLOOKUP(F30,motor_configs_table[],2,))</f>
        <v/>
      </c>
    </row>
    <row r="31" spans="1:12">
      <c r="A31" s="35"/>
      <c r="B31" s="35"/>
      <c r="C31" s="35"/>
      <c r="D31" s="35"/>
      <c r="E31" s="35"/>
      <c r="F31" s="32"/>
      <c r="G31" s="34"/>
      <c r="H31" s="34"/>
      <c r="I31" s="34"/>
      <c r="J31" s="34"/>
      <c r="K31" s="34"/>
      <c r="L31" s="74" t="str">
        <f>IF(ISBLANK(F31),"",VLOOKUP(F31,motor_configs_table[],2,))</f>
        <v/>
      </c>
    </row>
    <row r="32" spans="1:12">
      <c r="A32" s="35"/>
      <c r="B32" s="35"/>
      <c r="C32" s="35"/>
      <c r="D32" s="35"/>
      <c r="E32" s="35"/>
      <c r="F32" s="32"/>
      <c r="G32" s="34"/>
      <c r="H32" s="34"/>
      <c r="I32" s="34"/>
      <c r="J32" s="34"/>
      <c r="K32" s="34"/>
      <c r="L32" s="74" t="str">
        <f>IF(ISBLANK(F32),"",VLOOKUP(F32,motor_configs_table[],2,))</f>
        <v/>
      </c>
    </row>
    <row r="33" spans="1:12">
      <c r="A33" s="35"/>
      <c r="B33" s="35"/>
      <c r="C33" s="35"/>
      <c r="D33" s="35"/>
      <c r="E33" s="35"/>
      <c r="F33" s="32"/>
      <c r="G33" s="34"/>
      <c r="H33" s="34"/>
      <c r="I33" s="34"/>
      <c r="J33" s="34"/>
      <c r="K33" s="34"/>
      <c r="L33" s="74" t="str">
        <f>IF(ISBLANK(F33),"",VLOOKUP(F33,motor_configs_table[],2,))</f>
        <v/>
      </c>
    </row>
    <row r="34" spans="1:12">
      <c r="A34" s="35"/>
      <c r="B34" s="35"/>
      <c r="C34" s="35"/>
      <c r="D34" s="35"/>
      <c r="E34" s="35"/>
      <c r="F34" s="32"/>
      <c r="G34" s="34"/>
      <c r="H34" s="34"/>
      <c r="I34" s="34"/>
      <c r="J34" s="34"/>
      <c r="K34" s="34"/>
      <c r="L34" s="74" t="str">
        <f>IF(ISBLANK(F34),"",VLOOKUP(F34,motor_configs_table[],2,))</f>
        <v/>
      </c>
    </row>
    <row r="35" spans="1:12">
      <c r="A35" s="35"/>
      <c r="B35" s="35"/>
      <c r="C35" s="35"/>
      <c r="D35" s="35"/>
      <c r="E35" s="35"/>
      <c r="F35" s="32"/>
      <c r="G35" s="34"/>
      <c r="H35" s="34"/>
      <c r="I35" s="34"/>
      <c r="J35" s="34"/>
      <c r="K35" s="34"/>
      <c r="L35" s="74" t="str">
        <f>IF(ISBLANK(F35),"",VLOOKUP(F35,motor_configs_table[],2,))</f>
        <v/>
      </c>
    </row>
    <row r="36" spans="1:12">
      <c r="A36" s="35"/>
      <c r="B36" s="35"/>
      <c r="C36" s="35"/>
      <c r="D36" s="35"/>
      <c r="E36" s="35"/>
      <c r="F36" s="32"/>
      <c r="G36" s="34"/>
      <c r="H36" s="34"/>
      <c r="I36" s="34"/>
      <c r="J36" s="34"/>
      <c r="K36" s="34"/>
      <c r="L36" s="74" t="str">
        <f>IF(ISBLANK(F36),"",VLOOKUP(F36,motor_configs_table[],2,))</f>
        <v/>
      </c>
    </row>
    <row r="37" spans="1:12">
      <c r="A37" s="35"/>
      <c r="B37" s="35"/>
      <c r="C37" s="35"/>
      <c r="D37" s="35"/>
      <c r="E37" s="35"/>
      <c r="F37" s="32"/>
      <c r="G37" s="34"/>
      <c r="H37" s="34"/>
      <c r="I37" s="34"/>
      <c r="J37" s="34"/>
      <c r="K37" s="34"/>
      <c r="L37" s="74" t="str">
        <f>IF(ISBLANK(F37),"",VLOOKUP(F37,motor_configs_table[],2,))</f>
        <v/>
      </c>
    </row>
    <row r="38" spans="1:12">
      <c r="A38" s="35"/>
      <c r="B38" s="35"/>
      <c r="C38" s="35"/>
      <c r="D38" s="35"/>
      <c r="E38" s="35"/>
      <c r="F38" s="32"/>
      <c r="G38" s="34"/>
      <c r="H38" s="34"/>
      <c r="I38" s="34"/>
      <c r="J38" s="34"/>
      <c r="K38" s="34"/>
      <c r="L38" s="74" t="str">
        <f>IF(ISBLANK(F38),"",VLOOKUP(F38,motor_configs_table[],2,))</f>
        <v/>
      </c>
    </row>
    <row r="39" spans="1:12">
      <c r="A39" s="35"/>
      <c r="B39" s="35"/>
      <c r="C39" s="35"/>
      <c r="D39" s="35"/>
      <c r="E39" s="35"/>
      <c r="F39" s="32"/>
      <c r="G39" s="34"/>
      <c r="H39" s="34"/>
      <c r="I39" s="34"/>
      <c r="J39" s="34"/>
      <c r="K39" s="34"/>
      <c r="L39" s="74" t="str">
        <f>IF(ISBLANK(F39),"",VLOOKUP(F39,motor_configs_table[],2,))</f>
        <v/>
      </c>
    </row>
    <row r="40" spans="1:12">
      <c r="A40" s="35"/>
      <c r="B40" s="35"/>
      <c r="C40" s="35"/>
      <c r="D40" s="35"/>
      <c r="E40" s="35"/>
      <c r="F40" s="32"/>
      <c r="G40" s="34"/>
      <c r="H40" s="34"/>
      <c r="I40" s="34"/>
      <c r="J40" s="34"/>
      <c r="K40" s="34"/>
      <c r="L40" s="74" t="str">
        <f>IF(ISBLANK(F40),"",VLOOKUP(F40,motor_configs_table[],2,))</f>
        <v/>
      </c>
    </row>
    <row r="41" spans="1:12">
      <c r="A41" s="35"/>
      <c r="B41" s="35"/>
      <c r="C41" s="35"/>
      <c r="D41" s="35"/>
      <c r="E41" s="35"/>
      <c r="F41" s="32"/>
      <c r="G41" s="34"/>
      <c r="H41" s="34"/>
      <c r="I41" s="34"/>
      <c r="J41" s="34"/>
      <c r="K41" s="34"/>
      <c r="L41" s="74" t="str">
        <f>IF(ISBLANK(F41),"",VLOOKUP(F41,motor_configs_table[],2,))</f>
        <v/>
      </c>
    </row>
    <row r="42" spans="1:12">
      <c r="A42" s="35"/>
      <c r="B42" s="35"/>
      <c r="C42" s="35"/>
      <c r="D42" s="35"/>
      <c r="E42" s="35"/>
      <c r="F42" s="32"/>
      <c r="G42" s="34"/>
      <c r="H42" s="34"/>
      <c r="I42" s="34"/>
      <c r="J42" s="34"/>
      <c r="K42" s="34"/>
      <c r="L42" s="74" t="str">
        <f>IF(ISBLANK(F42),"",VLOOKUP(F42,motor_configs_table[],2,))</f>
        <v/>
      </c>
    </row>
    <row r="43" spans="1:12">
      <c r="A43" s="35"/>
      <c r="B43" s="35"/>
      <c r="C43" s="35"/>
      <c r="D43" s="35"/>
      <c r="E43" s="35"/>
      <c r="F43" s="32"/>
      <c r="G43" s="34"/>
      <c r="H43" s="34"/>
      <c r="I43" s="34"/>
      <c r="J43" s="34"/>
      <c r="K43" s="34"/>
      <c r="L43" s="74" t="str">
        <f>IF(ISBLANK(F43),"",VLOOKUP(F43,motor_configs_table[],2,))</f>
        <v/>
      </c>
    </row>
    <row r="44" spans="1:12">
      <c r="A44" s="35"/>
      <c r="B44" s="35"/>
      <c r="C44" s="35"/>
      <c r="D44" s="35"/>
      <c r="E44" s="35"/>
      <c r="F44" s="32"/>
      <c r="G44" s="34"/>
      <c r="H44" s="34"/>
      <c r="I44" s="34"/>
      <c r="J44" s="34"/>
      <c r="K44" s="34"/>
      <c r="L44" s="74" t="str">
        <f>IF(ISBLANK(F44),"",VLOOKUP(F44,motor_configs_table[],2,))</f>
        <v/>
      </c>
    </row>
    <row r="45" spans="1:12">
      <c r="A45" s="35"/>
      <c r="B45" s="35"/>
      <c r="C45" s="35"/>
      <c r="D45" s="35"/>
      <c r="E45" s="35"/>
      <c r="F45" s="32"/>
      <c r="G45" s="34"/>
      <c r="H45" s="34"/>
      <c r="I45" s="34"/>
      <c r="J45" s="34"/>
      <c r="K45" s="34"/>
      <c r="L45" s="74" t="str">
        <f>IF(ISBLANK(F45),"",VLOOKUP(F45,motor_configs_table[],2,))</f>
        <v/>
      </c>
    </row>
    <row r="46" spans="1:12">
      <c r="A46" s="35"/>
      <c r="B46" s="35"/>
      <c r="C46" s="35"/>
      <c r="D46" s="35"/>
      <c r="E46" s="35"/>
      <c r="F46" s="32"/>
      <c r="G46" s="34"/>
      <c r="H46" s="34"/>
      <c r="I46" s="34"/>
      <c r="J46" s="34"/>
      <c r="K46" s="34"/>
      <c r="L46" s="74" t="str">
        <f>IF(ISBLANK(F46),"",VLOOKUP(F46,motor_configs_table[],2,))</f>
        <v/>
      </c>
    </row>
    <row r="47" spans="1:12">
      <c r="A47" s="35"/>
      <c r="B47" s="35"/>
      <c r="C47" s="35"/>
      <c r="D47" s="35"/>
      <c r="E47" s="35"/>
      <c r="F47" s="32"/>
      <c r="G47" s="34"/>
      <c r="H47" s="34"/>
      <c r="I47" s="34"/>
      <c r="J47" s="34"/>
      <c r="K47" s="34"/>
      <c r="L47" s="74" t="str">
        <f>IF(ISBLANK(F47),"",VLOOKUP(F47,motor_configs_table[],2,))</f>
        <v/>
      </c>
    </row>
    <row r="48" spans="1:12">
      <c r="A48" s="35"/>
      <c r="B48" s="35"/>
      <c r="C48" s="35"/>
      <c r="D48" s="35"/>
      <c r="E48" s="35"/>
      <c r="F48" s="32"/>
      <c r="G48" s="34"/>
      <c r="H48" s="34"/>
      <c r="I48" s="34"/>
      <c r="J48" s="34"/>
      <c r="K48" s="34"/>
      <c r="L48" s="74" t="str">
        <f>IF(ISBLANK(F48),"",VLOOKUP(F48,motor_configs_table[],2,))</f>
        <v/>
      </c>
    </row>
    <row r="49" spans="1:12">
      <c r="A49" s="35"/>
      <c r="B49" s="35"/>
      <c r="C49" s="35"/>
      <c r="D49" s="35"/>
      <c r="E49" s="35"/>
      <c r="F49" s="32"/>
      <c r="G49" s="34"/>
      <c r="H49" s="34"/>
      <c r="I49" s="34"/>
      <c r="J49" s="34"/>
      <c r="K49" s="34"/>
      <c r="L49" s="74" t="str">
        <f>IF(ISBLANK(F49),"",VLOOKUP(F49,motor_configs_table[],2,))</f>
        <v/>
      </c>
    </row>
    <row r="50" spans="1:12">
      <c r="A50" s="35"/>
      <c r="B50" s="35"/>
      <c r="C50" s="35"/>
      <c r="D50" s="35"/>
      <c r="E50" s="35"/>
      <c r="F50" s="32"/>
      <c r="G50" s="34"/>
      <c r="H50" s="34"/>
      <c r="I50" s="34"/>
      <c r="J50" s="34"/>
      <c r="K50" s="34"/>
      <c r="L50" s="74" t="str">
        <f>IF(ISBLANK(F50),"",VLOOKUP(F50,motor_configs_table[],2,))</f>
        <v/>
      </c>
    </row>
    <row r="51" spans="1:12">
      <c r="A51" s="35"/>
      <c r="B51" s="35"/>
      <c r="C51" s="35"/>
      <c r="D51" s="35"/>
      <c r="E51" s="35"/>
      <c r="F51" s="35"/>
      <c r="G51" s="34"/>
      <c r="H51" s="34"/>
      <c r="I51" s="34"/>
      <c r="J51" s="34"/>
      <c r="K51" s="34"/>
      <c r="L51" s="74" t="str">
        <f>IF(ISBLANK(F51),"",VLOOKUP(F51,motor_configs_table[],2,))</f>
        <v/>
      </c>
    </row>
    <row r="52" spans="1:12">
      <c r="A52" s="35"/>
      <c r="B52" s="35"/>
      <c r="C52" s="35"/>
      <c r="D52" s="35"/>
      <c r="E52" s="35"/>
      <c r="F52" s="35"/>
      <c r="G52" s="34"/>
      <c r="H52" s="34"/>
      <c r="I52" s="34"/>
      <c r="J52" s="34"/>
      <c r="K52" s="34"/>
      <c r="L52" s="74" t="str">
        <f>IF(ISBLANK(F52),"",VLOOKUP(F52,motor_configs_table[],2,))</f>
        <v/>
      </c>
    </row>
    <row r="53" spans="1:12">
      <c r="A53" s="35"/>
      <c r="B53" s="35"/>
      <c r="C53" s="35"/>
      <c r="D53" s="35"/>
      <c r="E53" s="35"/>
      <c r="F53" s="35"/>
      <c r="G53" s="34"/>
      <c r="H53" s="34"/>
      <c r="I53" s="34"/>
      <c r="J53" s="34"/>
      <c r="K53" s="34"/>
      <c r="L53" s="74" t="str">
        <f>IF(ISBLANK(F53),"",VLOOKUP(F53,motor_configs_table[],2,))</f>
        <v/>
      </c>
    </row>
    <row r="54" spans="1:12">
      <c r="A54" s="35"/>
      <c r="B54" s="35"/>
      <c r="C54" s="35"/>
      <c r="D54" s="35"/>
      <c r="E54" s="35"/>
      <c r="F54" s="35"/>
      <c r="G54" s="34"/>
      <c r="H54" s="34"/>
      <c r="I54" s="34"/>
      <c r="J54" s="34"/>
      <c r="K54" s="34"/>
      <c r="L54" s="74" t="str">
        <f>IF(ISBLANK(F54),"",VLOOKUP(F54,motor_configs_table[],2,))</f>
        <v/>
      </c>
    </row>
    <row r="55" spans="1:12">
      <c r="A55" s="35"/>
      <c r="B55" s="35"/>
      <c r="C55" s="35"/>
      <c r="D55" s="35"/>
      <c r="E55" s="35"/>
      <c r="F55" s="35"/>
      <c r="G55" s="34"/>
      <c r="H55" s="34"/>
      <c r="I55" s="34"/>
      <c r="J55" s="34"/>
      <c r="K55" s="34"/>
      <c r="L55" s="74" t="str">
        <f>IF(ISBLANK(F55),"",VLOOKUP(F55,motor_configs_table[],2,))</f>
        <v/>
      </c>
    </row>
    <row r="56" spans="1:12">
      <c r="A56" s="35"/>
      <c r="B56" s="35"/>
      <c r="C56" s="35"/>
      <c r="D56" s="35"/>
      <c r="E56" s="35"/>
      <c r="F56" s="35"/>
      <c r="G56" s="34"/>
      <c r="H56" s="34"/>
      <c r="I56" s="34"/>
      <c r="J56" s="34"/>
      <c r="K56" s="34"/>
      <c r="L56" s="74" t="str">
        <f>IF(ISBLANK(F56),"",VLOOKUP(F56,motor_configs_table[],2,))</f>
        <v/>
      </c>
    </row>
    <row r="57" spans="1:12">
      <c r="A57" s="35"/>
      <c r="B57" s="35"/>
      <c r="C57" s="35"/>
      <c r="D57" s="35"/>
      <c r="E57" s="35"/>
      <c r="F57" s="35"/>
      <c r="G57" s="34"/>
      <c r="H57" s="34"/>
      <c r="I57" s="34"/>
      <c r="J57" s="34"/>
      <c r="K57" s="34"/>
      <c r="L57" s="74" t="str">
        <f>IF(ISBLANK(F57),"",VLOOKUP(F57,motor_configs_table[],2,))</f>
        <v/>
      </c>
    </row>
    <row r="58" spans="1:12">
      <c r="A58" s="35"/>
      <c r="B58" s="35"/>
      <c r="C58" s="35"/>
      <c r="D58" s="35"/>
      <c r="E58" s="35"/>
      <c r="F58" s="35"/>
      <c r="G58" s="34"/>
      <c r="H58" s="34"/>
      <c r="I58" s="34"/>
      <c r="J58" s="34"/>
      <c r="K58" s="34"/>
      <c r="L58" s="74" t="str">
        <f>IF(ISBLANK(F58),"",VLOOKUP(F58,motor_configs_table[],2,))</f>
        <v/>
      </c>
    </row>
    <row r="59" spans="1:12">
      <c r="A59" s="35"/>
      <c r="B59" s="35"/>
      <c r="C59" s="35"/>
      <c r="D59" s="35"/>
      <c r="E59" s="35"/>
      <c r="F59" s="35"/>
      <c r="G59" s="34"/>
      <c r="H59" s="34"/>
      <c r="I59" s="34"/>
      <c r="J59" s="34"/>
      <c r="K59" s="34"/>
      <c r="L59" s="74" t="str">
        <f>IF(ISBLANK(F59),"",VLOOKUP(F59,motor_configs_table[],2,))</f>
        <v/>
      </c>
    </row>
    <row r="60" spans="1:12">
      <c r="A60" s="35"/>
      <c r="B60" s="35"/>
      <c r="C60" s="35"/>
      <c r="D60" s="35"/>
      <c r="E60" s="35"/>
      <c r="F60" s="35"/>
      <c r="G60" s="34"/>
      <c r="H60" s="34"/>
      <c r="I60" s="34"/>
      <c r="J60" s="34"/>
      <c r="K60" s="34"/>
      <c r="L60" s="74" t="str">
        <f>IF(ISBLANK(F60),"",VLOOKUP(F60,motor_configs_table[],2,))</f>
        <v/>
      </c>
    </row>
    <row r="61" spans="1:12">
      <c r="A61" s="35"/>
      <c r="B61" s="35"/>
      <c r="C61" s="35"/>
      <c r="D61" s="35"/>
      <c r="E61" s="35"/>
      <c r="F61" s="35"/>
      <c r="G61" s="34"/>
      <c r="H61" s="34"/>
      <c r="I61" s="34"/>
      <c r="J61" s="34"/>
      <c r="K61" s="34"/>
      <c r="L61" s="74" t="str">
        <f>IF(ISBLANK(F61),"",VLOOKUP(F61,motor_configs_table[],2,))</f>
        <v/>
      </c>
    </row>
    <row r="62" spans="1:12">
      <c r="A62" s="35"/>
      <c r="B62" s="35"/>
      <c r="C62" s="35"/>
      <c r="D62" s="35"/>
      <c r="E62" s="35"/>
      <c r="F62" s="35"/>
      <c r="G62" s="34"/>
      <c r="H62" s="34"/>
      <c r="I62" s="34"/>
      <c r="J62" s="34"/>
      <c r="K62" s="34"/>
      <c r="L62" s="74" t="str">
        <f>IF(ISBLANK(F62),"",VLOOKUP(F62,motor_configs_table[],2,))</f>
        <v/>
      </c>
    </row>
    <row r="63" spans="1:12">
      <c r="A63" s="35"/>
      <c r="B63" s="35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IF(ISBLANK(F63),"",VLOOKUP(F63,motor_configs_table[],2,))</f>
        <v/>
      </c>
    </row>
    <row r="64" spans="1:12">
      <c r="A64" s="35"/>
      <c r="B64" s="35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IF(ISBLANK(F64),"",VLOOKUP(F64,motor_configs_table[],2,))</f>
        <v/>
      </c>
    </row>
    <row r="65" spans="1:12">
      <c r="A65" s="35"/>
      <c r="B65" s="35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IF(ISBLANK(F65),"",VLOOKUP(F65,motor_configs_table[],2,))</f>
        <v/>
      </c>
    </row>
    <row r="66" spans="1:12">
      <c r="A66" s="35"/>
      <c r="B66" s="35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IF(ISBLANK(F66),"",VLOOKUP(F66,motor_configs_table[],2,))</f>
        <v/>
      </c>
    </row>
    <row r="67" spans="1:12">
      <c r="A67" s="35"/>
      <c r="B67" s="35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IF(ISBLANK(F67),"",VLOOKUP(F67,motor_configs_table[],2,))</f>
        <v/>
      </c>
    </row>
    <row r="68" spans="1:12">
      <c r="A68" s="35"/>
      <c r="B68" s="35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IF(ISBLANK(F68),"",VLOOKUP(F68,motor_configs_table[],2,))</f>
        <v/>
      </c>
    </row>
    <row r="69" spans="1:12">
      <c r="A69" s="35"/>
      <c r="B69" s="35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IF(ISBLANK(F69),"",VLOOKUP(F69,motor_configs_table[],2,))</f>
        <v/>
      </c>
    </row>
    <row r="70" spans="1:12">
      <c r="A70" s="35"/>
      <c r="B70" s="35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IF(ISBLANK(F70),"",VLOOKUP(F70,motor_configs_table[],2,))</f>
        <v/>
      </c>
    </row>
    <row r="71" spans="1:12">
      <c r="A71" s="35"/>
      <c r="B71" s="35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IF(ISBLANK(F71),"",VLOOKUP(F71,motor_configs_table[],2,))</f>
        <v/>
      </c>
    </row>
    <row r="72" spans="1:12">
      <c r="A72" s="35"/>
      <c r="B72" s="35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IF(ISBLANK(F72),"",VLOOKUP(F72,motor_configs_table[],2,))</f>
        <v/>
      </c>
    </row>
    <row r="73" spans="1:12">
      <c r="A73" s="35"/>
      <c r="B73" s="35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IF(ISBLANK(F73),"",VLOOKUP(F73,motor_configs_table[],2,))</f>
        <v/>
      </c>
    </row>
    <row r="74" spans="1:12">
      <c r="A74" s="35"/>
      <c r="B74" s="35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IF(ISBLANK(F74),"",VLOOKUP(F74,motor_configs_table[],2,))</f>
        <v/>
      </c>
    </row>
    <row r="75" spans="1:12">
      <c r="A75" s="35"/>
      <c r="B75" s="35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IF(ISBLANK(F75),"",VLOOKUP(F75,motor_configs_table[],2,))</f>
        <v/>
      </c>
    </row>
    <row r="76" spans="1:12">
      <c r="A76" s="35"/>
      <c r="B76" s="35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IF(ISBLANK(F76),"",VLOOKUP(F76,motor_configs_table[],2,))</f>
        <v/>
      </c>
    </row>
    <row r="77" spans="1:12">
      <c r="A77" s="35"/>
      <c r="B77" s="35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IF(ISBLANK(F77),"",VLOOKUP(F77,motor_configs_table[],2,))</f>
        <v/>
      </c>
    </row>
    <row r="78" spans="1:12">
      <c r="A78" s="35"/>
      <c r="B78" s="35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IF(ISBLANK(F78),"",VLOOKUP(F78,motor_configs_table[],2,))</f>
        <v/>
      </c>
    </row>
    <row r="79" spans="1:12">
      <c r="A79" s="35"/>
      <c r="B79" s="35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IF(ISBLANK(F79),"",VLOOKUP(F79,motor_configs_table[],2,))</f>
        <v/>
      </c>
    </row>
    <row r="80" spans="1:12">
      <c r="A80" s="35"/>
      <c r="B80" s="35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IF(ISBLANK(F80),"",VLOOKUP(F80,motor_configs_table[],2,))</f>
        <v/>
      </c>
    </row>
    <row r="81" spans="1:12">
      <c r="A81" s="35"/>
      <c r="B81" s="35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IF(ISBLANK(F81),"",VLOOKUP(F81,motor_configs_table[],2,))</f>
        <v/>
      </c>
    </row>
    <row r="82" spans="1:12">
      <c r="A82" s="35"/>
      <c r="B82" s="35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IF(ISBLANK(F82),"",VLOOKUP(F82,motor_configs_table[],2,))</f>
        <v/>
      </c>
    </row>
    <row r="83" spans="1:12">
      <c r="A83" s="35"/>
      <c r="B83" s="35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IF(ISBLANK(F83),"",VLOOKUP(F83,motor_configs_table[],2,))</f>
        <v/>
      </c>
    </row>
    <row r="84" spans="1:12">
      <c r="A84" s="35"/>
      <c r="B84" s="35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IF(ISBLANK(F84),"",VLOOKUP(F84,motor_configs_table[],2,))</f>
        <v/>
      </c>
    </row>
    <row r="85" spans="1:12">
      <c r="A85" s="35"/>
      <c r="B85" s="35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IF(ISBLANK(F85),"",VLOOKUP(F85,motor_configs_table[],2,))</f>
        <v/>
      </c>
    </row>
    <row r="86" spans="1:12">
      <c r="A86" s="35"/>
      <c r="B86" s="35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IF(ISBLANK(F86),"",VLOOKUP(F86,motor_configs_table[],2,))</f>
        <v/>
      </c>
    </row>
    <row r="87" spans="1:12">
      <c r="A87" s="35"/>
      <c r="B87" s="35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IF(ISBLANK(F87),"",VLOOKUP(F87,motor_configs_table[],2,))</f>
        <v/>
      </c>
    </row>
    <row r="88" spans="1:12">
      <c r="A88" s="35"/>
      <c r="B88" s="35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IF(ISBLANK(F88),"",VLOOKUP(F88,motor_configs_table[],2,))</f>
        <v/>
      </c>
    </row>
    <row r="89" spans="1:12">
      <c r="A89" s="35"/>
      <c r="B89" s="35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IF(ISBLANK(F89),"",VLOOKUP(F89,motor_configs_table[],2,))</f>
        <v/>
      </c>
    </row>
    <row r="90" spans="1:12">
      <c r="A90" s="35"/>
      <c r="B90" s="35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IF(ISBLANK(F90),"",VLOOKUP(F90,motor_configs_table[],2,))</f>
        <v/>
      </c>
    </row>
    <row r="91" spans="1:12">
      <c r="A91" s="35"/>
      <c r="B91" s="35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IF(ISBLANK(F91),"",VLOOKUP(F91,motor_configs_table[],2,))</f>
        <v/>
      </c>
    </row>
    <row r="92" spans="1:12">
      <c r="A92" s="35"/>
      <c r="B92" s="35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IF(ISBLANK(F92),"",VLOOKUP(F92,motor_configs_table[],2,))</f>
        <v/>
      </c>
    </row>
    <row r="93" spans="1:12">
      <c r="A93" s="35"/>
      <c r="B93" s="35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IF(ISBLANK(F93),"",VLOOKUP(F93,motor_configs_table[],2,))</f>
        <v/>
      </c>
    </row>
    <row r="94" spans="1:12">
      <c r="A94" s="35"/>
      <c r="B94" s="35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IF(ISBLANK(F94),"",VLOOKUP(F94,motor_configs_table[],2,))</f>
        <v/>
      </c>
    </row>
    <row r="95" spans="1:12">
      <c r="A95" s="35"/>
      <c r="B95" s="35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IF(ISBLANK(F95),"",VLOOKUP(F95,motor_configs_table[],2,))</f>
        <v/>
      </c>
    </row>
    <row r="96" spans="1:12">
      <c r="A96" s="35"/>
      <c r="B96" s="35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IF(ISBLANK(F96),"",VLOOKUP(F96,motor_configs_table[],2,))</f>
        <v/>
      </c>
    </row>
    <row r="97" spans="1:12">
      <c r="A97" s="35"/>
      <c r="B97" s="35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IF(ISBLANK(F97),"",VLOOKUP(F97,motor_configs_table[],2,))</f>
        <v/>
      </c>
    </row>
    <row r="98" spans="1:12">
      <c r="A98" s="35"/>
      <c r="B98" s="35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IF(ISBLANK(F98),"",VLOOKUP(F98,motor_configs_table[],2,))</f>
        <v/>
      </c>
    </row>
    <row r="99" spans="1:12">
      <c r="A99" s="35"/>
      <c r="B99" s="35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IF(ISBLANK(F99),"",VLOOKUP(F99,motor_configs_table[],2,))</f>
        <v/>
      </c>
    </row>
    <row r="100" spans="1:12">
      <c r="A100" s="35"/>
      <c r="B100" s="35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IF(ISBLANK(F100),"",VLOOKUP(F100,motor_configs_table[],2,))</f>
        <v/>
      </c>
    </row>
    <row r="101" spans="1:12">
      <c r="A101" s="35"/>
      <c r="B101" s="35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IF(ISBLANK(F101),"",VLOOKUP(F101,motor_configs_table[],2,))</f>
        <v/>
      </c>
    </row>
    <row r="102" spans="1:12">
      <c r="A102" s="35"/>
      <c r="B102" s="35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IF(ISBLANK(F102),"",VLOOKUP(F102,motor_configs_table[],2,))</f>
        <v/>
      </c>
    </row>
    <row r="103" spans="1:12">
      <c r="A103" s="35"/>
      <c r="B103" s="35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IF(ISBLANK(F103),"",VLOOKUP(F103,motor_configs_table[],2,))</f>
        <v/>
      </c>
    </row>
    <row r="104" spans="1:12">
      <c r="A104" s="35"/>
      <c r="B104" s="35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IF(ISBLANK(F104),"",VLOOKUP(F104,motor_configs_table[],2,))</f>
        <v/>
      </c>
    </row>
    <row r="105" spans="1:12">
      <c r="A105" s="35"/>
      <c r="B105" s="35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IF(ISBLANK(F105),"",VLOOKUP(F105,motor_configs_table[],2,))</f>
        <v/>
      </c>
    </row>
    <row r="106" spans="1:12">
      <c r="A106" s="35"/>
      <c r="B106" s="35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IF(ISBLANK(F106),"",VLOOKUP(F106,motor_configs_table[],2,))</f>
        <v/>
      </c>
    </row>
    <row r="107" spans="1:12">
      <c r="A107" s="35"/>
      <c r="B107" s="35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IF(ISBLANK(F107),"",VLOOKUP(F107,motor_configs_table[],2,))</f>
        <v/>
      </c>
    </row>
    <row r="108" spans="1:12">
      <c r="A108" s="35"/>
      <c r="B108" s="35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IF(ISBLANK(F108),"",VLOOKUP(F108,motor_configs_table[],2,))</f>
        <v/>
      </c>
    </row>
    <row r="109" spans="1:12">
      <c r="A109" s="35"/>
      <c r="B109" s="35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IF(ISBLANK(F109),"",VLOOKUP(F109,motor_configs_table[],2,))</f>
        <v/>
      </c>
    </row>
    <row r="110" spans="1:12">
      <c r="A110" s="35"/>
      <c r="B110" s="35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IF(ISBLANK(F110),"",VLOOKUP(F110,motor_configs_table[],2,))</f>
        <v/>
      </c>
    </row>
    <row r="111" spans="1:12">
      <c r="A111" s="35"/>
      <c r="B111" s="35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IF(ISBLANK(F111),"",VLOOKUP(F111,motor_configs_table[],2,))</f>
        <v/>
      </c>
    </row>
    <row r="112" spans="1:12">
      <c r="A112" s="35"/>
      <c r="B112" s="35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IF(ISBLANK(F112),"",VLOOKUP(F112,motor_configs_table[],2,))</f>
        <v/>
      </c>
    </row>
    <row r="113" spans="1:12">
      <c r="A113" s="35"/>
      <c r="B113" s="35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IF(ISBLANK(F113),"",VLOOKUP(F113,motor_configs_table[],2,))</f>
        <v/>
      </c>
    </row>
    <row r="114" spans="1:12">
      <c r="A114" s="35"/>
      <c r="B114" s="35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IF(ISBLANK(F114),"",VLOOKUP(F114,motor_configs_table[],2,))</f>
        <v/>
      </c>
    </row>
    <row r="115" spans="1:12">
      <c r="A115" s="35"/>
      <c r="B115" s="35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IF(ISBLANK(F115),"",VLOOKUP(F115,motor_configs_table[],2,))</f>
        <v/>
      </c>
    </row>
    <row r="116" spans="1:12">
      <c r="A116" s="35"/>
      <c r="B116" s="35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IF(ISBLANK(F116),"",VLOOKUP(F116,motor_configs_table[],2,))</f>
        <v/>
      </c>
    </row>
    <row r="117" spans="1:12">
      <c r="A117" s="35"/>
      <c r="B117" s="35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IF(ISBLANK(F117),"",VLOOKUP(F117,motor_configs_table[],2,))</f>
        <v/>
      </c>
    </row>
    <row r="118" spans="1:12">
      <c r="A118" s="35"/>
      <c r="B118" s="35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IF(ISBLANK(F118),"",VLOOKUP(F118,motor_configs_table[],2,))</f>
        <v/>
      </c>
    </row>
    <row r="119" spans="1:12">
      <c r="A119" s="35"/>
      <c r="B119" s="35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IF(ISBLANK(F119),"",VLOOKUP(F119,motor_configs_table[],2,))</f>
        <v/>
      </c>
    </row>
    <row r="120" spans="1:12">
      <c r="A120" s="35"/>
      <c r="B120" s="35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IF(ISBLANK(F120),"",VLOOKUP(F120,motor_configs_table[],2,))</f>
        <v/>
      </c>
    </row>
    <row r="121" spans="1:12">
      <c r="A121" s="35"/>
      <c r="B121" s="35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IF(ISBLANK(F121),"",VLOOKUP(F121,motor_configs_table[],2,))</f>
        <v/>
      </c>
    </row>
    <row r="122" spans="1:12">
      <c r="A122" s="35"/>
      <c r="B122" s="35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IF(ISBLANK(F122),"",VLOOKUP(F122,motor_configs_table[],2,))</f>
        <v/>
      </c>
    </row>
    <row r="123" spans="1:12">
      <c r="A123" s="35"/>
      <c r="B123" s="35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IF(ISBLANK(F123),"",VLOOKUP(F123,motor_configs_table[],2,))</f>
        <v/>
      </c>
    </row>
    <row r="124" spans="1:12">
      <c r="A124" s="35"/>
      <c r="B124" s="35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IF(ISBLANK(F124),"",VLOOKUP(F124,motor_configs_table[],2,))</f>
        <v/>
      </c>
    </row>
    <row r="125" spans="1:12">
      <c r="A125" s="35"/>
      <c r="B125" s="35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IF(ISBLANK(F125),"",VLOOKUP(F125,motor_configs_table[],2,))</f>
        <v/>
      </c>
    </row>
    <row r="126" spans="1:12">
      <c r="A126" s="35"/>
      <c r="B126" s="35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IF(ISBLANK(F126),"",VLOOKUP(F126,motor_configs_table[],2,))</f>
        <v/>
      </c>
    </row>
    <row r="127" spans="1:12">
      <c r="A127" s="35"/>
      <c r="B127" s="35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IF(ISBLANK(F127),"",VLOOKUP(F127,motor_configs_table[],2,))</f>
        <v/>
      </c>
    </row>
    <row r="128" spans="1:12">
      <c r="A128" s="35"/>
      <c r="B128" s="35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IF(ISBLANK(F128),"",VLOOKUP(F128,motor_configs_table[],2,))</f>
        <v/>
      </c>
    </row>
    <row r="129" spans="1:12">
      <c r="A129" s="35"/>
      <c r="B129" s="35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IF(ISBLANK(F129),"",VLOOKUP(F129,motor_configs_table[],2,))</f>
        <v/>
      </c>
    </row>
    <row r="130" spans="1:12">
      <c r="A130" s="35"/>
      <c r="B130" s="35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IF(ISBLANK(F130),"",VLOOKUP(F130,motor_configs_table[],2,))</f>
        <v/>
      </c>
    </row>
    <row r="131" spans="1:12">
      <c r="A131" s="35"/>
      <c r="B131" s="35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IF(ISBLANK(F131),"",VLOOKUP(F131,motor_configs_table[],2,))</f>
        <v/>
      </c>
    </row>
    <row r="132" spans="1:12">
      <c r="A132" s="35"/>
      <c r="B132" s="35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IF(ISBLANK(F132),"",VLOOKUP(F132,motor_configs_table[],2,))</f>
        <v/>
      </c>
    </row>
    <row r="133" spans="1:12">
      <c r="A133" s="35"/>
      <c r="B133" s="35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IF(ISBLANK(F133),"",VLOOKUP(F133,motor_configs_table[],2,))</f>
        <v/>
      </c>
    </row>
    <row r="134" spans="1:12">
      <c r="A134" s="35"/>
      <c r="B134" s="35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IF(ISBLANK(F134),"",VLOOKUP(F134,motor_configs_table[],2,))</f>
        <v/>
      </c>
    </row>
    <row r="135" spans="1:12">
      <c r="A135" s="35"/>
      <c r="B135" s="35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IF(ISBLANK(F135),"",VLOOKUP(F135,motor_configs_table[],2,))</f>
        <v/>
      </c>
    </row>
    <row r="136" spans="1:12">
      <c r="A136" s="35"/>
      <c r="B136" s="35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IF(ISBLANK(F136),"",VLOOKUP(F136,motor_configs_table[],2,))</f>
        <v/>
      </c>
    </row>
    <row r="137" spans="1:12">
      <c r="A137" s="35"/>
      <c r="B137" s="35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IF(ISBLANK(F137),"",VLOOKUP(F137,motor_configs_table[],2,))</f>
        <v/>
      </c>
    </row>
    <row r="138" spans="1:12">
      <c r="A138" s="35"/>
      <c r="B138" s="35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IF(ISBLANK(F138),"",VLOOKUP(F138,motor_configs_table[],2,))</f>
        <v/>
      </c>
    </row>
    <row r="139" spans="1:12">
      <c r="A139" s="35"/>
      <c r="B139" s="35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IF(ISBLANK(F139),"",VLOOKUP(F139,motor_configs_table[],2,))</f>
        <v/>
      </c>
    </row>
    <row r="140" spans="1:12">
      <c r="A140" s="35"/>
      <c r="B140" s="35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IF(ISBLANK(F140),"",VLOOKUP(F140,motor_configs_table[],2,))</f>
        <v/>
      </c>
    </row>
    <row r="141" spans="1:12">
      <c r="A141" s="35"/>
      <c r="B141" s="35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IF(ISBLANK(F141),"",VLOOKUP(F141,motor_configs_table[],2,))</f>
        <v/>
      </c>
    </row>
    <row r="142" spans="1:12">
      <c r="A142" s="35"/>
      <c r="B142" s="35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IF(ISBLANK(F142),"",VLOOKUP(F142,motor_configs_table[],2,))</f>
        <v/>
      </c>
    </row>
    <row r="143" spans="1:12">
      <c r="A143" s="35"/>
      <c r="B143" s="35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IF(ISBLANK(F143),"",VLOOKUP(F143,motor_configs_table[],2,))</f>
        <v/>
      </c>
    </row>
    <row r="144" spans="1:12">
      <c r="A144" s="35"/>
      <c r="B144" s="35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IF(ISBLANK(F144),"",VLOOKUP(F144,motor_configs_table[],2,))</f>
        <v/>
      </c>
    </row>
    <row r="145" spans="1:12">
      <c r="A145" s="35"/>
      <c r="B145" s="35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IF(ISBLANK(F145),"",VLOOKUP(F145,motor_configs_table[],2,))</f>
        <v/>
      </c>
    </row>
    <row r="146" spans="1:12">
      <c r="A146" s="35"/>
      <c r="B146" s="35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IF(ISBLANK(F146),"",VLOOKUP(F146,motor_configs_table[],2,))</f>
        <v/>
      </c>
    </row>
    <row r="147" spans="1:12">
      <c r="A147" s="35"/>
      <c r="B147" s="35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IF(ISBLANK(F147),"",VLOOKUP(F147,motor_configs_table[],2,))</f>
        <v/>
      </c>
    </row>
    <row r="148" spans="1:12">
      <c r="A148" s="35"/>
      <c r="B148" s="35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IF(ISBLANK(F148),"",VLOOKUP(F148,motor_configs_table[],2,))</f>
        <v/>
      </c>
    </row>
    <row r="149" spans="1:12">
      <c r="A149" s="35"/>
      <c r="B149" s="35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IF(ISBLANK(F149),"",VLOOKUP(F149,motor_configs_table[],2,))</f>
        <v/>
      </c>
    </row>
    <row r="150" spans="1:12">
      <c r="A150" s="35"/>
      <c r="B150" s="35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IF(ISBLANK(F150),"",VLOOKUP(F150,motor_configs_table[],2,))</f>
        <v/>
      </c>
    </row>
    <row r="151" spans="1:12">
      <c r="A151" s="35"/>
      <c r="B151" s="35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IF(ISBLANK(F151),"",VLOOKUP(F151,motor_configs_table[],2,))</f>
        <v/>
      </c>
    </row>
    <row r="152" spans="1:12">
      <c r="A152" s="35"/>
      <c r="B152" s="35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IF(ISBLANK(F152),"",VLOOKUP(F152,motor_configs_table[],2,))</f>
        <v/>
      </c>
    </row>
    <row r="153" spans="1:12">
      <c r="A153" s="35"/>
      <c r="B153" s="35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IF(ISBLANK(F153),"",VLOOKUP(F153,motor_configs_table[],2,))</f>
        <v/>
      </c>
    </row>
    <row r="154" spans="1:12">
      <c r="A154" s="35"/>
      <c r="B154" s="35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IF(ISBLANK(F154),"",VLOOKUP(F154,motor_configs_table[],2,))</f>
        <v/>
      </c>
    </row>
    <row r="155" spans="1:12">
      <c r="A155" s="35"/>
      <c r="B155" s="35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IF(ISBLANK(F155),"",VLOOKUP(F155,motor_configs_table[],2,))</f>
        <v/>
      </c>
    </row>
    <row r="156" spans="1:12">
      <c r="A156" s="35"/>
      <c r="B156" s="35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IF(ISBLANK(F156),"",VLOOKUP(F156,motor_configs_table[],2,))</f>
        <v/>
      </c>
    </row>
    <row r="157" spans="1:12">
      <c r="A157" s="35"/>
      <c r="B157" s="35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IF(ISBLANK(F157),"",VLOOKUP(F157,motor_configs_table[],2,))</f>
        <v/>
      </c>
    </row>
    <row r="158" spans="1:12">
      <c r="A158" s="35"/>
      <c r="B158" s="35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IF(ISBLANK(F158),"",VLOOKUP(F158,motor_configs_table[],2,))</f>
        <v/>
      </c>
    </row>
    <row r="159" spans="1:12">
      <c r="A159" s="35"/>
      <c r="B159" s="35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IF(ISBLANK(F159),"",VLOOKUP(F159,motor_configs_table[],2,))</f>
        <v/>
      </c>
    </row>
    <row r="160" spans="1:12">
      <c r="A160" s="35"/>
      <c r="B160" s="35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IF(ISBLANK(F160),"",VLOOKUP(F160,motor_configs_table[],2,))</f>
        <v/>
      </c>
    </row>
    <row r="161" spans="1:12">
      <c r="A161" s="35"/>
      <c r="B161" s="35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IF(ISBLANK(F161),"",VLOOKUP(F161,motor_configs_table[],2,))</f>
        <v/>
      </c>
    </row>
    <row r="162" spans="1:12">
      <c r="A162" s="35"/>
      <c r="B162" s="35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IF(ISBLANK(F162),"",VLOOKUP(F162,motor_configs_table[],2,))</f>
        <v/>
      </c>
    </row>
    <row r="163" spans="1:12">
      <c r="A163" s="35"/>
      <c r="B163" s="35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IF(ISBLANK(F163),"",VLOOKUP(F163,motor_configs_table[],2,))</f>
        <v/>
      </c>
    </row>
    <row r="164" spans="1:12">
      <c r="A164" s="35"/>
      <c r="B164" s="35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IF(ISBLANK(F164),"",VLOOKUP(F164,motor_configs_table[],2,))</f>
        <v/>
      </c>
    </row>
    <row r="165" spans="1:12">
      <c r="A165" s="35"/>
      <c r="B165" s="35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IF(ISBLANK(F165),"",VLOOKUP(F165,motor_configs_table[],2,))</f>
        <v/>
      </c>
    </row>
    <row r="166" spans="1:12">
      <c r="A166" s="35"/>
      <c r="B166" s="35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IF(ISBLANK(F166),"",VLOOKUP(F166,motor_configs_table[],2,))</f>
        <v/>
      </c>
    </row>
    <row r="167" spans="1:12">
      <c r="A167" s="35"/>
      <c r="B167" s="35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IF(ISBLANK(F167),"",VLOOKUP(F167,motor_configs_table[],2,))</f>
        <v/>
      </c>
    </row>
    <row r="168" spans="1:12">
      <c r="A168" s="35"/>
      <c r="B168" s="35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IF(ISBLANK(F168),"",VLOOKUP(F168,motor_configs_table[],2,))</f>
        <v/>
      </c>
    </row>
    <row r="169" spans="1:12">
      <c r="A169" s="35"/>
      <c r="B169" s="35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IF(ISBLANK(F169),"",VLOOKUP(F169,motor_configs_table[],2,))</f>
        <v/>
      </c>
    </row>
    <row r="170" spans="1:12">
      <c r="A170" s="35"/>
      <c r="B170" s="35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IF(ISBLANK(F170),"",VLOOKUP(F170,motor_configs_table[],2,))</f>
        <v/>
      </c>
    </row>
    <row r="171" spans="1:12">
      <c r="A171" s="35"/>
      <c r="B171" s="35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IF(ISBLANK(F171),"",VLOOKUP(F171,motor_configs_table[],2,))</f>
        <v/>
      </c>
    </row>
    <row r="172" spans="1:12">
      <c r="A172" s="35"/>
      <c r="B172" s="35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IF(ISBLANK(F172),"",VLOOKUP(F172,motor_configs_table[],2,))</f>
        <v/>
      </c>
    </row>
    <row r="173" spans="1:12">
      <c r="A173" s="35"/>
      <c r="B173" s="35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IF(ISBLANK(F173),"",VLOOKUP(F173,motor_configs_table[],2,))</f>
        <v/>
      </c>
    </row>
    <row r="174" spans="1:12">
      <c r="A174" s="35"/>
      <c r="B174" s="35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IF(ISBLANK(F174),"",VLOOKUP(F174,motor_configs_table[],2,))</f>
        <v/>
      </c>
    </row>
    <row r="175" spans="1:12">
      <c r="A175" s="35"/>
      <c r="B175" s="35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IF(ISBLANK(F175),"",VLOOKUP(F175,motor_configs_table[],2,))</f>
        <v/>
      </c>
    </row>
    <row r="176" spans="1:12">
      <c r="A176" s="35"/>
      <c r="B176" s="35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IF(ISBLANK(F176),"",VLOOKUP(F176,motor_configs_table[],2,))</f>
        <v/>
      </c>
    </row>
    <row r="177" spans="1:12">
      <c r="A177" s="35"/>
      <c r="B177" s="35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IF(ISBLANK(F177),"",VLOOKUP(F177,motor_configs_table[],2,))</f>
        <v/>
      </c>
    </row>
    <row r="178" spans="1:12">
      <c r="A178" s="35"/>
      <c r="B178" s="35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IF(ISBLANK(F178),"",VLOOKUP(F178,motor_configs_table[],2,))</f>
        <v/>
      </c>
    </row>
    <row r="179" spans="1:12">
      <c r="A179" s="35"/>
      <c r="B179" s="35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IF(ISBLANK(F179),"",VLOOKUP(F179,motor_configs_table[],2,))</f>
        <v/>
      </c>
    </row>
    <row r="180" spans="1:12">
      <c r="A180" s="35"/>
      <c r="B180" s="35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IF(ISBLANK(F180),"",VLOOKUP(F180,motor_configs_table[],2,))</f>
        <v/>
      </c>
    </row>
    <row r="181" spans="1:12">
      <c r="A181" s="35"/>
      <c r="B181" s="35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IF(ISBLANK(F181),"",VLOOKUP(F181,motor_configs_table[],2,))</f>
        <v/>
      </c>
    </row>
    <row r="182" spans="1:12">
      <c r="A182" s="35"/>
      <c r="B182" s="35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IF(ISBLANK(F182),"",VLOOKUP(F182,motor_configs_table[],2,))</f>
        <v/>
      </c>
    </row>
    <row r="183" spans="1:12">
      <c r="A183" s="35"/>
      <c r="B183" s="35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IF(ISBLANK(F183),"",VLOOKUP(F183,motor_configs_table[],2,))</f>
        <v/>
      </c>
    </row>
    <row r="184" spans="1:12">
      <c r="A184" s="35"/>
      <c r="B184" s="35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IF(ISBLANK(F184),"",VLOOKUP(F184,motor_configs_table[],2,))</f>
        <v/>
      </c>
    </row>
    <row r="185" spans="1:12">
      <c r="A185" s="35"/>
      <c r="B185" s="35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IF(ISBLANK(F185),"",VLOOKUP(F185,motor_configs_table[],2,))</f>
        <v/>
      </c>
    </row>
    <row r="186" spans="1:12">
      <c r="A186" s="35"/>
      <c r="B186" s="35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IF(ISBLANK(F186),"",VLOOKUP(F186,motor_configs_table[],2,))</f>
        <v/>
      </c>
    </row>
    <row r="187" spans="1:12">
      <c r="A187" s="35"/>
      <c r="B187" s="35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IF(ISBLANK(F187),"",VLOOKUP(F187,motor_configs_table[],2,))</f>
        <v/>
      </c>
    </row>
    <row r="188" spans="1:12">
      <c r="A188" s="35"/>
      <c r="B188" s="35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IF(ISBLANK(F188),"",VLOOKUP(F188,motor_configs_table[],2,))</f>
        <v/>
      </c>
    </row>
    <row r="189" spans="1:12">
      <c r="A189" s="35"/>
      <c r="B189" s="35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IF(ISBLANK(F189),"",VLOOKUP(F189,motor_configs_table[],2,))</f>
        <v/>
      </c>
    </row>
    <row r="190" spans="1:12">
      <c r="A190" s="35"/>
      <c r="B190" s="35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IF(ISBLANK(F190),"",VLOOKUP(F190,motor_configs_table[],2,))</f>
        <v/>
      </c>
    </row>
    <row r="191" spans="1:12">
      <c r="A191" s="35"/>
      <c r="B191" s="35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IF(ISBLANK(F191),"",VLOOKUP(F191,motor_configs_table[],2,))</f>
        <v/>
      </c>
    </row>
    <row r="192" spans="1:12">
      <c r="A192" s="35"/>
      <c r="B192" s="35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IF(ISBLANK(F192),"",VLOOKUP(F192,motor_configs_table[],2,))</f>
        <v/>
      </c>
    </row>
    <row r="193" spans="1:12">
      <c r="A193" s="35"/>
      <c r="B193" s="35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IF(ISBLANK(F193),"",VLOOKUP(F193,motor_configs_table[],2,))</f>
        <v/>
      </c>
    </row>
    <row r="194" spans="1:12">
      <c r="A194" s="35"/>
      <c r="B194" s="35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IF(ISBLANK(F194),"",VLOOKUP(F194,motor_configs_table[],2,))</f>
        <v/>
      </c>
    </row>
    <row r="195" spans="1:12">
      <c r="A195" s="35"/>
      <c r="B195" s="35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IF(ISBLANK(F195),"",VLOOKUP(F195,motor_configs_table[],2,))</f>
        <v/>
      </c>
    </row>
    <row r="196" spans="1:12">
      <c r="A196" s="35"/>
      <c r="B196" s="35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IF(ISBLANK(F196),"",VLOOKUP(F196,motor_configs_table[],2,))</f>
        <v/>
      </c>
    </row>
    <row r="197" spans="1:12">
      <c r="A197" s="35"/>
      <c r="B197" s="35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IF(ISBLANK(F197),"",VLOOKUP(F197,motor_configs_table[],2,))</f>
        <v/>
      </c>
    </row>
    <row r="198" spans="1:12">
      <c r="A198" s="35"/>
      <c r="B198" s="35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IF(ISBLANK(F198),"",VLOOKUP(F198,motor_configs_table[],2,))</f>
        <v/>
      </c>
    </row>
    <row r="199" spans="1:12">
      <c r="A199" s="35"/>
      <c r="B199" s="35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IF(ISBLANK(F199),"",VLOOKUP(F199,motor_configs_table[],2,))</f>
        <v/>
      </c>
    </row>
    <row r="200" spans="1:12">
      <c r="A200" s="35"/>
      <c r="B200" s="35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IF(ISBLANK(F200),"",VLOOKUP(F200,motor_configs_table[],2,))</f>
        <v/>
      </c>
    </row>
    <row r="201" spans="1:12">
      <c r="A201" s="35"/>
      <c r="B201" s="35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IF(ISBLANK(F201),"",VLOOKUP(F201,motor_configs_table[],2,))</f>
        <v/>
      </c>
    </row>
    <row r="202" spans="1:12">
      <c r="A202" s="35"/>
      <c r="B202" s="35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IF(ISBLANK(F202),"",VLOOKUP(F202,motor_configs_table[],2,))</f>
        <v/>
      </c>
    </row>
    <row r="203" spans="1:12">
      <c r="A203" s="35"/>
      <c r="B203" s="35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IF(ISBLANK(F203),"",VLOOKUP(F203,motor_configs_table[],2,))</f>
        <v/>
      </c>
    </row>
    <row r="204" spans="1:12">
      <c r="A204" s="35"/>
      <c r="B204" s="35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IF(ISBLANK(F204),"",VLOOKUP(F204,motor_configs_table[],2,))</f>
        <v/>
      </c>
    </row>
    <row r="205" spans="1:12">
      <c r="A205" s="35"/>
      <c r="B205" s="35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IF(ISBLANK(F205),"",VLOOKUP(F205,motor_configs_table[],2,))</f>
        <v/>
      </c>
    </row>
    <row r="206" spans="1:12">
      <c r="A206" s="35"/>
      <c r="B206" s="35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IF(ISBLANK(F206),"",VLOOKUP(F206,motor_configs_table[],2,))</f>
        <v/>
      </c>
    </row>
    <row r="207" spans="1:12">
      <c r="A207" s="35"/>
      <c r="B207" s="35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IF(ISBLANK(F207),"",VLOOKUP(F207,motor_configs_table[],2,))</f>
        <v/>
      </c>
    </row>
    <row r="208" spans="1:12">
      <c r="A208" s="35"/>
      <c r="B208" s="35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IF(ISBLANK(F208),"",VLOOKUP(F208,motor_configs_table[],2,))</f>
        <v/>
      </c>
    </row>
    <row r="209" spans="1:12">
      <c r="A209" s="35"/>
      <c r="B209" s="35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IF(ISBLANK(F209),"",VLOOKUP(F209,motor_configs_table[],2,))</f>
        <v/>
      </c>
    </row>
    <row r="210" spans="1:12">
      <c r="A210" s="35"/>
      <c r="B210" s="35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IF(ISBLANK(F210),"",VLOOKUP(F210,motor_configs_table[],2,))</f>
        <v/>
      </c>
    </row>
    <row r="211" spans="1:12">
      <c r="A211" s="35"/>
      <c r="B211" s="35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IF(ISBLANK(F211),"",VLOOKUP(F211,motor_configs_table[],2,))</f>
        <v/>
      </c>
    </row>
    <row r="212" spans="1:12">
      <c r="A212" s="35"/>
      <c r="B212" s="35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IF(ISBLANK(F212),"",VLOOKUP(F212,motor_configs_table[],2,))</f>
        <v/>
      </c>
    </row>
    <row r="213" spans="1:12">
      <c r="A213" s="35"/>
      <c r="B213" s="35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IF(ISBLANK(F213),"",VLOOKUP(F213,motor_configs_table[],2,))</f>
        <v/>
      </c>
    </row>
    <row r="214" spans="1:12">
      <c r="A214" s="35"/>
      <c r="B214" s="35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IF(ISBLANK(F214),"",VLOOKUP(F214,motor_configs_table[],2,))</f>
        <v/>
      </c>
    </row>
    <row r="215" spans="1:12">
      <c r="A215" s="35"/>
      <c r="B215" s="35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IF(ISBLANK(F215),"",VLOOKUP(F215,motor_configs_table[],2,))</f>
        <v/>
      </c>
    </row>
    <row r="216" spans="1:12">
      <c r="A216" s="35"/>
      <c r="B216" s="35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IF(ISBLANK(F216),"",VLOOKUP(F216,motor_configs_table[],2,))</f>
        <v/>
      </c>
    </row>
    <row r="217" spans="1:12">
      <c r="A217" s="35"/>
      <c r="B217" s="35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IF(ISBLANK(F217),"",VLOOKUP(F217,motor_configs_table[],2,))</f>
        <v/>
      </c>
    </row>
    <row r="218" spans="1:12">
      <c r="A218" s="35"/>
      <c r="B218" s="35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IF(ISBLANK(F218),"",VLOOKUP(F218,motor_configs_table[],2,))</f>
        <v/>
      </c>
    </row>
    <row r="219" spans="1:12">
      <c r="A219" s="35"/>
      <c r="B219" s="35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IF(ISBLANK(F219),"",VLOOKUP(F219,motor_configs_table[],2,))</f>
        <v/>
      </c>
    </row>
    <row r="220" spans="1:12">
      <c r="A220" s="35"/>
      <c r="B220" s="35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IF(ISBLANK(F220),"",VLOOKUP(F220,motor_configs_table[],2,))</f>
        <v/>
      </c>
    </row>
    <row r="221" spans="1:12">
      <c r="A221" s="35"/>
      <c r="B221" s="35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IF(ISBLANK(F221),"",VLOOKUP(F221,motor_configs_table[],2,))</f>
        <v/>
      </c>
    </row>
    <row r="222" spans="1:12">
      <c r="A222" s="35"/>
      <c r="B222" s="35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IF(ISBLANK(F222),"",VLOOKUP(F222,motor_configs_table[],2,))</f>
        <v/>
      </c>
    </row>
    <row r="223" spans="1:12">
      <c r="A223" s="35"/>
      <c r="B223" s="35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IF(ISBLANK(F223),"",VLOOKUP(F223,motor_configs_table[],2,))</f>
        <v/>
      </c>
    </row>
    <row r="224" spans="1:12">
      <c r="A224" s="35"/>
      <c r="B224" s="35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IF(ISBLANK(F224),"",VLOOKUP(F224,motor_configs_table[],2,))</f>
        <v/>
      </c>
    </row>
    <row r="225" spans="1:12">
      <c r="A225" s="35"/>
      <c r="B225" s="35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IF(ISBLANK(F225),"",VLOOKUP(F225,motor_configs_table[],2,))</f>
        <v/>
      </c>
    </row>
    <row r="226" spans="1:12">
      <c r="A226" s="35"/>
      <c r="B226" s="35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IF(ISBLANK(F226),"",VLOOKUP(F226,motor_configs_table[],2,))</f>
        <v/>
      </c>
    </row>
    <row r="227" spans="1:12">
      <c r="A227" s="35"/>
      <c r="B227" s="35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IF(ISBLANK(F227),"",VLOOKUP(F227,motor_configs_table[],2,))</f>
        <v/>
      </c>
    </row>
    <row r="228" spans="1:12">
      <c r="A228" s="35"/>
      <c r="B228" s="35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IF(ISBLANK(F228),"",VLOOKUP(F228,motor_configs_table[],2,))</f>
        <v/>
      </c>
    </row>
    <row r="229" spans="1:12">
      <c r="A229" s="35"/>
      <c r="B229" s="35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IF(ISBLANK(F229),"",VLOOKUP(F229,motor_configs_table[],2,))</f>
        <v/>
      </c>
    </row>
    <row r="230" spans="1:12">
      <c r="A230" s="35"/>
      <c r="B230" s="35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IF(ISBLANK(F230),"",VLOOKUP(F230,motor_configs_table[],2,))</f>
        <v/>
      </c>
    </row>
    <row r="231" spans="1:12">
      <c r="A231" s="35"/>
      <c r="B231" s="35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IF(ISBLANK(F231),"",VLOOKUP(F231,motor_configs_table[],2,))</f>
        <v/>
      </c>
    </row>
    <row r="232" spans="1:12">
      <c r="A232" s="35"/>
      <c r="B232" s="35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IF(ISBLANK(F232),"",VLOOKUP(F232,motor_configs_table[],2,))</f>
        <v/>
      </c>
    </row>
    <row r="233" spans="1:12">
      <c r="A233" s="35"/>
      <c r="B233" s="35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IF(ISBLANK(F233),"",VLOOKUP(F233,motor_configs_table[],2,))</f>
        <v/>
      </c>
    </row>
    <row r="234" spans="1:12">
      <c r="A234" s="35"/>
      <c r="B234" s="35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IF(ISBLANK(F234),"",VLOOKUP(F234,motor_configs_table[],2,))</f>
        <v/>
      </c>
    </row>
    <row r="235" spans="1:12">
      <c r="A235" s="35"/>
      <c r="B235" s="35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IF(ISBLANK(F235),"",VLOOKUP(F235,motor_configs_table[],2,))</f>
        <v/>
      </c>
    </row>
    <row r="236" spans="1:12">
      <c r="A236" s="35"/>
      <c r="B236" s="35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IF(ISBLANK(F236),"",VLOOKUP(F236,motor_configs_table[],2,))</f>
        <v/>
      </c>
    </row>
    <row r="237" spans="1:12">
      <c r="A237" s="35"/>
      <c r="B237" s="35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IF(ISBLANK(F237),"",VLOOKUP(F237,motor_configs_table[],2,))</f>
        <v/>
      </c>
    </row>
    <row r="238" spans="1:12">
      <c r="A238" s="35"/>
      <c r="B238" s="35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IF(ISBLANK(F238),"",VLOOKUP(F238,motor_configs_table[],2,))</f>
        <v/>
      </c>
    </row>
    <row r="239" spans="1:12">
      <c r="A239" s="35"/>
      <c r="B239" s="35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IF(ISBLANK(F239),"",VLOOKUP(F239,motor_configs_table[],2,))</f>
        <v/>
      </c>
    </row>
    <row r="240" spans="1:12">
      <c r="A240" s="35"/>
      <c r="B240" s="35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IF(ISBLANK(F240),"",VLOOKUP(F240,motor_configs_table[],2,))</f>
        <v/>
      </c>
    </row>
    <row r="241" spans="1:12">
      <c r="A241" s="35"/>
      <c r="B241" s="35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IF(ISBLANK(F241),"",VLOOKUP(F241,motor_configs_table[],2,))</f>
        <v/>
      </c>
    </row>
    <row r="242" spans="1:12">
      <c r="A242" s="35"/>
      <c r="B242" s="35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IF(ISBLANK(F242),"",VLOOKUP(F242,motor_configs_table[],2,))</f>
        <v/>
      </c>
    </row>
    <row r="243" spans="1:12">
      <c r="A243" s="35"/>
      <c r="B243" s="35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IF(ISBLANK(F243),"",VLOOKUP(F243,motor_configs_table[],2,))</f>
        <v/>
      </c>
    </row>
    <row r="244" spans="1:12">
      <c r="A244" s="35"/>
      <c r="B244" s="35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IF(ISBLANK(F244),"",VLOOKUP(F244,motor_configs_table[],2,))</f>
        <v/>
      </c>
    </row>
    <row r="245" spans="1:12">
      <c r="A245" s="35"/>
      <c r="B245" s="35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IF(ISBLANK(F245),"",VLOOKUP(F245,motor_configs_table[],2,))</f>
        <v/>
      </c>
    </row>
    <row r="246" spans="1:12">
      <c r="A246" s="35"/>
      <c r="B246" s="35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IF(ISBLANK(F246),"",VLOOKUP(F246,motor_configs_table[],2,))</f>
        <v/>
      </c>
    </row>
    <row r="247" spans="1:12">
      <c r="A247" s="35"/>
      <c r="B247" s="35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IF(ISBLANK(F247),"",VLOOKUP(F247,motor_configs_table[],2,))</f>
        <v/>
      </c>
    </row>
    <row r="248" spans="1:12">
      <c r="A248" s="35"/>
      <c r="B248" s="35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IF(ISBLANK(F248),"",VLOOKUP(F248,motor_configs_table[],2,))</f>
        <v/>
      </c>
    </row>
    <row r="249" spans="1:12">
      <c r="A249" s="35"/>
      <c r="B249" s="35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IF(ISBLANK(F249),"",VLOOKUP(F249,motor_configs_table[],2,))</f>
        <v/>
      </c>
    </row>
    <row r="250" spans="1:12">
      <c r="A250" s="35"/>
      <c r="B250" s="35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IF(ISBLANK(F250),"",VLOOKUP(F250,motor_configs_table[],2,))</f>
        <v/>
      </c>
    </row>
    <row r="251" spans="1:12">
      <c r="A251" s="35"/>
      <c r="B251" s="35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IF(ISBLANK(F251),"",VLOOKUP(F251,motor_configs_table[],2,))</f>
        <v/>
      </c>
    </row>
    <row r="252" spans="1:12">
      <c r="A252" s="35"/>
      <c r="B252" s="35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IF(ISBLANK(F252),"",VLOOKUP(F252,motor_configs_table[],2,))</f>
        <v/>
      </c>
    </row>
    <row r="253" spans="1:12">
      <c r="A253" s="35"/>
      <c r="B253" s="35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IF(ISBLANK(F253),"",VLOOKUP(F253,motor_configs_table[],2,))</f>
        <v/>
      </c>
    </row>
    <row r="254" spans="1:12">
      <c r="A254" s="35"/>
      <c r="B254" s="35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IF(ISBLANK(F254),"",VLOOKUP(F254,motor_configs_table[],2,))</f>
        <v/>
      </c>
    </row>
    <row r="255" spans="1:12">
      <c r="A255" s="35"/>
      <c r="B255" s="35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IF(ISBLANK(F255),"",VLOOKUP(F255,motor_configs_table[],2,))</f>
        <v/>
      </c>
    </row>
    <row r="256" spans="1:12">
      <c r="A256" s="35"/>
      <c r="B256" s="35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IF(ISBLANK(F256),"",VLOOKUP(F256,motor_configs_table[],2,))</f>
        <v/>
      </c>
    </row>
    <row r="257" spans="1:12">
      <c r="A257" s="35"/>
      <c r="B257" s="35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IF(ISBLANK(F257),"",VLOOKUP(F257,motor_configs_table[],2,))</f>
        <v/>
      </c>
    </row>
    <row r="258" spans="1:12">
      <c r="A258" s="35"/>
      <c r="B258" s="35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IF(ISBLANK(F258),"",VLOOKUP(F258,motor_configs_table[],2,))</f>
        <v/>
      </c>
    </row>
    <row r="259" spans="1:12">
      <c r="A259" s="35"/>
      <c r="B259" s="35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IF(ISBLANK(F259),"",VLOOKUP(F259,motor_configs_table[],2,))</f>
        <v/>
      </c>
    </row>
    <row r="260" spans="1:12">
      <c r="A260" s="35"/>
      <c r="B260" s="35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IF(ISBLANK(F260),"",VLOOKUP(F260,motor_configs_table[],2,))</f>
        <v/>
      </c>
    </row>
    <row r="261" spans="1:12">
      <c r="A261" s="35"/>
      <c r="B261" s="35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IF(ISBLANK(F261),"",VLOOKUP(F261,motor_configs_table[],2,))</f>
        <v/>
      </c>
    </row>
    <row r="262" spans="1:12">
      <c r="A262" s="35"/>
      <c r="B262" s="35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IF(ISBLANK(F262),"",VLOOKUP(F262,motor_configs_table[],2,))</f>
        <v/>
      </c>
    </row>
    <row r="263" spans="1:12">
      <c r="A263" s="35"/>
      <c r="B263" s="35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IF(ISBLANK(F263),"",VLOOKUP(F263,motor_configs_table[],2,))</f>
        <v/>
      </c>
    </row>
    <row r="264" spans="1:12">
      <c r="A264" s="35"/>
      <c r="B264" s="35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IF(ISBLANK(F264),"",VLOOKUP(F264,motor_configs_table[],2,))</f>
        <v/>
      </c>
    </row>
    <row r="265" spans="1:12">
      <c r="A265" s="35"/>
      <c r="B265" s="35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IF(ISBLANK(F265),"",VLOOKUP(F265,motor_configs_table[],2,))</f>
        <v/>
      </c>
    </row>
    <row r="266" spans="1:12">
      <c r="A266" s="35"/>
      <c r="B266" s="35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IF(ISBLANK(F266),"",VLOOKUP(F266,motor_configs_table[],2,))</f>
        <v/>
      </c>
    </row>
    <row r="267" spans="1:12">
      <c r="A267" s="35"/>
      <c r="B267" s="35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IF(ISBLANK(F267),"",VLOOKUP(F267,motor_configs_table[],2,))</f>
        <v/>
      </c>
    </row>
    <row r="268" spans="1:12">
      <c r="A268" s="35"/>
      <c r="B268" s="35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IF(ISBLANK(F268),"",VLOOKUP(F268,motor_configs_table[],2,))</f>
        <v/>
      </c>
    </row>
    <row r="269" spans="1:12">
      <c r="A269" s="35"/>
      <c r="B269" s="35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IF(ISBLANK(F269),"",VLOOKUP(F269,motor_configs_table[],2,))</f>
        <v/>
      </c>
    </row>
    <row r="270" spans="1:12">
      <c r="A270" s="35"/>
      <c r="B270" s="35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IF(ISBLANK(F270),"",VLOOKUP(F270,motor_configs_table[],2,))</f>
        <v/>
      </c>
    </row>
    <row r="271" spans="1:12">
      <c r="A271" s="35"/>
      <c r="B271" s="35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IF(ISBLANK(F271),"",VLOOKUP(F271,motor_configs_table[],2,))</f>
        <v/>
      </c>
    </row>
    <row r="272" spans="1:12">
      <c r="A272" s="35"/>
      <c r="B272" s="35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IF(ISBLANK(F272),"",VLOOKUP(F272,motor_configs_table[],2,))</f>
        <v/>
      </c>
    </row>
    <row r="273" spans="1:12">
      <c r="A273" s="35"/>
      <c r="B273" s="35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IF(ISBLANK(F273),"",VLOOKUP(F273,motor_configs_table[],2,))</f>
        <v/>
      </c>
    </row>
    <row r="274" spans="1:12">
      <c r="A274" s="35"/>
      <c r="B274" s="35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IF(ISBLANK(F274),"",VLOOKUP(F274,motor_configs_table[],2,))</f>
        <v/>
      </c>
    </row>
    <row r="275" spans="1:12">
      <c r="A275" s="35"/>
      <c r="B275" s="35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IF(ISBLANK(F275),"",VLOOKUP(F275,motor_configs_table[],2,))</f>
        <v/>
      </c>
    </row>
    <row r="276" spans="1:12">
      <c r="A276" s="35"/>
      <c r="B276" s="35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IF(ISBLANK(F276),"",VLOOKUP(F276,motor_configs_table[],2,))</f>
        <v/>
      </c>
    </row>
    <row r="277" spans="1:12">
      <c r="A277" s="35"/>
      <c r="B277" s="35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IF(ISBLANK(F277),"",VLOOKUP(F277,motor_configs_table[],2,))</f>
        <v/>
      </c>
    </row>
    <row r="278" spans="1:12">
      <c r="A278" s="35"/>
      <c r="B278" s="35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IF(ISBLANK(F278),"",VLOOKUP(F278,motor_configs_table[],2,))</f>
        <v/>
      </c>
    </row>
    <row r="279" spans="1:12">
      <c r="A279" s="35"/>
      <c r="B279" s="35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IF(ISBLANK(F279),"",VLOOKUP(F279,motor_configs_table[],2,))</f>
        <v/>
      </c>
    </row>
    <row r="280" spans="1:12">
      <c r="A280" s="35"/>
      <c r="B280" s="35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IF(ISBLANK(F280),"",VLOOKUP(F280,motor_configs_table[],2,))</f>
        <v/>
      </c>
    </row>
    <row r="281" spans="1:12">
      <c r="A281" s="35"/>
      <c r="B281" s="35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IF(ISBLANK(F281),"",VLOOKUP(F281,motor_configs_table[],2,))</f>
        <v/>
      </c>
    </row>
    <row r="282" spans="1:12">
      <c r="A282" s="35"/>
      <c r="B282" s="35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IF(ISBLANK(F282),"",VLOOKUP(F282,motor_configs_table[],2,))</f>
        <v/>
      </c>
    </row>
    <row r="283" spans="1:12">
      <c r="A283" s="35"/>
      <c r="B283" s="35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IF(ISBLANK(F283),"",VLOOKUP(F283,motor_configs_table[],2,))</f>
        <v/>
      </c>
    </row>
    <row r="284" spans="1:12">
      <c r="A284" s="35"/>
      <c r="B284" s="35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IF(ISBLANK(F284),"",VLOOKUP(F284,motor_configs_table[],2,))</f>
        <v/>
      </c>
    </row>
    <row r="285" spans="1:12">
      <c r="A285" s="35"/>
      <c r="B285" s="35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IF(ISBLANK(F285),"",VLOOKUP(F285,motor_configs_table[],2,))</f>
        <v/>
      </c>
    </row>
    <row r="286" spans="1:12">
      <c r="A286" s="35"/>
      <c r="B286" s="35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IF(ISBLANK(F286),"",VLOOKUP(F286,motor_configs_table[],2,))</f>
        <v/>
      </c>
    </row>
    <row r="287" spans="1:12">
      <c r="A287" s="35"/>
      <c r="B287" s="35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IF(ISBLANK(F287),"",VLOOKUP(F287,motor_configs_table[],2,))</f>
        <v/>
      </c>
    </row>
    <row r="288" spans="1:12">
      <c r="A288" s="35"/>
      <c r="B288" s="35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IF(ISBLANK(F288),"",VLOOKUP(F288,motor_configs_table[],2,))</f>
        <v/>
      </c>
    </row>
    <row r="289" spans="1:12">
      <c r="A289" s="35"/>
      <c r="B289" s="35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IF(ISBLANK(F289),"",VLOOKUP(F289,motor_configs_table[],2,))</f>
        <v/>
      </c>
    </row>
    <row r="290" spans="1:12">
      <c r="A290" s="35"/>
      <c r="B290" s="35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IF(ISBLANK(F290),"",VLOOKUP(F290,motor_configs_table[],2,))</f>
        <v/>
      </c>
    </row>
    <row r="291" spans="1:12">
      <c r="A291" s="35"/>
      <c r="B291" s="35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IF(ISBLANK(F291),"",VLOOKUP(F291,motor_configs_table[],2,))</f>
        <v/>
      </c>
    </row>
    <row r="292" spans="1:12">
      <c r="A292" s="35"/>
      <c r="B292" s="35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IF(ISBLANK(F292),"",VLOOKUP(F292,motor_configs_table[],2,))</f>
        <v/>
      </c>
    </row>
    <row r="293" spans="1:12">
      <c r="A293" s="35"/>
      <c r="B293" s="35"/>
      <c r="C293" s="35"/>
      <c r="D293" s="35"/>
      <c r="E293" s="35"/>
      <c r="F293" s="35"/>
      <c r="G293" s="34"/>
      <c r="H293" s="34"/>
      <c r="I293" s="34"/>
      <c r="J293" s="34"/>
      <c r="K293" s="34"/>
      <c r="L293" s="74" t="str">
        <f>IF(ISBLANK(F293),"",VLOOKUP(F293,motor_configs_table[],2,))</f>
        <v/>
      </c>
    </row>
    <row r="294" spans="1:12">
      <c r="A294" s="35"/>
      <c r="B294" s="35"/>
      <c r="C294" s="35"/>
      <c r="D294" s="35"/>
      <c r="E294" s="35"/>
      <c r="F294" s="35"/>
      <c r="G294" s="34"/>
      <c r="H294" s="34"/>
      <c r="I294" s="34"/>
      <c r="J294" s="34"/>
      <c r="K294" s="34"/>
      <c r="L294" s="74" t="str">
        <f>IF(ISBLANK(F294),"",VLOOKUP(F294,motor_configs_table[],2,))</f>
        <v/>
      </c>
    </row>
    <row r="295" spans="1:12">
      <c r="A295" s="35"/>
      <c r="B295" s="35"/>
      <c r="C295" s="35"/>
      <c r="D295" s="35"/>
      <c r="E295" s="35"/>
      <c r="F295" s="35"/>
      <c r="G295" s="34"/>
      <c r="H295" s="34"/>
      <c r="I295" s="34"/>
      <c r="J295" s="34"/>
      <c r="K295" s="34"/>
      <c r="L295" s="74" t="str">
        <f>IF(ISBLANK(F295),"",VLOOKUP(F295,motor_configs_table[],2,))</f>
        <v/>
      </c>
    </row>
    <row r="296" spans="1:12">
      <c r="A296" s="35"/>
      <c r="B296" s="35"/>
      <c r="C296" s="35"/>
      <c r="D296" s="35"/>
      <c r="E296" s="35"/>
      <c r="F296" s="35"/>
      <c r="G296" s="34"/>
      <c r="H296" s="34"/>
      <c r="I296" s="34"/>
      <c r="J296" s="34"/>
      <c r="K296" s="34"/>
      <c r="L296" s="74" t="str">
        <f>IF(ISBLANK(F296),"",VLOOKUP(F296,motor_configs_table[],2,))</f>
        <v/>
      </c>
    </row>
    <row r="297" spans="1:12">
      <c r="A297" s="35"/>
      <c r="B297" s="35"/>
      <c r="C297" s="35"/>
      <c r="D297" s="35"/>
      <c r="E297" s="35"/>
      <c r="F297" s="35"/>
      <c r="G297" s="34"/>
      <c r="H297" s="34"/>
      <c r="I297" s="34"/>
      <c r="J297" s="34"/>
      <c r="K297" s="34"/>
      <c r="L297" s="74" t="str">
        <f>IF(ISBLANK(F297),"",VLOOKUP(F297,motor_configs_table[],2,))</f>
        <v/>
      </c>
    </row>
    <row r="298" spans="1:12">
      <c r="A298" s="35"/>
      <c r="B298" s="35"/>
      <c r="C298" s="35"/>
      <c r="D298" s="35"/>
      <c r="E298" s="35"/>
      <c r="F298" s="35"/>
      <c r="G298" s="34"/>
      <c r="H298" s="34"/>
      <c r="I298" s="34"/>
      <c r="J298" s="34"/>
      <c r="K298" s="34"/>
      <c r="L298" s="74" t="str">
        <f>IF(ISBLANK(F298),"",VLOOKUP(F298,motor_configs_table[],2,))</f>
        <v/>
      </c>
    </row>
    <row r="299" spans="1:12">
      <c r="A299" s="35"/>
      <c r="B299" s="35"/>
      <c r="C299" s="35"/>
      <c r="D299" s="35"/>
      <c r="E299" s="35"/>
      <c r="F299" s="35"/>
      <c r="G299" s="34"/>
      <c r="H299" s="34"/>
      <c r="I299" s="34"/>
      <c r="J299" s="34"/>
      <c r="K299" s="34"/>
      <c r="L299" s="74" t="str">
        <f>IF(ISBLANK(F299),"",VLOOKUP(F299,motor_configs_table[],2,))</f>
        <v/>
      </c>
    </row>
    <row r="300" spans="1:12">
      <c r="A300" s="35"/>
      <c r="B300" s="35"/>
      <c r="C300" s="35"/>
      <c r="E300" s="35"/>
      <c r="G300" s="34"/>
      <c r="H300" s="34"/>
      <c r="I300" s="34"/>
      <c r="J300" s="34"/>
      <c r="K300" s="34"/>
      <c r="L300" s="74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6" type="noConversion"/>
  <conditionalFormatting sqref="G6:G300">
    <cfRule type="cellIs" dxfId="235" priority="2" operator="equal">
      <formula>"P"</formula>
    </cfRule>
    <cfRule type="cellIs" dxfId="234" priority="3" operator="equal">
      <formula>"p"</formula>
    </cfRule>
    <cfRule type="cellIs" dxfId="233" priority="4" operator="equal">
      <formula>"x"</formula>
    </cfRule>
    <cfRule type="cellIs" dxfId="232" priority="5" operator="equal">
      <formula>"X"</formula>
    </cfRule>
  </conditionalFormatting>
  <conditionalFormatting sqref="H6:H300">
    <cfRule type="cellIs" dxfId="231" priority="6" operator="equal">
      <formula>"P"</formula>
    </cfRule>
    <cfRule type="cellIs" dxfId="230" priority="7" operator="equal">
      <formula>"p"</formula>
    </cfRule>
    <cfRule type="cellIs" dxfId="229" priority="8" operator="equal">
      <formula>"x"</formula>
    </cfRule>
    <cfRule type="cellIs" dxfId="228" priority="9" operator="equal">
      <formula>"X"</formula>
    </cfRule>
  </conditionalFormatting>
  <conditionalFormatting sqref="I6:I300">
    <cfRule type="cellIs" dxfId="227" priority="10" operator="equal">
      <formula>"P"</formula>
    </cfRule>
    <cfRule type="cellIs" dxfId="226" priority="11" operator="equal">
      <formula>"p"</formula>
    </cfRule>
    <cfRule type="cellIs" dxfId="225" priority="12" operator="equal">
      <formula>"x"</formula>
    </cfRule>
    <cfRule type="cellIs" dxfId="224" priority="13" operator="equal">
      <formula>"X"</formula>
    </cfRule>
  </conditionalFormatting>
  <conditionalFormatting sqref="J6:J300">
    <cfRule type="cellIs" dxfId="223" priority="18" operator="equal">
      <formula>"P"</formula>
    </cfRule>
    <cfRule type="cellIs" dxfId="222" priority="19" operator="equal">
      <formula>"p"</formula>
    </cfRule>
    <cfRule type="cellIs" dxfId="221" priority="20" operator="equal">
      <formula>"x"</formula>
    </cfRule>
    <cfRule type="cellIs" dxfId="220" priority="21" operator="equal">
      <formula>"X"</formula>
    </cfRule>
  </conditionalFormatting>
  <conditionalFormatting sqref="K6:K300">
    <cfRule type="cellIs" dxfId="219" priority="26" operator="equal">
      <formula>"P"</formula>
    </cfRule>
    <cfRule type="cellIs" dxfId="218" priority="27" operator="equal">
      <formula>"p"</formula>
    </cfRule>
    <cfRule type="cellIs" dxfId="217" priority="28" operator="equal">
      <formula>"x"</formula>
    </cfRule>
    <cfRule type="cellIs" dxfId="216" priority="29" operator="equal">
      <formula>"X"</formula>
    </cfRule>
  </conditionalFormatting>
  <conditionalFormatting sqref="B6 B8 B11:B14 B20:B300">
    <cfRule type="duplicateValues" dxfId="215" priority="30"/>
  </conditionalFormatting>
  <conditionalFormatting sqref="B7">
    <cfRule type="duplicateValues" dxfId="214" priority="31"/>
  </conditionalFormatting>
  <conditionalFormatting sqref="B9">
    <cfRule type="duplicateValues" dxfId="213" priority="32"/>
  </conditionalFormatting>
  <conditionalFormatting sqref="B10">
    <cfRule type="duplicateValues" dxfId="212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>
      <pane ySplit="3" topLeftCell="A4" activePane="bottomLeft" state="frozen"/>
      <selection pane="bottomLeft" activeCell="C1" sqref="C1:C1048576"/>
    </sheetView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43"/>
      <c r="B1" s="43"/>
      <c r="C1" s="43"/>
      <c r="D1" s="72"/>
      <c r="E1" s="72"/>
      <c r="F1" s="95"/>
      <c r="G1" s="99" t="str">
        <f>proj_nr_descr</f>
        <v>Projectnumber:</v>
      </c>
      <c r="H1" s="95" t="str">
        <f>proj_nr</f>
        <v>[Enter proj nr]</v>
      </c>
      <c r="I1" s="105"/>
    </row>
    <row r="2" spans="1:9" ht="18" customHeight="1">
      <c r="A2" s="43"/>
      <c r="B2" s="43"/>
      <c r="C2" s="43"/>
      <c r="D2" s="72"/>
      <c r="E2" s="72"/>
      <c r="F2" s="95"/>
      <c r="G2" s="99" t="str">
        <f>proj_name_descr</f>
        <v>Projectname:</v>
      </c>
      <c r="H2" s="95" t="str">
        <f>proj_name</f>
        <v>[Enter proj name]</v>
      </c>
      <c r="I2" s="105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333</v>
      </c>
      <c r="I3" s="23" t="s">
        <v>5</v>
      </c>
    </row>
    <row r="4" spans="1:9" s="24" customFormat="1" ht="15.75" thickBot="1">
      <c r="A4" s="25"/>
      <c r="B4" s="124">
        <f>COUNTA(B6:B303)</f>
        <v>17</v>
      </c>
      <c r="C4" s="25"/>
      <c r="D4" s="41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24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71">
        <f>IF($B$4=0,"N/A",I4/$B$4)</f>
        <v>0</v>
      </c>
    </row>
    <row r="6" spans="1:9">
      <c r="A6" s="32"/>
      <c r="B6" s="33" t="s">
        <v>97</v>
      </c>
      <c r="C6" s="32" t="s">
        <v>41</v>
      </c>
      <c r="D6" s="32" t="s">
        <v>84</v>
      </c>
      <c r="E6" s="32" t="s">
        <v>85</v>
      </c>
      <c r="F6" s="34"/>
      <c r="G6" s="34"/>
      <c r="H6" s="34"/>
      <c r="I6" s="34"/>
    </row>
    <row r="7" spans="1:9">
      <c r="A7" s="35"/>
      <c r="B7" s="33" t="s">
        <v>98</v>
      </c>
      <c r="C7" s="35" t="s">
        <v>42</v>
      </c>
      <c r="D7" s="32" t="s">
        <v>84</v>
      </c>
      <c r="E7" s="32" t="s">
        <v>85</v>
      </c>
      <c r="F7" s="34"/>
      <c r="G7" s="34"/>
      <c r="H7" s="34"/>
      <c r="I7" s="34"/>
    </row>
    <row r="8" spans="1:9">
      <c r="A8" s="35"/>
      <c r="B8" s="33" t="s">
        <v>43</v>
      </c>
      <c r="C8" s="35" t="s">
        <v>44</v>
      </c>
      <c r="D8" s="32" t="s">
        <v>84</v>
      </c>
      <c r="E8" s="32" t="s">
        <v>85</v>
      </c>
      <c r="F8" s="34"/>
      <c r="G8" s="34"/>
      <c r="H8" s="34"/>
      <c r="I8" s="34"/>
    </row>
    <row r="9" spans="1:9">
      <c r="A9" s="35"/>
      <c r="B9" s="33" t="s">
        <v>99</v>
      </c>
      <c r="C9" s="35" t="s">
        <v>41</v>
      </c>
      <c r="D9" s="32" t="s">
        <v>84</v>
      </c>
      <c r="E9" s="32" t="s">
        <v>85</v>
      </c>
      <c r="F9" s="34"/>
      <c r="G9" s="34"/>
      <c r="H9" s="34"/>
      <c r="I9" s="34"/>
    </row>
    <row r="10" spans="1:9">
      <c r="A10" s="35"/>
      <c r="B10" s="33" t="s">
        <v>100</v>
      </c>
      <c r="C10" s="35" t="s">
        <v>42</v>
      </c>
      <c r="D10" s="32" t="s">
        <v>84</v>
      </c>
      <c r="E10" s="32" t="s">
        <v>85</v>
      </c>
      <c r="F10" s="34"/>
      <c r="G10" s="34"/>
      <c r="H10" s="34"/>
      <c r="I10" s="34"/>
    </row>
    <row r="11" spans="1:9">
      <c r="A11" s="35"/>
      <c r="B11" s="33" t="s">
        <v>45</v>
      </c>
      <c r="C11" s="35" t="s">
        <v>44</v>
      </c>
      <c r="D11" s="32" t="s">
        <v>84</v>
      </c>
      <c r="E11" s="32" t="s">
        <v>85</v>
      </c>
      <c r="F11" s="34"/>
      <c r="G11" s="34"/>
      <c r="H11" s="34"/>
      <c r="I11" s="34"/>
    </row>
    <row r="12" spans="1:9">
      <c r="A12" s="35"/>
      <c r="B12" s="33" t="s">
        <v>101</v>
      </c>
      <c r="C12" s="35" t="s">
        <v>41</v>
      </c>
      <c r="D12" s="32" t="s">
        <v>84</v>
      </c>
      <c r="E12" s="32" t="s">
        <v>85</v>
      </c>
      <c r="F12" s="34"/>
      <c r="G12" s="34"/>
      <c r="H12" s="34"/>
      <c r="I12" s="34"/>
    </row>
    <row r="13" spans="1:9">
      <c r="A13" s="35"/>
      <c r="B13" s="33" t="s">
        <v>102</v>
      </c>
      <c r="C13" s="35" t="s">
        <v>42</v>
      </c>
      <c r="D13" s="32" t="s">
        <v>84</v>
      </c>
      <c r="E13" s="32" t="s">
        <v>85</v>
      </c>
      <c r="F13" s="34"/>
      <c r="G13" s="34"/>
      <c r="H13" s="34"/>
      <c r="I13" s="34"/>
    </row>
    <row r="14" spans="1:9">
      <c r="A14" s="35"/>
      <c r="B14" s="33" t="s">
        <v>46</v>
      </c>
      <c r="C14" s="35" t="s">
        <v>44</v>
      </c>
      <c r="D14" s="32" t="s">
        <v>84</v>
      </c>
      <c r="E14" s="32" t="s">
        <v>85</v>
      </c>
      <c r="F14" s="34"/>
      <c r="G14" s="34"/>
      <c r="H14" s="34"/>
      <c r="I14" s="34"/>
    </row>
    <row r="15" spans="1:9">
      <c r="A15" s="35"/>
      <c r="B15" s="33" t="s">
        <v>103</v>
      </c>
      <c r="C15" s="35" t="s">
        <v>41</v>
      </c>
      <c r="D15" s="32" t="s">
        <v>84</v>
      </c>
      <c r="E15" s="32" t="s">
        <v>85</v>
      </c>
      <c r="F15" s="34"/>
      <c r="G15" s="34"/>
      <c r="H15" s="34"/>
      <c r="I15" s="34"/>
    </row>
    <row r="16" spans="1:9">
      <c r="A16" s="35"/>
      <c r="B16" s="33" t="s">
        <v>104</v>
      </c>
      <c r="C16" s="35" t="s">
        <v>42</v>
      </c>
      <c r="D16" s="32" t="s">
        <v>84</v>
      </c>
      <c r="E16" s="32" t="s">
        <v>85</v>
      </c>
      <c r="F16" s="34"/>
      <c r="G16" s="34"/>
      <c r="H16" s="34"/>
      <c r="I16" s="34"/>
    </row>
    <row r="17" spans="1:9">
      <c r="A17" s="35"/>
      <c r="B17" s="33" t="s">
        <v>47</v>
      </c>
      <c r="C17" s="35" t="s">
        <v>44</v>
      </c>
      <c r="D17" s="32" t="s">
        <v>84</v>
      </c>
      <c r="E17" s="32" t="s">
        <v>85</v>
      </c>
      <c r="F17" s="34"/>
      <c r="G17" s="34"/>
      <c r="H17" s="34"/>
      <c r="I17" s="34"/>
    </row>
    <row r="18" spans="1:9">
      <c r="A18" s="35"/>
      <c r="B18" s="33" t="s">
        <v>105</v>
      </c>
      <c r="C18" s="35" t="s">
        <v>41</v>
      </c>
      <c r="D18" s="32" t="s">
        <v>84</v>
      </c>
      <c r="E18" s="32" t="s">
        <v>85</v>
      </c>
      <c r="F18" s="34"/>
      <c r="G18" s="34"/>
      <c r="H18" s="34"/>
      <c r="I18" s="34"/>
    </row>
    <row r="19" spans="1:9">
      <c r="A19" s="35"/>
      <c r="B19" s="35" t="s">
        <v>106</v>
      </c>
      <c r="C19" s="35" t="s">
        <v>42</v>
      </c>
      <c r="D19" s="32" t="s">
        <v>84</v>
      </c>
      <c r="E19" s="32" t="s">
        <v>85</v>
      </c>
      <c r="F19" s="34"/>
      <c r="G19" s="34"/>
      <c r="H19" s="34"/>
      <c r="I19" s="34"/>
    </row>
    <row r="20" spans="1:9">
      <c r="A20" s="35"/>
      <c r="B20" s="35" t="s">
        <v>107</v>
      </c>
      <c r="C20" s="35" t="s">
        <v>44</v>
      </c>
      <c r="D20" s="32" t="s">
        <v>84</v>
      </c>
      <c r="E20" s="32" t="s">
        <v>85</v>
      </c>
      <c r="F20" s="34"/>
      <c r="G20" s="34"/>
      <c r="H20" s="34"/>
      <c r="I20" s="34"/>
    </row>
    <row r="21" spans="1:9">
      <c r="A21" s="35"/>
      <c r="B21" s="64" t="s">
        <v>250</v>
      </c>
      <c r="C21" s="35" t="s">
        <v>286</v>
      </c>
      <c r="D21" s="32" t="s">
        <v>226</v>
      </c>
      <c r="E21" s="35" t="s">
        <v>227</v>
      </c>
      <c r="F21" s="34"/>
      <c r="G21" s="34"/>
      <c r="H21" s="34"/>
      <c r="I21" s="34"/>
    </row>
    <row r="22" spans="1:9">
      <c r="A22" s="35"/>
      <c r="B22" s="64" t="s">
        <v>251</v>
      </c>
      <c r="C22" s="35" t="s">
        <v>287</v>
      </c>
      <c r="D22" s="32" t="s">
        <v>226</v>
      </c>
      <c r="E22" s="35" t="s">
        <v>227</v>
      </c>
      <c r="F22" s="34"/>
      <c r="G22" s="34"/>
      <c r="H22" s="34"/>
      <c r="I22" s="34"/>
    </row>
    <row r="23" spans="1:9">
      <c r="A23" s="35"/>
      <c r="B23" s="35"/>
      <c r="C23" s="35"/>
      <c r="D23" s="35"/>
      <c r="E23" s="35"/>
      <c r="F23" s="34"/>
      <c r="G23" s="34"/>
      <c r="H23" s="34"/>
      <c r="I23" s="34"/>
    </row>
    <row r="24" spans="1:9">
      <c r="A24" s="35"/>
      <c r="B24" s="35"/>
      <c r="C24" s="35"/>
      <c r="D24" s="35"/>
      <c r="E24" s="35"/>
      <c r="F24" s="34"/>
      <c r="G24" s="34"/>
      <c r="H24" s="34"/>
      <c r="I24" s="34"/>
    </row>
    <row r="25" spans="1:9">
      <c r="A25" s="35"/>
      <c r="B25" s="35"/>
      <c r="C25" s="35"/>
      <c r="D25" s="35"/>
      <c r="E25" s="35"/>
      <c r="F25" s="34"/>
      <c r="G25" s="34"/>
      <c r="H25" s="34"/>
      <c r="I25" s="34"/>
    </row>
    <row r="26" spans="1:9">
      <c r="A26" s="35"/>
      <c r="B26" s="35"/>
      <c r="C26" s="35"/>
      <c r="D26" s="35"/>
      <c r="E26" s="35"/>
      <c r="F26" s="34"/>
      <c r="G26" s="34"/>
      <c r="H26" s="34"/>
      <c r="I26" s="34"/>
    </row>
    <row r="27" spans="1:9">
      <c r="A27" s="35"/>
      <c r="B27" s="35"/>
      <c r="C27" s="35"/>
      <c r="D27" s="35"/>
      <c r="E27" s="35"/>
      <c r="F27" s="34"/>
      <c r="G27" s="34"/>
      <c r="H27" s="34"/>
      <c r="I27" s="34"/>
    </row>
    <row r="28" spans="1:9">
      <c r="A28" s="35"/>
      <c r="B28" s="35"/>
      <c r="C28" s="35"/>
      <c r="D28" s="35"/>
      <c r="E28" s="35"/>
      <c r="F28" s="34"/>
      <c r="G28" s="34"/>
      <c r="H28" s="34"/>
      <c r="I28" s="34"/>
    </row>
    <row r="29" spans="1:9">
      <c r="A29" s="35"/>
      <c r="B29" s="35"/>
      <c r="C29" s="35"/>
      <c r="D29" s="35"/>
      <c r="E29" s="35"/>
      <c r="F29" s="34"/>
      <c r="G29" s="34"/>
      <c r="H29" s="34"/>
      <c r="I29" s="34"/>
    </row>
    <row r="30" spans="1:9">
      <c r="A30" s="35"/>
      <c r="B30" s="35"/>
      <c r="C30" s="35"/>
      <c r="D30" s="35"/>
      <c r="E30" s="35"/>
      <c r="F30" s="34"/>
      <c r="G30" s="34"/>
      <c r="H30" s="34"/>
      <c r="I30" s="34"/>
    </row>
    <row r="31" spans="1:9">
      <c r="A31" s="35"/>
      <c r="B31" s="35"/>
      <c r="C31" s="35"/>
      <c r="D31" s="35"/>
      <c r="E31" s="35"/>
      <c r="F31" s="34"/>
      <c r="G31" s="34"/>
      <c r="H31" s="34"/>
      <c r="I31" s="34"/>
    </row>
    <row r="32" spans="1:9">
      <c r="A32" s="35"/>
      <c r="B32" s="35"/>
      <c r="C32" s="35"/>
      <c r="D32" s="35"/>
      <c r="E32" s="35"/>
      <c r="F32" s="34"/>
      <c r="G32" s="34"/>
      <c r="H32" s="34"/>
      <c r="I32" s="34"/>
    </row>
    <row r="33" spans="1:9">
      <c r="A33" s="35"/>
      <c r="B33" s="35"/>
      <c r="C33" s="35"/>
      <c r="D33" s="35"/>
      <c r="E33" s="35"/>
      <c r="F33" s="34"/>
      <c r="G33" s="34"/>
      <c r="H33" s="34"/>
      <c r="I33" s="34"/>
    </row>
    <row r="34" spans="1:9">
      <c r="A34" s="35"/>
      <c r="B34" s="35"/>
      <c r="C34" s="35"/>
      <c r="D34" s="35"/>
      <c r="E34" s="35"/>
      <c r="F34" s="34"/>
      <c r="G34" s="34"/>
      <c r="H34" s="34"/>
      <c r="I34" s="34"/>
    </row>
    <row r="35" spans="1:9">
      <c r="A35" s="35"/>
      <c r="B35" s="35"/>
      <c r="C35" s="35"/>
      <c r="D35" s="35"/>
      <c r="E35" s="35"/>
      <c r="F35" s="34"/>
      <c r="G35" s="34"/>
      <c r="H35" s="34"/>
      <c r="I35" s="34"/>
    </row>
    <row r="36" spans="1:9">
      <c r="A36" s="35"/>
      <c r="B36" s="35"/>
      <c r="C36" s="35"/>
      <c r="D36" s="35"/>
      <c r="E36" s="35"/>
      <c r="F36" s="34"/>
      <c r="G36" s="34"/>
      <c r="H36" s="34"/>
      <c r="I36" s="34"/>
    </row>
    <row r="37" spans="1:9">
      <c r="A37" s="35"/>
      <c r="B37" s="35"/>
      <c r="C37" s="35"/>
      <c r="D37" s="35"/>
      <c r="E37" s="35"/>
      <c r="F37" s="34"/>
      <c r="G37" s="34"/>
      <c r="H37" s="34"/>
      <c r="I37" s="34"/>
    </row>
    <row r="38" spans="1:9">
      <c r="A38" s="35"/>
      <c r="B38" s="35"/>
      <c r="C38" s="35"/>
      <c r="D38" s="35"/>
      <c r="E38" s="35"/>
      <c r="F38" s="34"/>
      <c r="G38" s="34"/>
      <c r="H38" s="34"/>
      <c r="I38" s="34"/>
    </row>
    <row r="39" spans="1:9">
      <c r="A39" s="35"/>
      <c r="B39" s="35"/>
      <c r="C39" s="35"/>
      <c r="D39" s="35"/>
      <c r="E39" s="35"/>
      <c r="F39" s="34"/>
      <c r="G39" s="34"/>
      <c r="H39" s="34"/>
      <c r="I39" s="34"/>
    </row>
    <row r="40" spans="1:9">
      <c r="A40" s="35"/>
      <c r="B40" s="35"/>
      <c r="C40" s="35"/>
      <c r="D40" s="35"/>
      <c r="E40" s="35"/>
      <c r="F40" s="34"/>
      <c r="G40" s="34"/>
      <c r="H40" s="34"/>
      <c r="I40" s="34"/>
    </row>
    <row r="41" spans="1:9">
      <c r="A41" s="35"/>
      <c r="B41" s="35"/>
      <c r="C41" s="35"/>
      <c r="D41" s="35"/>
      <c r="E41" s="35"/>
      <c r="F41" s="34"/>
      <c r="G41" s="34"/>
      <c r="H41" s="34"/>
      <c r="I41" s="34"/>
    </row>
    <row r="42" spans="1:9">
      <c r="A42" s="35"/>
      <c r="B42" s="35"/>
      <c r="C42" s="35"/>
      <c r="D42" s="35"/>
      <c r="E42" s="35"/>
      <c r="F42" s="34"/>
      <c r="G42" s="34"/>
      <c r="H42" s="34"/>
      <c r="I42" s="34"/>
    </row>
    <row r="43" spans="1:9">
      <c r="A43" s="35"/>
      <c r="B43" s="35"/>
      <c r="C43" s="35"/>
      <c r="D43" s="35"/>
      <c r="E43" s="35"/>
      <c r="F43" s="34"/>
      <c r="G43" s="34"/>
      <c r="H43" s="34"/>
      <c r="I43" s="34"/>
    </row>
    <row r="44" spans="1:9">
      <c r="A44" s="35"/>
      <c r="B44" s="35"/>
      <c r="C44" s="35"/>
      <c r="D44" s="35"/>
      <c r="E44" s="35"/>
      <c r="F44" s="34"/>
      <c r="G44" s="34"/>
      <c r="H44" s="34"/>
      <c r="I44" s="34"/>
    </row>
    <row r="45" spans="1:9">
      <c r="A45" s="35"/>
      <c r="B45" s="35"/>
      <c r="C45" s="35"/>
      <c r="D45" s="35"/>
      <c r="E45" s="35"/>
      <c r="F45" s="34"/>
      <c r="G45" s="34"/>
      <c r="H45" s="34"/>
      <c r="I45" s="34"/>
    </row>
    <row r="46" spans="1:9">
      <c r="A46" s="35"/>
      <c r="B46" s="35"/>
      <c r="C46" s="35"/>
      <c r="D46" s="35"/>
      <c r="E46" s="35"/>
      <c r="F46" s="34"/>
      <c r="G46" s="34"/>
      <c r="H46" s="34"/>
      <c r="I46" s="34"/>
    </row>
    <row r="47" spans="1:9">
      <c r="A47" s="35"/>
      <c r="B47" s="35"/>
      <c r="C47" s="35"/>
      <c r="D47" s="35"/>
      <c r="E47" s="35"/>
      <c r="F47" s="34"/>
      <c r="G47" s="34"/>
      <c r="H47" s="34"/>
      <c r="I47" s="34"/>
    </row>
    <row r="48" spans="1:9">
      <c r="A48" s="35"/>
      <c r="B48" s="35"/>
      <c r="C48" s="35"/>
      <c r="D48" s="35"/>
      <c r="E48" s="35"/>
      <c r="F48" s="34"/>
      <c r="G48" s="34"/>
      <c r="H48" s="34"/>
      <c r="I48" s="34"/>
    </row>
    <row r="49" spans="1:9">
      <c r="A49" s="35"/>
      <c r="B49" s="35"/>
      <c r="C49" s="35"/>
      <c r="D49" s="35"/>
      <c r="E49" s="35"/>
      <c r="F49" s="34"/>
      <c r="G49" s="34"/>
      <c r="H49" s="34"/>
      <c r="I49" s="34"/>
    </row>
    <row r="50" spans="1:9">
      <c r="A50" s="35"/>
      <c r="B50" s="35"/>
      <c r="C50" s="35"/>
      <c r="D50" s="35"/>
      <c r="E50" s="35"/>
      <c r="F50" s="34"/>
      <c r="G50" s="34"/>
      <c r="H50" s="34"/>
      <c r="I50" s="34"/>
    </row>
    <row r="51" spans="1:9">
      <c r="A51" s="35"/>
      <c r="B51" s="35"/>
      <c r="C51" s="35"/>
      <c r="D51" s="35"/>
      <c r="E51" s="35"/>
      <c r="F51" s="34"/>
      <c r="G51" s="34"/>
      <c r="H51" s="34"/>
      <c r="I51" s="34"/>
    </row>
    <row r="52" spans="1:9">
      <c r="A52" s="35"/>
      <c r="B52" s="35"/>
      <c r="C52" s="35"/>
      <c r="D52" s="35"/>
      <c r="E52" s="35"/>
      <c r="F52" s="34"/>
      <c r="G52" s="34"/>
      <c r="H52" s="34"/>
      <c r="I52" s="34"/>
    </row>
    <row r="53" spans="1:9">
      <c r="A53" s="35"/>
      <c r="B53" s="35"/>
      <c r="C53" s="35"/>
      <c r="D53" s="35"/>
      <c r="E53" s="35"/>
      <c r="F53" s="34"/>
      <c r="G53" s="34"/>
      <c r="H53" s="34"/>
      <c r="I53" s="34"/>
    </row>
    <row r="54" spans="1:9">
      <c r="A54" s="35"/>
      <c r="B54" s="35"/>
      <c r="C54" s="35"/>
      <c r="D54" s="35"/>
      <c r="E54" s="35"/>
      <c r="F54" s="34"/>
      <c r="G54" s="34"/>
      <c r="H54" s="34"/>
      <c r="I54" s="34"/>
    </row>
    <row r="55" spans="1:9">
      <c r="A55" s="35"/>
      <c r="B55" s="35"/>
      <c r="C55" s="35"/>
      <c r="D55" s="35"/>
      <c r="E55" s="35"/>
      <c r="F55" s="34"/>
      <c r="G55" s="34"/>
      <c r="H55" s="34"/>
      <c r="I55" s="34"/>
    </row>
    <row r="56" spans="1:9">
      <c r="A56" s="35"/>
      <c r="B56" s="35"/>
      <c r="C56" s="35"/>
      <c r="D56" s="35"/>
      <c r="E56" s="35"/>
      <c r="F56" s="34"/>
      <c r="G56" s="34"/>
      <c r="H56" s="34"/>
      <c r="I56" s="34"/>
    </row>
    <row r="57" spans="1:9">
      <c r="A57" s="35"/>
      <c r="B57" s="35"/>
      <c r="C57" s="35"/>
      <c r="D57" s="35"/>
      <c r="E57" s="35"/>
      <c r="F57" s="34"/>
      <c r="G57" s="34"/>
      <c r="H57" s="34"/>
      <c r="I57" s="34"/>
    </row>
    <row r="58" spans="1:9">
      <c r="A58" s="35"/>
      <c r="B58" s="35"/>
      <c r="C58" s="35"/>
      <c r="D58" s="35"/>
      <c r="E58" s="35"/>
      <c r="F58" s="34"/>
      <c r="G58" s="34"/>
      <c r="H58" s="34"/>
      <c r="I58" s="34"/>
    </row>
    <row r="59" spans="1:9">
      <c r="A59" s="35"/>
      <c r="B59" s="35"/>
      <c r="C59" s="35"/>
      <c r="D59" s="35"/>
      <c r="E59" s="35"/>
      <c r="F59" s="34"/>
      <c r="G59" s="34"/>
      <c r="H59" s="34"/>
      <c r="I59" s="34"/>
    </row>
    <row r="60" spans="1:9">
      <c r="A60" s="35"/>
      <c r="B60" s="35"/>
      <c r="C60" s="35"/>
      <c r="D60" s="35"/>
      <c r="E60" s="35"/>
      <c r="F60" s="34"/>
      <c r="G60" s="34"/>
      <c r="H60" s="34"/>
      <c r="I60" s="34"/>
    </row>
    <row r="61" spans="1:9">
      <c r="A61" s="35"/>
      <c r="B61" s="35"/>
      <c r="C61" s="35"/>
      <c r="D61" s="35"/>
      <c r="E61" s="35"/>
      <c r="F61" s="34"/>
      <c r="G61" s="34"/>
      <c r="H61" s="34"/>
      <c r="I61" s="34"/>
    </row>
    <row r="62" spans="1:9">
      <c r="A62" s="35"/>
      <c r="B62" s="35"/>
      <c r="C62" s="35"/>
      <c r="D62" s="35"/>
      <c r="E62" s="35"/>
      <c r="F62" s="34"/>
      <c r="G62" s="34"/>
      <c r="H62" s="34"/>
      <c r="I62" s="34"/>
    </row>
    <row r="63" spans="1:9">
      <c r="A63" s="35"/>
      <c r="B63" s="35"/>
      <c r="C63" s="35"/>
      <c r="D63" s="35"/>
      <c r="E63" s="35"/>
      <c r="F63" s="34"/>
      <c r="G63" s="34"/>
      <c r="H63" s="34"/>
      <c r="I63" s="34"/>
    </row>
    <row r="64" spans="1:9">
      <c r="A64" s="35"/>
      <c r="B64" s="35"/>
      <c r="C64" s="35"/>
      <c r="D64" s="35"/>
      <c r="E64" s="35"/>
      <c r="F64" s="34"/>
      <c r="G64" s="34"/>
      <c r="H64" s="34"/>
      <c r="I64" s="34"/>
    </row>
    <row r="65" spans="1:9">
      <c r="A65" s="35"/>
      <c r="B65" s="35"/>
      <c r="C65" s="35"/>
      <c r="D65" s="35"/>
      <c r="E65" s="35"/>
      <c r="F65" s="34"/>
      <c r="G65" s="34"/>
      <c r="H65" s="34"/>
      <c r="I65" s="34"/>
    </row>
    <row r="66" spans="1:9">
      <c r="A66" s="35"/>
      <c r="B66" s="35"/>
      <c r="C66" s="35"/>
      <c r="D66" s="35"/>
      <c r="E66" s="35"/>
      <c r="F66" s="34"/>
      <c r="G66" s="34"/>
      <c r="H66" s="34"/>
      <c r="I66" s="34"/>
    </row>
    <row r="67" spans="1:9">
      <c r="A67" s="35"/>
      <c r="B67" s="35"/>
      <c r="C67" s="35"/>
      <c r="D67" s="35"/>
      <c r="E67" s="35"/>
      <c r="F67" s="34"/>
      <c r="G67" s="34"/>
      <c r="H67" s="34"/>
      <c r="I67" s="34"/>
    </row>
    <row r="68" spans="1:9">
      <c r="A68" s="35"/>
      <c r="B68" s="35"/>
      <c r="C68" s="35"/>
      <c r="D68" s="35"/>
      <c r="E68" s="35"/>
      <c r="F68" s="34"/>
      <c r="G68" s="34"/>
      <c r="H68" s="34"/>
      <c r="I68" s="34"/>
    </row>
    <row r="69" spans="1:9">
      <c r="A69" s="35"/>
      <c r="B69" s="35"/>
      <c r="C69" s="35"/>
      <c r="D69" s="35"/>
      <c r="E69" s="35"/>
      <c r="F69" s="34"/>
      <c r="G69" s="34"/>
      <c r="H69" s="34"/>
      <c r="I69" s="34"/>
    </row>
    <row r="70" spans="1:9">
      <c r="A70" s="35"/>
      <c r="B70" s="35"/>
      <c r="C70" s="35"/>
      <c r="D70" s="35"/>
      <c r="E70" s="35"/>
      <c r="F70" s="34"/>
      <c r="G70" s="34"/>
      <c r="H70" s="34"/>
      <c r="I70" s="34"/>
    </row>
    <row r="71" spans="1:9">
      <c r="A71" s="35"/>
      <c r="B71" s="35"/>
      <c r="C71" s="35"/>
      <c r="D71" s="35"/>
      <c r="E71" s="35"/>
      <c r="F71" s="34"/>
      <c r="G71" s="34"/>
      <c r="H71" s="34"/>
      <c r="I71" s="34"/>
    </row>
    <row r="72" spans="1:9">
      <c r="A72" s="35"/>
      <c r="B72" s="35"/>
      <c r="C72" s="35"/>
      <c r="D72" s="35"/>
      <c r="E72" s="35"/>
      <c r="F72" s="34"/>
      <c r="G72" s="34"/>
      <c r="H72" s="34"/>
      <c r="I72" s="34"/>
    </row>
    <row r="73" spans="1:9">
      <c r="A73" s="35"/>
      <c r="B73" s="35"/>
      <c r="C73" s="35"/>
      <c r="D73" s="35"/>
      <c r="E73" s="35"/>
      <c r="F73" s="34"/>
      <c r="G73" s="34"/>
      <c r="H73" s="34"/>
      <c r="I73" s="34"/>
    </row>
    <row r="74" spans="1:9">
      <c r="A74" s="35"/>
      <c r="B74" s="35"/>
      <c r="C74" s="35"/>
      <c r="D74" s="35"/>
      <c r="E74" s="35"/>
      <c r="F74" s="34"/>
      <c r="G74" s="34"/>
      <c r="H74" s="34"/>
      <c r="I74" s="34"/>
    </row>
    <row r="75" spans="1:9">
      <c r="A75" s="35"/>
      <c r="B75" s="35"/>
      <c r="C75" s="35"/>
      <c r="D75" s="35"/>
      <c r="E75" s="35"/>
      <c r="F75" s="34"/>
      <c r="G75" s="34"/>
      <c r="H75" s="34"/>
      <c r="I75" s="34"/>
    </row>
    <row r="76" spans="1:9">
      <c r="A76" s="35"/>
      <c r="B76" s="35"/>
      <c r="C76" s="35"/>
      <c r="D76" s="35"/>
      <c r="E76" s="35"/>
      <c r="F76" s="34"/>
      <c r="G76" s="34"/>
      <c r="H76" s="34"/>
      <c r="I76" s="34"/>
    </row>
    <row r="77" spans="1:9">
      <c r="A77" s="35"/>
      <c r="B77" s="35"/>
      <c r="C77" s="35"/>
      <c r="D77" s="35"/>
      <c r="E77" s="35"/>
      <c r="F77" s="34"/>
      <c r="G77" s="34"/>
      <c r="H77" s="34"/>
      <c r="I77" s="34"/>
    </row>
    <row r="78" spans="1:9">
      <c r="A78" s="35"/>
      <c r="B78" s="35"/>
      <c r="C78" s="35"/>
      <c r="D78" s="35"/>
      <c r="E78" s="35"/>
      <c r="F78" s="34"/>
      <c r="G78" s="34"/>
      <c r="H78" s="34"/>
      <c r="I78" s="34"/>
    </row>
    <row r="79" spans="1:9">
      <c r="A79" s="35"/>
      <c r="B79" s="35"/>
      <c r="C79" s="35"/>
      <c r="D79" s="35"/>
      <c r="E79" s="35"/>
      <c r="F79" s="34"/>
      <c r="G79" s="34"/>
      <c r="H79" s="34"/>
      <c r="I79" s="34"/>
    </row>
    <row r="80" spans="1:9">
      <c r="A80" s="35"/>
      <c r="B80" s="35"/>
      <c r="C80" s="35"/>
      <c r="D80" s="35"/>
      <c r="E80" s="35"/>
      <c r="F80" s="34"/>
      <c r="G80" s="34"/>
      <c r="H80" s="34"/>
      <c r="I80" s="34"/>
    </row>
    <row r="81" spans="1:9">
      <c r="A81" s="35"/>
      <c r="B81" s="35"/>
      <c r="C81" s="35"/>
      <c r="D81" s="35"/>
      <c r="E81" s="35"/>
      <c r="F81" s="34"/>
      <c r="G81" s="34"/>
      <c r="H81" s="34"/>
      <c r="I81" s="34"/>
    </row>
    <row r="82" spans="1:9">
      <c r="A82" s="35"/>
      <c r="B82" s="35"/>
      <c r="C82" s="35"/>
      <c r="D82" s="35"/>
      <c r="E82" s="35"/>
      <c r="F82" s="34"/>
      <c r="G82" s="34"/>
      <c r="H82" s="34"/>
      <c r="I82" s="34"/>
    </row>
    <row r="83" spans="1:9">
      <c r="A83" s="35"/>
      <c r="B83" s="35"/>
      <c r="C83" s="35"/>
      <c r="D83" s="35"/>
      <c r="E83" s="35"/>
      <c r="F83" s="34"/>
      <c r="G83" s="34"/>
      <c r="H83" s="34"/>
      <c r="I83" s="34"/>
    </row>
    <row r="84" spans="1:9">
      <c r="A84" s="35"/>
      <c r="B84" s="35"/>
      <c r="C84" s="35"/>
      <c r="D84" s="35"/>
      <c r="E84" s="35"/>
      <c r="F84" s="34"/>
      <c r="G84" s="34"/>
      <c r="H84" s="34"/>
      <c r="I84" s="34"/>
    </row>
    <row r="85" spans="1:9">
      <c r="A85" s="35"/>
      <c r="B85" s="35"/>
      <c r="C85" s="35"/>
      <c r="D85" s="35"/>
      <c r="E85" s="35"/>
      <c r="F85" s="34"/>
      <c r="G85" s="34"/>
      <c r="H85" s="34"/>
      <c r="I85" s="34"/>
    </row>
    <row r="86" spans="1:9">
      <c r="A86" s="35"/>
      <c r="B86" s="35"/>
      <c r="C86" s="35"/>
      <c r="D86" s="35"/>
      <c r="E86" s="35"/>
      <c r="F86" s="34"/>
      <c r="G86" s="34"/>
      <c r="H86" s="34"/>
      <c r="I86" s="34"/>
    </row>
    <row r="87" spans="1:9">
      <c r="A87" s="35"/>
      <c r="B87" s="35"/>
      <c r="C87" s="35"/>
      <c r="D87" s="35"/>
      <c r="E87" s="35"/>
      <c r="F87" s="34"/>
      <c r="G87" s="34"/>
      <c r="H87" s="34"/>
      <c r="I87" s="34"/>
    </row>
    <row r="88" spans="1:9">
      <c r="A88" s="35"/>
      <c r="B88" s="35"/>
      <c r="C88" s="35"/>
      <c r="D88" s="35"/>
      <c r="E88" s="35"/>
      <c r="F88" s="34"/>
      <c r="G88" s="34"/>
      <c r="H88" s="34"/>
      <c r="I88" s="34"/>
    </row>
    <row r="89" spans="1:9">
      <c r="A89" s="35"/>
      <c r="B89" s="35"/>
      <c r="C89" s="35"/>
      <c r="D89" s="35"/>
      <c r="E89" s="35"/>
      <c r="F89" s="34"/>
      <c r="G89" s="34"/>
      <c r="H89" s="34"/>
      <c r="I89" s="34"/>
    </row>
    <row r="90" spans="1:9">
      <c r="A90" s="35"/>
      <c r="B90" s="35"/>
      <c r="C90" s="35"/>
      <c r="D90" s="35"/>
      <c r="E90" s="35"/>
      <c r="F90" s="34"/>
      <c r="G90" s="34"/>
      <c r="H90" s="34"/>
      <c r="I90" s="34"/>
    </row>
    <row r="91" spans="1:9">
      <c r="A91" s="35"/>
      <c r="B91" s="35"/>
      <c r="C91" s="35"/>
      <c r="D91" s="35"/>
      <c r="E91" s="35"/>
      <c r="F91" s="34"/>
      <c r="G91" s="34"/>
      <c r="H91" s="34"/>
      <c r="I91" s="34"/>
    </row>
    <row r="92" spans="1:9">
      <c r="A92" s="35"/>
      <c r="B92" s="35"/>
      <c r="C92" s="35"/>
      <c r="D92" s="35"/>
      <c r="E92" s="35"/>
      <c r="F92" s="34"/>
      <c r="G92" s="34"/>
      <c r="H92" s="34"/>
      <c r="I92" s="34"/>
    </row>
    <row r="93" spans="1:9">
      <c r="A93" s="35"/>
      <c r="B93" s="35"/>
      <c r="C93" s="35"/>
      <c r="D93" s="35"/>
      <c r="E93" s="35"/>
      <c r="F93" s="34"/>
      <c r="G93" s="34"/>
      <c r="H93" s="34"/>
      <c r="I93" s="34"/>
    </row>
    <row r="94" spans="1:9">
      <c r="A94" s="35"/>
      <c r="B94" s="35"/>
      <c r="C94" s="35"/>
      <c r="D94" s="35"/>
      <c r="E94" s="35"/>
      <c r="F94" s="34"/>
      <c r="G94" s="34"/>
      <c r="H94" s="34"/>
      <c r="I94" s="34"/>
    </row>
    <row r="95" spans="1:9">
      <c r="A95" s="35"/>
      <c r="B95" s="35"/>
      <c r="C95" s="35"/>
      <c r="D95" s="35"/>
      <c r="E95" s="35"/>
      <c r="F95" s="34"/>
      <c r="G95" s="34"/>
      <c r="H95" s="34"/>
      <c r="I95" s="34"/>
    </row>
    <row r="96" spans="1:9">
      <c r="A96" s="35"/>
      <c r="B96" s="35"/>
      <c r="C96" s="35"/>
      <c r="D96" s="35"/>
      <c r="E96" s="35"/>
      <c r="F96" s="34"/>
      <c r="G96" s="34"/>
      <c r="H96" s="34"/>
      <c r="I96" s="34"/>
    </row>
    <row r="97" spans="1:9">
      <c r="A97" s="35"/>
      <c r="B97" s="35"/>
      <c r="C97" s="35"/>
      <c r="D97" s="35"/>
      <c r="E97" s="35"/>
      <c r="F97" s="34"/>
      <c r="G97" s="34"/>
      <c r="H97" s="34"/>
      <c r="I97" s="34"/>
    </row>
    <row r="98" spans="1:9">
      <c r="A98" s="35"/>
      <c r="B98" s="35"/>
      <c r="C98" s="35"/>
      <c r="D98" s="35"/>
      <c r="E98" s="35"/>
      <c r="F98" s="34"/>
      <c r="G98" s="34"/>
      <c r="H98" s="34"/>
      <c r="I98" s="34"/>
    </row>
    <row r="99" spans="1:9">
      <c r="A99" s="35"/>
      <c r="B99" s="35"/>
      <c r="C99" s="35"/>
      <c r="D99" s="35"/>
      <c r="E99" s="35"/>
      <c r="F99" s="34"/>
      <c r="G99" s="34"/>
      <c r="H99" s="34"/>
      <c r="I99" s="34"/>
    </row>
    <row r="100" spans="1:9">
      <c r="A100" s="35"/>
      <c r="B100" s="35"/>
      <c r="C100" s="35"/>
      <c r="D100" s="35"/>
      <c r="E100" s="35"/>
      <c r="F100" s="34"/>
      <c r="G100" s="34"/>
      <c r="H100" s="34"/>
      <c r="I100" s="34"/>
    </row>
    <row r="101" spans="1:9">
      <c r="A101" s="35"/>
      <c r="B101" s="35"/>
      <c r="C101" s="35"/>
      <c r="D101" s="35"/>
      <c r="E101" s="35"/>
      <c r="F101" s="34"/>
      <c r="G101" s="34"/>
      <c r="H101" s="34"/>
      <c r="I101" s="34"/>
    </row>
    <row r="102" spans="1:9">
      <c r="A102" s="35"/>
      <c r="B102" s="35"/>
      <c r="C102" s="35"/>
      <c r="D102" s="35"/>
      <c r="E102" s="35"/>
      <c r="F102" s="34"/>
      <c r="G102" s="34"/>
      <c r="H102" s="34"/>
      <c r="I102" s="34"/>
    </row>
    <row r="103" spans="1:9">
      <c r="A103" s="35"/>
      <c r="B103" s="35"/>
      <c r="C103" s="35"/>
      <c r="D103" s="35"/>
      <c r="E103" s="35"/>
      <c r="F103" s="34"/>
      <c r="G103" s="34"/>
      <c r="H103" s="34"/>
      <c r="I103" s="34"/>
    </row>
    <row r="104" spans="1:9">
      <c r="A104" s="35"/>
      <c r="B104" s="35"/>
      <c r="C104" s="35"/>
      <c r="D104" s="35"/>
      <c r="E104" s="35"/>
      <c r="F104" s="34"/>
      <c r="G104" s="34"/>
      <c r="H104" s="34"/>
      <c r="I104" s="34"/>
    </row>
    <row r="105" spans="1:9">
      <c r="A105" s="35"/>
      <c r="B105" s="35"/>
      <c r="C105" s="35"/>
      <c r="D105" s="35"/>
      <c r="E105" s="35"/>
      <c r="F105" s="34"/>
      <c r="G105" s="34"/>
      <c r="H105" s="34"/>
      <c r="I105" s="34"/>
    </row>
    <row r="106" spans="1:9">
      <c r="A106" s="35"/>
      <c r="B106" s="35"/>
      <c r="C106" s="35"/>
      <c r="D106" s="35"/>
      <c r="E106" s="35"/>
      <c r="F106" s="34"/>
      <c r="G106" s="34"/>
      <c r="H106" s="34"/>
      <c r="I106" s="34"/>
    </row>
    <row r="107" spans="1:9">
      <c r="A107" s="35"/>
      <c r="B107" s="35"/>
      <c r="C107" s="35"/>
      <c r="D107" s="35"/>
      <c r="E107" s="35"/>
      <c r="F107" s="34"/>
      <c r="G107" s="34"/>
      <c r="H107" s="34"/>
      <c r="I107" s="34"/>
    </row>
    <row r="108" spans="1:9">
      <c r="A108" s="35"/>
      <c r="B108" s="35"/>
      <c r="C108" s="35"/>
      <c r="D108" s="35"/>
      <c r="E108" s="35"/>
      <c r="F108" s="34"/>
      <c r="G108" s="34"/>
      <c r="H108" s="34"/>
      <c r="I108" s="34"/>
    </row>
    <row r="109" spans="1:9">
      <c r="A109" s="35"/>
      <c r="B109" s="35"/>
      <c r="C109" s="35"/>
      <c r="D109" s="35"/>
      <c r="E109" s="35"/>
      <c r="F109" s="34"/>
      <c r="G109" s="34"/>
      <c r="H109" s="34"/>
      <c r="I109" s="34"/>
    </row>
    <row r="110" spans="1:9">
      <c r="A110" s="35"/>
      <c r="B110" s="35"/>
      <c r="C110" s="35"/>
      <c r="D110" s="35"/>
      <c r="E110" s="35"/>
      <c r="F110" s="34"/>
      <c r="G110" s="34"/>
      <c r="H110" s="34"/>
      <c r="I110" s="34"/>
    </row>
    <row r="111" spans="1:9">
      <c r="A111" s="35"/>
      <c r="B111" s="35"/>
      <c r="C111" s="35"/>
      <c r="D111" s="35"/>
      <c r="E111" s="35"/>
      <c r="F111" s="34"/>
      <c r="G111" s="34"/>
      <c r="H111" s="34"/>
      <c r="I111" s="34"/>
    </row>
    <row r="112" spans="1:9">
      <c r="A112" s="35"/>
      <c r="B112" s="35"/>
      <c r="C112" s="35"/>
      <c r="D112" s="35"/>
      <c r="E112" s="35"/>
      <c r="F112" s="34"/>
      <c r="G112" s="34"/>
      <c r="H112" s="34"/>
      <c r="I112" s="34"/>
    </row>
    <row r="113" spans="1:9">
      <c r="A113" s="35"/>
      <c r="B113" s="35"/>
      <c r="C113" s="35"/>
      <c r="D113" s="35"/>
      <c r="E113" s="35"/>
      <c r="F113" s="34"/>
      <c r="G113" s="34"/>
      <c r="H113" s="34"/>
      <c r="I113" s="34"/>
    </row>
    <row r="114" spans="1:9">
      <c r="A114" s="35"/>
      <c r="B114" s="35"/>
      <c r="C114" s="35"/>
      <c r="D114" s="35"/>
      <c r="E114" s="35"/>
      <c r="F114" s="34"/>
      <c r="G114" s="34"/>
      <c r="H114" s="34"/>
      <c r="I114" s="34"/>
    </row>
    <row r="115" spans="1:9">
      <c r="A115" s="35"/>
      <c r="B115" s="35"/>
      <c r="C115" s="35"/>
      <c r="D115" s="35"/>
      <c r="E115" s="35"/>
      <c r="F115" s="34"/>
      <c r="G115" s="34"/>
      <c r="H115" s="34"/>
      <c r="I115" s="34"/>
    </row>
    <row r="116" spans="1:9">
      <c r="A116" s="35"/>
      <c r="B116" s="35"/>
      <c r="C116" s="35"/>
      <c r="D116" s="35"/>
      <c r="E116" s="35"/>
      <c r="F116" s="34"/>
      <c r="G116" s="34"/>
      <c r="H116" s="34"/>
      <c r="I116" s="34"/>
    </row>
    <row r="117" spans="1:9">
      <c r="A117" s="35"/>
      <c r="B117" s="35"/>
      <c r="C117" s="35"/>
      <c r="D117" s="35"/>
      <c r="E117" s="35"/>
      <c r="F117" s="34"/>
      <c r="G117" s="34"/>
      <c r="H117" s="34"/>
      <c r="I117" s="34"/>
    </row>
    <row r="118" spans="1:9">
      <c r="A118" s="35"/>
      <c r="B118" s="35"/>
      <c r="C118" s="35"/>
      <c r="D118" s="35"/>
      <c r="E118" s="35"/>
      <c r="F118" s="34"/>
      <c r="G118" s="34"/>
      <c r="H118" s="34"/>
      <c r="I118" s="34"/>
    </row>
    <row r="119" spans="1:9">
      <c r="A119" s="35"/>
      <c r="B119" s="35"/>
      <c r="C119" s="35"/>
      <c r="D119" s="35"/>
      <c r="E119" s="35"/>
      <c r="F119" s="34"/>
      <c r="G119" s="34"/>
      <c r="H119" s="34"/>
      <c r="I119" s="34"/>
    </row>
    <row r="120" spans="1:9">
      <c r="A120" s="35"/>
      <c r="B120" s="35"/>
      <c r="C120" s="35"/>
      <c r="D120" s="35"/>
      <c r="E120" s="35"/>
      <c r="F120" s="34"/>
      <c r="G120" s="34"/>
      <c r="H120" s="34"/>
      <c r="I120" s="34"/>
    </row>
    <row r="121" spans="1:9">
      <c r="A121" s="35"/>
      <c r="B121" s="35"/>
      <c r="C121" s="35"/>
      <c r="D121" s="35"/>
      <c r="E121" s="35"/>
      <c r="F121" s="34"/>
      <c r="G121" s="34"/>
      <c r="H121" s="34"/>
      <c r="I121" s="34"/>
    </row>
    <row r="122" spans="1:9">
      <c r="A122" s="35"/>
      <c r="B122" s="35"/>
      <c r="C122" s="35"/>
      <c r="D122" s="35"/>
      <c r="E122" s="35"/>
      <c r="F122" s="34"/>
      <c r="G122" s="34"/>
      <c r="H122" s="34"/>
      <c r="I122" s="34"/>
    </row>
    <row r="123" spans="1:9">
      <c r="A123" s="35"/>
      <c r="B123" s="35"/>
      <c r="C123" s="35"/>
      <c r="D123" s="35"/>
      <c r="E123" s="35"/>
      <c r="F123" s="34"/>
      <c r="G123" s="34"/>
      <c r="H123" s="34"/>
      <c r="I123" s="34"/>
    </row>
    <row r="124" spans="1:9">
      <c r="A124" s="35"/>
      <c r="B124" s="35"/>
      <c r="C124" s="35"/>
      <c r="D124" s="35"/>
      <c r="E124" s="35"/>
      <c r="F124" s="34"/>
      <c r="G124" s="34"/>
      <c r="H124" s="34"/>
      <c r="I124" s="34"/>
    </row>
    <row r="125" spans="1:9">
      <c r="A125" s="35"/>
      <c r="B125" s="35"/>
      <c r="C125" s="35"/>
      <c r="D125" s="35"/>
      <c r="E125" s="35"/>
      <c r="F125" s="34"/>
      <c r="G125" s="34"/>
      <c r="H125" s="34"/>
      <c r="I125" s="34"/>
    </row>
    <row r="126" spans="1:9">
      <c r="A126" s="35"/>
      <c r="B126" s="35"/>
      <c r="C126" s="35"/>
      <c r="D126" s="35"/>
      <c r="E126" s="35"/>
      <c r="F126" s="34"/>
      <c r="G126" s="34"/>
      <c r="H126" s="34"/>
      <c r="I126" s="34"/>
    </row>
    <row r="127" spans="1:9">
      <c r="A127" s="35"/>
      <c r="B127" s="35"/>
      <c r="C127" s="35"/>
      <c r="D127" s="35"/>
      <c r="E127" s="35"/>
      <c r="F127" s="34"/>
      <c r="G127" s="34"/>
      <c r="H127" s="34"/>
      <c r="I127" s="34"/>
    </row>
    <row r="128" spans="1:9">
      <c r="A128" s="35"/>
      <c r="B128" s="35"/>
      <c r="C128" s="35"/>
      <c r="D128" s="35"/>
      <c r="E128" s="35"/>
      <c r="F128" s="34"/>
      <c r="G128" s="34"/>
      <c r="H128" s="34"/>
      <c r="I128" s="34"/>
    </row>
    <row r="129" spans="1:9">
      <c r="A129" s="35"/>
      <c r="B129" s="35"/>
      <c r="C129" s="35"/>
      <c r="D129" s="35"/>
      <c r="E129" s="35"/>
      <c r="F129" s="34"/>
      <c r="G129" s="34"/>
      <c r="H129" s="34"/>
      <c r="I129" s="34"/>
    </row>
    <row r="130" spans="1:9">
      <c r="A130" s="35"/>
      <c r="B130" s="35"/>
      <c r="C130" s="35"/>
      <c r="D130" s="35"/>
      <c r="E130" s="35"/>
      <c r="F130" s="34"/>
      <c r="G130" s="34"/>
      <c r="H130" s="34"/>
      <c r="I130" s="34"/>
    </row>
    <row r="131" spans="1:9">
      <c r="A131" s="35"/>
      <c r="B131" s="35"/>
      <c r="C131" s="35"/>
      <c r="D131" s="35"/>
      <c r="E131" s="35"/>
      <c r="F131" s="34"/>
      <c r="G131" s="34"/>
      <c r="H131" s="34"/>
      <c r="I131" s="34"/>
    </row>
    <row r="132" spans="1:9">
      <c r="A132" s="35"/>
      <c r="B132" s="35"/>
      <c r="C132" s="35"/>
      <c r="D132" s="35"/>
      <c r="E132" s="35"/>
      <c r="F132" s="34"/>
      <c r="G132" s="34"/>
      <c r="H132" s="34"/>
      <c r="I132" s="34"/>
    </row>
    <row r="133" spans="1:9">
      <c r="A133" s="35"/>
      <c r="B133" s="35"/>
      <c r="C133" s="35"/>
      <c r="D133" s="35"/>
      <c r="E133" s="35"/>
      <c r="F133" s="34"/>
      <c r="G133" s="34"/>
      <c r="H133" s="34"/>
      <c r="I133" s="34"/>
    </row>
    <row r="134" spans="1:9">
      <c r="A134" s="35"/>
      <c r="B134" s="35"/>
      <c r="C134" s="35"/>
      <c r="D134" s="35"/>
      <c r="E134" s="35"/>
      <c r="F134" s="34"/>
      <c r="G134" s="34"/>
      <c r="H134" s="34"/>
      <c r="I134" s="34"/>
    </row>
    <row r="135" spans="1:9">
      <c r="A135" s="35"/>
      <c r="B135" s="35"/>
      <c r="C135" s="35"/>
      <c r="D135" s="35"/>
      <c r="E135" s="35"/>
      <c r="F135" s="34"/>
      <c r="G135" s="34"/>
      <c r="H135" s="34"/>
      <c r="I135" s="34"/>
    </row>
    <row r="136" spans="1:9">
      <c r="A136" s="35"/>
      <c r="B136" s="35"/>
      <c r="C136" s="35"/>
      <c r="D136" s="35"/>
      <c r="E136" s="35"/>
      <c r="F136" s="34"/>
      <c r="G136" s="34"/>
      <c r="H136" s="34"/>
      <c r="I136" s="34"/>
    </row>
    <row r="137" spans="1:9">
      <c r="A137" s="35"/>
      <c r="B137" s="35"/>
      <c r="C137" s="35"/>
      <c r="D137" s="35"/>
      <c r="E137" s="35"/>
      <c r="F137" s="34"/>
      <c r="G137" s="34"/>
      <c r="H137" s="34"/>
      <c r="I137" s="34"/>
    </row>
    <row r="138" spans="1:9">
      <c r="A138" s="35"/>
      <c r="B138" s="35"/>
      <c r="C138" s="35"/>
      <c r="D138" s="35"/>
      <c r="E138" s="35"/>
      <c r="F138" s="34"/>
      <c r="G138" s="34"/>
      <c r="H138" s="34"/>
      <c r="I138" s="34"/>
    </row>
    <row r="139" spans="1:9">
      <c r="A139" s="35"/>
      <c r="B139" s="35"/>
      <c r="C139" s="35"/>
      <c r="D139" s="35"/>
      <c r="E139" s="35"/>
      <c r="F139" s="34"/>
      <c r="G139" s="34"/>
      <c r="H139" s="34"/>
      <c r="I139" s="34"/>
    </row>
    <row r="140" spans="1:9">
      <c r="A140" s="35"/>
      <c r="B140" s="35"/>
      <c r="C140" s="35"/>
      <c r="D140" s="35"/>
      <c r="E140" s="35"/>
      <c r="F140" s="34"/>
      <c r="G140" s="34"/>
      <c r="H140" s="34"/>
      <c r="I140" s="34"/>
    </row>
    <row r="141" spans="1:9">
      <c r="A141" s="35"/>
      <c r="B141" s="35"/>
      <c r="C141" s="35"/>
      <c r="D141" s="35"/>
      <c r="E141" s="35"/>
      <c r="F141" s="34"/>
      <c r="G141" s="34"/>
      <c r="H141" s="34"/>
      <c r="I141" s="34"/>
    </row>
    <row r="142" spans="1:9">
      <c r="A142" s="35"/>
      <c r="B142" s="35"/>
      <c r="C142" s="35"/>
      <c r="D142" s="35"/>
      <c r="E142" s="35"/>
      <c r="F142" s="34"/>
      <c r="G142" s="34"/>
      <c r="H142" s="34"/>
      <c r="I142" s="34"/>
    </row>
    <row r="143" spans="1:9">
      <c r="A143" s="35"/>
      <c r="B143" s="35"/>
      <c r="C143" s="35"/>
      <c r="D143" s="35"/>
      <c r="E143" s="35"/>
      <c r="F143" s="34"/>
      <c r="G143" s="34"/>
      <c r="H143" s="34"/>
      <c r="I143" s="34"/>
    </row>
    <row r="144" spans="1:9">
      <c r="A144" s="35"/>
      <c r="B144" s="35"/>
      <c r="C144" s="35"/>
      <c r="D144" s="35"/>
      <c r="E144" s="35"/>
      <c r="F144" s="34"/>
      <c r="G144" s="34"/>
      <c r="H144" s="34"/>
      <c r="I144" s="34"/>
    </row>
    <row r="145" spans="1:9">
      <c r="A145" s="35"/>
      <c r="B145" s="35"/>
      <c r="C145" s="35"/>
      <c r="D145" s="35"/>
      <c r="E145" s="35"/>
      <c r="F145" s="34"/>
      <c r="G145" s="34"/>
      <c r="H145" s="34"/>
      <c r="I145" s="34"/>
    </row>
    <row r="146" spans="1:9">
      <c r="A146" s="35"/>
      <c r="B146" s="35"/>
      <c r="C146" s="35"/>
      <c r="D146" s="35"/>
      <c r="E146" s="35"/>
      <c r="F146" s="34"/>
      <c r="G146" s="34"/>
      <c r="H146" s="34"/>
      <c r="I146" s="34"/>
    </row>
    <row r="147" spans="1:9">
      <c r="A147" s="35"/>
      <c r="B147" s="35"/>
      <c r="C147" s="35"/>
      <c r="D147" s="35"/>
      <c r="E147" s="35"/>
      <c r="F147" s="34"/>
      <c r="G147" s="34"/>
      <c r="H147" s="34"/>
      <c r="I147" s="34"/>
    </row>
    <row r="148" spans="1:9">
      <c r="A148" s="35"/>
      <c r="B148" s="35"/>
      <c r="C148" s="35"/>
      <c r="D148" s="35"/>
      <c r="E148" s="35"/>
      <c r="F148" s="34"/>
      <c r="G148" s="34"/>
      <c r="H148" s="34"/>
      <c r="I148" s="34"/>
    </row>
    <row r="149" spans="1:9">
      <c r="A149" s="35"/>
      <c r="B149" s="35"/>
      <c r="C149" s="35"/>
      <c r="D149" s="35"/>
      <c r="E149" s="35"/>
      <c r="F149" s="34"/>
      <c r="G149" s="34"/>
      <c r="H149" s="34"/>
      <c r="I149" s="34"/>
    </row>
    <row r="150" spans="1:9">
      <c r="A150" s="35"/>
      <c r="B150" s="35"/>
      <c r="C150" s="35"/>
      <c r="D150" s="35"/>
      <c r="E150" s="35"/>
      <c r="F150" s="34"/>
      <c r="G150" s="34"/>
      <c r="H150" s="34"/>
      <c r="I150" s="34"/>
    </row>
    <row r="151" spans="1:9">
      <c r="A151" s="35"/>
      <c r="B151" s="35"/>
      <c r="C151" s="35"/>
      <c r="D151" s="35"/>
      <c r="E151" s="35"/>
      <c r="F151" s="34"/>
      <c r="G151" s="34"/>
      <c r="H151" s="34"/>
      <c r="I151" s="34"/>
    </row>
    <row r="152" spans="1:9">
      <c r="A152" s="35"/>
      <c r="B152" s="35"/>
      <c r="C152" s="35"/>
      <c r="D152" s="35"/>
      <c r="E152" s="35"/>
      <c r="F152" s="34"/>
      <c r="G152" s="34"/>
      <c r="H152" s="34"/>
      <c r="I152" s="34"/>
    </row>
    <row r="153" spans="1:9">
      <c r="A153" s="35"/>
      <c r="B153" s="35"/>
      <c r="C153" s="35"/>
      <c r="D153" s="35"/>
      <c r="E153" s="35"/>
      <c r="F153" s="34"/>
      <c r="G153" s="34"/>
      <c r="H153" s="34"/>
      <c r="I153" s="34"/>
    </row>
    <row r="154" spans="1:9">
      <c r="A154" s="35"/>
      <c r="B154" s="35"/>
      <c r="C154" s="35"/>
      <c r="D154" s="35"/>
      <c r="E154" s="35"/>
      <c r="F154" s="34"/>
      <c r="G154" s="34"/>
      <c r="H154" s="34"/>
      <c r="I154" s="34"/>
    </row>
    <row r="155" spans="1:9">
      <c r="A155" s="35"/>
      <c r="B155" s="35"/>
      <c r="C155" s="35"/>
      <c r="D155" s="35"/>
      <c r="E155" s="35"/>
      <c r="F155" s="34"/>
      <c r="G155" s="34"/>
      <c r="H155" s="34"/>
      <c r="I155" s="34"/>
    </row>
    <row r="156" spans="1:9">
      <c r="A156" s="35"/>
      <c r="B156" s="35"/>
      <c r="C156" s="35"/>
      <c r="D156" s="35"/>
      <c r="E156" s="35"/>
      <c r="F156" s="34"/>
      <c r="G156" s="34"/>
      <c r="H156" s="34"/>
      <c r="I156" s="34"/>
    </row>
    <row r="157" spans="1:9">
      <c r="A157" s="35"/>
      <c r="B157" s="35"/>
      <c r="C157" s="35"/>
      <c r="D157" s="35"/>
      <c r="E157" s="35"/>
      <c r="F157" s="34"/>
      <c r="G157" s="34"/>
      <c r="H157" s="34"/>
      <c r="I157" s="34"/>
    </row>
    <row r="158" spans="1:9">
      <c r="A158" s="35"/>
      <c r="B158" s="35"/>
      <c r="C158" s="35"/>
      <c r="D158" s="35"/>
      <c r="E158" s="35"/>
      <c r="F158" s="34"/>
      <c r="G158" s="34"/>
      <c r="H158" s="34"/>
      <c r="I158" s="34"/>
    </row>
    <row r="159" spans="1:9">
      <c r="A159" s="35"/>
      <c r="B159" s="35"/>
      <c r="C159" s="35"/>
      <c r="D159" s="35"/>
      <c r="E159" s="35"/>
      <c r="F159" s="34"/>
      <c r="G159" s="34"/>
      <c r="H159" s="34"/>
      <c r="I159" s="34"/>
    </row>
    <row r="160" spans="1:9">
      <c r="A160" s="35"/>
      <c r="B160" s="35"/>
      <c r="C160" s="35"/>
      <c r="D160" s="35"/>
      <c r="E160" s="35"/>
      <c r="F160" s="34"/>
      <c r="G160" s="34"/>
      <c r="H160" s="34"/>
      <c r="I160" s="34"/>
    </row>
    <row r="161" spans="1:9">
      <c r="A161" s="35"/>
      <c r="B161" s="35"/>
      <c r="C161" s="35"/>
      <c r="D161" s="35"/>
      <c r="E161" s="35"/>
      <c r="F161" s="34"/>
      <c r="G161" s="34"/>
      <c r="H161" s="34"/>
      <c r="I161" s="34"/>
    </row>
    <row r="162" spans="1:9">
      <c r="A162" s="35"/>
      <c r="B162" s="35"/>
      <c r="C162" s="35"/>
      <c r="D162" s="35"/>
      <c r="E162" s="35"/>
      <c r="F162" s="34"/>
      <c r="G162" s="34"/>
      <c r="H162" s="34"/>
      <c r="I162" s="34"/>
    </row>
    <row r="163" spans="1:9">
      <c r="A163" s="35"/>
      <c r="B163" s="35"/>
      <c r="C163" s="35"/>
      <c r="D163" s="35"/>
      <c r="E163" s="35"/>
      <c r="F163" s="34"/>
      <c r="G163" s="34"/>
      <c r="H163" s="34"/>
      <c r="I163" s="34"/>
    </row>
    <row r="164" spans="1:9">
      <c r="A164" s="35"/>
      <c r="B164" s="35"/>
      <c r="C164" s="35"/>
      <c r="D164" s="35"/>
      <c r="E164" s="35"/>
      <c r="F164" s="34"/>
      <c r="G164" s="34"/>
      <c r="H164" s="34"/>
      <c r="I164" s="34"/>
    </row>
    <row r="165" spans="1:9">
      <c r="A165" s="35"/>
      <c r="B165" s="35"/>
      <c r="C165" s="35"/>
      <c r="D165" s="35"/>
      <c r="E165" s="35"/>
      <c r="F165" s="34"/>
      <c r="G165" s="34"/>
      <c r="H165" s="34"/>
      <c r="I165" s="34"/>
    </row>
    <row r="166" spans="1:9">
      <c r="A166" s="35"/>
      <c r="B166" s="35"/>
      <c r="C166" s="35"/>
      <c r="D166" s="35"/>
      <c r="E166" s="35"/>
      <c r="F166" s="34"/>
      <c r="G166" s="34"/>
      <c r="H166" s="34"/>
      <c r="I166" s="34"/>
    </row>
    <row r="167" spans="1:9">
      <c r="A167" s="35"/>
      <c r="B167" s="35"/>
      <c r="C167" s="35"/>
      <c r="D167" s="35"/>
      <c r="E167" s="35"/>
      <c r="F167" s="34"/>
      <c r="G167" s="34"/>
      <c r="H167" s="34"/>
      <c r="I167" s="34"/>
    </row>
    <row r="168" spans="1:9">
      <c r="A168" s="35"/>
      <c r="B168" s="35"/>
      <c r="C168" s="35"/>
      <c r="D168" s="35"/>
      <c r="E168" s="35"/>
      <c r="F168" s="34"/>
      <c r="G168" s="34"/>
      <c r="H168" s="34"/>
      <c r="I168" s="34"/>
    </row>
    <row r="169" spans="1:9">
      <c r="A169" s="35"/>
      <c r="B169" s="35"/>
      <c r="C169" s="35"/>
      <c r="D169" s="35"/>
      <c r="E169" s="35"/>
      <c r="F169" s="34"/>
      <c r="G169" s="34"/>
      <c r="H169" s="34"/>
      <c r="I169" s="34"/>
    </row>
    <row r="170" spans="1:9">
      <c r="A170" s="35"/>
      <c r="B170" s="35"/>
      <c r="C170" s="35"/>
      <c r="D170" s="35"/>
      <c r="E170" s="35"/>
      <c r="F170" s="34"/>
      <c r="G170" s="34"/>
      <c r="H170" s="34"/>
      <c r="I170" s="34"/>
    </row>
    <row r="171" spans="1:9">
      <c r="A171" s="35"/>
      <c r="B171" s="35"/>
      <c r="C171" s="35"/>
      <c r="D171" s="35"/>
      <c r="E171" s="35"/>
      <c r="F171" s="34"/>
      <c r="G171" s="34"/>
      <c r="H171" s="34"/>
      <c r="I171" s="34"/>
    </row>
    <row r="172" spans="1:9">
      <c r="A172" s="35"/>
      <c r="B172" s="35"/>
      <c r="C172" s="35"/>
      <c r="D172" s="35"/>
      <c r="E172" s="35"/>
      <c r="F172" s="34"/>
      <c r="G172" s="34"/>
      <c r="H172" s="34"/>
      <c r="I172" s="34"/>
    </row>
    <row r="173" spans="1:9">
      <c r="A173" s="35"/>
      <c r="B173" s="35"/>
      <c r="C173" s="35"/>
      <c r="D173" s="35"/>
      <c r="E173" s="35"/>
      <c r="F173" s="34"/>
      <c r="G173" s="34"/>
      <c r="H173" s="34"/>
      <c r="I173" s="34"/>
    </row>
    <row r="174" spans="1:9">
      <c r="A174" s="35"/>
      <c r="B174" s="35"/>
      <c r="C174" s="35"/>
      <c r="D174" s="35"/>
      <c r="E174" s="35"/>
      <c r="F174" s="34"/>
      <c r="G174" s="34"/>
      <c r="H174" s="34"/>
      <c r="I174" s="34"/>
    </row>
    <row r="175" spans="1:9">
      <c r="A175" s="35"/>
      <c r="B175" s="35"/>
      <c r="C175" s="35"/>
      <c r="D175" s="35"/>
      <c r="E175" s="35"/>
      <c r="F175" s="34"/>
      <c r="G175" s="34"/>
      <c r="H175" s="34"/>
      <c r="I175" s="34"/>
    </row>
    <row r="176" spans="1:9">
      <c r="A176" s="35"/>
      <c r="B176" s="35"/>
      <c r="C176" s="35"/>
      <c r="D176" s="35"/>
      <c r="E176" s="35"/>
      <c r="F176" s="34"/>
      <c r="G176" s="34"/>
      <c r="H176" s="34"/>
      <c r="I176" s="34"/>
    </row>
    <row r="177" spans="1:9">
      <c r="A177" s="35"/>
      <c r="B177" s="35"/>
      <c r="C177" s="35"/>
      <c r="D177" s="35"/>
      <c r="E177" s="35"/>
      <c r="F177" s="34"/>
      <c r="G177" s="34"/>
      <c r="H177" s="34"/>
      <c r="I177" s="34"/>
    </row>
    <row r="178" spans="1:9">
      <c r="A178" s="35"/>
      <c r="B178" s="35"/>
      <c r="C178" s="35"/>
      <c r="D178" s="35"/>
      <c r="E178" s="35"/>
      <c r="F178" s="34"/>
      <c r="G178" s="34"/>
      <c r="H178" s="34"/>
      <c r="I178" s="34"/>
    </row>
    <row r="179" spans="1:9">
      <c r="A179" s="35"/>
      <c r="B179" s="35"/>
      <c r="C179" s="35"/>
      <c r="D179" s="35"/>
      <c r="E179" s="35"/>
      <c r="F179" s="34"/>
      <c r="G179" s="34"/>
      <c r="H179" s="34"/>
      <c r="I179" s="34"/>
    </row>
    <row r="180" spans="1:9">
      <c r="A180" s="35"/>
      <c r="B180" s="35"/>
      <c r="C180" s="35"/>
      <c r="D180" s="35"/>
      <c r="E180" s="35"/>
      <c r="F180" s="34"/>
      <c r="G180" s="34"/>
      <c r="H180" s="34"/>
      <c r="I180" s="34"/>
    </row>
    <row r="181" spans="1:9">
      <c r="A181" s="35"/>
      <c r="B181" s="35"/>
      <c r="C181" s="35"/>
      <c r="D181" s="35"/>
      <c r="E181" s="35"/>
      <c r="F181" s="34"/>
      <c r="G181" s="34"/>
      <c r="H181" s="34"/>
      <c r="I181" s="34"/>
    </row>
    <row r="182" spans="1:9">
      <c r="A182" s="35"/>
      <c r="B182" s="35"/>
      <c r="C182" s="35"/>
      <c r="D182" s="35"/>
      <c r="E182" s="35"/>
      <c r="F182" s="34"/>
      <c r="G182" s="34"/>
      <c r="H182" s="34"/>
      <c r="I182" s="34"/>
    </row>
    <row r="183" spans="1:9">
      <c r="A183" s="35"/>
      <c r="B183" s="35"/>
      <c r="C183" s="35"/>
      <c r="D183" s="35"/>
      <c r="E183" s="35"/>
      <c r="F183" s="34"/>
      <c r="G183" s="34"/>
      <c r="H183" s="34"/>
      <c r="I183" s="34"/>
    </row>
    <row r="184" spans="1:9">
      <c r="A184" s="35"/>
      <c r="B184" s="35"/>
      <c r="C184" s="35"/>
      <c r="D184" s="35"/>
      <c r="E184" s="35"/>
      <c r="F184" s="34"/>
      <c r="G184" s="34"/>
      <c r="H184" s="34"/>
      <c r="I184" s="34"/>
    </row>
    <row r="185" spans="1:9">
      <c r="A185" s="35"/>
      <c r="B185" s="35"/>
      <c r="C185" s="35"/>
      <c r="D185" s="35"/>
      <c r="E185" s="35"/>
      <c r="F185" s="34"/>
      <c r="G185" s="34"/>
      <c r="H185" s="34"/>
      <c r="I185" s="34"/>
    </row>
    <row r="186" spans="1:9">
      <c r="A186" s="35"/>
      <c r="B186" s="35"/>
      <c r="C186" s="35"/>
      <c r="D186" s="35"/>
      <c r="E186" s="35"/>
      <c r="F186" s="34"/>
      <c r="G186" s="34"/>
      <c r="H186" s="34"/>
      <c r="I186" s="34"/>
    </row>
    <row r="187" spans="1:9">
      <c r="A187" s="35"/>
      <c r="B187" s="35"/>
      <c r="C187" s="35"/>
      <c r="D187" s="35"/>
      <c r="E187" s="35"/>
      <c r="F187" s="34"/>
      <c r="G187" s="34"/>
      <c r="H187" s="34"/>
      <c r="I187" s="34"/>
    </row>
    <row r="188" spans="1:9">
      <c r="A188" s="35"/>
      <c r="B188" s="35"/>
      <c r="C188" s="35"/>
      <c r="D188" s="35"/>
      <c r="E188" s="35"/>
      <c r="F188" s="34"/>
      <c r="G188" s="34"/>
      <c r="H188" s="34"/>
      <c r="I188" s="34"/>
    </row>
    <row r="189" spans="1:9">
      <c r="A189" s="35"/>
      <c r="B189" s="35"/>
      <c r="C189" s="35"/>
      <c r="D189" s="35"/>
      <c r="E189" s="35"/>
      <c r="F189" s="34"/>
      <c r="G189" s="34"/>
      <c r="H189" s="34"/>
      <c r="I189" s="34"/>
    </row>
    <row r="190" spans="1:9">
      <c r="A190" s="35"/>
      <c r="B190" s="35"/>
      <c r="C190" s="35"/>
      <c r="D190" s="35"/>
      <c r="E190" s="35"/>
      <c r="F190" s="34"/>
      <c r="G190" s="34"/>
      <c r="H190" s="34"/>
      <c r="I190" s="34"/>
    </row>
    <row r="191" spans="1:9">
      <c r="A191" s="35"/>
      <c r="B191" s="35"/>
      <c r="C191" s="35"/>
      <c r="D191" s="35"/>
      <c r="E191" s="35"/>
      <c r="F191" s="34"/>
      <c r="G191" s="34"/>
      <c r="H191" s="34"/>
      <c r="I191" s="34"/>
    </row>
    <row r="192" spans="1:9">
      <c r="A192" s="35"/>
      <c r="B192" s="35"/>
      <c r="C192" s="35"/>
      <c r="D192" s="35"/>
      <c r="E192" s="35"/>
      <c r="F192" s="34"/>
      <c r="G192" s="34"/>
      <c r="H192" s="34"/>
      <c r="I192" s="34"/>
    </row>
    <row r="193" spans="1:9">
      <c r="A193" s="35"/>
      <c r="B193" s="35"/>
      <c r="C193" s="35"/>
      <c r="D193" s="35"/>
      <c r="E193" s="35"/>
      <c r="F193" s="34"/>
      <c r="G193" s="34"/>
      <c r="H193" s="34"/>
      <c r="I193" s="34"/>
    </row>
    <row r="194" spans="1:9">
      <c r="A194" s="35"/>
      <c r="B194" s="35"/>
      <c r="C194" s="35"/>
      <c r="D194" s="35"/>
      <c r="E194" s="35"/>
      <c r="F194" s="34"/>
      <c r="G194" s="34"/>
      <c r="H194" s="34"/>
      <c r="I194" s="34"/>
    </row>
    <row r="195" spans="1:9">
      <c r="A195" s="35"/>
      <c r="B195" s="35"/>
      <c r="C195" s="35"/>
      <c r="D195" s="35"/>
      <c r="E195" s="35"/>
      <c r="F195" s="34"/>
      <c r="G195" s="34"/>
      <c r="H195" s="34"/>
      <c r="I195" s="34"/>
    </row>
    <row r="196" spans="1:9">
      <c r="A196" s="35"/>
      <c r="B196" s="35"/>
      <c r="C196" s="35"/>
      <c r="D196" s="35"/>
      <c r="E196" s="35"/>
      <c r="F196" s="34"/>
      <c r="G196" s="34"/>
      <c r="H196" s="34"/>
      <c r="I196" s="34"/>
    </row>
    <row r="197" spans="1:9">
      <c r="A197" s="35"/>
      <c r="B197" s="35"/>
      <c r="C197" s="35"/>
      <c r="D197" s="35"/>
      <c r="E197" s="35"/>
      <c r="F197" s="34"/>
      <c r="G197" s="34"/>
      <c r="H197" s="34"/>
      <c r="I197" s="34"/>
    </row>
    <row r="198" spans="1:9">
      <c r="A198" s="35"/>
      <c r="B198" s="35"/>
      <c r="C198" s="35"/>
      <c r="D198" s="35"/>
      <c r="E198" s="35"/>
      <c r="F198" s="34"/>
      <c r="G198" s="34"/>
      <c r="H198" s="34"/>
      <c r="I198" s="34"/>
    </row>
    <row r="199" spans="1:9">
      <c r="A199" s="35"/>
      <c r="B199" s="35"/>
      <c r="C199" s="35"/>
      <c r="D199" s="35"/>
      <c r="E199" s="35"/>
      <c r="F199" s="34"/>
      <c r="G199" s="34"/>
      <c r="H199" s="34"/>
      <c r="I199" s="34"/>
    </row>
    <row r="200" spans="1:9">
      <c r="A200" s="35"/>
      <c r="B200" s="35"/>
      <c r="C200" s="35"/>
      <c r="D200" s="35"/>
      <c r="E200" s="35"/>
      <c r="F200" s="34"/>
      <c r="G200" s="34"/>
      <c r="H200" s="34"/>
      <c r="I200" s="34"/>
    </row>
    <row r="201" spans="1:9">
      <c r="A201" s="35"/>
      <c r="B201" s="35"/>
      <c r="C201" s="35"/>
      <c r="D201" s="35"/>
      <c r="E201" s="35"/>
      <c r="F201" s="34"/>
      <c r="G201" s="34"/>
      <c r="H201" s="34"/>
      <c r="I201" s="34"/>
    </row>
    <row r="202" spans="1:9">
      <c r="A202" s="35"/>
      <c r="B202" s="35"/>
      <c r="C202" s="35"/>
      <c r="D202" s="35"/>
      <c r="E202" s="35"/>
      <c r="F202" s="34"/>
      <c r="G202" s="34"/>
      <c r="H202" s="34"/>
      <c r="I202" s="34"/>
    </row>
    <row r="203" spans="1:9">
      <c r="A203" s="35"/>
      <c r="B203" s="35"/>
      <c r="C203" s="35"/>
      <c r="D203" s="35"/>
      <c r="E203" s="35"/>
      <c r="F203" s="34"/>
      <c r="G203" s="34"/>
      <c r="H203" s="34"/>
      <c r="I203" s="34"/>
    </row>
    <row r="204" spans="1:9">
      <c r="A204" s="35"/>
      <c r="B204" s="35"/>
      <c r="C204" s="35"/>
      <c r="D204" s="35"/>
      <c r="E204" s="35"/>
      <c r="F204" s="34"/>
      <c r="G204" s="34"/>
      <c r="H204" s="34"/>
      <c r="I204" s="34"/>
    </row>
    <row r="205" spans="1:9">
      <c r="A205" s="35"/>
      <c r="B205" s="35"/>
      <c r="C205" s="35"/>
      <c r="D205" s="35"/>
      <c r="E205" s="35"/>
      <c r="F205" s="34"/>
      <c r="G205" s="34"/>
      <c r="H205" s="34"/>
      <c r="I205" s="34"/>
    </row>
    <row r="206" spans="1:9">
      <c r="A206" s="35"/>
      <c r="B206" s="35"/>
      <c r="C206" s="35"/>
      <c r="D206" s="35"/>
      <c r="E206" s="35"/>
      <c r="F206" s="34"/>
      <c r="G206" s="34"/>
      <c r="H206" s="34"/>
      <c r="I206" s="34"/>
    </row>
    <row r="207" spans="1:9">
      <c r="A207" s="35"/>
      <c r="B207" s="35"/>
      <c r="C207" s="35"/>
      <c r="D207" s="35"/>
      <c r="E207" s="35"/>
      <c r="F207" s="34"/>
      <c r="G207" s="34"/>
      <c r="H207" s="34"/>
      <c r="I207" s="34"/>
    </row>
    <row r="208" spans="1:9">
      <c r="A208" s="35"/>
      <c r="B208" s="35"/>
      <c r="C208" s="35"/>
      <c r="D208" s="35"/>
      <c r="E208" s="35"/>
      <c r="F208" s="34"/>
      <c r="G208" s="34"/>
      <c r="H208" s="34"/>
      <c r="I208" s="34"/>
    </row>
    <row r="209" spans="1:9">
      <c r="A209" s="35"/>
      <c r="B209" s="35"/>
      <c r="C209" s="35"/>
      <c r="D209" s="35"/>
      <c r="E209" s="35"/>
      <c r="F209" s="34"/>
      <c r="G209" s="34"/>
      <c r="H209" s="34"/>
      <c r="I209" s="34"/>
    </row>
    <row r="210" spans="1:9">
      <c r="A210" s="35"/>
      <c r="B210" s="35"/>
      <c r="C210" s="35"/>
      <c r="D210" s="35"/>
      <c r="E210" s="35"/>
      <c r="F210" s="34"/>
      <c r="G210" s="34"/>
      <c r="H210" s="34"/>
      <c r="I210" s="34"/>
    </row>
    <row r="211" spans="1:9">
      <c r="A211" s="35"/>
      <c r="B211" s="35"/>
      <c r="C211" s="35"/>
      <c r="D211" s="35"/>
      <c r="E211" s="35"/>
      <c r="F211" s="34"/>
      <c r="G211" s="34"/>
      <c r="H211" s="34"/>
      <c r="I211" s="34"/>
    </row>
    <row r="212" spans="1:9">
      <c r="A212" s="35"/>
      <c r="B212" s="35"/>
      <c r="C212" s="35"/>
      <c r="D212" s="35"/>
      <c r="E212" s="35"/>
      <c r="F212" s="34"/>
      <c r="G212" s="34"/>
      <c r="H212" s="34"/>
      <c r="I212" s="34"/>
    </row>
    <row r="213" spans="1:9">
      <c r="A213" s="35"/>
      <c r="B213" s="35"/>
      <c r="C213" s="35"/>
      <c r="D213" s="35"/>
      <c r="E213" s="35"/>
      <c r="F213" s="34"/>
      <c r="G213" s="34"/>
      <c r="H213" s="34"/>
      <c r="I213" s="34"/>
    </row>
    <row r="214" spans="1:9">
      <c r="A214" s="35"/>
      <c r="B214" s="35"/>
      <c r="C214" s="35"/>
      <c r="D214" s="35"/>
      <c r="E214" s="35"/>
      <c r="F214" s="34"/>
      <c r="G214" s="34"/>
      <c r="H214" s="34"/>
      <c r="I214" s="34"/>
    </row>
    <row r="215" spans="1:9">
      <c r="A215" s="35"/>
      <c r="B215" s="35"/>
      <c r="C215" s="35"/>
      <c r="D215" s="35"/>
      <c r="E215" s="35"/>
      <c r="F215" s="34"/>
      <c r="G215" s="34"/>
      <c r="H215" s="34"/>
      <c r="I215" s="34"/>
    </row>
    <row r="216" spans="1:9">
      <c r="A216" s="35"/>
      <c r="B216" s="35"/>
      <c r="C216" s="35"/>
      <c r="D216" s="35"/>
      <c r="E216" s="35"/>
      <c r="F216" s="34"/>
      <c r="G216" s="34"/>
      <c r="H216" s="34"/>
      <c r="I216" s="34"/>
    </row>
    <row r="217" spans="1:9">
      <c r="A217" s="35"/>
      <c r="B217" s="35"/>
      <c r="C217" s="35"/>
      <c r="D217" s="35"/>
      <c r="E217" s="35"/>
      <c r="F217" s="34"/>
      <c r="G217" s="34"/>
      <c r="H217" s="34"/>
      <c r="I217" s="34"/>
    </row>
    <row r="218" spans="1:9">
      <c r="A218" s="35"/>
      <c r="B218" s="35"/>
      <c r="C218" s="35"/>
      <c r="D218" s="35"/>
      <c r="E218" s="35"/>
      <c r="F218" s="34"/>
      <c r="G218" s="34"/>
      <c r="H218" s="34"/>
      <c r="I218" s="34"/>
    </row>
    <row r="219" spans="1:9">
      <c r="A219" s="35"/>
      <c r="B219" s="35"/>
      <c r="C219" s="35"/>
      <c r="D219" s="35"/>
      <c r="E219" s="35"/>
      <c r="F219" s="34"/>
      <c r="G219" s="34"/>
      <c r="H219" s="34"/>
      <c r="I219" s="34"/>
    </row>
    <row r="220" spans="1:9">
      <c r="A220" s="35"/>
      <c r="B220" s="35"/>
      <c r="C220" s="35"/>
      <c r="D220" s="35"/>
      <c r="E220" s="35"/>
      <c r="F220" s="34"/>
      <c r="G220" s="34"/>
      <c r="H220" s="34"/>
      <c r="I220" s="34"/>
    </row>
    <row r="221" spans="1:9">
      <c r="A221" s="35"/>
      <c r="B221" s="35"/>
      <c r="C221" s="35"/>
      <c r="D221" s="35"/>
      <c r="E221" s="35"/>
      <c r="F221" s="34"/>
      <c r="G221" s="34"/>
      <c r="H221" s="34"/>
      <c r="I221" s="34"/>
    </row>
    <row r="222" spans="1:9">
      <c r="A222" s="35"/>
      <c r="B222" s="35"/>
      <c r="C222" s="35"/>
      <c r="D222" s="35"/>
      <c r="E222" s="35"/>
      <c r="F222" s="34"/>
      <c r="G222" s="34"/>
      <c r="H222" s="34"/>
      <c r="I222" s="34"/>
    </row>
    <row r="223" spans="1:9">
      <c r="A223" s="35"/>
      <c r="B223" s="35"/>
      <c r="C223" s="35"/>
      <c r="D223" s="35"/>
      <c r="E223" s="35"/>
      <c r="F223" s="34"/>
      <c r="G223" s="34"/>
      <c r="H223" s="34"/>
      <c r="I223" s="34"/>
    </row>
    <row r="224" spans="1:9">
      <c r="A224" s="35"/>
      <c r="B224" s="35"/>
      <c r="C224" s="35"/>
      <c r="D224" s="35"/>
      <c r="E224" s="35"/>
      <c r="F224" s="34"/>
      <c r="G224" s="34"/>
      <c r="H224" s="34"/>
      <c r="I224" s="34"/>
    </row>
    <row r="225" spans="1:9">
      <c r="A225" s="35"/>
      <c r="B225" s="35"/>
      <c r="C225" s="35"/>
      <c r="D225" s="35"/>
      <c r="E225" s="35"/>
      <c r="F225" s="34"/>
      <c r="G225" s="34"/>
      <c r="H225" s="34"/>
      <c r="I225" s="34"/>
    </row>
    <row r="226" spans="1:9">
      <c r="A226" s="35"/>
      <c r="B226" s="35"/>
      <c r="C226" s="35"/>
      <c r="D226" s="35"/>
      <c r="E226" s="35"/>
      <c r="F226" s="34"/>
      <c r="G226" s="34"/>
      <c r="H226" s="34"/>
      <c r="I226" s="34"/>
    </row>
    <row r="227" spans="1:9">
      <c r="A227" s="35"/>
      <c r="B227" s="35"/>
      <c r="C227" s="35"/>
      <c r="D227" s="35"/>
      <c r="E227" s="35"/>
      <c r="F227" s="34"/>
      <c r="G227" s="34"/>
      <c r="H227" s="34"/>
      <c r="I227" s="34"/>
    </row>
    <row r="228" spans="1:9">
      <c r="A228" s="35"/>
      <c r="B228" s="35"/>
      <c r="C228" s="35"/>
      <c r="D228" s="35"/>
      <c r="E228" s="35"/>
      <c r="F228" s="34"/>
      <c r="G228" s="34"/>
      <c r="H228" s="34"/>
      <c r="I228" s="34"/>
    </row>
    <row r="229" spans="1:9">
      <c r="A229" s="35"/>
      <c r="B229" s="35"/>
      <c r="C229" s="35"/>
      <c r="D229" s="35"/>
      <c r="E229" s="35"/>
      <c r="F229" s="34"/>
      <c r="G229" s="34"/>
      <c r="H229" s="34"/>
      <c r="I229" s="34"/>
    </row>
    <row r="230" spans="1:9">
      <c r="A230" s="35"/>
      <c r="B230" s="35"/>
      <c r="C230" s="35"/>
      <c r="D230" s="35"/>
      <c r="E230" s="35"/>
      <c r="F230" s="34"/>
      <c r="G230" s="34"/>
      <c r="H230" s="34"/>
      <c r="I230" s="34"/>
    </row>
    <row r="231" spans="1:9">
      <c r="A231" s="35"/>
      <c r="B231" s="35"/>
      <c r="C231" s="35"/>
      <c r="D231" s="35"/>
      <c r="E231" s="35"/>
      <c r="F231" s="34"/>
      <c r="G231" s="34"/>
      <c r="H231" s="34"/>
      <c r="I231" s="34"/>
    </row>
    <row r="232" spans="1:9">
      <c r="A232" s="35"/>
      <c r="B232" s="35"/>
      <c r="C232" s="35"/>
      <c r="D232" s="35"/>
      <c r="E232" s="35"/>
      <c r="F232" s="34"/>
      <c r="G232" s="34"/>
      <c r="H232" s="34"/>
      <c r="I232" s="34"/>
    </row>
    <row r="233" spans="1:9">
      <c r="A233" s="35"/>
      <c r="B233" s="35"/>
      <c r="C233" s="35"/>
      <c r="D233" s="35"/>
      <c r="E233" s="35"/>
      <c r="F233" s="34"/>
      <c r="G233" s="34"/>
      <c r="H233" s="34"/>
      <c r="I233" s="34"/>
    </row>
    <row r="234" spans="1:9">
      <c r="A234" s="35"/>
      <c r="B234" s="35"/>
      <c r="C234" s="35"/>
      <c r="D234" s="35"/>
      <c r="E234" s="35"/>
      <c r="F234" s="34"/>
      <c r="G234" s="34"/>
      <c r="H234" s="34"/>
      <c r="I234" s="34"/>
    </row>
    <row r="235" spans="1:9">
      <c r="A235" s="35"/>
      <c r="B235" s="35"/>
      <c r="C235" s="35"/>
      <c r="D235" s="35"/>
      <c r="E235" s="35"/>
      <c r="F235" s="34"/>
      <c r="G235" s="34"/>
      <c r="H235" s="34"/>
      <c r="I235" s="34"/>
    </row>
    <row r="236" spans="1:9">
      <c r="A236" s="35"/>
      <c r="B236" s="35"/>
      <c r="C236" s="35"/>
      <c r="D236" s="35"/>
      <c r="E236" s="35"/>
      <c r="F236" s="34"/>
      <c r="G236" s="34"/>
      <c r="H236" s="34"/>
      <c r="I236" s="34"/>
    </row>
    <row r="237" spans="1:9">
      <c r="A237" s="35"/>
      <c r="B237" s="35"/>
      <c r="C237" s="35"/>
      <c r="D237" s="35"/>
      <c r="E237" s="35"/>
      <c r="F237" s="34"/>
      <c r="G237" s="34"/>
      <c r="H237" s="34"/>
      <c r="I237" s="34"/>
    </row>
    <row r="238" spans="1:9">
      <c r="A238" s="35"/>
      <c r="B238" s="35"/>
      <c r="C238" s="35"/>
      <c r="D238" s="35"/>
      <c r="E238" s="35"/>
      <c r="F238" s="34"/>
      <c r="G238" s="34"/>
      <c r="H238" s="34"/>
      <c r="I238" s="34"/>
    </row>
    <row r="239" spans="1:9">
      <c r="A239" s="35"/>
      <c r="B239" s="35"/>
      <c r="C239" s="35"/>
      <c r="D239" s="35"/>
      <c r="E239" s="35"/>
      <c r="F239" s="34"/>
      <c r="G239" s="34"/>
      <c r="H239" s="34"/>
      <c r="I239" s="34"/>
    </row>
    <row r="240" spans="1:9">
      <c r="A240" s="35"/>
      <c r="B240" s="35"/>
      <c r="C240" s="35"/>
      <c r="D240" s="35"/>
      <c r="E240" s="35"/>
      <c r="F240" s="34"/>
      <c r="G240" s="34"/>
      <c r="H240" s="34"/>
      <c r="I240" s="34"/>
    </row>
    <row r="241" spans="1:9">
      <c r="A241" s="35"/>
      <c r="B241" s="35"/>
      <c r="C241" s="35"/>
      <c r="D241" s="35"/>
      <c r="E241" s="35"/>
      <c r="F241" s="34"/>
      <c r="G241" s="34"/>
      <c r="H241" s="34"/>
      <c r="I241" s="34"/>
    </row>
    <row r="242" spans="1:9">
      <c r="A242" s="35"/>
      <c r="B242" s="35"/>
      <c r="C242" s="35"/>
      <c r="D242" s="35"/>
      <c r="E242" s="35"/>
      <c r="F242" s="34"/>
      <c r="G242" s="34"/>
      <c r="H242" s="34"/>
      <c r="I242" s="34"/>
    </row>
    <row r="243" spans="1:9">
      <c r="A243" s="35"/>
      <c r="B243" s="35"/>
      <c r="C243" s="35"/>
      <c r="D243" s="35"/>
      <c r="E243" s="35"/>
      <c r="F243" s="34"/>
      <c r="G243" s="34"/>
      <c r="H243" s="34"/>
      <c r="I243" s="34"/>
    </row>
    <row r="244" spans="1:9">
      <c r="A244" s="35"/>
      <c r="B244" s="35"/>
      <c r="C244" s="35"/>
      <c r="D244" s="35"/>
      <c r="E244" s="35"/>
      <c r="F244" s="34"/>
      <c r="G244" s="34"/>
      <c r="H244" s="34"/>
      <c r="I244" s="34"/>
    </row>
    <row r="245" spans="1:9">
      <c r="A245" s="35"/>
      <c r="B245" s="35"/>
      <c r="C245" s="35"/>
      <c r="D245" s="35"/>
      <c r="E245" s="35"/>
      <c r="F245" s="34"/>
      <c r="G245" s="34"/>
      <c r="H245" s="34"/>
      <c r="I245" s="34"/>
    </row>
    <row r="246" spans="1:9">
      <c r="A246" s="35"/>
      <c r="B246" s="35"/>
      <c r="C246" s="35"/>
      <c r="D246" s="35"/>
      <c r="E246" s="35"/>
      <c r="F246" s="34"/>
      <c r="G246" s="34"/>
      <c r="H246" s="34"/>
      <c r="I246" s="34"/>
    </row>
    <row r="247" spans="1:9">
      <c r="A247" s="35"/>
      <c r="B247" s="35"/>
      <c r="C247" s="35"/>
      <c r="D247" s="35"/>
      <c r="E247" s="35"/>
      <c r="F247" s="34"/>
      <c r="G247" s="34"/>
      <c r="H247" s="34"/>
      <c r="I247" s="34"/>
    </row>
    <row r="248" spans="1:9">
      <c r="A248" s="35"/>
      <c r="B248" s="35"/>
      <c r="C248" s="35"/>
      <c r="D248" s="35"/>
      <c r="E248" s="35"/>
      <c r="F248" s="34"/>
      <c r="G248" s="34"/>
      <c r="H248" s="34"/>
      <c r="I248" s="34"/>
    </row>
    <row r="249" spans="1:9">
      <c r="A249" s="35"/>
      <c r="B249" s="35"/>
      <c r="C249" s="35"/>
      <c r="D249" s="35"/>
      <c r="E249" s="35"/>
      <c r="F249" s="34"/>
      <c r="G249" s="34"/>
      <c r="H249" s="34"/>
      <c r="I249" s="34"/>
    </row>
    <row r="250" spans="1:9">
      <c r="A250" s="35"/>
      <c r="B250" s="35"/>
      <c r="C250" s="35"/>
      <c r="D250" s="35"/>
      <c r="E250" s="35"/>
      <c r="F250" s="34"/>
      <c r="G250" s="34"/>
      <c r="H250" s="34"/>
      <c r="I250" s="34"/>
    </row>
    <row r="251" spans="1:9">
      <c r="A251" s="35"/>
      <c r="B251" s="35"/>
      <c r="C251" s="35"/>
      <c r="D251" s="35"/>
      <c r="E251" s="35"/>
      <c r="F251" s="34"/>
      <c r="G251" s="34"/>
      <c r="H251" s="34"/>
      <c r="I251" s="34"/>
    </row>
    <row r="252" spans="1:9">
      <c r="A252" s="35"/>
      <c r="B252" s="35"/>
      <c r="C252" s="35"/>
      <c r="D252" s="35"/>
      <c r="E252" s="35"/>
      <c r="F252" s="34"/>
      <c r="G252" s="34"/>
      <c r="H252" s="34"/>
      <c r="I252" s="34"/>
    </row>
    <row r="253" spans="1:9">
      <c r="A253" s="35"/>
      <c r="B253" s="35"/>
      <c r="C253" s="35"/>
      <c r="D253" s="35"/>
      <c r="E253" s="35"/>
      <c r="F253" s="34"/>
      <c r="G253" s="34"/>
      <c r="H253" s="34"/>
      <c r="I253" s="34"/>
    </row>
    <row r="254" spans="1:9">
      <c r="A254" s="35"/>
      <c r="B254" s="35"/>
      <c r="C254" s="35"/>
      <c r="D254" s="35"/>
      <c r="E254" s="35"/>
      <c r="F254" s="34"/>
      <c r="G254" s="34"/>
      <c r="H254" s="34"/>
      <c r="I254" s="34"/>
    </row>
    <row r="255" spans="1:9">
      <c r="A255" s="35"/>
      <c r="B255" s="35"/>
      <c r="C255" s="35"/>
      <c r="D255" s="35"/>
      <c r="E255" s="35"/>
      <c r="F255" s="34"/>
      <c r="G255" s="34"/>
      <c r="H255" s="34"/>
      <c r="I255" s="34"/>
    </row>
    <row r="256" spans="1:9">
      <c r="A256" s="35"/>
      <c r="B256" s="35"/>
      <c r="C256" s="35"/>
      <c r="D256" s="35"/>
      <c r="E256" s="35"/>
      <c r="F256" s="34"/>
      <c r="G256" s="34"/>
      <c r="H256" s="34"/>
      <c r="I256" s="34"/>
    </row>
    <row r="257" spans="1:9">
      <c r="A257" s="35"/>
      <c r="B257" s="35"/>
      <c r="C257" s="35"/>
      <c r="D257" s="35"/>
      <c r="E257" s="35"/>
      <c r="F257" s="34"/>
      <c r="G257" s="34"/>
      <c r="H257" s="34"/>
      <c r="I257" s="34"/>
    </row>
    <row r="258" spans="1:9">
      <c r="A258" s="35"/>
      <c r="B258" s="35"/>
      <c r="C258" s="35"/>
      <c r="D258" s="35"/>
      <c r="E258" s="35"/>
      <c r="F258" s="34"/>
      <c r="G258" s="34"/>
      <c r="H258" s="34"/>
      <c r="I258" s="34"/>
    </row>
    <row r="259" spans="1:9">
      <c r="A259" s="35"/>
      <c r="B259" s="35"/>
      <c r="C259" s="35"/>
      <c r="D259" s="35"/>
      <c r="E259" s="35"/>
      <c r="F259" s="34"/>
      <c r="G259" s="34"/>
      <c r="H259" s="34"/>
      <c r="I259" s="34"/>
    </row>
    <row r="260" spans="1:9">
      <c r="A260" s="35"/>
      <c r="B260" s="35"/>
      <c r="C260" s="35"/>
      <c r="D260" s="35"/>
      <c r="E260" s="35"/>
      <c r="F260" s="34"/>
      <c r="G260" s="34"/>
      <c r="H260" s="34"/>
      <c r="I260" s="34"/>
    </row>
    <row r="261" spans="1:9">
      <c r="A261" s="35"/>
      <c r="B261" s="35"/>
      <c r="C261" s="35"/>
      <c r="D261" s="35"/>
      <c r="E261" s="35"/>
      <c r="F261" s="34"/>
      <c r="G261" s="34"/>
      <c r="H261" s="34"/>
      <c r="I261" s="34"/>
    </row>
    <row r="262" spans="1:9">
      <c r="A262" s="35"/>
      <c r="B262" s="35"/>
      <c r="C262" s="35"/>
      <c r="D262" s="35"/>
      <c r="E262" s="35"/>
      <c r="F262" s="34"/>
      <c r="G262" s="34"/>
      <c r="H262" s="34"/>
      <c r="I262" s="34"/>
    </row>
    <row r="263" spans="1:9">
      <c r="A263" s="35"/>
      <c r="B263" s="35"/>
      <c r="C263" s="35"/>
      <c r="D263" s="35"/>
      <c r="E263" s="35"/>
      <c r="F263" s="34"/>
      <c r="G263" s="34"/>
      <c r="H263" s="34"/>
      <c r="I263" s="34"/>
    </row>
    <row r="264" spans="1:9">
      <c r="A264" s="35"/>
      <c r="B264" s="35"/>
      <c r="C264" s="35"/>
      <c r="D264" s="35"/>
      <c r="E264" s="35"/>
      <c r="F264" s="34"/>
      <c r="G264" s="34"/>
      <c r="H264" s="34"/>
      <c r="I264" s="34"/>
    </row>
    <row r="265" spans="1:9">
      <c r="A265" s="35"/>
      <c r="B265" s="35"/>
      <c r="C265" s="35"/>
      <c r="D265" s="35"/>
      <c r="E265" s="35"/>
      <c r="F265" s="34"/>
      <c r="G265" s="34"/>
      <c r="H265" s="34"/>
      <c r="I265" s="34"/>
    </row>
    <row r="266" spans="1:9">
      <c r="A266" s="35"/>
      <c r="B266" s="35"/>
      <c r="C266" s="35"/>
      <c r="D266" s="35"/>
      <c r="E266" s="35"/>
      <c r="F266" s="34"/>
      <c r="G266" s="34"/>
      <c r="H266" s="34"/>
      <c r="I266" s="34"/>
    </row>
    <row r="267" spans="1:9">
      <c r="A267" s="35"/>
      <c r="B267" s="35"/>
      <c r="C267" s="35"/>
      <c r="D267" s="35"/>
      <c r="E267" s="35"/>
      <c r="F267" s="34"/>
      <c r="G267" s="34"/>
      <c r="H267" s="34"/>
      <c r="I267" s="34"/>
    </row>
    <row r="268" spans="1:9">
      <c r="A268" s="35"/>
      <c r="B268" s="35"/>
      <c r="C268" s="35"/>
      <c r="D268" s="35"/>
      <c r="E268" s="35"/>
      <c r="F268" s="34"/>
      <c r="G268" s="34"/>
      <c r="H268" s="34"/>
      <c r="I268" s="34"/>
    </row>
    <row r="269" spans="1:9">
      <c r="A269" s="35"/>
      <c r="B269" s="35"/>
      <c r="C269" s="35"/>
      <c r="D269" s="35"/>
      <c r="E269" s="35"/>
      <c r="F269" s="34"/>
      <c r="G269" s="34"/>
      <c r="H269" s="34"/>
      <c r="I269" s="34"/>
    </row>
    <row r="270" spans="1:9">
      <c r="A270" s="35"/>
      <c r="B270" s="35"/>
      <c r="C270" s="35"/>
      <c r="D270" s="35"/>
      <c r="E270" s="35"/>
      <c r="F270" s="34"/>
      <c r="G270" s="34"/>
      <c r="H270" s="34"/>
      <c r="I270" s="34"/>
    </row>
    <row r="271" spans="1:9">
      <c r="A271" s="35"/>
      <c r="B271" s="35"/>
      <c r="C271" s="35"/>
      <c r="D271" s="35"/>
      <c r="E271" s="35"/>
      <c r="F271" s="34"/>
      <c r="G271" s="34"/>
      <c r="H271" s="34"/>
      <c r="I271" s="34"/>
    </row>
    <row r="272" spans="1:9">
      <c r="A272" s="35"/>
      <c r="B272" s="35"/>
      <c r="C272" s="35"/>
      <c r="D272" s="35"/>
      <c r="E272" s="35"/>
      <c r="F272" s="34"/>
      <c r="G272" s="34"/>
      <c r="H272" s="34"/>
      <c r="I272" s="34"/>
    </row>
    <row r="273" spans="1:9">
      <c r="A273" s="35"/>
      <c r="B273" s="35"/>
      <c r="C273" s="35"/>
      <c r="D273" s="35"/>
      <c r="E273" s="35"/>
      <c r="F273" s="34"/>
      <c r="G273" s="34"/>
      <c r="H273" s="34"/>
      <c r="I273" s="34"/>
    </row>
    <row r="274" spans="1:9">
      <c r="A274" s="35"/>
      <c r="B274" s="35"/>
      <c r="C274" s="35"/>
      <c r="D274" s="35"/>
      <c r="E274" s="35"/>
      <c r="F274" s="34"/>
      <c r="G274" s="34"/>
      <c r="H274" s="34"/>
      <c r="I274" s="34"/>
    </row>
    <row r="275" spans="1:9">
      <c r="A275" s="35"/>
      <c r="B275" s="35"/>
      <c r="C275" s="35"/>
      <c r="D275" s="35"/>
      <c r="E275" s="35"/>
      <c r="F275" s="34"/>
      <c r="G275" s="34"/>
      <c r="H275" s="34"/>
      <c r="I275" s="34"/>
    </row>
    <row r="276" spans="1:9">
      <c r="A276" s="35"/>
      <c r="B276" s="35"/>
      <c r="C276" s="35"/>
      <c r="D276" s="35"/>
      <c r="E276" s="35"/>
      <c r="F276" s="34"/>
      <c r="G276" s="34"/>
      <c r="H276" s="34"/>
      <c r="I276" s="34"/>
    </row>
    <row r="277" spans="1:9">
      <c r="A277" s="35"/>
      <c r="B277" s="35"/>
      <c r="C277" s="35"/>
      <c r="D277" s="35"/>
      <c r="E277" s="35"/>
      <c r="F277" s="34"/>
      <c r="G277" s="34"/>
      <c r="H277" s="34"/>
      <c r="I277" s="34"/>
    </row>
    <row r="278" spans="1:9">
      <c r="A278" s="35"/>
      <c r="B278" s="35"/>
      <c r="C278" s="35"/>
      <c r="D278" s="35"/>
      <c r="E278" s="35"/>
      <c r="F278" s="34"/>
      <c r="G278" s="34"/>
      <c r="H278" s="34"/>
      <c r="I278" s="34"/>
    </row>
    <row r="279" spans="1:9">
      <c r="A279" s="35"/>
      <c r="B279" s="35"/>
      <c r="C279" s="35"/>
      <c r="D279" s="35"/>
      <c r="E279" s="35"/>
      <c r="F279" s="34"/>
      <c r="G279" s="34"/>
      <c r="H279" s="34"/>
      <c r="I279" s="34"/>
    </row>
    <row r="280" spans="1:9">
      <c r="A280" s="35"/>
      <c r="B280" s="35"/>
      <c r="C280" s="35"/>
      <c r="D280" s="35"/>
      <c r="E280" s="35"/>
      <c r="F280" s="34"/>
      <c r="G280" s="34"/>
      <c r="H280" s="34"/>
      <c r="I280" s="34"/>
    </row>
    <row r="281" spans="1:9">
      <c r="A281" s="35"/>
      <c r="B281" s="35"/>
      <c r="C281" s="35"/>
      <c r="D281" s="35"/>
      <c r="E281" s="35"/>
      <c r="F281" s="34"/>
      <c r="G281" s="34"/>
      <c r="H281" s="34"/>
      <c r="I281" s="34"/>
    </row>
    <row r="282" spans="1:9">
      <c r="A282" s="35"/>
      <c r="B282" s="35"/>
      <c r="C282" s="35"/>
      <c r="D282" s="35"/>
      <c r="E282" s="35"/>
      <c r="F282" s="34"/>
      <c r="G282" s="34"/>
      <c r="H282" s="34"/>
      <c r="I282" s="34"/>
    </row>
    <row r="283" spans="1:9">
      <c r="A283" s="35"/>
      <c r="B283" s="35"/>
      <c r="C283" s="35"/>
      <c r="D283" s="35"/>
      <c r="E283" s="35"/>
      <c r="F283" s="34"/>
      <c r="G283" s="34"/>
      <c r="H283" s="34"/>
      <c r="I283" s="34"/>
    </row>
    <row r="284" spans="1:9">
      <c r="A284" s="35"/>
      <c r="B284" s="35"/>
      <c r="C284" s="35"/>
      <c r="D284" s="35"/>
      <c r="E284" s="35"/>
      <c r="F284" s="34"/>
      <c r="G284" s="34"/>
      <c r="H284" s="34"/>
      <c r="I284" s="34"/>
    </row>
    <row r="285" spans="1:9">
      <c r="A285" s="35"/>
      <c r="B285" s="35"/>
      <c r="C285" s="35"/>
      <c r="D285" s="35"/>
      <c r="E285" s="35"/>
      <c r="F285" s="34"/>
      <c r="G285" s="34"/>
      <c r="H285" s="34"/>
      <c r="I285" s="34"/>
    </row>
    <row r="286" spans="1:9">
      <c r="A286" s="35"/>
      <c r="B286" s="35"/>
      <c r="C286" s="35"/>
      <c r="D286" s="35"/>
      <c r="E286" s="35"/>
      <c r="F286" s="34"/>
      <c r="G286" s="34"/>
      <c r="H286" s="34"/>
      <c r="I286" s="34"/>
    </row>
    <row r="287" spans="1:9">
      <c r="A287" s="35"/>
      <c r="B287" s="35"/>
      <c r="C287" s="35"/>
      <c r="D287" s="35"/>
      <c r="E287" s="35"/>
      <c r="F287" s="34"/>
      <c r="G287" s="34"/>
      <c r="H287" s="34"/>
      <c r="I287" s="34"/>
    </row>
    <row r="288" spans="1:9">
      <c r="A288" s="35"/>
      <c r="B288" s="35"/>
      <c r="C288" s="35"/>
      <c r="D288" s="35"/>
      <c r="E288" s="35"/>
      <c r="F288" s="34"/>
      <c r="G288" s="34"/>
      <c r="H288" s="34"/>
      <c r="I288" s="34"/>
    </row>
    <row r="289" spans="1:9">
      <c r="A289" s="35"/>
      <c r="B289" s="35"/>
      <c r="C289" s="35"/>
      <c r="D289" s="35"/>
      <c r="E289" s="35"/>
      <c r="F289" s="34"/>
      <c r="G289" s="34"/>
      <c r="H289" s="34"/>
      <c r="I289" s="34"/>
    </row>
    <row r="290" spans="1:9">
      <c r="A290" s="35"/>
      <c r="B290" s="35"/>
      <c r="C290" s="35"/>
      <c r="D290" s="35"/>
      <c r="E290" s="35"/>
      <c r="F290" s="34"/>
      <c r="G290" s="34"/>
      <c r="H290" s="34"/>
      <c r="I290" s="34"/>
    </row>
    <row r="291" spans="1:9">
      <c r="A291" s="35"/>
      <c r="B291" s="35"/>
      <c r="C291" s="35"/>
      <c r="D291" s="35"/>
      <c r="E291" s="35"/>
      <c r="F291" s="34"/>
      <c r="G291" s="34"/>
      <c r="H291" s="34"/>
      <c r="I291" s="34"/>
    </row>
    <row r="292" spans="1:9">
      <c r="A292" s="35"/>
      <c r="B292" s="35"/>
      <c r="C292" s="35"/>
      <c r="D292" s="35"/>
      <c r="E292" s="35"/>
      <c r="F292" s="34"/>
      <c r="G292" s="34"/>
      <c r="H292" s="34"/>
      <c r="I292" s="34"/>
    </row>
    <row r="293" spans="1:9">
      <c r="A293" s="35"/>
      <c r="B293" s="35"/>
      <c r="C293" s="35"/>
      <c r="D293" s="35"/>
      <c r="E293" s="35"/>
      <c r="F293" s="34"/>
      <c r="G293" s="34"/>
      <c r="H293" s="34"/>
      <c r="I293" s="34"/>
    </row>
    <row r="294" spans="1:9">
      <c r="A294" s="35"/>
      <c r="B294" s="35"/>
      <c r="C294" s="35"/>
      <c r="D294" s="35"/>
      <c r="E294" s="35"/>
      <c r="F294" s="34"/>
      <c r="G294" s="34"/>
      <c r="H294" s="34"/>
      <c r="I294" s="34"/>
    </row>
    <row r="295" spans="1:9">
      <c r="A295" s="35"/>
      <c r="B295" s="35"/>
      <c r="C295" s="35"/>
      <c r="D295" s="35"/>
      <c r="E295" s="35"/>
      <c r="F295" s="34"/>
      <c r="G295" s="34"/>
      <c r="H295" s="34"/>
      <c r="I295" s="34"/>
    </row>
    <row r="296" spans="1:9">
      <c r="A296" s="35"/>
      <c r="B296" s="35"/>
      <c r="C296" s="35"/>
      <c r="D296" s="35"/>
      <c r="E296" s="35"/>
      <c r="F296" s="34"/>
      <c r="G296" s="34"/>
      <c r="H296" s="34"/>
      <c r="I296" s="34"/>
    </row>
    <row r="297" spans="1:9">
      <c r="A297" s="35"/>
      <c r="B297" s="35"/>
      <c r="C297" s="35"/>
      <c r="D297" s="35"/>
      <c r="E297" s="35"/>
      <c r="F297" s="34"/>
      <c r="G297" s="34"/>
      <c r="H297" s="34"/>
      <c r="I297" s="34"/>
    </row>
    <row r="298" spans="1:9">
      <c r="A298" s="35"/>
      <c r="B298" s="35"/>
      <c r="C298" s="35"/>
      <c r="D298" s="35"/>
      <c r="E298" s="35"/>
      <c r="F298" s="34"/>
      <c r="G298" s="34"/>
      <c r="H298" s="34"/>
      <c r="I298" s="34"/>
    </row>
    <row r="299" spans="1:9">
      <c r="A299" s="35"/>
      <c r="B299" s="35"/>
      <c r="C299" s="35"/>
      <c r="D299" s="35"/>
      <c r="E299" s="35"/>
      <c r="F299" s="34"/>
      <c r="G299" s="34"/>
      <c r="H299" s="34"/>
      <c r="I299" s="34"/>
    </row>
    <row r="300" spans="1:9">
      <c r="A300" s="35"/>
      <c r="B300" s="35"/>
      <c r="C300" s="35"/>
      <c r="D300" s="35"/>
      <c r="E300" s="35"/>
      <c r="F300" s="34"/>
      <c r="G300" s="34"/>
      <c r="H300" s="34"/>
      <c r="I300" s="34"/>
    </row>
    <row r="301" spans="1:9">
      <c r="A301" s="35"/>
      <c r="B301" s="35"/>
      <c r="C301" s="35"/>
      <c r="D301" s="35"/>
      <c r="E301" s="35"/>
      <c r="F301" s="34"/>
      <c r="G301" s="34"/>
      <c r="H301" s="34"/>
      <c r="I301" s="34"/>
    </row>
    <row r="302" spans="1:9">
      <c r="A302" s="35"/>
      <c r="B302" s="35"/>
      <c r="C302" s="35"/>
      <c r="D302" s="35"/>
      <c r="E302" s="35"/>
      <c r="F302" s="34"/>
      <c r="G302" s="34"/>
      <c r="H302" s="34"/>
      <c r="I302" s="34"/>
    </row>
    <row r="303" spans="1:9">
      <c r="A303" s="35"/>
      <c r="B303" s="35"/>
      <c r="C303" s="35"/>
      <c r="D303" s="35"/>
      <c r="E303" s="35"/>
      <c r="F303" s="34"/>
      <c r="G303" s="34"/>
      <c r="H303" s="34"/>
      <c r="I303" s="34"/>
    </row>
  </sheetData>
  <autoFilter ref="A3:I303" xr:uid="{00000000-0001-0000-0300-000000000000}"/>
  <mergeCells count="1">
    <mergeCell ref="B4:B5"/>
  </mergeCells>
  <conditionalFormatting sqref="F6:F303">
    <cfRule type="cellIs" dxfId="211" priority="2" operator="equal">
      <formula>"P"</formula>
    </cfRule>
    <cfRule type="cellIs" dxfId="210" priority="3" operator="equal">
      <formula>"p"</formula>
    </cfRule>
    <cfRule type="cellIs" dxfId="209" priority="4" operator="equal">
      <formula>"x"</formula>
    </cfRule>
    <cfRule type="cellIs" dxfId="208" priority="5" operator="equal">
      <formula>"X"</formula>
    </cfRule>
  </conditionalFormatting>
  <conditionalFormatting sqref="G6:G303">
    <cfRule type="cellIs" dxfId="207" priority="6" operator="equal">
      <formula>"P"</formula>
    </cfRule>
    <cfRule type="cellIs" dxfId="206" priority="7" operator="equal">
      <formula>"p"</formula>
    </cfRule>
    <cfRule type="cellIs" dxfId="205" priority="8" operator="equal">
      <formula>"x"</formula>
    </cfRule>
    <cfRule type="cellIs" dxfId="204" priority="9" operator="equal">
      <formula>"X"</formula>
    </cfRule>
  </conditionalFormatting>
  <conditionalFormatting sqref="H6:H303">
    <cfRule type="cellIs" dxfId="203" priority="14" operator="equal">
      <formula>"P"</formula>
    </cfRule>
    <cfRule type="cellIs" dxfId="202" priority="15" operator="equal">
      <formula>"p"</formula>
    </cfRule>
    <cfRule type="cellIs" dxfId="201" priority="16" operator="equal">
      <formula>"x"</formula>
    </cfRule>
    <cfRule type="cellIs" dxfId="200" priority="17" operator="equal">
      <formula>"X"</formula>
    </cfRule>
  </conditionalFormatting>
  <conditionalFormatting sqref="I6:I303">
    <cfRule type="cellIs" dxfId="199" priority="26" operator="equal">
      <formula>"P"</formula>
    </cfRule>
    <cfRule type="cellIs" dxfId="198" priority="27" operator="equal">
      <formula>"p"</formula>
    </cfRule>
    <cfRule type="cellIs" dxfId="197" priority="28" operator="equal">
      <formula>"x"</formula>
    </cfRule>
    <cfRule type="cellIs" dxfId="196" priority="29" operator="equal">
      <formula>"X"</formula>
    </cfRule>
  </conditionalFormatting>
  <conditionalFormatting sqref="B6:B7 B9:B10 B12:B13 B15:B16 B18:B303">
    <cfRule type="duplicateValues" dxfId="195" priority="30"/>
  </conditionalFormatting>
  <conditionalFormatting sqref="B8">
    <cfRule type="duplicateValues" dxfId="194" priority="31"/>
  </conditionalFormatting>
  <conditionalFormatting sqref="B11">
    <cfRule type="duplicateValues" dxfId="193" priority="32"/>
  </conditionalFormatting>
  <conditionalFormatting sqref="B14">
    <cfRule type="duplicateValues" dxfId="192" priority="33"/>
  </conditionalFormatting>
  <conditionalFormatting sqref="B17">
    <cfRule type="duplicateValues" dxfId="191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>
      <pane ySplit="3" topLeftCell="A4" activePane="bottomLeft" state="frozen"/>
      <selection pane="bottomLeft" activeCell="A4" sqref="A4:XFD4"/>
    </sheetView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43"/>
      <c r="B1" s="43"/>
      <c r="C1" s="43"/>
      <c r="D1" s="43"/>
      <c r="E1" s="43"/>
      <c r="F1" s="43"/>
      <c r="G1" s="99"/>
      <c r="H1" s="99" t="str">
        <f>proj_nr_descr</f>
        <v>Projectnumber:</v>
      </c>
      <c r="I1" s="100" t="str">
        <f>proj_nr</f>
        <v>[Enter proj nr]</v>
      </c>
      <c r="J1" s="101"/>
    </row>
    <row r="2" spans="1:10" ht="18" customHeight="1">
      <c r="A2" s="43"/>
      <c r="B2" s="43"/>
      <c r="C2" s="43"/>
      <c r="D2" s="43"/>
      <c r="E2" s="43"/>
      <c r="F2" s="43"/>
      <c r="G2" s="99"/>
      <c r="H2" s="99" t="str">
        <f>proj_name_descr</f>
        <v>Projectname:</v>
      </c>
      <c r="I2" s="100" t="str">
        <f>proj_name</f>
        <v>[Enter proj name]</v>
      </c>
      <c r="J2" s="10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102" t="s">
        <v>3</v>
      </c>
      <c r="I3" s="23" t="s">
        <v>333</v>
      </c>
      <c r="J3" s="102" t="s">
        <v>5</v>
      </c>
    </row>
    <row r="4" spans="1:10" s="24" customFormat="1" ht="15.75" thickBot="1">
      <c r="A4" s="25"/>
      <c r="B4" s="124">
        <f>COUNTA(B6:B300)</f>
        <v>1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24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71">
        <f t="shared" si="1"/>
        <v>0</v>
      </c>
    </row>
    <row r="6" spans="1:10">
      <c r="A6" s="32"/>
      <c r="B6" s="33" t="s">
        <v>108</v>
      </c>
      <c r="C6" s="32" t="s">
        <v>109</v>
      </c>
      <c r="D6" s="32" t="s">
        <v>84</v>
      </c>
      <c r="E6" s="32" t="s">
        <v>85</v>
      </c>
      <c r="F6" s="34"/>
      <c r="G6" s="34"/>
      <c r="H6" s="34"/>
      <c r="I6" s="34"/>
      <c r="J6" s="34"/>
    </row>
    <row r="7" spans="1:10">
      <c r="A7" s="35"/>
      <c r="B7" s="33"/>
      <c r="C7" s="35"/>
      <c r="D7" s="32"/>
      <c r="E7" s="35"/>
      <c r="F7" s="34"/>
      <c r="G7" s="34"/>
      <c r="H7" s="34"/>
      <c r="I7" s="34"/>
      <c r="J7" s="34"/>
    </row>
    <row r="8" spans="1:10">
      <c r="A8" s="35"/>
      <c r="B8" s="33"/>
      <c r="C8" s="35"/>
      <c r="D8" s="32"/>
      <c r="E8" s="35"/>
      <c r="F8" s="34"/>
      <c r="G8" s="34"/>
      <c r="H8" s="34"/>
      <c r="I8" s="34"/>
      <c r="J8" s="34"/>
    </row>
    <row r="9" spans="1:10">
      <c r="A9" s="35"/>
      <c r="B9" s="33"/>
      <c r="C9" s="35"/>
      <c r="D9" s="32"/>
      <c r="E9" s="35"/>
      <c r="F9" s="34"/>
      <c r="G9" s="34"/>
      <c r="H9" s="34"/>
      <c r="I9" s="34"/>
      <c r="J9" s="34"/>
    </row>
    <row r="10" spans="1:10">
      <c r="A10" s="35"/>
      <c r="B10" s="33"/>
      <c r="C10" s="35"/>
      <c r="D10" s="32"/>
      <c r="E10" s="35"/>
      <c r="F10" s="34"/>
      <c r="G10" s="34"/>
      <c r="H10" s="34"/>
      <c r="I10" s="34"/>
      <c r="J10" s="34"/>
    </row>
    <row r="11" spans="1:10">
      <c r="A11" s="35"/>
      <c r="B11" s="33"/>
      <c r="C11" s="35"/>
      <c r="D11" s="32"/>
      <c r="E11" s="35"/>
      <c r="F11" s="34"/>
      <c r="G11" s="34"/>
      <c r="H11" s="34"/>
      <c r="I11" s="34"/>
      <c r="J11" s="34"/>
    </row>
    <row r="12" spans="1:10">
      <c r="A12" s="35"/>
      <c r="B12" s="33"/>
      <c r="C12" s="35"/>
      <c r="D12" s="32"/>
      <c r="E12" s="35"/>
      <c r="F12" s="34"/>
      <c r="G12" s="34"/>
      <c r="H12" s="34"/>
      <c r="I12" s="34"/>
      <c r="J12" s="34"/>
    </row>
    <row r="13" spans="1:10">
      <c r="A13" s="35"/>
      <c r="B13" s="33"/>
      <c r="C13" s="35"/>
      <c r="D13" s="32"/>
      <c r="E13" s="35"/>
      <c r="F13" s="34"/>
      <c r="G13" s="34"/>
      <c r="H13" s="34"/>
      <c r="I13" s="34"/>
      <c r="J13" s="34"/>
    </row>
    <row r="14" spans="1:10">
      <c r="A14" s="35"/>
      <c r="B14" s="33"/>
      <c r="C14" s="35"/>
      <c r="D14" s="32"/>
      <c r="E14" s="35"/>
      <c r="F14" s="34"/>
      <c r="G14" s="34"/>
      <c r="H14" s="34"/>
      <c r="I14" s="34"/>
      <c r="J14" s="34"/>
    </row>
    <row r="15" spans="1:10">
      <c r="A15" s="35"/>
      <c r="B15" s="33"/>
      <c r="C15" s="35"/>
      <c r="D15" s="32"/>
      <c r="E15" s="35"/>
      <c r="F15" s="34"/>
      <c r="G15" s="34"/>
      <c r="H15" s="34"/>
      <c r="I15" s="34"/>
      <c r="J15" s="34"/>
    </row>
    <row r="16" spans="1:10">
      <c r="A16" s="35"/>
      <c r="B16" s="35"/>
      <c r="C16" s="35"/>
      <c r="D16" s="32"/>
      <c r="E16" s="35"/>
      <c r="F16" s="34"/>
      <c r="G16" s="34"/>
      <c r="H16" s="34"/>
      <c r="I16" s="34"/>
      <c r="J16" s="34"/>
    </row>
    <row r="17" spans="1:10">
      <c r="A17" s="35"/>
      <c r="B17" s="35"/>
      <c r="C17" s="35"/>
      <c r="D17" s="32"/>
      <c r="E17" s="35"/>
      <c r="F17" s="34"/>
      <c r="G17" s="34"/>
      <c r="H17" s="34"/>
      <c r="I17" s="34"/>
      <c r="J17" s="34"/>
    </row>
    <row r="18" spans="1:10">
      <c r="A18" s="35"/>
      <c r="B18" s="35"/>
      <c r="C18" s="35"/>
      <c r="D18" s="32"/>
      <c r="E18" s="35"/>
      <c r="F18" s="34"/>
      <c r="G18" s="34"/>
      <c r="H18" s="34"/>
      <c r="I18" s="34"/>
      <c r="J18" s="34"/>
    </row>
    <row r="19" spans="1:10">
      <c r="A19" s="35"/>
      <c r="B19" s="35"/>
      <c r="C19" s="35"/>
      <c r="D19" s="32"/>
      <c r="E19" s="35"/>
      <c r="F19" s="34"/>
      <c r="G19" s="34"/>
      <c r="H19" s="34"/>
      <c r="I19" s="34"/>
      <c r="J19" s="34"/>
    </row>
    <row r="20" spans="1:10">
      <c r="A20" s="35"/>
      <c r="B20" s="35"/>
      <c r="C20" s="35"/>
      <c r="D20" s="32"/>
      <c r="E20" s="35"/>
      <c r="F20" s="34"/>
      <c r="G20" s="34"/>
      <c r="H20" s="34"/>
      <c r="I20" s="34"/>
      <c r="J20" s="34"/>
    </row>
    <row r="21" spans="1:10">
      <c r="A21" s="35"/>
      <c r="B21" s="35"/>
      <c r="C21" s="35"/>
      <c r="D21" s="32"/>
      <c r="E21" s="35"/>
      <c r="F21" s="34"/>
      <c r="G21" s="34"/>
      <c r="H21" s="34"/>
      <c r="I21" s="34"/>
      <c r="J21" s="34"/>
    </row>
    <row r="22" spans="1:10">
      <c r="A22" s="35"/>
      <c r="B22" s="35"/>
      <c r="C22" s="35"/>
      <c r="D22" s="35"/>
      <c r="E22" s="35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5"/>
      <c r="F23" s="34"/>
      <c r="G23" s="34"/>
      <c r="H23" s="34"/>
      <c r="I23" s="34"/>
      <c r="J23" s="34"/>
    </row>
    <row r="24" spans="1:10">
      <c r="A24" s="35"/>
      <c r="B24" s="35"/>
      <c r="C24" s="35"/>
      <c r="D24" s="35"/>
      <c r="E24" s="35"/>
      <c r="F24" s="34"/>
      <c r="G24" s="34"/>
      <c r="H24" s="34"/>
      <c r="I24" s="34"/>
      <c r="J24" s="34"/>
    </row>
    <row r="25" spans="1:10">
      <c r="A25" s="35"/>
      <c r="B25" s="35"/>
      <c r="C25" s="35"/>
      <c r="D25" s="35"/>
      <c r="E25" s="35"/>
      <c r="F25" s="34"/>
      <c r="G25" s="34"/>
      <c r="H25" s="34"/>
      <c r="I25" s="34"/>
      <c r="J25" s="34"/>
    </row>
    <row r="26" spans="1:10">
      <c r="A26" s="35"/>
      <c r="B26" s="35"/>
      <c r="C26" s="35"/>
      <c r="D26" s="35"/>
      <c r="E26" s="35"/>
      <c r="F26" s="34"/>
      <c r="G26" s="34"/>
      <c r="H26" s="34"/>
      <c r="I26" s="34"/>
      <c r="J26" s="34"/>
    </row>
    <row r="27" spans="1:10">
      <c r="A27" s="35"/>
      <c r="B27" s="35"/>
      <c r="C27" s="35"/>
      <c r="D27" s="35"/>
      <c r="E27" s="35"/>
      <c r="F27" s="34"/>
      <c r="G27" s="34"/>
      <c r="H27" s="34"/>
      <c r="I27" s="34"/>
      <c r="J27" s="34"/>
    </row>
    <row r="28" spans="1:10">
      <c r="A28" s="35"/>
      <c r="B28" s="35"/>
      <c r="C28" s="35"/>
      <c r="D28" s="35"/>
      <c r="E28" s="35"/>
      <c r="F28" s="34"/>
      <c r="G28" s="34"/>
      <c r="H28" s="34"/>
      <c r="I28" s="34"/>
      <c r="J28" s="34"/>
    </row>
    <row r="29" spans="1:10">
      <c r="A29" s="35"/>
      <c r="B29" s="35"/>
      <c r="C29" s="35"/>
      <c r="D29" s="35"/>
      <c r="E29" s="35"/>
      <c r="F29" s="34"/>
      <c r="G29" s="34"/>
      <c r="H29" s="34"/>
      <c r="I29" s="34"/>
      <c r="J29" s="34"/>
    </row>
    <row r="30" spans="1:10">
      <c r="A30" s="35"/>
      <c r="B30" s="35"/>
      <c r="C30" s="35"/>
      <c r="D30" s="35"/>
      <c r="E30" s="35"/>
      <c r="F30" s="34"/>
      <c r="G30" s="34"/>
      <c r="H30" s="34"/>
      <c r="I30" s="34"/>
      <c r="J30" s="34"/>
    </row>
    <row r="31" spans="1:10">
      <c r="A31" s="35"/>
      <c r="B31" s="35"/>
      <c r="C31" s="35"/>
      <c r="D31" s="35"/>
      <c r="E31" s="35"/>
      <c r="F31" s="34"/>
      <c r="G31" s="34"/>
      <c r="H31" s="34"/>
      <c r="I31" s="34"/>
      <c r="J31" s="34"/>
    </row>
    <row r="32" spans="1:10">
      <c r="A32" s="35"/>
      <c r="B32" s="35"/>
      <c r="C32" s="35"/>
      <c r="D32" s="35"/>
      <c r="E32" s="35"/>
      <c r="F32" s="34"/>
      <c r="G32" s="34"/>
      <c r="H32" s="34"/>
      <c r="I32" s="34"/>
      <c r="J32" s="34"/>
    </row>
    <row r="33" spans="1:10">
      <c r="A33" s="35"/>
      <c r="B33" s="35"/>
      <c r="C33" s="35"/>
      <c r="D33" s="35"/>
      <c r="E33" s="35"/>
      <c r="F33" s="34"/>
      <c r="G33" s="34"/>
      <c r="H33" s="34"/>
      <c r="I33" s="34"/>
      <c r="J33" s="34"/>
    </row>
    <row r="34" spans="1:10">
      <c r="A34" s="35"/>
      <c r="B34" s="35"/>
      <c r="C34" s="35"/>
      <c r="D34" s="35"/>
      <c r="E34" s="35"/>
      <c r="F34" s="34"/>
      <c r="G34" s="34"/>
      <c r="H34" s="34"/>
      <c r="I34" s="34"/>
      <c r="J34" s="34"/>
    </row>
    <row r="35" spans="1:10">
      <c r="A35" s="35"/>
      <c r="B35" s="35"/>
      <c r="C35" s="35"/>
      <c r="D35" s="35"/>
      <c r="E35" s="35"/>
      <c r="F35" s="34"/>
      <c r="G35" s="34"/>
      <c r="H35" s="34"/>
      <c r="I35" s="34"/>
      <c r="J35" s="34"/>
    </row>
    <row r="36" spans="1:10">
      <c r="A36" s="35"/>
      <c r="B36" s="35"/>
      <c r="C36" s="35"/>
      <c r="D36" s="35"/>
      <c r="E36" s="35"/>
      <c r="F36" s="34"/>
      <c r="G36" s="34"/>
      <c r="H36" s="34"/>
      <c r="I36" s="34"/>
      <c r="J36" s="34"/>
    </row>
    <row r="37" spans="1:10">
      <c r="A37" s="35"/>
      <c r="B37" s="35"/>
      <c r="C37" s="35"/>
      <c r="D37" s="35"/>
      <c r="E37" s="35"/>
      <c r="F37" s="34"/>
      <c r="G37" s="34"/>
      <c r="H37" s="34"/>
      <c r="I37" s="34"/>
      <c r="J37" s="34"/>
    </row>
    <row r="38" spans="1:10">
      <c r="A38" s="35"/>
      <c r="B38" s="35"/>
      <c r="C38" s="35"/>
      <c r="D38" s="35"/>
      <c r="E38" s="35"/>
      <c r="F38" s="34"/>
      <c r="G38" s="34"/>
      <c r="H38" s="34"/>
      <c r="I38" s="34"/>
      <c r="J38" s="34"/>
    </row>
    <row r="39" spans="1:10">
      <c r="A39" s="35"/>
      <c r="B39" s="35"/>
      <c r="C39" s="35"/>
      <c r="D39" s="35"/>
      <c r="E39" s="35"/>
      <c r="F39" s="34"/>
      <c r="G39" s="34"/>
      <c r="H39" s="34"/>
      <c r="I39" s="34"/>
      <c r="J39" s="34"/>
    </row>
    <row r="40" spans="1:10">
      <c r="A40" s="35"/>
      <c r="B40" s="35"/>
      <c r="C40" s="35"/>
      <c r="D40" s="35"/>
      <c r="E40" s="35"/>
      <c r="F40" s="34"/>
      <c r="G40" s="34"/>
      <c r="H40" s="34"/>
      <c r="I40" s="34"/>
      <c r="J40" s="34"/>
    </row>
    <row r="41" spans="1:10">
      <c r="A41" s="35"/>
      <c r="B41" s="35"/>
      <c r="C41" s="35"/>
      <c r="D41" s="35"/>
      <c r="E41" s="35"/>
      <c r="F41" s="34"/>
      <c r="G41" s="34"/>
      <c r="H41" s="34"/>
      <c r="I41" s="34"/>
      <c r="J41" s="34"/>
    </row>
    <row r="42" spans="1:10">
      <c r="A42" s="35"/>
      <c r="B42" s="35"/>
      <c r="C42" s="35"/>
      <c r="D42" s="35"/>
      <c r="E42" s="35"/>
      <c r="F42" s="34"/>
      <c r="G42" s="34"/>
      <c r="H42" s="34"/>
      <c r="I42" s="34"/>
      <c r="J42" s="34"/>
    </row>
    <row r="43" spans="1:10">
      <c r="A43" s="35"/>
      <c r="B43" s="35"/>
      <c r="C43" s="35"/>
      <c r="D43" s="35"/>
      <c r="E43" s="35"/>
      <c r="F43" s="34"/>
      <c r="G43" s="34"/>
      <c r="H43" s="34"/>
      <c r="I43" s="34"/>
      <c r="J43" s="34"/>
    </row>
    <row r="44" spans="1:10">
      <c r="A44" s="35"/>
      <c r="B44" s="35"/>
      <c r="C44" s="35"/>
      <c r="D44" s="35"/>
      <c r="E44" s="35"/>
      <c r="F44" s="34"/>
      <c r="G44" s="34"/>
      <c r="H44" s="34"/>
      <c r="I44" s="34"/>
      <c r="J44" s="34"/>
    </row>
    <row r="45" spans="1:10">
      <c r="A45" s="35"/>
      <c r="B45" s="35"/>
      <c r="C45" s="35"/>
      <c r="D45" s="35"/>
      <c r="E45" s="35"/>
      <c r="F45" s="34"/>
      <c r="G45" s="34"/>
      <c r="H45" s="34"/>
      <c r="I45" s="34"/>
      <c r="J45" s="34"/>
    </row>
    <row r="46" spans="1:10">
      <c r="A46" s="35"/>
      <c r="B46" s="35"/>
      <c r="C46" s="35"/>
      <c r="D46" s="35"/>
      <c r="E46" s="35"/>
      <c r="F46" s="34"/>
      <c r="G46" s="34"/>
      <c r="H46" s="34"/>
      <c r="I46" s="34"/>
      <c r="J46" s="34"/>
    </row>
    <row r="47" spans="1:10">
      <c r="A47" s="35"/>
      <c r="B47" s="35"/>
      <c r="C47" s="35"/>
      <c r="D47" s="35"/>
      <c r="E47" s="35"/>
      <c r="F47" s="34"/>
      <c r="G47" s="34"/>
      <c r="H47" s="34"/>
      <c r="I47" s="34"/>
      <c r="J47" s="34"/>
    </row>
    <row r="48" spans="1:10">
      <c r="A48" s="35"/>
      <c r="B48" s="35"/>
      <c r="C48" s="35"/>
      <c r="D48" s="35"/>
      <c r="E48" s="35"/>
      <c r="F48" s="34"/>
      <c r="G48" s="34"/>
      <c r="H48" s="34"/>
      <c r="I48" s="34"/>
      <c r="J48" s="34"/>
    </row>
    <row r="49" spans="1:10">
      <c r="A49" s="35"/>
      <c r="B49" s="35"/>
      <c r="C49" s="35"/>
      <c r="D49" s="35"/>
      <c r="E49" s="35"/>
      <c r="F49" s="34"/>
      <c r="G49" s="34"/>
      <c r="H49" s="34"/>
      <c r="I49" s="34"/>
      <c r="J49" s="34"/>
    </row>
    <row r="50" spans="1:10">
      <c r="A50" s="35"/>
      <c r="B50" s="35"/>
      <c r="C50" s="35"/>
      <c r="D50" s="35"/>
      <c r="E50" s="35"/>
      <c r="F50" s="34"/>
      <c r="G50" s="34"/>
      <c r="H50" s="34"/>
      <c r="I50" s="34"/>
      <c r="J50" s="34"/>
    </row>
    <row r="51" spans="1:10">
      <c r="A51" s="35"/>
      <c r="B51" s="35"/>
      <c r="C51" s="35"/>
      <c r="D51" s="35"/>
      <c r="E51" s="35"/>
      <c r="F51" s="34"/>
      <c r="G51" s="34"/>
      <c r="H51" s="34"/>
      <c r="I51" s="34"/>
      <c r="J51" s="34"/>
    </row>
    <row r="52" spans="1:10">
      <c r="A52" s="35"/>
      <c r="B52" s="35"/>
      <c r="C52" s="35"/>
      <c r="D52" s="35"/>
      <c r="E52" s="35"/>
      <c r="F52" s="34"/>
      <c r="G52" s="34"/>
      <c r="H52" s="34"/>
      <c r="I52" s="34"/>
      <c r="J52" s="34"/>
    </row>
    <row r="53" spans="1:10">
      <c r="A53" s="35"/>
      <c r="B53" s="35"/>
      <c r="C53" s="35"/>
      <c r="D53" s="35"/>
      <c r="E53" s="35"/>
      <c r="F53" s="34"/>
      <c r="G53" s="34"/>
      <c r="H53" s="34"/>
      <c r="I53" s="34"/>
      <c r="J53" s="34"/>
    </row>
    <row r="54" spans="1:10">
      <c r="A54" s="35"/>
      <c r="B54" s="35"/>
      <c r="C54" s="35"/>
      <c r="D54" s="35"/>
      <c r="E54" s="35"/>
      <c r="F54" s="34"/>
      <c r="G54" s="34"/>
      <c r="H54" s="34"/>
      <c r="I54" s="34"/>
      <c r="J54" s="34"/>
    </row>
    <row r="55" spans="1:10">
      <c r="A55" s="35"/>
      <c r="B55" s="35"/>
      <c r="C55" s="35"/>
      <c r="D55" s="35"/>
      <c r="E55" s="35"/>
      <c r="F55" s="34"/>
      <c r="G55" s="34"/>
      <c r="H55" s="34"/>
      <c r="I55" s="34"/>
      <c r="J55" s="34"/>
    </row>
    <row r="56" spans="1:10">
      <c r="A56" s="35"/>
      <c r="B56" s="35"/>
      <c r="C56" s="35"/>
      <c r="D56" s="35"/>
      <c r="E56" s="35"/>
      <c r="F56" s="34"/>
      <c r="G56" s="34"/>
      <c r="H56" s="34"/>
      <c r="I56" s="34"/>
      <c r="J56" s="34"/>
    </row>
    <row r="57" spans="1:10">
      <c r="A57" s="35"/>
      <c r="B57" s="35"/>
      <c r="C57" s="35"/>
      <c r="D57" s="35"/>
      <c r="E57" s="35"/>
      <c r="F57" s="34"/>
      <c r="G57" s="34"/>
      <c r="H57" s="34"/>
      <c r="I57" s="34"/>
      <c r="J57" s="34"/>
    </row>
    <row r="58" spans="1:10">
      <c r="A58" s="35"/>
      <c r="B58" s="35"/>
      <c r="C58" s="35"/>
      <c r="D58" s="35"/>
      <c r="E58" s="35"/>
      <c r="F58" s="34"/>
      <c r="G58" s="34"/>
      <c r="H58" s="34"/>
      <c r="I58" s="34"/>
      <c r="J58" s="34"/>
    </row>
    <row r="59" spans="1:10">
      <c r="A59" s="35"/>
      <c r="B59" s="35"/>
      <c r="C59" s="35"/>
      <c r="D59" s="35"/>
      <c r="E59" s="35"/>
      <c r="F59" s="34"/>
      <c r="G59" s="34"/>
      <c r="H59" s="34"/>
      <c r="I59" s="34"/>
      <c r="J59" s="34"/>
    </row>
    <row r="60" spans="1:10">
      <c r="A60" s="35"/>
      <c r="B60" s="35"/>
      <c r="C60" s="35"/>
      <c r="D60" s="35"/>
      <c r="E60" s="35"/>
      <c r="F60" s="34"/>
      <c r="G60" s="34"/>
      <c r="H60" s="34"/>
      <c r="I60" s="34"/>
      <c r="J60" s="34"/>
    </row>
    <row r="61" spans="1:10">
      <c r="A61" s="35"/>
      <c r="B61" s="35"/>
      <c r="C61" s="35"/>
      <c r="D61" s="35"/>
      <c r="E61" s="35"/>
      <c r="F61" s="34"/>
      <c r="G61" s="34"/>
      <c r="H61" s="34"/>
      <c r="I61" s="34"/>
      <c r="J61" s="34"/>
    </row>
    <row r="62" spans="1:10">
      <c r="A62" s="35"/>
      <c r="B62" s="35"/>
      <c r="C62" s="35"/>
      <c r="D62" s="35"/>
      <c r="E62" s="35"/>
      <c r="F62" s="34"/>
      <c r="G62" s="34"/>
      <c r="H62" s="34"/>
      <c r="I62" s="34"/>
      <c r="J62" s="34"/>
    </row>
    <row r="63" spans="1:10">
      <c r="A63" s="35"/>
      <c r="B63" s="35"/>
      <c r="C63" s="35"/>
      <c r="D63" s="35"/>
      <c r="E63" s="35"/>
      <c r="F63" s="34"/>
      <c r="G63" s="34"/>
      <c r="H63" s="34"/>
      <c r="I63" s="34"/>
      <c r="J63" s="34"/>
    </row>
    <row r="64" spans="1:10">
      <c r="A64" s="35"/>
      <c r="B64" s="35"/>
      <c r="C64" s="35"/>
      <c r="D64" s="35"/>
      <c r="E64" s="35"/>
      <c r="F64" s="34"/>
      <c r="G64" s="34"/>
      <c r="H64" s="34"/>
      <c r="I64" s="34"/>
      <c r="J64" s="34"/>
    </row>
    <row r="65" spans="1:10">
      <c r="A65" s="35"/>
      <c r="B65" s="35"/>
      <c r="C65" s="35"/>
      <c r="D65" s="35"/>
      <c r="E65" s="35"/>
      <c r="F65" s="34"/>
      <c r="G65" s="34"/>
      <c r="H65" s="34"/>
      <c r="I65" s="34"/>
      <c r="J65" s="34"/>
    </row>
    <row r="66" spans="1:10">
      <c r="A66" s="35"/>
      <c r="B66" s="35"/>
      <c r="C66" s="35"/>
      <c r="D66" s="35"/>
      <c r="E66" s="35"/>
      <c r="F66" s="34"/>
      <c r="G66" s="34"/>
      <c r="H66" s="34"/>
      <c r="I66" s="34"/>
      <c r="J66" s="34"/>
    </row>
    <row r="67" spans="1:10">
      <c r="A67" s="35"/>
      <c r="B67" s="35"/>
      <c r="C67" s="35"/>
      <c r="D67" s="35"/>
      <c r="E67" s="35"/>
      <c r="F67" s="34"/>
      <c r="G67" s="34"/>
      <c r="H67" s="34"/>
      <c r="I67" s="34"/>
      <c r="J67" s="34"/>
    </row>
    <row r="68" spans="1:10">
      <c r="A68" s="35"/>
      <c r="B68" s="35"/>
      <c r="C68" s="35"/>
      <c r="D68" s="35"/>
      <c r="E68" s="35"/>
      <c r="F68" s="34"/>
      <c r="G68" s="34"/>
      <c r="H68" s="34"/>
      <c r="I68" s="34"/>
      <c r="J68" s="34"/>
    </row>
    <row r="69" spans="1:10">
      <c r="A69" s="35"/>
      <c r="B69" s="35"/>
      <c r="C69" s="35"/>
      <c r="D69" s="35"/>
      <c r="E69" s="35"/>
      <c r="F69" s="34"/>
      <c r="G69" s="34"/>
      <c r="H69" s="34"/>
      <c r="I69" s="34"/>
      <c r="J69" s="34"/>
    </row>
    <row r="70" spans="1:10">
      <c r="A70" s="35"/>
      <c r="B70" s="35"/>
      <c r="C70" s="35"/>
      <c r="D70" s="35"/>
      <c r="E70" s="35"/>
      <c r="F70" s="34"/>
      <c r="G70" s="34"/>
      <c r="H70" s="34"/>
      <c r="I70" s="34"/>
      <c r="J70" s="34"/>
    </row>
    <row r="71" spans="1:10">
      <c r="A71" s="35"/>
      <c r="B71" s="35"/>
      <c r="C71" s="35"/>
      <c r="D71" s="35"/>
      <c r="E71" s="35"/>
      <c r="F71" s="34"/>
      <c r="G71" s="34"/>
      <c r="H71" s="34"/>
      <c r="I71" s="34"/>
      <c r="J71" s="34"/>
    </row>
    <row r="72" spans="1:10">
      <c r="A72" s="35"/>
      <c r="B72" s="35"/>
      <c r="C72" s="35"/>
      <c r="D72" s="35"/>
      <c r="E72" s="35"/>
      <c r="F72" s="34"/>
      <c r="G72" s="34"/>
      <c r="H72" s="34"/>
      <c r="I72" s="34"/>
      <c r="J72" s="34"/>
    </row>
    <row r="73" spans="1:10">
      <c r="A73" s="35"/>
      <c r="B73" s="35"/>
      <c r="C73" s="35"/>
      <c r="D73" s="35"/>
      <c r="E73" s="35"/>
      <c r="F73" s="34"/>
      <c r="G73" s="34"/>
      <c r="H73" s="34"/>
      <c r="I73" s="34"/>
      <c r="J73" s="34"/>
    </row>
    <row r="74" spans="1:10">
      <c r="A74" s="35"/>
      <c r="B74" s="35"/>
      <c r="C74" s="35"/>
      <c r="D74" s="35"/>
      <c r="E74" s="35"/>
      <c r="F74" s="34"/>
      <c r="G74" s="34"/>
      <c r="H74" s="34"/>
      <c r="I74" s="34"/>
      <c r="J74" s="34"/>
    </row>
    <row r="75" spans="1:10">
      <c r="A75" s="35"/>
      <c r="B75" s="35"/>
      <c r="C75" s="35"/>
      <c r="D75" s="35"/>
      <c r="E75" s="35"/>
      <c r="F75" s="34"/>
      <c r="G75" s="34"/>
      <c r="H75" s="34"/>
      <c r="I75" s="34"/>
      <c r="J75" s="34"/>
    </row>
    <row r="76" spans="1:10">
      <c r="A76" s="35"/>
      <c r="B76" s="35"/>
      <c r="C76" s="35"/>
      <c r="D76" s="35"/>
      <c r="E76" s="35"/>
      <c r="F76" s="34"/>
      <c r="G76" s="34"/>
      <c r="H76" s="34"/>
      <c r="I76" s="34"/>
      <c r="J76" s="34"/>
    </row>
    <row r="77" spans="1:10">
      <c r="A77" s="35"/>
      <c r="B77" s="35"/>
      <c r="C77" s="35"/>
      <c r="D77" s="35"/>
      <c r="E77" s="35"/>
      <c r="F77" s="34"/>
      <c r="G77" s="34"/>
      <c r="H77" s="34"/>
      <c r="I77" s="34"/>
      <c r="J77" s="34"/>
    </row>
    <row r="78" spans="1:10">
      <c r="A78" s="35"/>
      <c r="B78" s="35"/>
      <c r="C78" s="35"/>
      <c r="D78" s="35"/>
      <c r="E78" s="35"/>
      <c r="F78" s="34"/>
      <c r="G78" s="34"/>
      <c r="H78" s="34"/>
      <c r="I78" s="34"/>
      <c r="J78" s="34"/>
    </row>
    <row r="79" spans="1:10">
      <c r="A79" s="35"/>
      <c r="B79" s="35"/>
      <c r="C79" s="35"/>
      <c r="D79" s="35"/>
      <c r="E79" s="35"/>
      <c r="F79" s="34"/>
      <c r="G79" s="34"/>
      <c r="H79" s="34"/>
      <c r="I79" s="34"/>
      <c r="J79" s="34"/>
    </row>
    <row r="80" spans="1:10">
      <c r="A80" s="35"/>
      <c r="B80" s="35"/>
      <c r="C80" s="35"/>
      <c r="D80" s="35"/>
      <c r="E80" s="35"/>
      <c r="F80" s="34"/>
      <c r="G80" s="34"/>
      <c r="H80" s="34"/>
      <c r="I80" s="34"/>
      <c r="J80" s="34"/>
    </row>
    <row r="81" spans="1:10">
      <c r="A81" s="35"/>
      <c r="B81" s="35"/>
      <c r="C81" s="35"/>
      <c r="D81" s="35"/>
      <c r="E81" s="35"/>
      <c r="F81" s="34"/>
      <c r="G81" s="34"/>
      <c r="H81" s="34"/>
      <c r="I81" s="34"/>
      <c r="J81" s="34"/>
    </row>
    <row r="82" spans="1:10">
      <c r="A82" s="35"/>
      <c r="B82" s="35"/>
      <c r="C82" s="35"/>
      <c r="D82" s="35"/>
      <c r="E82" s="35"/>
      <c r="F82" s="34"/>
      <c r="G82" s="34"/>
      <c r="H82" s="34"/>
      <c r="I82" s="34"/>
      <c r="J82" s="34"/>
    </row>
    <row r="83" spans="1:10">
      <c r="A83" s="35"/>
      <c r="B83" s="35"/>
      <c r="C83" s="35"/>
      <c r="D83" s="35"/>
      <c r="E83" s="35"/>
      <c r="F83" s="34"/>
      <c r="G83" s="34"/>
      <c r="H83" s="34"/>
      <c r="I83" s="34"/>
      <c r="J83" s="34"/>
    </row>
    <row r="84" spans="1:10">
      <c r="A84" s="35"/>
      <c r="B84" s="35"/>
      <c r="C84" s="35"/>
      <c r="D84" s="35"/>
      <c r="E84" s="35"/>
      <c r="F84" s="34"/>
      <c r="G84" s="34"/>
      <c r="H84" s="34"/>
      <c r="I84" s="34"/>
      <c r="J84" s="34"/>
    </row>
    <row r="85" spans="1:10">
      <c r="A85" s="35"/>
      <c r="B85" s="35"/>
      <c r="C85" s="35"/>
      <c r="D85" s="35"/>
      <c r="E85" s="35"/>
      <c r="F85" s="34"/>
      <c r="G85" s="34"/>
      <c r="H85" s="34"/>
      <c r="I85" s="34"/>
      <c r="J85" s="34"/>
    </row>
    <row r="86" spans="1:10">
      <c r="A86" s="35"/>
      <c r="B86" s="35"/>
      <c r="C86" s="35"/>
      <c r="D86" s="35"/>
      <c r="E86" s="35"/>
      <c r="F86" s="34"/>
      <c r="G86" s="34"/>
      <c r="H86" s="34"/>
      <c r="I86" s="34"/>
      <c r="J86" s="34"/>
    </row>
    <row r="87" spans="1:10">
      <c r="A87" s="35"/>
      <c r="B87" s="35"/>
      <c r="C87" s="35"/>
      <c r="D87" s="35"/>
      <c r="E87" s="35"/>
      <c r="F87" s="34"/>
      <c r="G87" s="34"/>
      <c r="H87" s="34"/>
      <c r="I87" s="34"/>
      <c r="J87" s="34"/>
    </row>
    <row r="88" spans="1:10">
      <c r="A88" s="35"/>
      <c r="B88" s="35"/>
      <c r="C88" s="35"/>
      <c r="D88" s="35"/>
      <c r="E88" s="35"/>
      <c r="F88" s="34"/>
      <c r="G88" s="34"/>
      <c r="H88" s="34"/>
      <c r="I88" s="34"/>
      <c r="J88" s="34"/>
    </row>
    <row r="89" spans="1:10">
      <c r="A89" s="35"/>
      <c r="B89" s="35"/>
      <c r="C89" s="35"/>
      <c r="D89" s="35"/>
      <c r="E89" s="35"/>
      <c r="F89" s="34"/>
      <c r="G89" s="34"/>
      <c r="H89" s="34"/>
      <c r="I89" s="34"/>
      <c r="J89" s="34"/>
    </row>
    <row r="90" spans="1:10">
      <c r="A90" s="35"/>
      <c r="B90" s="35"/>
      <c r="C90" s="35"/>
      <c r="D90" s="35"/>
      <c r="E90" s="35"/>
      <c r="F90" s="34"/>
      <c r="G90" s="34"/>
      <c r="H90" s="34"/>
      <c r="I90" s="34"/>
      <c r="J90" s="34"/>
    </row>
    <row r="91" spans="1:10">
      <c r="A91" s="35"/>
      <c r="B91" s="35"/>
      <c r="C91" s="35"/>
      <c r="D91" s="35"/>
      <c r="E91" s="35"/>
      <c r="F91" s="34"/>
      <c r="G91" s="34"/>
      <c r="H91" s="34"/>
      <c r="I91" s="34"/>
      <c r="J91" s="34"/>
    </row>
    <row r="92" spans="1:10">
      <c r="A92" s="35"/>
      <c r="B92" s="35"/>
      <c r="C92" s="35"/>
      <c r="D92" s="35"/>
      <c r="E92" s="35"/>
      <c r="F92" s="34"/>
      <c r="G92" s="34"/>
      <c r="H92" s="34"/>
      <c r="I92" s="34"/>
      <c r="J92" s="34"/>
    </row>
    <row r="93" spans="1:10">
      <c r="A93" s="35"/>
      <c r="B93" s="35"/>
      <c r="C93" s="35"/>
      <c r="D93" s="35"/>
      <c r="E93" s="35"/>
      <c r="F93" s="34"/>
      <c r="G93" s="34"/>
      <c r="H93" s="34"/>
      <c r="I93" s="34"/>
      <c r="J93" s="34"/>
    </row>
    <row r="94" spans="1:10">
      <c r="A94" s="35"/>
      <c r="B94" s="35"/>
      <c r="C94" s="35"/>
      <c r="D94" s="35"/>
      <c r="E94" s="35"/>
      <c r="F94" s="34"/>
      <c r="G94" s="34"/>
      <c r="H94" s="34"/>
      <c r="I94" s="34"/>
      <c r="J94" s="34"/>
    </row>
    <row r="95" spans="1:10">
      <c r="A95" s="35"/>
      <c r="B95" s="35"/>
      <c r="C95" s="35"/>
      <c r="D95" s="35"/>
      <c r="E95" s="35"/>
      <c r="F95" s="34"/>
      <c r="G95" s="34"/>
      <c r="H95" s="34"/>
      <c r="I95" s="34"/>
      <c r="J95" s="34"/>
    </row>
    <row r="96" spans="1:10">
      <c r="A96" s="35"/>
      <c r="B96" s="35"/>
      <c r="C96" s="35"/>
      <c r="D96" s="35"/>
      <c r="E96" s="35"/>
      <c r="F96" s="34"/>
      <c r="G96" s="34"/>
      <c r="H96" s="34"/>
      <c r="I96" s="34"/>
      <c r="J96" s="34"/>
    </row>
    <row r="97" spans="1:10">
      <c r="A97" s="35"/>
      <c r="B97" s="35"/>
      <c r="C97" s="35"/>
      <c r="D97" s="35"/>
      <c r="E97" s="35"/>
      <c r="F97" s="34"/>
      <c r="G97" s="34"/>
      <c r="H97" s="34"/>
      <c r="I97" s="34"/>
      <c r="J97" s="34"/>
    </row>
    <row r="98" spans="1:10">
      <c r="A98" s="35"/>
      <c r="B98" s="35"/>
      <c r="C98" s="35"/>
      <c r="D98" s="35"/>
      <c r="E98" s="35"/>
      <c r="F98" s="34"/>
      <c r="G98" s="34"/>
      <c r="H98" s="34"/>
      <c r="I98" s="34"/>
      <c r="J98" s="34"/>
    </row>
    <row r="99" spans="1:10">
      <c r="A99" s="35"/>
      <c r="B99" s="35"/>
      <c r="C99" s="35"/>
      <c r="D99" s="35"/>
      <c r="E99" s="35"/>
      <c r="F99" s="34"/>
      <c r="G99" s="34"/>
      <c r="H99" s="34"/>
      <c r="I99" s="34"/>
      <c r="J99" s="34"/>
    </row>
    <row r="100" spans="1:10">
      <c r="A100" s="35"/>
      <c r="B100" s="35"/>
      <c r="C100" s="35"/>
      <c r="D100" s="35"/>
      <c r="E100" s="35"/>
      <c r="F100" s="34"/>
      <c r="G100" s="34"/>
      <c r="H100" s="34"/>
      <c r="I100" s="34"/>
      <c r="J100" s="34"/>
    </row>
    <row r="101" spans="1:10">
      <c r="A101" s="35"/>
      <c r="B101" s="35"/>
      <c r="C101" s="35"/>
      <c r="D101" s="35"/>
      <c r="E101" s="35"/>
      <c r="F101" s="34"/>
      <c r="G101" s="34"/>
      <c r="H101" s="34"/>
      <c r="I101" s="34"/>
      <c r="J101" s="34"/>
    </row>
    <row r="102" spans="1:10">
      <c r="A102" s="35"/>
      <c r="B102" s="35"/>
      <c r="C102" s="35"/>
      <c r="D102" s="35"/>
      <c r="E102" s="35"/>
      <c r="F102" s="34"/>
      <c r="G102" s="34"/>
      <c r="H102" s="34"/>
      <c r="I102" s="34"/>
      <c r="J102" s="34"/>
    </row>
    <row r="103" spans="1:10">
      <c r="A103" s="35"/>
      <c r="B103" s="35"/>
      <c r="C103" s="35"/>
      <c r="D103" s="35"/>
      <c r="E103" s="35"/>
      <c r="F103" s="34"/>
      <c r="G103" s="34"/>
      <c r="H103" s="34"/>
      <c r="I103" s="34"/>
      <c r="J103" s="34"/>
    </row>
    <row r="104" spans="1:10">
      <c r="A104" s="35"/>
      <c r="B104" s="35"/>
      <c r="C104" s="35"/>
      <c r="D104" s="35"/>
      <c r="E104" s="35"/>
      <c r="F104" s="34"/>
      <c r="G104" s="34"/>
      <c r="H104" s="34"/>
      <c r="I104" s="34"/>
      <c r="J104" s="34"/>
    </row>
    <row r="105" spans="1:10">
      <c r="A105" s="35"/>
      <c r="B105" s="35"/>
      <c r="C105" s="35"/>
      <c r="D105" s="35"/>
      <c r="E105" s="35"/>
      <c r="F105" s="34"/>
      <c r="G105" s="34"/>
      <c r="H105" s="34"/>
      <c r="I105" s="34"/>
      <c r="J105" s="34"/>
    </row>
    <row r="106" spans="1:10">
      <c r="A106" s="35"/>
      <c r="B106" s="35"/>
      <c r="C106" s="35"/>
      <c r="D106" s="35"/>
      <c r="E106" s="35"/>
      <c r="F106" s="34"/>
      <c r="G106" s="34"/>
      <c r="H106" s="34"/>
      <c r="I106" s="34"/>
      <c r="J106" s="34"/>
    </row>
    <row r="107" spans="1:10">
      <c r="A107" s="35"/>
      <c r="B107" s="35"/>
      <c r="C107" s="35"/>
      <c r="D107" s="35"/>
      <c r="E107" s="35"/>
      <c r="F107" s="34"/>
      <c r="G107" s="34"/>
      <c r="H107" s="34"/>
      <c r="I107" s="34"/>
      <c r="J107" s="34"/>
    </row>
    <row r="108" spans="1:10">
      <c r="A108" s="35"/>
      <c r="B108" s="35"/>
      <c r="C108" s="35"/>
      <c r="D108" s="35"/>
      <c r="E108" s="35"/>
      <c r="F108" s="34"/>
      <c r="G108" s="34"/>
      <c r="H108" s="34"/>
      <c r="I108" s="34"/>
      <c r="J108" s="34"/>
    </row>
    <row r="109" spans="1:10">
      <c r="A109" s="35"/>
      <c r="B109" s="35"/>
      <c r="C109" s="35"/>
      <c r="D109" s="35"/>
      <c r="E109" s="35"/>
      <c r="F109" s="34"/>
      <c r="G109" s="34"/>
      <c r="H109" s="34"/>
      <c r="I109" s="34"/>
      <c r="J109" s="34"/>
    </row>
    <row r="110" spans="1:10">
      <c r="A110" s="35"/>
      <c r="B110" s="35"/>
      <c r="C110" s="35"/>
      <c r="D110" s="35"/>
      <c r="E110" s="35"/>
      <c r="F110" s="34"/>
      <c r="G110" s="34"/>
      <c r="H110" s="34"/>
      <c r="I110" s="34"/>
      <c r="J110" s="34"/>
    </row>
    <row r="111" spans="1:10">
      <c r="A111" s="35"/>
      <c r="B111" s="35"/>
      <c r="C111" s="35"/>
      <c r="D111" s="35"/>
      <c r="E111" s="35"/>
      <c r="F111" s="34"/>
      <c r="G111" s="34"/>
      <c r="H111" s="34"/>
      <c r="I111" s="34"/>
      <c r="J111" s="34"/>
    </row>
    <row r="112" spans="1:10">
      <c r="A112" s="35"/>
      <c r="B112" s="35"/>
      <c r="C112" s="35"/>
      <c r="D112" s="35"/>
      <c r="E112" s="35"/>
      <c r="F112" s="34"/>
      <c r="G112" s="34"/>
      <c r="H112" s="34"/>
      <c r="I112" s="34"/>
      <c r="J112" s="34"/>
    </row>
    <row r="113" spans="1:10">
      <c r="A113" s="35"/>
      <c r="B113" s="35"/>
      <c r="C113" s="35"/>
      <c r="D113" s="35"/>
      <c r="E113" s="35"/>
      <c r="F113" s="34"/>
      <c r="G113" s="34"/>
      <c r="H113" s="34"/>
      <c r="I113" s="34"/>
      <c r="J113" s="34"/>
    </row>
    <row r="114" spans="1:10">
      <c r="A114" s="35"/>
      <c r="B114" s="35"/>
      <c r="C114" s="35"/>
      <c r="D114" s="35"/>
      <c r="E114" s="35"/>
      <c r="F114" s="34"/>
      <c r="G114" s="34"/>
      <c r="H114" s="34"/>
      <c r="I114" s="34"/>
      <c r="J114" s="34"/>
    </row>
    <row r="115" spans="1:10">
      <c r="A115" s="35"/>
      <c r="B115" s="35"/>
      <c r="C115" s="35"/>
      <c r="D115" s="35"/>
      <c r="E115" s="35"/>
      <c r="F115" s="34"/>
      <c r="G115" s="34"/>
      <c r="H115" s="34"/>
      <c r="I115" s="34"/>
      <c r="J115" s="34"/>
    </row>
    <row r="116" spans="1:10">
      <c r="A116" s="35"/>
      <c r="B116" s="35"/>
      <c r="C116" s="35"/>
      <c r="D116" s="35"/>
      <c r="E116" s="35"/>
      <c r="F116" s="34"/>
      <c r="G116" s="34"/>
      <c r="H116" s="34"/>
      <c r="I116" s="34"/>
      <c r="J116" s="34"/>
    </row>
    <row r="117" spans="1:10">
      <c r="A117" s="35"/>
      <c r="B117" s="35"/>
      <c r="C117" s="35"/>
      <c r="D117" s="35"/>
      <c r="E117" s="35"/>
      <c r="F117" s="34"/>
      <c r="G117" s="34"/>
      <c r="H117" s="34"/>
      <c r="I117" s="34"/>
      <c r="J117" s="34"/>
    </row>
    <row r="118" spans="1:10">
      <c r="A118" s="35"/>
      <c r="B118" s="35"/>
      <c r="C118" s="35"/>
      <c r="D118" s="35"/>
      <c r="E118" s="35"/>
      <c r="F118" s="34"/>
      <c r="G118" s="34"/>
      <c r="H118" s="34"/>
      <c r="I118" s="34"/>
      <c r="J118" s="34"/>
    </row>
    <row r="119" spans="1:10">
      <c r="A119" s="35"/>
      <c r="B119" s="35"/>
      <c r="C119" s="35"/>
      <c r="D119" s="35"/>
      <c r="E119" s="35"/>
      <c r="F119" s="34"/>
      <c r="G119" s="34"/>
      <c r="H119" s="34"/>
      <c r="I119" s="34"/>
      <c r="J119" s="34"/>
    </row>
    <row r="120" spans="1:10">
      <c r="A120" s="35"/>
      <c r="B120" s="35"/>
      <c r="C120" s="35"/>
      <c r="D120" s="35"/>
      <c r="E120" s="35"/>
      <c r="F120" s="34"/>
      <c r="G120" s="34"/>
      <c r="H120" s="34"/>
      <c r="I120" s="34"/>
      <c r="J120" s="34"/>
    </row>
    <row r="121" spans="1:10">
      <c r="A121" s="35"/>
      <c r="B121" s="35"/>
      <c r="C121" s="35"/>
      <c r="D121" s="35"/>
      <c r="E121" s="35"/>
      <c r="F121" s="34"/>
      <c r="G121" s="34"/>
      <c r="H121" s="34"/>
      <c r="I121" s="34"/>
      <c r="J121" s="34"/>
    </row>
    <row r="122" spans="1:10">
      <c r="A122" s="35"/>
      <c r="B122" s="35"/>
      <c r="C122" s="35"/>
      <c r="D122" s="35"/>
      <c r="E122" s="35"/>
      <c r="F122" s="34"/>
      <c r="G122" s="34"/>
      <c r="H122" s="34"/>
      <c r="I122" s="34"/>
      <c r="J122" s="34"/>
    </row>
    <row r="123" spans="1:10">
      <c r="A123" s="35"/>
      <c r="B123" s="35"/>
      <c r="C123" s="35"/>
      <c r="D123" s="35"/>
      <c r="E123" s="35"/>
      <c r="F123" s="34"/>
      <c r="G123" s="34"/>
      <c r="H123" s="34"/>
      <c r="I123" s="34"/>
      <c r="J123" s="34"/>
    </row>
    <row r="124" spans="1:10">
      <c r="A124" s="35"/>
      <c r="B124" s="35"/>
      <c r="C124" s="35"/>
      <c r="D124" s="35"/>
      <c r="E124" s="35"/>
      <c r="F124" s="34"/>
      <c r="G124" s="34"/>
      <c r="H124" s="34"/>
      <c r="I124" s="34"/>
      <c r="J124" s="34"/>
    </row>
    <row r="125" spans="1:10">
      <c r="A125" s="35"/>
      <c r="B125" s="35"/>
      <c r="C125" s="35"/>
      <c r="D125" s="35"/>
      <c r="E125" s="35"/>
      <c r="F125" s="34"/>
      <c r="G125" s="34"/>
      <c r="H125" s="34"/>
      <c r="I125" s="34"/>
      <c r="J125" s="34"/>
    </row>
    <row r="126" spans="1:10">
      <c r="A126" s="35"/>
      <c r="B126" s="35"/>
      <c r="C126" s="35"/>
      <c r="D126" s="35"/>
      <c r="E126" s="35"/>
      <c r="F126" s="34"/>
      <c r="G126" s="34"/>
      <c r="H126" s="34"/>
      <c r="I126" s="34"/>
      <c r="J126" s="34"/>
    </row>
    <row r="127" spans="1:10">
      <c r="A127" s="35"/>
      <c r="B127" s="35"/>
      <c r="C127" s="35"/>
      <c r="D127" s="35"/>
      <c r="E127" s="35"/>
      <c r="F127" s="34"/>
      <c r="G127" s="34"/>
      <c r="H127" s="34"/>
      <c r="I127" s="34"/>
      <c r="J127" s="34"/>
    </row>
    <row r="128" spans="1:10">
      <c r="A128" s="35"/>
      <c r="B128" s="35"/>
      <c r="C128" s="35"/>
      <c r="D128" s="35"/>
      <c r="E128" s="35"/>
      <c r="F128" s="34"/>
      <c r="G128" s="34"/>
      <c r="H128" s="34"/>
      <c r="I128" s="34"/>
      <c r="J128" s="34"/>
    </row>
    <row r="129" spans="1:10">
      <c r="A129" s="35"/>
      <c r="B129" s="35"/>
      <c r="C129" s="35"/>
      <c r="D129" s="35"/>
      <c r="E129" s="35"/>
      <c r="F129" s="34"/>
      <c r="G129" s="34"/>
      <c r="H129" s="34"/>
      <c r="I129" s="34"/>
      <c r="J129" s="34"/>
    </row>
    <row r="130" spans="1:10">
      <c r="A130" s="35"/>
      <c r="B130" s="35"/>
      <c r="C130" s="35"/>
      <c r="D130" s="35"/>
      <c r="E130" s="35"/>
      <c r="F130" s="34"/>
      <c r="G130" s="34"/>
      <c r="H130" s="34"/>
      <c r="I130" s="34"/>
      <c r="J130" s="34"/>
    </row>
    <row r="131" spans="1:10">
      <c r="A131" s="35"/>
      <c r="B131" s="35"/>
      <c r="C131" s="35"/>
      <c r="D131" s="35"/>
      <c r="E131" s="35"/>
      <c r="F131" s="34"/>
      <c r="G131" s="34"/>
      <c r="H131" s="34"/>
      <c r="I131" s="34"/>
      <c r="J131" s="34"/>
    </row>
    <row r="132" spans="1:10">
      <c r="A132" s="35"/>
      <c r="B132" s="35"/>
      <c r="C132" s="35"/>
      <c r="D132" s="35"/>
      <c r="E132" s="35"/>
      <c r="F132" s="34"/>
      <c r="G132" s="34"/>
      <c r="H132" s="34"/>
      <c r="I132" s="34"/>
      <c r="J132" s="34"/>
    </row>
    <row r="133" spans="1:10">
      <c r="A133" s="35"/>
      <c r="B133" s="35"/>
      <c r="C133" s="35"/>
      <c r="D133" s="35"/>
      <c r="E133" s="35"/>
      <c r="F133" s="34"/>
      <c r="G133" s="34"/>
      <c r="H133" s="34"/>
      <c r="I133" s="34"/>
      <c r="J133" s="34"/>
    </row>
    <row r="134" spans="1:10">
      <c r="A134" s="35"/>
      <c r="B134" s="35"/>
      <c r="C134" s="35"/>
      <c r="D134" s="35"/>
      <c r="E134" s="35"/>
      <c r="F134" s="34"/>
      <c r="G134" s="34"/>
      <c r="H134" s="34"/>
      <c r="I134" s="34"/>
      <c r="J134" s="34"/>
    </row>
    <row r="135" spans="1:10">
      <c r="A135" s="35"/>
      <c r="B135" s="35"/>
      <c r="C135" s="35"/>
      <c r="D135" s="35"/>
      <c r="E135" s="35"/>
      <c r="F135" s="34"/>
      <c r="G135" s="34"/>
      <c r="H135" s="34"/>
      <c r="I135" s="34"/>
      <c r="J135" s="34"/>
    </row>
    <row r="136" spans="1:10">
      <c r="A136" s="35"/>
      <c r="B136" s="35"/>
      <c r="C136" s="35"/>
      <c r="D136" s="35"/>
      <c r="E136" s="35"/>
      <c r="F136" s="34"/>
      <c r="G136" s="34"/>
      <c r="H136" s="34"/>
      <c r="I136" s="34"/>
      <c r="J136" s="34"/>
    </row>
    <row r="137" spans="1:10">
      <c r="A137" s="35"/>
      <c r="B137" s="35"/>
      <c r="C137" s="35"/>
      <c r="D137" s="35"/>
      <c r="E137" s="35"/>
      <c r="F137" s="34"/>
      <c r="G137" s="34"/>
      <c r="H137" s="34"/>
      <c r="I137" s="34"/>
      <c r="J137" s="34"/>
    </row>
    <row r="138" spans="1:10">
      <c r="A138" s="35"/>
      <c r="B138" s="35"/>
      <c r="C138" s="35"/>
      <c r="D138" s="35"/>
      <c r="E138" s="35"/>
      <c r="F138" s="34"/>
      <c r="G138" s="34"/>
      <c r="H138" s="34"/>
      <c r="I138" s="34"/>
      <c r="J138" s="34"/>
    </row>
    <row r="139" spans="1:10">
      <c r="A139" s="35"/>
      <c r="B139" s="35"/>
      <c r="C139" s="35"/>
      <c r="D139" s="35"/>
      <c r="E139" s="35"/>
      <c r="F139" s="34"/>
      <c r="G139" s="34"/>
      <c r="H139" s="34"/>
      <c r="I139" s="34"/>
      <c r="J139" s="34"/>
    </row>
    <row r="140" spans="1:10">
      <c r="A140" s="35"/>
      <c r="B140" s="35"/>
      <c r="C140" s="35"/>
      <c r="D140" s="35"/>
      <c r="E140" s="35"/>
      <c r="F140" s="34"/>
      <c r="G140" s="34"/>
      <c r="H140" s="34"/>
      <c r="I140" s="34"/>
      <c r="J140" s="34"/>
    </row>
    <row r="141" spans="1:10">
      <c r="A141" s="35"/>
      <c r="B141" s="35"/>
      <c r="C141" s="35"/>
      <c r="D141" s="35"/>
      <c r="E141" s="35"/>
      <c r="F141" s="34"/>
      <c r="G141" s="34"/>
      <c r="H141" s="34"/>
      <c r="I141" s="34"/>
      <c r="J141" s="34"/>
    </row>
    <row r="142" spans="1:10">
      <c r="A142" s="35"/>
      <c r="B142" s="35"/>
      <c r="C142" s="35"/>
      <c r="D142" s="35"/>
      <c r="E142" s="35"/>
      <c r="F142" s="34"/>
      <c r="G142" s="34"/>
      <c r="H142" s="34"/>
      <c r="I142" s="34"/>
      <c r="J142" s="34"/>
    </row>
    <row r="143" spans="1:10">
      <c r="A143" s="35"/>
      <c r="B143" s="35"/>
      <c r="C143" s="35"/>
      <c r="D143" s="35"/>
      <c r="E143" s="35"/>
      <c r="F143" s="34"/>
      <c r="G143" s="34"/>
      <c r="H143" s="34"/>
      <c r="I143" s="34"/>
      <c r="J143" s="34"/>
    </row>
    <row r="144" spans="1:10">
      <c r="A144" s="35"/>
      <c r="B144" s="35"/>
      <c r="C144" s="35"/>
      <c r="D144" s="35"/>
      <c r="E144" s="35"/>
      <c r="F144" s="34"/>
      <c r="G144" s="34"/>
      <c r="H144" s="34"/>
      <c r="I144" s="34"/>
      <c r="J144" s="34"/>
    </row>
    <row r="145" spans="1:10">
      <c r="A145" s="35"/>
      <c r="B145" s="35"/>
      <c r="C145" s="35"/>
      <c r="D145" s="35"/>
      <c r="E145" s="35"/>
      <c r="F145" s="34"/>
      <c r="G145" s="34"/>
      <c r="H145" s="34"/>
      <c r="I145" s="34"/>
      <c r="J145" s="34"/>
    </row>
    <row r="146" spans="1:10">
      <c r="A146" s="35"/>
      <c r="B146" s="35"/>
      <c r="C146" s="35"/>
      <c r="D146" s="35"/>
      <c r="E146" s="35"/>
      <c r="F146" s="34"/>
      <c r="G146" s="34"/>
      <c r="H146" s="34"/>
      <c r="I146" s="34"/>
      <c r="J146" s="34"/>
    </row>
    <row r="147" spans="1:10">
      <c r="A147" s="35"/>
      <c r="B147" s="35"/>
      <c r="C147" s="35"/>
      <c r="D147" s="35"/>
      <c r="E147" s="35"/>
      <c r="F147" s="34"/>
      <c r="G147" s="34"/>
      <c r="H147" s="34"/>
      <c r="I147" s="34"/>
      <c r="J147" s="34"/>
    </row>
    <row r="148" spans="1:10">
      <c r="A148" s="35"/>
      <c r="B148" s="35"/>
      <c r="C148" s="35"/>
      <c r="D148" s="35"/>
      <c r="E148" s="35"/>
      <c r="F148" s="34"/>
      <c r="G148" s="34"/>
      <c r="H148" s="34"/>
      <c r="I148" s="34"/>
      <c r="J148" s="34"/>
    </row>
    <row r="149" spans="1:10">
      <c r="A149" s="35"/>
      <c r="B149" s="35"/>
      <c r="C149" s="35"/>
      <c r="D149" s="35"/>
      <c r="E149" s="35"/>
      <c r="F149" s="34"/>
      <c r="G149" s="34"/>
      <c r="H149" s="34"/>
      <c r="I149" s="34"/>
      <c r="J149" s="34"/>
    </row>
    <row r="150" spans="1:10">
      <c r="A150" s="35"/>
      <c r="B150" s="35"/>
      <c r="C150" s="35"/>
      <c r="D150" s="35"/>
      <c r="E150" s="35"/>
      <c r="F150" s="34"/>
      <c r="G150" s="34"/>
      <c r="H150" s="34"/>
      <c r="I150" s="34"/>
      <c r="J150" s="34"/>
    </row>
    <row r="151" spans="1:10">
      <c r="A151" s="35"/>
      <c r="B151" s="35"/>
      <c r="C151" s="35"/>
      <c r="D151" s="35"/>
      <c r="E151" s="35"/>
      <c r="F151" s="34"/>
      <c r="G151" s="34"/>
      <c r="H151" s="34"/>
      <c r="I151" s="34"/>
      <c r="J151" s="34"/>
    </row>
    <row r="152" spans="1:10">
      <c r="A152" s="35"/>
      <c r="B152" s="35"/>
      <c r="C152" s="35"/>
      <c r="D152" s="35"/>
      <c r="E152" s="35"/>
      <c r="F152" s="34"/>
      <c r="G152" s="34"/>
      <c r="H152" s="34"/>
      <c r="I152" s="34"/>
      <c r="J152" s="34"/>
    </row>
    <row r="153" spans="1:10">
      <c r="A153" s="35"/>
      <c r="B153" s="35"/>
      <c r="C153" s="35"/>
      <c r="D153" s="35"/>
      <c r="E153" s="35"/>
      <c r="F153" s="34"/>
      <c r="G153" s="34"/>
      <c r="H153" s="34"/>
      <c r="I153" s="34"/>
      <c r="J153" s="34"/>
    </row>
    <row r="154" spans="1:10">
      <c r="A154" s="35"/>
      <c r="B154" s="35"/>
      <c r="C154" s="35"/>
      <c r="D154" s="35"/>
      <c r="E154" s="35"/>
      <c r="F154" s="34"/>
      <c r="G154" s="34"/>
      <c r="H154" s="34"/>
      <c r="I154" s="34"/>
      <c r="J154" s="34"/>
    </row>
    <row r="155" spans="1:10">
      <c r="A155" s="35"/>
      <c r="B155" s="35"/>
      <c r="C155" s="35"/>
      <c r="D155" s="35"/>
      <c r="E155" s="35"/>
      <c r="F155" s="34"/>
      <c r="G155" s="34"/>
      <c r="H155" s="34"/>
      <c r="I155" s="34"/>
      <c r="J155" s="34"/>
    </row>
    <row r="156" spans="1:10">
      <c r="A156" s="35"/>
      <c r="B156" s="35"/>
      <c r="C156" s="35"/>
      <c r="D156" s="35"/>
      <c r="E156" s="35"/>
      <c r="F156" s="34"/>
      <c r="G156" s="34"/>
      <c r="H156" s="34"/>
      <c r="I156" s="34"/>
      <c r="J156" s="34"/>
    </row>
    <row r="157" spans="1:10">
      <c r="A157" s="35"/>
      <c r="B157" s="35"/>
      <c r="C157" s="35"/>
      <c r="D157" s="35"/>
      <c r="E157" s="35"/>
      <c r="F157" s="34"/>
      <c r="G157" s="34"/>
      <c r="H157" s="34"/>
      <c r="I157" s="34"/>
      <c r="J157" s="34"/>
    </row>
    <row r="158" spans="1:10">
      <c r="A158" s="35"/>
      <c r="B158" s="35"/>
      <c r="C158" s="35"/>
      <c r="D158" s="35"/>
      <c r="E158" s="35"/>
      <c r="F158" s="34"/>
      <c r="G158" s="34"/>
      <c r="H158" s="34"/>
      <c r="I158" s="34"/>
      <c r="J158" s="34"/>
    </row>
    <row r="159" spans="1:10">
      <c r="A159" s="35"/>
      <c r="B159" s="35"/>
      <c r="C159" s="35"/>
      <c r="D159" s="35"/>
      <c r="E159" s="35"/>
      <c r="F159" s="34"/>
      <c r="G159" s="34"/>
      <c r="H159" s="34"/>
      <c r="I159" s="34"/>
      <c r="J159" s="34"/>
    </row>
    <row r="160" spans="1:10">
      <c r="A160" s="35"/>
      <c r="B160" s="35"/>
      <c r="C160" s="35"/>
      <c r="D160" s="35"/>
      <c r="E160" s="35"/>
      <c r="F160" s="34"/>
      <c r="G160" s="34"/>
      <c r="H160" s="34"/>
      <c r="I160" s="34"/>
      <c r="J160" s="34"/>
    </row>
    <row r="161" spans="1:10">
      <c r="A161" s="35"/>
      <c r="B161" s="35"/>
      <c r="C161" s="35"/>
      <c r="D161" s="35"/>
      <c r="E161" s="35"/>
      <c r="F161" s="34"/>
      <c r="G161" s="34"/>
      <c r="H161" s="34"/>
      <c r="I161" s="34"/>
      <c r="J161" s="34"/>
    </row>
    <row r="162" spans="1:10">
      <c r="A162" s="35"/>
      <c r="B162" s="35"/>
      <c r="C162" s="35"/>
      <c r="D162" s="35"/>
      <c r="E162" s="35"/>
      <c r="F162" s="34"/>
      <c r="G162" s="34"/>
      <c r="H162" s="34"/>
      <c r="I162" s="34"/>
      <c r="J162" s="34"/>
    </row>
    <row r="163" spans="1:10">
      <c r="A163" s="35"/>
      <c r="B163" s="35"/>
      <c r="C163" s="35"/>
      <c r="D163" s="35"/>
      <c r="E163" s="35"/>
      <c r="F163" s="34"/>
      <c r="G163" s="34"/>
      <c r="H163" s="34"/>
      <c r="I163" s="34"/>
      <c r="J163" s="34"/>
    </row>
    <row r="164" spans="1:10">
      <c r="A164" s="35"/>
      <c r="B164" s="35"/>
      <c r="C164" s="35"/>
      <c r="D164" s="35"/>
      <c r="E164" s="35"/>
      <c r="F164" s="34"/>
      <c r="G164" s="34"/>
      <c r="H164" s="34"/>
      <c r="I164" s="34"/>
      <c r="J164" s="34"/>
    </row>
    <row r="165" spans="1:10">
      <c r="A165" s="35"/>
      <c r="B165" s="35"/>
      <c r="C165" s="35"/>
      <c r="D165" s="35"/>
      <c r="E165" s="35"/>
      <c r="F165" s="34"/>
      <c r="G165" s="34"/>
      <c r="H165" s="34"/>
      <c r="I165" s="34"/>
      <c r="J165" s="34"/>
    </row>
    <row r="166" spans="1:10">
      <c r="A166" s="35"/>
      <c r="B166" s="35"/>
      <c r="C166" s="35"/>
      <c r="D166" s="35"/>
      <c r="E166" s="35"/>
      <c r="F166" s="34"/>
      <c r="G166" s="34"/>
      <c r="H166" s="34"/>
      <c r="I166" s="34"/>
      <c r="J166" s="34"/>
    </row>
    <row r="167" spans="1:10">
      <c r="A167" s="35"/>
      <c r="B167" s="35"/>
      <c r="C167" s="35"/>
      <c r="D167" s="35"/>
      <c r="E167" s="35"/>
      <c r="F167" s="34"/>
      <c r="G167" s="34"/>
      <c r="H167" s="34"/>
      <c r="I167" s="34"/>
      <c r="J167" s="34"/>
    </row>
    <row r="168" spans="1:10">
      <c r="A168" s="35"/>
      <c r="B168" s="35"/>
      <c r="C168" s="35"/>
      <c r="D168" s="35"/>
      <c r="E168" s="35"/>
      <c r="F168" s="34"/>
      <c r="G168" s="34"/>
      <c r="H168" s="34"/>
      <c r="I168" s="34"/>
      <c r="J168" s="34"/>
    </row>
    <row r="169" spans="1:10">
      <c r="A169" s="35"/>
      <c r="B169" s="35"/>
      <c r="C169" s="35"/>
      <c r="D169" s="35"/>
      <c r="E169" s="35"/>
      <c r="F169" s="34"/>
      <c r="G169" s="34"/>
      <c r="H169" s="34"/>
      <c r="I169" s="34"/>
      <c r="J169" s="34"/>
    </row>
    <row r="170" spans="1:10">
      <c r="A170" s="35"/>
      <c r="B170" s="35"/>
      <c r="C170" s="35"/>
      <c r="D170" s="35"/>
      <c r="E170" s="35"/>
      <c r="F170" s="34"/>
      <c r="G170" s="34"/>
      <c r="H170" s="34"/>
      <c r="I170" s="34"/>
      <c r="J170" s="34"/>
    </row>
    <row r="171" spans="1:10">
      <c r="A171" s="35"/>
      <c r="B171" s="35"/>
      <c r="C171" s="35"/>
      <c r="D171" s="35"/>
      <c r="E171" s="35"/>
      <c r="F171" s="34"/>
      <c r="G171" s="34"/>
      <c r="H171" s="34"/>
      <c r="I171" s="34"/>
      <c r="J171" s="34"/>
    </row>
    <row r="172" spans="1:10">
      <c r="A172" s="35"/>
      <c r="B172" s="35"/>
      <c r="C172" s="35"/>
      <c r="D172" s="35"/>
      <c r="E172" s="35"/>
      <c r="F172" s="34"/>
      <c r="G172" s="34"/>
      <c r="H172" s="34"/>
      <c r="I172" s="34"/>
      <c r="J172" s="34"/>
    </row>
    <row r="173" spans="1:10">
      <c r="A173" s="35"/>
      <c r="B173" s="35"/>
      <c r="C173" s="35"/>
      <c r="D173" s="35"/>
      <c r="E173" s="35"/>
      <c r="F173" s="34"/>
      <c r="G173" s="34"/>
      <c r="H173" s="34"/>
      <c r="I173" s="34"/>
      <c r="J173" s="34"/>
    </row>
    <row r="174" spans="1:10">
      <c r="A174" s="35"/>
      <c r="B174" s="35"/>
      <c r="C174" s="35"/>
      <c r="D174" s="35"/>
      <c r="E174" s="35"/>
      <c r="F174" s="34"/>
      <c r="G174" s="34"/>
      <c r="H174" s="34"/>
      <c r="I174" s="34"/>
      <c r="J174" s="34"/>
    </row>
    <row r="175" spans="1:10">
      <c r="A175" s="35"/>
      <c r="B175" s="35"/>
      <c r="C175" s="35"/>
      <c r="D175" s="35"/>
      <c r="E175" s="35"/>
      <c r="F175" s="34"/>
      <c r="G175" s="34"/>
      <c r="H175" s="34"/>
      <c r="I175" s="34"/>
      <c r="J175" s="34"/>
    </row>
    <row r="176" spans="1:10">
      <c r="A176" s="35"/>
      <c r="B176" s="35"/>
      <c r="C176" s="35"/>
      <c r="D176" s="35"/>
      <c r="E176" s="35"/>
      <c r="F176" s="34"/>
      <c r="G176" s="34"/>
      <c r="H176" s="34"/>
      <c r="I176" s="34"/>
      <c r="J176" s="34"/>
    </row>
    <row r="177" spans="1:10">
      <c r="A177" s="35"/>
      <c r="B177" s="35"/>
      <c r="C177" s="35"/>
      <c r="D177" s="35"/>
      <c r="E177" s="35"/>
      <c r="F177" s="34"/>
      <c r="G177" s="34"/>
      <c r="H177" s="34"/>
      <c r="I177" s="34"/>
      <c r="J177" s="34"/>
    </row>
    <row r="178" spans="1:10">
      <c r="A178" s="35"/>
      <c r="B178" s="35"/>
      <c r="C178" s="35"/>
      <c r="D178" s="35"/>
      <c r="E178" s="35"/>
      <c r="F178" s="34"/>
      <c r="G178" s="34"/>
      <c r="H178" s="34"/>
      <c r="I178" s="34"/>
      <c r="J178" s="34"/>
    </row>
    <row r="179" spans="1:10">
      <c r="A179" s="35"/>
      <c r="B179" s="35"/>
      <c r="C179" s="35"/>
      <c r="D179" s="35"/>
      <c r="E179" s="35"/>
      <c r="F179" s="34"/>
      <c r="G179" s="34"/>
      <c r="H179" s="34"/>
      <c r="I179" s="34"/>
      <c r="J179" s="34"/>
    </row>
    <row r="180" spans="1:10">
      <c r="A180" s="35"/>
      <c r="B180" s="35"/>
      <c r="C180" s="35"/>
      <c r="D180" s="35"/>
      <c r="E180" s="35"/>
      <c r="F180" s="34"/>
      <c r="G180" s="34"/>
      <c r="H180" s="34"/>
      <c r="I180" s="34"/>
      <c r="J180" s="34"/>
    </row>
    <row r="181" spans="1:10">
      <c r="A181" s="35"/>
      <c r="B181" s="35"/>
      <c r="C181" s="35"/>
      <c r="D181" s="35"/>
      <c r="E181" s="35"/>
      <c r="F181" s="34"/>
      <c r="G181" s="34"/>
      <c r="H181" s="34"/>
      <c r="I181" s="34"/>
      <c r="J181" s="34"/>
    </row>
    <row r="182" spans="1:10">
      <c r="A182" s="35"/>
      <c r="B182" s="35"/>
      <c r="C182" s="35"/>
      <c r="D182" s="35"/>
      <c r="E182" s="35"/>
      <c r="F182" s="34"/>
      <c r="G182" s="34"/>
      <c r="H182" s="34"/>
      <c r="I182" s="34"/>
      <c r="J182" s="34"/>
    </row>
    <row r="183" spans="1:10">
      <c r="A183" s="35"/>
      <c r="B183" s="35"/>
      <c r="C183" s="35"/>
      <c r="D183" s="35"/>
      <c r="E183" s="35"/>
      <c r="F183" s="34"/>
      <c r="G183" s="34"/>
      <c r="H183" s="34"/>
      <c r="I183" s="34"/>
      <c r="J183" s="34"/>
    </row>
    <row r="184" spans="1:10">
      <c r="A184" s="35"/>
      <c r="B184" s="35"/>
      <c r="C184" s="35"/>
      <c r="D184" s="35"/>
      <c r="E184" s="35"/>
      <c r="F184" s="34"/>
      <c r="G184" s="34"/>
      <c r="H184" s="34"/>
      <c r="I184" s="34"/>
      <c r="J184" s="34"/>
    </row>
    <row r="185" spans="1:10">
      <c r="A185" s="35"/>
      <c r="B185" s="35"/>
      <c r="C185" s="35"/>
      <c r="D185" s="35"/>
      <c r="E185" s="35"/>
      <c r="F185" s="34"/>
      <c r="G185" s="34"/>
      <c r="H185" s="34"/>
      <c r="I185" s="34"/>
      <c r="J185" s="34"/>
    </row>
    <row r="186" spans="1:10">
      <c r="A186" s="35"/>
      <c r="B186" s="35"/>
      <c r="C186" s="35"/>
      <c r="D186" s="35"/>
      <c r="E186" s="35"/>
      <c r="F186" s="34"/>
      <c r="G186" s="34"/>
      <c r="H186" s="34"/>
      <c r="I186" s="34"/>
      <c r="J186" s="34"/>
    </row>
    <row r="187" spans="1:10">
      <c r="A187" s="35"/>
      <c r="B187" s="35"/>
      <c r="C187" s="35"/>
      <c r="D187" s="35"/>
      <c r="E187" s="35"/>
      <c r="F187" s="34"/>
      <c r="G187" s="34"/>
      <c r="H187" s="34"/>
      <c r="I187" s="34"/>
      <c r="J187" s="34"/>
    </row>
    <row r="188" spans="1:10">
      <c r="A188" s="35"/>
      <c r="B188" s="35"/>
      <c r="C188" s="35"/>
      <c r="D188" s="35"/>
      <c r="E188" s="35"/>
      <c r="F188" s="34"/>
      <c r="G188" s="34"/>
      <c r="H188" s="34"/>
      <c r="I188" s="34"/>
      <c r="J188" s="34"/>
    </row>
    <row r="189" spans="1:10">
      <c r="A189" s="35"/>
      <c r="B189" s="35"/>
      <c r="C189" s="35"/>
      <c r="D189" s="35"/>
      <c r="E189" s="35"/>
      <c r="F189" s="34"/>
      <c r="G189" s="34"/>
      <c r="H189" s="34"/>
      <c r="I189" s="34"/>
      <c r="J189" s="34"/>
    </row>
    <row r="190" spans="1:10">
      <c r="A190" s="35"/>
      <c r="B190" s="35"/>
      <c r="C190" s="35"/>
      <c r="D190" s="35"/>
      <c r="E190" s="35"/>
      <c r="F190" s="34"/>
      <c r="G190" s="34"/>
      <c r="H190" s="34"/>
      <c r="I190" s="34"/>
      <c r="J190" s="34"/>
    </row>
    <row r="191" spans="1:10">
      <c r="A191" s="35"/>
      <c r="B191" s="35"/>
      <c r="C191" s="35"/>
      <c r="D191" s="35"/>
      <c r="E191" s="35"/>
      <c r="F191" s="34"/>
      <c r="G191" s="34"/>
      <c r="H191" s="34"/>
      <c r="I191" s="34"/>
      <c r="J191" s="34"/>
    </row>
    <row r="192" spans="1:10">
      <c r="A192" s="35"/>
      <c r="B192" s="35"/>
      <c r="C192" s="35"/>
      <c r="D192" s="35"/>
      <c r="E192" s="35"/>
      <c r="F192" s="34"/>
      <c r="G192" s="34"/>
      <c r="H192" s="34"/>
      <c r="I192" s="34"/>
      <c r="J192" s="34"/>
    </row>
    <row r="193" spans="1:10">
      <c r="A193" s="35"/>
      <c r="B193" s="35"/>
      <c r="C193" s="35"/>
      <c r="D193" s="35"/>
      <c r="E193" s="35"/>
      <c r="F193" s="34"/>
      <c r="G193" s="34"/>
      <c r="H193" s="34"/>
      <c r="I193" s="34"/>
      <c r="J193" s="34"/>
    </row>
    <row r="194" spans="1:10">
      <c r="A194" s="35"/>
      <c r="B194" s="35"/>
      <c r="C194" s="35"/>
      <c r="D194" s="35"/>
      <c r="E194" s="35"/>
      <c r="F194" s="34"/>
      <c r="G194" s="34"/>
      <c r="H194" s="34"/>
      <c r="I194" s="34"/>
      <c r="J194" s="34"/>
    </row>
    <row r="195" spans="1:10">
      <c r="A195" s="35"/>
      <c r="B195" s="35"/>
      <c r="C195" s="35"/>
      <c r="D195" s="35"/>
      <c r="E195" s="35"/>
      <c r="F195" s="34"/>
      <c r="G195" s="34"/>
      <c r="H195" s="34"/>
      <c r="I195" s="34"/>
      <c r="J195" s="34"/>
    </row>
    <row r="196" spans="1:10">
      <c r="A196" s="35"/>
      <c r="B196" s="35"/>
      <c r="C196" s="35"/>
      <c r="D196" s="35"/>
      <c r="E196" s="35"/>
      <c r="F196" s="34"/>
      <c r="G196" s="34"/>
      <c r="H196" s="34"/>
      <c r="I196" s="34"/>
      <c r="J196" s="34"/>
    </row>
    <row r="197" spans="1:10">
      <c r="A197" s="35"/>
      <c r="B197" s="35"/>
      <c r="C197" s="35"/>
      <c r="D197" s="35"/>
      <c r="E197" s="35"/>
      <c r="F197" s="34"/>
      <c r="G197" s="34"/>
      <c r="H197" s="34"/>
      <c r="I197" s="34"/>
      <c r="J197" s="34"/>
    </row>
    <row r="198" spans="1:10">
      <c r="A198" s="35"/>
      <c r="B198" s="35"/>
      <c r="C198" s="35"/>
      <c r="D198" s="35"/>
      <c r="E198" s="35"/>
      <c r="F198" s="34"/>
      <c r="G198" s="34"/>
      <c r="H198" s="34"/>
      <c r="I198" s="34"/>
      <c r="J198" s="34"/>
    </row>
    <row r="199" spans="1:10">
      <c r="A199" s="35"/>
      <c r="B199" s="35"/>
      <c r="C199" s="35"/>
      <c r="D199" s="35"/>
      <c r="E199" s="35"/>
      <c r="F199" s="34"/>
      <c r="G199" s="34"/>
      <c r="H199" s="34"/>
      <c r="I199" s="34"/>
      <c r="J199" s="34"/>
    </row>
    <row r="200" spans="1:10">
      <c r="A200" s="35"/>
      <c r="B200" s="35"/>
      <c r="C200" s="35"/>
      <c r="D200" s="35"/>
      <c r="E200" s="35"/>
      <c r="F200" s="34"/>
      <c r="G200" s="34"/>
      <c r="H200" s="34"/>
      <c r="I200" s="34"/>
      <c r="J200" s="34"/>
    </row>
    <row r="201" spans="1:10">
      <c r="A201" s="35"/>
      <c r="B201" s="35"/>
      <c r="C201" s="35"/>
      <c r="D201" s="35"/>
      <c r="E201" s="35"/>
      <c r="F201" s="34"/>
      <c r="G201" s="34"/>
      <c r="H201" s="34"/>
      <c r="I201" s="34"/>
      <c r="J201" s="34"/>
    </row>
    <row r="202" spans="1:10">
      <c r="A202" s="35"/>
      <c r="B202" s="35"/>
      <c r="C202" s="35"/>
      <c r="D202" s="35"/>
      <c r="E202" s="35"/>
      <c r="F202" s="34"/>
      <c r="G202" s="34"/>
      <c r="H202" s="34"/>
      <c r="I202" s="34"/>
      <c r="J202" s="34"/>
    </row>
    <row r="203" spans="1:10">
      <c r="A203" s="35"/>
      <c r="B203" s="35"/>
      <c r="C203" s="35"/>
      <c r="D203" s="35"/>
      <c r="E203" s="35"/>
      <c r="F203" s="34"/>
      <c r="G203" s="34"/>
      <c r="H203" s="34"/>
      <c r="I203" s="34"/>
      <c r="J203" s="34"/>
    </row>
    <row r="204" spans="1:10">
      <c r="A204" s="35"/>
      <c r="B204" s="35"/>
      <c r="C204" s="35"/>
      <c r="D204" s="35"/>
      <c r="E204" s="35"/>
      <c r="F204" s="34"/>
      <c r="G204" s="34"/>
      <c r="H204" s="34"/>
      <c r="I204" s="34"/>
      <c r="J204" s="34"/>
    </row>
    <row r="205" spans="1:10">
      <c r="A205" s="35"/>
      <c r="B205" s="35"/>
      <c r="C205" s="35"/>
      <c r="D205" s="35"/>
      <c r="E205" s="35"/>
      <c r="F205" s="34"/>
      <c r="G205" s="34"/>
      <c r="H205" s="34"/>
      <c r="I205" s="34"/>
      <c r="J205" s="34"/>
    </row>
    <row r="206" spans="1:10">
      <c r="A206" s="35"/>
      <c r="B206" s="35"/>
      <c r="C206" s="35"/>
      <c r="D206" s="35"/>
      <c r="E206" s="35"/>
      <c r="F206" s="34"/>
      <c r="G206" s="34"/>
      <c r="H206" s="34"/>
      <c r="I206" s="34"/>
      <c r="J206" s="34"/>
    </row>
    <row r="207" spans="1:10">
      <c r="A207" s="35"/>
      <c r="B207" s="35"/>
      <c r="C207" s="35"/>
      <c r="D207" s="35"/>
      <c r="E207" s="35"/>
      <c r="F207" s="34"/>
      <c r="G207" s="34"/>
      <c r="H207" s="34"/>
      <c r="I207" s="34"/>
      <c r="J207" s="34"/>
    </row>
    <row r="208" spans="1:10">
      <c r="A208" s="35"/>
      <c r="B208" s="35"/>
      <c r="C208" s="35"/>
      <c r="D208" s="35"/>
      <c r="E208" s="35"/>
      <c r="F208" s="34"/>
      <c r="G208" s="34"/>
      <c r="H208" s="34"/>
      <c r="I208" s="34"/>
      <c r="J208" s="34"/>
    </row>
    <row r="209" spans="1:10">
      <c r="A209" s="35"/>
      <c r="B209" s="35"/>
      <c r="C209" s="35"/>
      <c r="D209" s="35"/>
      <c r="E209" s="35"/>
      <c r="F209" s="34"/>
      <c r="G209" s="34"/>
      <c r="H209" s="34"/>
      <c r="I209" s="34"/>
      <c r="J209" s="34"/>
    </row>
    <row r="210" spans="1:10">
      <c r="A210" s="35"/>
      <c r="B210" s="35"/>
      <c r="C210" s="35"/>
      <c r="D210" s="35"/>
      <c r="E210" s="35"/>
      <c r="F210" s="34"/>
      <c r="G210" s="34"/>
      <c r="H210" s="34"/>
      <c r="I210" s="34"/>
      <c r="J210" s="34"/>
    </row>
    <row r="211" spans="1:10">
      <c r="A211" s="35"/>
      <c r="B211" s="35"/>
      <c r="C211" s="35"/>
      <c r="D211" s="35"/>
      <c r="E211" s="35"/>
      <c r="F211" s="34"/>
      <c r="G211" s="34"/>
      <c r="H211" s="34"/>
      <c r="I211" s="34"/>
      <c r="J211" s="34"/>
    </row>
    <row r="212" spans="1:10">
      <c r="A212" s="35"/>
      <c r="B212" s="35"/>
      <c r="C212" s="35"/>
      <c r="D212" s="35"/>
      <c r="E212" s="35"/>
      <c r="F212" s="34"/>
      <c r="G212" s="34"/>
      <c r="H212" s="34"/>
      <c r="I212" s="34"/>
      <c r="J212" s="34"/>
    </row>
    <row r="213" spans="1:10">
      <c r="A213" s="35"/>
      <c r="B213" s="35"/>
      <c r="C213" s="35"/>
      <c r="D213" s="35"/>
      <c r="E213" s="35"/>
      <c r="F213" s="34"/>
      <c r="G213" s="34"/>
      <c r="H213" s="34"/>
      <c r="I213" s="34"/>
      <c r="J213" s="34"/>
    </row>
    <row r="214" spans="1:10">
      <c r="A214" s="35"/>
      <c r="B214" s="35"/>
      <c r="C214" s="35"/>
      <c r="D214" s="35"/>
      <c r="E214" s="35"/>
      <c r="F214" s="34"/>
      <c r="G214" s="34"/>
      <c r="H214" s="34"/>
      <c r="I214" s="34"/>
      <c r="J214" s="34"/>
    </row>
    <row r="215" spans="1:10">
      <c r="A215" s="35"/>
      <c r="B215" s="35"/>
      <c r="C215" s="35"/>
      <c r="D215" s="35"/>
      <c r="E215" s="35"/>
      <c r="F215" s="34"/>
      <c r="G215" s="34"/>
      <c r="H215" s="34"/>
      <c r="I215" s="34"/>
      <c r="J215" s="34"/>
    </row>
    <row r="216" spans="1:10">
      <c r="A216" s="35"/>
      <c r="B216" s="35"/>
      <c r="C216" s="35"/>
      <c r="D216" s="35"/>
      <c r="E216" s="35"/>
      <c r="F216" s="34"/>
      <c r="G216" s="34"/>
      <c r="H216" s="34"/>
      <c r="I216" s="34"/>
      <c r="J216" s="34"/>
    </row>
    <row r="217" spans="1:10">
      <c r="A217" s="35"/>
      <c r="B217" s="35"/>
      <c r="C217" s="35"/>
      <c r="D217" s="35"/>
      <c r="E217" s="35"/>
      <c r="F217" s="34"/>
      <c r="G217" s="34"/>
      <c r="H217" s="34"/>
      <c r="I217" s="34"/>
      <c r="J217" s="34"/>
    </row>
    <row r="218" spans="1:10">
      <c r="A218" s="35"/>
      <c r="B218" s="35"/>
      <c r="C218" s="35"/>
      <c r="D218" s="35"/>
      <c r="E218" s="35"/>
      <c r="F218" s="34"/>
      <c r="G218" s="34"/>
      <c r="H218" s="34"/>
      <c r="I218" s="34"/>
      <c r="J218" s="34"/>
    </row>
    <row r="219" spans="1:10">
      <c r="A219" s="35"/>
      <c r="B219" s="35"/>
      <c r="C219" s="35"/>
      <c r="D219" s="35"/>
      <c r="E219" s="35"/>
      <c r="F219" s="34"/>
      <c r="G219" s="34"/>
      <c r="H219" s="34"/>
      <c r="I219" s="34"/>
      <c r="J219" s="34"/>
    </row>
    <row r="220" spans="1:10">
      <c r="A220" s="35"/>
      <c r="B220" s="35"/>
      <c r="C220" s="35"/>
      <c r="D220" s="35"/>
      <c r="E220" s="35"/>
      <c r="F220" s="34"/>
      <c r="G220" s="34"/>
      <c r="H220" s="34"/>
      <c r="I220" s="34"/>
      <c r="J220" s="34"/>
    </row>
    <row r="221" spans="1:10">
      <c r="A221" s="35"/>
      <c r="B221" s="35"/>
      <c r="C221" s="35"/>
      <c r="D221" s="35"/>
      <c r="E221" s="35"/>
      <c r="F221" s="34"/>
      <c r="G221" s="34"/>
      <c r="H221" s="34"/>
      <c r="I221" s="34"/>
      <c r="J221" s="34"/>
    </row>
    <row r="222" spans="1:10">
      <c r="A222" s="35"/>
      <c r="B222" s="35"/>
      <c r="C222" s="35"/>
      <c r="D222" s="35"/>
      <c r="E222" s="35"/>
      <c r="F222" s="34"/>
      <c r="G222" s="34"/>
      <c r="H222" s="34"/>
      <c r="I222" s="34"/>
      <c r="J222" s="34"/>
    </row>
    <row r="223" spans="1:10">
      <c r="A223" s="35"/>
      <c r="B223" s="35"/>
      <c r="C223" s="35"/>
      <c r="D223" s="35"/>
      <c r="E223" s="35"/>
      <c r="F223" s="34"/>
      <c r="G223" s="34"/>
      <c r="H223" s="34"/>
      <c r="I223" s="34"/>
      <c r="J223" s="34"/>
    </row>
    <row r="224" spans="1:10">
      <c r="A224" s="35"/>
      <c r="B224" s="35"/>
      <c r="C224" s="35"/>
      <c r="D224" s="35"/>
      <c r="E224" s="35"/>
      <c r="F224" s="34"/>
      <c r="G224" s="34"/>
      <c r="H224" s="34"/>
      <c r="I224" s="34"/>
      <c r="J224" s="34"/>
    </row>
    <row r="225" spans="1:10">
      <c r="A225" s="35"/>
      <c r="B225" s="35"/>
      <c r="C225" s="35"/>
      <c r="D225" s="35"/>
      <c r="E225" s="35"/>
      <c r="F225" s="34"/>
      <c r="G225" s="34"/>
      <c r="H225" s="34"/>
      <c r="I225" s="34"/>
      <c r="J225" s="34"/>
    </row>
    <row r="226" spans="1:10">
      <c r="A226" s="35"/>
      <c r="B226" s="35"/>
      <c r="C226" s="35"/>
      <c r="D226" s="35"/>
      <c r="E226" s="35"/>
      <c r="F226" s="34"/>
      <c r="G226" s="34"/>
      <c r="H226" s="34"/>
      <c r="I226" s="34"/>
      <c r="J226" s="34"/>
    </row>
    <row r="227" spans="1:10">
      <c r="A227" s="35"/>
      <c r="B227" s="35"/>
      <c r="C227" s="35"/>
      <c r="D227" s="35"/>
      <c r="E227" s="35"/>
      <c r="F227" s="34"/>
      <c r="G227" s="34"/>
      <c r="H227" s="34"/>
      <c r="I227" s="34"/>
      <c r="J227" s="34"/>
    </row>
    <row r="228" spans="1:10">
      <c r="A228" s="35"/>
      <c r="B228" s="35"/>
      <c r="C228" s="35"/>
      <c r="D228" s="35"/>
      <c r="E228" s="35"/>
      <c r="F228" s="34"/>
      <c r="G228" s="34"/>
      <c r="H228" s="34"/>
      <c r="I228" s="34"/>
      <c r="J228" s="34"/>
    </row>
    <row r="229" spans="1:10">
      <c r="A229" s="35"/>
      <c r="B229" s="35"/>
      <c r="C229" s="35"/>
      <c r="D229" s="35"/>
      <c r="E229" s="35"/>
      <c r="F229" s="34"/>
      <c r="G229" s="34"/>
      <c r="H229" s="34"/>
      <c r="I229" s="34"/>
      <c r="J229" s="34"/>
    </row>
    <row r="230" spans="1:10">
      <c r="A230" s="35"/>
      <c r="B230" s="35"/>
      <c r="C230" s="35"/>
      <c r="D230" s="35"/>
      <c r="E230" s="35"/>
      <c r="F230" s="34"/>
      <c r="G230" s="34"/>
      <c r="H230" s="34"/>
      <c r="I230" s="34"/>
      <c r="J230" s="34"/>
    </row>
    <row r="231" spans="1:10">
      <c r="A231" s="35"/>
      <c r="B231" s="35"/>
      <c r="C231" s="35"/>
      <c r="D231" s="35"/>
      <c r="E231" s="35"/>
      <c r="F231" s="34"/>
      <c r="G231" s="34"/>
      <c r="H231" s="34"/>
      <c r="I231" s="34"/>
      <c r="J231" s="34"/>
    </row>
    <row r="232" spans="1:10">
      <c r="A232" s="35"/>
      <c r="B232" s="35"/>
      <c r="C232" s="35"/>
      <c r="D232" s="35"/>
      <c r="E232" s="35"/>
      <c r="F232" s="34"/>
      <c r="G232" s="34"/>
      <c r="H232" s="34"/>
      <c r="I232" s="34"/>
      <c r="J232" s="34"/>
    </row>
    <row r="233" spans="1:10">
      <c r="A233" s="35"/>
      <c r="B233" s="35"/>
      <c r="C233" s="35"/>
      <c r="D233" s="35"/>
      <c r="E233" s="35"/>
      <c r="F233" s="34"/>
      <c r="G233" s="34"/>
      <c r="H233" s="34"/>
      <c r="I233" s="34"/>
      <c r="J233" s="34"/>
    </row>
    <row r="234" spans="1:10">
      <c r="A234" s="35"/>
      <c r="B234" s="35"/>
      <c r="C234" s="35"/>
      <c r="D234" s="35"/>
      <c r="E234" s="35"/>
      <c r="F234" s="34"/>
      <c r="G234" s="34"/>
      <c r="H234" s="34"/>
      <c r="I234" s="34"/>
      <c r="J234" s="34"/>
    </row>
    <row r="235" spans="1:10">
      <c r="A235" s="35"/>
      <c r="B235" s="35"/>
      <c r="C235" s="35"/>
      <c r="D235" s="35"/>
      <c r="E235" s="35"/>
      <c r="F235" s="34"/>
      <c r="G235" s="34"/>
      <c r="H235" s="34"/>
      <c r="I235" s="34"/>
      <c r="J235" s="34"/>
    </row>
    <row r="236" spans="1:10">
      <c r="A236" s="35"/>
      <c r="B236" s="35"/>
      <c r="C236" s="35"/>
      <c r="D236" s="35"/>
      <c r="E236" s="35"/>
      <c r="F236" s="34"/>
      <c r="G236" s="34"/>
      <c r="H236" s="34"/>
      <c r="I236" s="34"/>
      <c r="J236" s="34"/>
    </row>
    <row r="237" spans="1:10">
      <c r="A237" s="35"/>
      <c r="B237" s="35"/>
      <c r="C237" s="35"/>
      <c r="D237" s="35"/>
      <c r="E237" s="35"/>
      <c r="F237" s="34"/>
      <c r="G237" s="34"/>
      <c r="H237" s="34"/>
      <c r="I237" s="34"/>
      <c r="J237" s="34"/>
    </row>
    <row r="238" spans="1:10">
      <c r="A238" s="35"/>
      <c r="B238" s="35"/>
      <c r="C238" s="35"/>
      <c r="D238" s="35"/>
      <c r="E238" s="35"/>
      <c r="F238" s="34"/>
      <c r="G238" s="34"/>
      <c r="H238" s="34"/>
      <c r="I238" s="34"/>
      <c r="J238" s="34"/>
    </row>
    <row r="239" spans="1:10">
      <c r="A239" s="35"/>
      <c r="B239" s="35"/>
      <c r="C239" s="35"/>
      <c r="D239" s="35"/>
      <c r="E239" s="35"/>
      <c r="F239" s="34"/>
      <c r="G239" s="34"/>
      <c r="H239" s="34"/>
      <c r="I239" s="34"/>
      <c r="J239" s="34"/>
    </row>
    <row r="240" spans="1:10">
      <c r="A240" s="35"/>
      <c r="B240" s="35"/>
      <c r="C240" s="35"/>
      <c r="D240" s="35"/>
      <c r="E240" s="35"/>
      <c r="F240" s="34"/>
      <c r="G240" s="34"/>
      <c r="H240" s="34"/>
      <c r="I240" s="34"/>
      <c r="J240" s="34"/>
    </row>
    <row r="241" spans="1:10">
      <c r="A241" s="35"/>
      <c r="B241" s="35"/>
      <c r="C241" s="35"/>
      <c r="D241" s="35"/>
      <c r="E241" s="35"/>
      <c r="F241" s="34"/>
      <c r="G241" s="34"/>
      <c r="H241" s="34"/>
      <c r="I241" s="34"/>
      <c r="J241" s="34"/>
    </row>
    <row r="242" spans="1:10">
      <c r="A242" s="35"/>
      <c r="B242" s="35"/>
      <c r="C242" s="35"/>
      <c r="D242" s="35"/>
      <c r="E242" s="35"/>
      <c r="F242" s="34"/>
      <c r="G242" s="34"/>
      <c r="H242" s="34"/>
      <c r="I242" s="34"/>
      <c r="J242" s="34"/>
    </row>
    <row r="243" spans="1:10">
      <c r="A243" s="35"/>
      <c r="B243" s="35"/>
      <c r="C243" s="35"/>
      <c r="D243" s="35"/>
      <c r="E243" s="35"/>
      <c r="F243" s="34"/>
      <c r="G243" s="34"/>
      <c r="H243" s="34"/>
      <c r="I243" s="34"/>
      <c r="J243" s="34"/>
    </row>
    <row r="244" spans="1:10">
      <c r="A244" s="35"/>
      <c r="B244" s="35"/>
      <c r="C244" s="35"/>
      <c r="D244" s="35"/>
      <c r="E244" s="35"/>
      <c r="F244" s="34"/>
      <c r="G244" s="34"/>
      <c r="H244" s="34"/>
      <c r="I244" s="34"/>
      <c r="J244" s="34"/>
    </row>
    <row r="245" spans="1:10">
      <c r="A245" s="35"/>
      <c r="B245" s="35"/>
      <c r="C245" s="35"/>
      <c r="D245" s="35"/>
      <c r="E245" s="35"/>
      <c r="F245" s="34"/>
      <c r="G245" s="34"/>
      <c r="H245" s="34"/>
      <c r="I245" s="34"/>
      <c r="J245" s="34"/>
    </row>
    <row r="246" spans="1:10">
      <c r="A246" s="35"/>
      <c r="B246" s="35"/>
      <c r="C246" s="35"/>
      <c r="D246" s="35"/>
      <c r="E246" s="35"/>
      <c r="F246" s="34"/>
      <c r="G246" s="34"/>
      <c r="H246" s="34"/>
      <c r="I246" s="34"/>
      <c r="J246" s="34"/>
    </row>
    <row r="247" spans="1:10">
      <c r="A247" s="35"/>
      <c r="B247" s="35"/>
      <c r="C247" s="35"/>
      <c r="D247" s="35"/>
      <c r="E247" s="35"/>
      <c r="F247" s="34"/>
      <c r="G247" s="34"/>
      <c r="H247" s="34"/>
      <c r="I247" s="34"/>
      <c r="J247" s="34"/>
    </row>
    <row r="248" spans="1:10">
      <c r="A248" s="35"/>
      <c r="B248" s="35"/>
      <c r="C248" s="35"/>
      <c r="D248" s="35"/>
      <c r="E248" s="35"/>
      <c r="F248" s="34"/>
      <c r="G248" s="34"/>
      <c r="H248" s="34"/>
      <c r="I248" s="34"/>
      <c r="J248" s="34"/>
    </row>
    <row r="249" spans="1:10">
      <c r="A249" s="35"/>
      <c r="B249" s="35"/>
      <c r="C249" s="35"/>
      <c r="D249" s="35"/>
      <c r="E249" s="35"/>
      <c r="F249" s="34"/>
      <c r="G249" s="34"/>
      <c r="H249" s="34"/>
      <c r="I249" s="34"/>
      <c r="J249" s="34"/>
    </row>
    <row r="250" spans="1:10">
      <c r="A250" s="35"/>
      <c r="B250" s="35"/>
      <c r="C250" s="35"/>
      <c r="D250" s="35"/>
      <c r="E250" s="35"/>
      <c r="F250" s="34"/>
      <c r="G250" s="34"/>
      <c r="H250" s="34"/>
      <c r="I250" s="34"/>
      <c r="J250" s="34"/>
    </row>
    <row r="251" spans="1:10">
      <c r="A251" s="35"/>
      <c r="B251" s="35"/>
      <c r="C251" s="35"/>
      <c r="D251" s="35"/>
      <c r="E251" s="35"/>
      <c r="F251" s="34"/>
      <c r="G251" s="34"/>
      <c r="H251" s="34"/>
      <c r="I251" s="34"/>
      <c r="J251" s="34"/>
    </row>
    <row r="252" spans="1:10">
      <c r="A252" s="35"/>
      <c r="B252" s="35"/>
      <c r="C252" s="35"/>
      <c r="D252" s="35"/>
      <c r="E252" s="35"/>
      <c r="F252" s="34"/>
      <c r="G252" s="34"/>
      <c r="H252" s="34"/>
      <c r="I252" s="34"/>
      <c r="J252" s="34"/>
    </row>
    <row r="253" spans="1:10">
      <c r="A253" s="35"/>
      <c r="B253" s="35"/>
      <c r="C253" s="35"/>
      <c r="D253" s="35"/>
      <c r="E253" s="35"/>
      <c r="F253" s="34"/>
      <c r="G253" s="34"/>
      <c r="H253" s="34"/>
      <c r="I253" s="34"/>
      <c r="J253" s="34"/>
    </row>
    <row r="254" spans="1:10">
      <c r="A254" s="35"/>
      <c r="B254" s="35"/>
      <c r="C254" s="35"/>
      <c r="D254" s="35"/>
      <c r="E254" s="35"/>
      <c r="F254" s="34"/>
      <c r="G254" s="34"/>
      <c r="H254" s="34"/>
      <c r="I254" s="34"/>
      <c r="J254" s="34"/>
    </row>
    <row r="255" spans="1:10">
      <c r="A255" s="35"/>
      <c r="B255" s="35"/>
      <c r="C255" s="35"/>
      <c r="D255" s="35"/>
      <c r="E255" s="35"/>
      <c r="F255" s="34"/>
      <c r="G255" s="34"/>
      <c r="H255" s="34"/>
      <c r="I255" s="34"/>
      <c r="J255" s="34"/>
    </row>
    <row r="256" spans="1:10">
      <c r="A256" s="35"/>
      <c r="B256" s="35"/>
      <c r="C256" s="35"/>
      <c r="D256" s="35"/>
      <c r="E256" s="35"/>
      <c r="F256" s="34"/>
      <c r="G256" s="34"/>
      <c r="H256" s="34"/>
      <c r="I256" s="34"/>
      <c r="J256" s="34"/>
    </row>
    <row r="257" spans="1:10">
      <c r="A257" s="35"/>
      <c r="B257" s="35"/>
      <c r="C257" s="35"/>
      <c r="D257" s="35"/>
      <c r="E257" s="35"/>
      <c r="F257" s="34"/>
      <c r="G257" s="34"/>
      <c r="H257" s="34"/>
      <c r="I257" s="34"/>
      <c r="J257" s="34"/>
    </row>
    <row r="258" spans="1:10">
      <c r="A258" s="35"/>
      <c r="B258" s="35"/>
      <c r="C258" s="35"/>
      <c r="D258" s="35"/>
      <c r="E258" s="35"/>
      <c r="F258" s="34"/>
      <c r="G258" s="34"/>
      <c r="H258" s="34"/>
      <c r="I258" s="34"/>
      <c r="J258" s="34"/>
    </row>
    <row r="259" spans="1:10">
      <c r="A259" s="35"/>
      <c r="B259" s="35"/>
      <c r="C259" s="35"/>
      <c r="D259" s="35"/>
      <c r="E259" s="35"/>
      <c r="F259" s="34"/>
      <c r="G259" s="34"/>
      <c r="H259" s="34"/>
      <c r="I259" s="34"/>
      <c r="J259" s="34"/>
    </row>
    <row r="260" spans="1:10">
      <c r="A260" s="35"/>
      <c r="B260" s="35"/>
      <c r="C260" s="35"/>
      <c r="D260" s="35"/>
      <c r="E260" s="35"/>
      <c r="F260" s="34"/>
      <c r="G260" s="34"/>
      <c r="H260" s="34"/>
      <c r="I260" s="34"/>
      <c r="J260" s="34"/>
    </row>
    <row r="261" spans="1:10">
      <c r="A261" s="35"/>
      <c r="B261" s="35"/>
      <c r="C261" s="35"/>
      <c r="D261" s="35"/>
      <c r="E261" s="35"/>
      <c r="F261" s="34"/>
      <c r="G261" s="34"/>
      <c r="H261" s="34"/>
      <c r="I261" s="34"/>
      <c r="J261" s="34"/>
    </row>
    <row r="262" spans="1:10">
      <c r="A262" s="35"/>
      <c r="B262" s="35"/>
      <c r="C262" s="35"/>
      <c r="D262" s="35"/>
      <c r="E262" s="35"/>
      <c r="F262" s="34"/>
      <c r="G262" s="34"/>
      <c r="H262" s="34"/>
      <c r="I262" s="34"/>
      <c r="J262" s="34"/>
    </row>
    <row r="263" spans="1:10">
      <c r="A263" s="35"/>
      <c r="B263" s="35"/>
      <c r="C263" s="35"/>
      <c r="D263" s="35"/>
      <c r="E263" s="35"/>
      <c r="F263" s="34"/>
      <c r="G263" s="34"/>
      <c r="H263" s="34"/>
      <c r="I263" s="34"/>
      <c r="J263" s="34"/>
    </row>
    <row r="264" spans="1:10">
      <c r="A264" s="35"/>
      <c r="B264" s="35"/>
      <c r="C264" s="35"/>
      <c r="D264" s="35"/>
      <c r="E264" s="35"/>
      <c r="F264" s="34"/>
      <c r="G264" s="34"/>
      <c r="H264" s="34"/>
      <c r="I264" s="34"/>
      <c r="J264" s="34"/>
    </row>
    <row r="265" spans="1:10">
      <c r="A265" s="35"/>
      <c r="B265" s="35"/>
      <c r="C265" s="35"/>
      <c r="D265" s="35"/>
      <c r="E265" s="35"/>
      <c r="F265" s="34"/>
      <c r="G265" s="34"/>
      <c r="H265" s="34"/>
      <c r="I265" s="34"/>
      <c r="J265" s="34"/>
    </row>
    <row r="266" spans="1:10">
      <c r="A266" s="35"/>
      <c r="B266" s="35"/>
      <c r="C266" s="35"/>
      <c r="D266" s="35"/>
      <c r="E266" s="35"/>
      <c r="F266" s="34"/>
      <c r="G266" s="34"/>
      <c r="H266" s="34"/>
      <c r="I266" s="34"/>
      <c r="J266" s="34"/>
    </row>
    <row r="267" spans="1:10">
      <c r="A267" s="35"/>
      <c r="B267" s="35"/>
      <c r="C267" s="35"/>
      <c r="D267" s="35"/>
      <c r="E267" s="35"/>
      <c r="F267" s="34"/>
      <c r="G267" s="34"/>
      <c r="H267" s="34"/>
      <c r="I267" s="34"/>
      <c r="J267" s="34"/>
    </row>
    <row r="268" spans="1:10">
      <c r="A268" s="35"/>
      <c r="B268" s="35"/>
      <c r="C268" s="35"/>
      <c r="D268" s="35"/>
      <c r="E268" s="35"/>
      <c r="F268" s="34"/>
      <c r="G268" s="34"/>
      <c r="H268" s="34"/>
      <c r="I268" s="34"/>
      <c r="J268" s="34"/>
    </row>
    <row r="269" spans="1:10">
      <c r="A269" s="35"/>
      <c r="B269" s="35"/>
      <c r="C269" s="35"/>
      <c r="D269" s="35"/>
      <c r="E269" s="35"/>
      <c r="F269" s="34"/>
      <c r="G269" s="34"/>
      <c r="H269" s="34"/>
      <c r="I269" s="34"/>
      <c r="J269" s="34"/>
    </row>
    <row r="270" spans="1:10">
      <c r="A270" s="35"/>
      <c r="B270" s="35"/>
      <c r="C270" s="35"/>
      <c r="D270" s="35"/>
      <c r="E270" s="35"/>
      <c r="F270" s="34"/>
      <c r="G270" s="34"/>
      <c r="H270" s="34"/>
      <c r="I270" s="34"/>
      <c r="J270" s="34"/>
    </row>
    <row r="271" spans="1:10">
      <c r="A271" s="35"/>
      <c r="B271" s="35"/>
      <c r="C271" s="35"/>
      <c r="D271" s="35"/>
      <c r="E271" s="35"/>
      <c r="F271" s="34"/>
      <c r="G271" s="34"/>
      <c r="H271" s="34"/>
      <c r="I271" s="34"/>
      <c r="J271" s="34"/>
    </row>
    <row r="272" spans="1:10">
      <c r="A272" s="35"/>
      <c r="B272" s="35"/>
      <c r="C272" s="35"/>
      <c r="D272" s="35"/>
      <c r="E272" s="35"/>
      <c r="F272" s="34"/>
      <c r="G272" s="34"/>
      <c r="H272" s="34"/>
      <c r="I272" s="34"/>
      <c r="J272" s="34"/>
    </row>
    <row r="273" spans="1:10">
      <c r="A273" s="35"/>
      <c r="B273" s="35"/>
      <c r="C273" s="35"/>
      <c r="D273" s="35"/>
      <c r="E273" s="35"/>
      <c r="F273" s="34"/>
      <c r="G273" s="34"/>
      <c r="H273" s="34"/>
      <c r="I273" s="34"/>
      <c r="J273" s="34"/>
    </row>
    <row r="274" spans="1:10">
      <c r="A274" s="35"/>
      <c r="B274" s="35"/>
      <c r="C274" s="35"/>
      <c r="D274" s="35"/>
      <c r="E274" s="35"/>
      <c r="F274" s="34"/>
      <c r="G274" s="34"/>
      <c r="H274" s="34"/>
      <c r="I274" s="34"/>
      <c r="J274" s="34"/>
    </row>
    <row r="275" spans="1:10">
      <c r="A275" s="35"/>
      <c r="B275" s="35"/>
      <c r="C275" s="35"/>
      <c r="D275" s="35"/>
      <c r="E275" s="35"/>
      <c r="F275" s="34"/>
      <c r="G275" s="34"/>
      <c r="H275" s="34"/>
      <c r="I275" s="34"/>
      <c r="J275" s="34"/>
    </row>
    <row r="276" spans="1:10">
      <c r="A276" s="35"/>
      <c r="B276" s="35"/>
      <c r="C276" s="35"/>
      <c r="D276" s="35"/>
      <c r="E276" s="35"/>
      <c r="F276" s="34"/>
      <c r="G276" s="34"/>
      <c r="H276" s="34"/>
      <c r="I276" s="34"/>
      <c r="J276" s="34"/>
    </row>
    <row r="277" spans="1:10">
      <c r="A277" s="35"/>
      <c r="B277" s="35"/>
      <c r="C277" s="35"/>
      <c r="D277" s="35"/>
      <c r="E277" s="35"/>
      <c r="F277" s="34"/>
      <c r="G277" s="34"/>
      <c r="H277" s="34"/>
      <c r="I277" s="34"/>
      <c r="J277" s="34"/>
    </row>
    <row r="278" spans="1:10">
      <c r="A278" s="35"/>
      <c r="B278" s="35"/>
      <c r="C278" s="35"/>
      <c r="D278" s="35"/>
      <c r="E278" s="35"/>
      <c r="F278" s="34"/>
      <c r="G278" s="34"/>
      <c r="H278" s="34"/>
      <c r="I278" s="34"/>
      <c r="J278" s="34"/>
    </row>
    <row r="279" spans="1:10">
      <c r="A279" s="35"/>
      <c r="B279" s="35"/>
      <c r="C279" s="35"/>
      <c r="D279" s="35"/>
      <c r="E279" s="35"/>
      <c r="F279" s="34"/>
      <c r="G279" s="34"/>
      <c r="H279" s="34"/>
      <c r="I279" s="34"/>
      <c r="J279" s="34"/>
    </row>
    <row r="280" spans="1:10">
      <c r="A280" s="35"/>
      <c r="B280" s="35"/>
      <c r="C280" s="35"/>
      <c r="D280" s="35"/>
      <c r="E280" s="35"/>
      <c r="F280" s="34"/>
      <c r="G280" s="34"/>
      <c r="H280" s="34"/>
      <c r="I280" s="34"/>
      <c r="J280" s="34"/>
    </row>
    <row r="281" spans="1:10">
      <c r="A281" s="35"/>
      <c r="B281" s="35"/>
      <c r="C281" s="35"/>
      <c r="D281" s="35"/>
      <c r="E281" s="35"/>
      <c r="F281" s="34"/>
      <c r="G281" s="34"/>
      <c r="H281" s="34"/>
      <c r="I281" s="34"/>
      <c r="J281" s="34"/>
    </row>
    <row r="282" spans="1:10">
      <c r="A282" s="35"/>
      <c r="B282" s="35"/>
      <c r="C282" s="35"/>
      <c r="D282" s="35"/>
      <c r="E282" s="35"/>
      <c r="F282" s="34"/>
      <c r="G282" s="34"/>
      <c r="H282" s="34"/>
      <c r="I282" s="34"/>
      <c r="J282" s="34"/>
    </row>
    <row r="283" spans="1:10">
      <c r="A283" s="35"/>
      <c r="B283" s="35"/>
      <c r="C283" s="35"/>
      <c r="D283" s="35"/>
      <c r="E283" s="35"/>
      <c r="F283" s="34"/>
      <c r="G283" s="34"/>
      <c r="H283" s="34"/>
      <c r="I283" s="34"/>
      <c r="J283" s="34"/>
    </row>
    <row r="284" spans="1:10">
      <c r="A284" s="35"/>
      <c r="B284" s="35"/>
      <c r="C284" s="35"/>
      <c r="D284" s="35"/>
      <c r="E284" s="35"/>
      <c r="F284" s="34"/>
      <c r="G284" s="34"/>
      <c r="H284" s="34"/>
      <c r="I284" s="34"/>
      <c r="J284" s="34"/>
    </row>
    <row r="285" spans="1:10">
      <c r="A285" s="35"/>
      <c r="B285" s="35"/>
      <c r="C285" s="35"/>
      <c r="D285" s="35"/>
      <c r="E285" s="35"/>
      <c r="F285" s="34"/>
      <c r="G285" s="34"/>
      <c r="H285" s="34"/>
      <c r="I285" s="34"/>
      <c r="J285" s="34"/>
    </row>
    <row r="286" spans="1:10">
      <c r="A286" s="35"/>
      <c r="B286" s="35"/>
      <c r="C286" s="35"/>
      <c r="D286" s="35"/>
      <c r="E286" s="35"/>
      <c r="F286" s="34"/>
      <c r="G286" s="34"/>
      <c r="H286" s="34"/>
      <c r="I286" s="34"/>
      <c r="J286" s="34"/>
    </row>
    <row r="287" spans="1:10">
      <c r="A287" s="35"/>
      <c r="B287" s="35"/>
      <c r="C287" s="35"/>
      <c r="D287" s="35"/>
      <c r="E287" s="35"/>
      <c r="F287" s="34"/>
      <c r="G287" s="34"/>
      <c r="H287" s="34"/>
      <c r="I287" s="34"/>
      <c r="J287" s="34"/>
    </row>
    <row r="288" spans="1:10">
      <c r="A288" s="35"/>
      <c r="B288" s="35"/>
      <c r="C288" s="35"/>
      <c r="D288" s="35"/>
      <c r="E288" s="35"/>
      <c r="F288" s="34"/>
      <c r="G288" s="34"/>
      <c r="H288" s="34"/>
      <c r="I288" s="34"/>
      <c r="J288" s="34"/>
    </row>
    <row r="289" spans="1:10">
      <c r="A289" s="35"/>
      <c r="B289" s="35"/>
      <c r="C289" s="35"/>
      <c r="D289" s="35"/>
      <c r="E289" s="35"/>
      <c r="F289" s="34"/>
      <c r="G289" s="34"/>
      <c r="H289" s="34"/>
      <c r="I289" s="34"/>
      <c r="J289" s="34"/>
    </row>
    <row r="290" spans="1:10">
      <c r="A290" s="35"/>
      <c r="B290" s="35"/>
      <c r="C290" s="35"/>
      <c r="D290" s="35"/>
      <c r="E290" s="35"/>
      <c r="F290" s="34"/>
      <c r="G290" s="34"/>
      <c r="H290" s="34"/>
      <c r="I290" s="34"/>
      <c r="J290" s="34"/>
    </row>
    <row r="291" spans="1:10">
      <c r="A291" s="35"/>
      <c r="B291" s="35"/>
      <c r="C291" s="35"/>
      <c r="D291" s="35"/>
      <c r="E291" s="35"/>
      <c r="F291" s="34"/>
      <c r="G291" s="34"/>
      <c r="H291" s="34"/>
      <c r="I291" s="34"/>
      <c r="J291" s="34"/>
    </row>
    <row r="292" spans="1:10">
      <c r="A292" s="35"/>
      <c r="B292" s="35"/>
      <c r="C292" s="35"/>
      <c r="D292" s="35"/>
      <c r="E292" s="35"/>
      <c r="F292" s="34"/>
      <c r="G292" s="34"/>
      <c r="H292" s="34"/>
      <c r="I292" s="34"/>
      <c r="J292" s="34"/>
    </row>
    <row r="293" spans="1:10">
      <c r="A293" s="35"/>
      <c r="B293" s="35"/>
      <c r="C293" s="35"/>
      <c r="D293" s="35"/>
      <c r="E293" s="35"/>
      <c r="F293" s="34"/>
      <c r="G293" s="34"/>
      <c r="H293" s="34"/>
      <c r="I293" s="34"/>
      <c r="J293" s="34"/>
    </row>
    <row r="294" spans="1:10">
      <c r="A294" s="35"/>
      <c r="B294" s="35"/>
      <c r="C294" s="35"/>
      <c r="D294" s="35"/>
      <c r="E294" s="35"/>
      <c r="F294" s="34"/>
      <c r="G294" s="34"/>
      <c r="H294" s="34"/>
      <c r="I294" s="34"/>
      <c r="J294" s="34"/>
    </row>
    <row r="295" spans="1:10">
      <c r="A295" s="35"/>
      <c r="B295" s="35"/>
      <c r="C295" s="35"/>
      <c r="D295" s="35"/>
      <c r="E295" s="35"/>
      <c r="F295" s="34"/>
      <c r="G295" s="34"/>
      <c r="H295" s="34"/>
      <c r="I295" s="34"/>
      <c r="J295" s="34"/>
    </row>
    <row r="296" spans="1:10">
      <c r="A296" s="35"/>
      <c r="B296" s="35"/>
      <c r="C296" s="35"/>
      <c r="D296" s="35"/>
      <c r="E296" s="35"/>
      <c r="F296" s="34"/>
      <c r="G296" s="34"/>
      <c r="H296" s="34"/>
      <c r="I296" s="34"/>
      <c r="J296" s="34"/>
    </row>
    <row r="297" spans="1:10">
      <c r="A297" s="35"/>
      <c r="B297" s="35"/>
      <c r="C297" s="35"/>
      <c r="D297" s="35"/>
      <c r="E297" s="35"/>
      <c r="F297" s="34"/>
      <c r="G297" s="34"/>
      <c r="H297" s="34"/>
      <c r="I297" s="34"/>
      <c r="J297" s="34"/>
    </row>
    <row r="298" spans="1:10">
      <c r="A298" s="35"/>
      <c r="B298" s="35"/>
      <c r="C298" s="35"/>
      <c r="D298" s="35"/>
      <c r="E298" s="35"/>
      <c r="F298" s="34"/>
      <c r="G298" s="34"/>
      <c r="H298" s="34"/>
      <c r="I298" s="34"/>
      <c r="J298" s="34"/>
    </row>
    <row r="299" spans="1:10">
      <c r="A299" s="35"/>
      <c r="B299" s="35"/>
      <c r="C299" s="35"/>
      <c r="D299" s="35"/>
      <c r="E299" s="35"/>
      <c r="F299" s="34"/>
      <c r="G299" s="34"/>
      <c r="H299" s="34"/>
      <c r="I299" s="34"/>
      <c r="J299" s="34"/>
    </row>
    <row r="300" spans="1:10">
      <c r="A300" s="35"/>
      <c r="B300" s="35"/>
      <c r="C300" s="35"/>
      <c r="E300" s="35"/>
      <c r="F300" s="34"/>
      <c r="G300" s="34"/>
      <c r="H300" s="34"/>
      <c r="I300" s="34"/>
      <c r="J300" s="34"/>
    </row>
  </sheetData>
  <autoFilter ref="A3:J300" xr:uid="{00000000-0001-0000-0400-000000000000}"/>
  <mergeCells count="1">
    <mergeCell ref="B4:B5"/>
  </mergeCells>
  <conditionalFormatting sqref="F6:F300">
    <cfRule type="cellIs" dxfId="190" priority="2" operator="equal">
      <formula>"P"</formula>
    </cfRule>
    <cfRule type="cellIs" dxfId="189" priority="3" operator="equal">
      <formula>"p"</formula>
    </cfRule>
    <cfRule type="cellIs" dxfId="188" priority="4" operator="equal">
      <formula>"x"</formula>
    </cfRule>
    <cfRule type="cellIs" dxfId="187" priority="5" operator="equal">
      <formula>"X"</formula>
    </cfRule>
  </conditionalFormatting>
  <conditionalFormatting sqref="G6:G300">
    <cfRule type="cellIs" dxfId="186" priority="6" operator="equal">
      <formula>"P"</formula>
    </cfRule>
    <cfRule type="cellIs" dxfId="185" priority="7" operator="equal">
      <formula>"p"</formula>
    </cfRule>
    <cfRule type="cellIs" dxfId="184" priority="8" operator="equal">
      <formula>"x"</formula>
    </cfRule>
    <cfRule type="cellIs" dxfId="183" priority="9" operator="equal">
      <formula>"X"</formula>
    </cfRule>
  </conditionalFormatting>
  <conditionalFormatting sqref="I6:I300">
    <cfRule type="cellIs" dxfId="182" priority="14" operator="equal">
      <formula>"P"</formula>
    </cfRule>
    <cfRule type="cellIs" dxfId="181" priority="15" operator="equal">
      <formula>"p"</formula>
    </cfRule>
    <cfRule type="cellIs" dxfId="180" priority="16" operator="equal">
      <formula>"x"</formula>
    </cfRule>
    <cfRule type="cellIs" dxfId="179" priority="17" operator="equal">
      <formula>"X"</formula>
    </cfRule>
  </conditionalFormatting>
  <conditionalFormatting sqref="H6:I300">
    <cfRule type="cellIs" dxfId="178" priority="22" operator="equal">
      <formula>"P"</formula>
    </cfRule>
    <cfRule type="cellIs" dxfId="177" priority="23" operator="equal">
      <formula>"p"</formula>
    </cfRule>
    <cfRule type="cellIs" dxfId="176" priority="24" operator="equal">
      <formula>"x"</formula>
    </cfRule>
    <cfRule type="cellIs" dxfId="175" priority="25" operator="equal">
      <formula>"X"</formula>
    </cfRule>
  </conditionalFormatting>
  <conditionalFormatting sqref="J6:J300">
    <cfRule type="cellIs" dxfId="174" priority="26" operator="equal">
      <formula>"P"</formula>
    </cfRule>
    <cfRule type="cellIs" dxfId="173" priority="27" operator="equal">
      <formula>"p"</formula>
    </cfRule>
    <cfRule type="cellIs" dxfId="172" priority="28" operator="equal">
      <formula>"x"</formula>
    </cfRule>
    <cfRule type="cellIs" dxfId="171" priority="29" operator="equal">
      <formula>"X"</formula>
    </cfRule>
  </conditionalFormatting>
  <conditionalFormatting sqref="B6:B300">
    <cfRule type="duplicateValues" dxfId="170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>
      <pane ySplit="3" topLeftCell="A4" activePane="bottomLeft" state="frozen"/>
      <selection pane="bottomLeft" activeCell="C3" sqref="C3"/>
    </sheetView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9"/>
      <c r="B1" s="39"/>
      <c r="C1" s="39"/>
      <c r="D1" s="39"/>
      <c r="E1" s="39"/>
      <c r="F1" s="39"/>
      <c r="G1" s="39"/>
      <c r="H1" s="39"/>
      <c r="I1" s="127" t="str">
        <f>proj_nr_descr</f>
        <v>Projectnumber:</v>
      </c>
      <c r="J1" s="127"/>
      <c r="K1" s="125" t="str">
        <f>proj_nr</f>
        <v>[Enter proj nr]</v>
      </c>
      <c r="L1" s="126"/>
    </row>
    <row r="2" spans="1:1019" ht="18" customHeight="1">
      <c r="A2" s="22"/>
      <c r="B2" s="22"/>
      <c r="C2" s="22"/>
      <c r="D2" s="43"/>
      <c r="E2" s="43"/>
      <c r="F2" s="22"/>
      <c r="G2" s="22"/>
      <c r="H2" s="22"/>
      <c r="I2" s="127" t="str">
        <f>proj_name_descr</f>
        <v>Projectname:</v>
      </c>
      <c r="J2" s="127"/>
      <c r="K2" s="125" t="str">
        <f>proj_name</f>
        <v>[Enter proj name]</v>
      </c>
      <c r="L2" s="126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333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24">
        <f>COUNTA(B6:B300)</f>
        <v>42</v>
      </c>
      <c r="C4" s="25"/>
      <c r="D4" s="41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24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3" t="s">
        <v>53</v>
      </c>
      <c r="C6" s="32" t="s">
        <v>54</v>
      </c>
      <c r="D6" s="32" t="s">
        <v>84</v>
      </c>
      <c r="E6" s="32" t="s">
        <v>85</v>
      </c>
      <c r="F6" s="34"/>
      <c r="G6" s="34"/>
      <c r="H6" s="34"/>
      <c r="I6" s="34"/>
      <c r="J6" s="28" t="s">
        <v>55</v>
      </c>
      <c r="K6" s="28">
        <v>0</v>
      </c>
      <c r="L6" s="28">
        <v>160</v>
      </c>
    </row>
    <row r="7" spans="1:1019">
      <c r="A7" s="35"/>
      <c r="B7" s="33" t="s">
        <v>56</v>
      </c>
      <c r="C7" s="35" t="s">
        <v>57</v>
      </c>
      <c r="D7" s="32" t="s">
        <v>84</v>
      </c>
      <c r="E7" s="32" t="s">
        <v>85</v>
      </c>
      <c r="F7" s="34"/>
      <c r="G7" s="34"/>
      <c r="H7" s="34"/>
      <c r="I7" s="34"/>
      <c r="J7" s="28" t="s">
        <v>58</v>
      </c>
      <c r="K7" s="36">
        <v>0</v>
      </c>
      <c r="L7" s="36">
        <v>10</v>
      </c>
    </row>
    <row r="8" spans="1:1019">
      <c r="A8" s="35"/>
      <c r="B8" s="33" t="s">
        <v>59</v>
      </c>
      <c r="C8" s="32" t="s">
        <v>54</v>
      </c>
      <c r="D8" s="32" t="s">
        <v>84</v>
      </c>
      <c r="E8" s="32" t="s">
        <v>85</v>
      </c>
      <c r="F8" s="34"/>
      <c r="G8" s="34"/>
      <c r="H8" s="34"/>
      <c r="I8" s="34"/>
      <c r="J8" s="28" t="s">
        <v>55</v>
      </c>
      <c r="K8" s="28">
        <v>0</v>
      </c>
      <c r="L8" s="28">
        <v>160</v>
      </c>
    </row>
    <row r="9" spans="1:1019">
      <c r="A9" s="35"/>
      <c r="B9" s="33" t="s">
        <v>60</v>
      </c>
      <c r="C9" s="35" t="s">
        <v>57</v>
      </c>
      <c r="D9" s="32" t="s">
        <v>84</v>
      </c>
      <c r="E9" s="32" t="s">
        <v>85</v>
      </c>
      <c r="F9" s="34"/>
      <c r="G9" s="34"/>
      <c r="H9" s="34"/>
      <c r="I9" s="34"/>
      <c r="J9" s="28" t="s">
        <v>58</v>
      </c>
      <c r="K9" s="36">
        <v>0</v>
      </c>
      <c r="L9" s="36">
        <v>10</v>
      </c>
    </row>
    <row r="10" spans="1:1019">
      <c r="A10" s="35"/>
      <c r="B10" s="33" t="s">
        <v>61</v>
      </c>
      <c r="C10" s="32" t="s">
        <v>54</v>
      </c>
      <c r="D10" s="32" t="s">
        <v>84</v>
      </c>
      <c r="E10" s="32" t="s">
        <v>85</v>
      </c>
      <c r="F10" s="34"/>
      <c r="G10" s="34"/>
      <c r="H10" s="34"/>
      <c r="I10" s="34"/>
      <c r="J10" s="28" t="s">
        <v>55</v>
      </c>
      <c r="K10" s="28">
        <v>0</v>
      </c>
      <c r="L10" s="28">
        <v>160</v>
      </c>
    </row>
    <row r="11" spans="1:1019">
      <c r="A11" s="35"/>
      <c r="B11" s="33" t="s">
        <v>62</v>
      </c>
      <c r="C11" s="35" t="s">
        <v>57</v>
      </c>
      <c r="D11" s="32" t="s">
        <v>84</v>
      </c>
      <c r="E11" s="32" t="s">
        <v>85</v>
      </c>
      <c r="F11" s="34"/>
      <c r="G11" s="34"/>
      <c r="H11" s="34"/>
      <c r="I11" s="34"/>
      <c r="J11" s="28" t="s">
        <v>58</v>
      </c>
      <c r="K11" s="36">
        <v>0</v>
      </c>
      <c r="L11" s="36">
        <v>10</v>
      </c>
    </row>
    <row r="12" spans="1:1019">
      <c r="A12" s="35"/>
      <c r="B12" s="33" t="s">
        <v>63</v>
      </c>
      <c r="C12" s="32" t="s">
        <v>54</v>
      </c>
      <c r="D12" s="32" t="s">
        <v>84</v>
      </c>
      <c r="E12" s="32" t="s">
        <v>85</v>
      </c>
      <c r="F12" s="34"/>
      <c r="G12" s="34"/>
      <c r="H12" s="34"/>
      <c r="I12" s="34"/>
      <c r="J12" s="28" t="s">
        <v>55</v>
      </c>
      <c r="K12" s="28">
        <v>0</v>
      </c>
      <c r="L12" s="28">
        <v>160</v>
      </c>
    </row>
    <row r="13" spans="1:1019">
      <c r="A13" s="35"/>
      <c r="B13" s="33" t="s">
        <v>64</v>
      </c>
      <c r="C13" s="35" t="s">
        <v>57</v>
      </c>
      <c r="D13" s="32" t="s">
        <v>84</v>
      </c>
      <c r="E13" s="32" t="s">
        <v>85</v>
      </c>
      <c r="F13" s="34"/>
      <c r="G13" s="34"/>
      <c r="H13" s="34"/>
      <c r="I13" s="34"/>
      <c r="J13" s="28" t="s">
        <v>58</v>
      </c>
      <c r="K13" s="36">
        <v>0</v>
      </c>
      <c r="L13" s="36">
        <v>10</v>
      </c>
    </row>
    <row r="14" spans="1:1019">
      <c r="A14" s="35"/>
      <c r="B14" s="33" t="s">
        <v>65</v>
      </c>
      <c r="C14" s="35" t="s">
        <v>66</v>
      </c>
      <c r="D14" s="32" t="s">
        <v>84</v>
      </c>
      <c r="E14" s="32" t="s">
        <v>85</v>
      </c>
      <c r="F14" s="34"/>
      <c r="G14" s="34"/>
      <c r="H14" s="34"/>
      <c r="I14" s="34"/>
      <c r="J14" s="28" t="s">
        <v>67</v>
      </c>
      <c r="K14" s="28">
        <v>0</v>
      </c>
      <c r="L14" s="28">
        <v>50000</v>
      </c>
    </row>
    <row r="15" spans="1:1019">
      <c r="A15" s="35"/>
      <c r="B15" s="33" t="s">
        <v>68</v>
      </c>
      <c r="C15" s="35" t="s">
        <v>69</v>
      </c>
      <c r="D15" s="32" t="s">
        <v>84</v>
      </c>
      <c r="E15" s="32" t="s">
        <v>85</v>
      </c>
      <c r="F15" s="34"/>
      <c r="G15" s="34"/>
      <c r="H15" s="34"/>
      <c r="I15" s="34"/>
      <c r="J15" s="28" t="s">
        <v>58</v>
      </c>
      <c r="K15" s="36">
        <v>0</v>
      </c>
      <c r="L15" s="36">
        <v>10</v>
      </c>
    </row>
    <row r="16" spans="1:1019">
      <c r="A16" s="35"/>
      <c r="B16" s="35" t="s">
        <v>110</v>
      </c>
      <c r="C16" s="35" t="s">
        <v>119</v>
      </c>
      <c r="D16" s="32" t="s">
        <v>84</v>
      </c>
      <c r="E16" s="32" t="s">
        <v>85</v>
      </c>
      <c r="F16" s="34"/>
      <c r="G16" s="34"/>
      <c r="H16" s="34"/>
      <c r="I16" s="34"/>
      <c r="J16" s="28" t="s">
        <v>71</v>
      </c>
      <c r="K16" s="36">
        <v>0</v>
      </c>
      <c r="L16" s="36">
        <v>100</v>
      </c>
    </row>
    <row r="17" spans="1:12">
      <c r="A17" s="35"/>
      <c r="B17" s="35" t="s">
        <v>111</v>
      </c>
      <c r="C17" s="35" t="s">
        <v>119</v>
      </c>
      <c r="D17" s="32" t="s">
        <v>84</v>
      </c>
      <c r="E17" s="32" t="s">
        <v>85</v>
      </c>
      <c r="F17" s="34"/>
      <c r="G17" s="34"/>
      <c r="H17" s="34"/>
      <c r="I17" s="34"/>
      <c r="J17" s="28" t="s">
        <v>71</v>
      </c>
      <c r="K17" s="36">
        <v>0</v>
      </c>
      <c r="L17" s="36">
        <v>100</v>
      </c>
    </row>
    <row r="18" spans="1:12">
      <c r="A18" s="35"/>
      <c r="B18" s="35" t="s">
        <v>112</v>
      </c>
      <c r="C18" s="35" t="s">
        <v>119</v>
      </c>
      <c r="D18" s="32" t="s">
        <v>84</v>
      </c>
      <c r="E18" s="32" t="s">
        <v>85</v>
      </c>
      <c r="F18" s="34"/>
      <c r="G18" s="34"/>
      <c r="H18" s="34"/>
      <c r="I18" s="34"/>
      <c r="J18" s="28" t="s">
        <v>71</v>
      </c>
      <c r="K18" s="36">
        <v>0</v>
      </c>
      <c r="L18" s="36">
        <v>100</v>
      </c>
    </row>
    <row r="19" spans="1:12">
      <c r="A19" s="35"/>
      <c r="B19" s="35" t="s">
        <v>113</v>
      </c>
      <c r="C19" s="35" t="s">
        <v>119</v>
      </c>
      <c r="D19" s="32" t="s">
        <v>84</v>
      </c>
      <c r="E19" s="32" t="s">
        <v>85</v>
      </c>
      <c r="F19" s="34"/>
      <c r="G19" s="34"/>
      <c r="H19" s="34"/>
      <c r="I19" s="34"/>
      <c r="J19" s="28" t="s">
        <v>71</v>
      </c>
      <c r="K19" s="36">
        <v>0</v>
      </c>
      <c r="L19" s="36">
        <v>100</v>
      </c>
    </row>
    <row r="20" spans="1:12">
      <c r="A20" s="35"/>
      <c r="B20" s="35" t="s">
        <v>114</v>
      </c>
      <c r="C20" s="35" t="s">
        <v>119</v>
      </c>
      <c r="D20" s="32" t="s">
        <v>84</v>
      </c>
      <c r="E20" s="32" t="s">
        <v>85</v>
      </c>
      <c r="F20" s="34"/>
      <c r="G20" s="34"/>
      <c r="H20" s="34"/>
      <c r="I20" s="34"/>
      <c r="J20" s="28" t="s">
        <v>71</v>
      </c>
      <c r="K20" s="36">
        <v>0</v>
      </c>
      <c r="L20" s="36">
        <v>100</v>
      </c>
    </row>
    <row r="21" spans="1:12">
      <c r="A21" s="35"/>
      <c r="B21" s="35" t="s">
        <v>115</v>
      </c>
      <c r="C21" s="32" t="s">
        <v>54</v>
      </c>
      <c r="D21" s="32" t="s">
        <v>84</v>
      </c>
      <c r="E21" s="32" t="s">
        <v>85</v>
      </c>
      <c r="F21" s="34"/>
      <c r="G21" s="34"/>
      <c r="H21" s="34"/>
      <c r="I21" s="34"/>
      <c r="J21" s="28" t="s">
        <v>55</v>
      </c>
      <c r="K21" s="36">
        <v>0</v>
      </c>
      <c r="L21" s="28">
        <v>160</v>
      </c>
    </row>
    <row r="22" spans="1:12">
      <c r="A22" s="35"/>
      <c r="B22" s="35" t="s">
        <v>116</v>
      </c>
      <c r="C22" s="35" t="s">
        <v>57</v>
      </c>
      <c r="D22" s="32" t="s">
        <v>84</v>
      </c>
      <c r="E22" s="32" t="s">
        <v>85</v>
      </c>
      <c r="F22" s="34"/>
      <c r="G22" s="34"/>
      <c r="H22" s="34"/>
      <c r="I22" s="34"/>
      <c r="J22" s="28" t="s">
        <v>58</v>
      </c>
      <c r="K22" s="36">
        <v>0</v>
      </c>
      <c r="L22" s="36">
        <v>10</v>
      </c>
    </row>
    <row r="23" spans="1:12">
      <c r="A23" s="35"/>
      <c r="B23" s="35" t="s">
        <v>117</v>
      </c>
      <c r="C23" s="35" t="s">
        <v>66</v>
      </c>
      <c r="D23" s="32" t="s">
        <v>84</v>
      </c>
      <c r="E23" s="32" t="s">
        <v>85</v>
      </c>
      <c r="F23" s="34"/>
      <c r="G23" s="34"/>
      <c r="H23" s="34"/>
      <c r="I23" s="34"/>
      <c r="J23" s="28" t="s">
        <v>67</v>
      </c>
      <c r="K23" s="36">
        <v>0</v>
      </c>
      <c r="L23" s="28">
        <v>50000</v>
      </c>
    </row>
    <row r="24" spans="1:12">
      <c r="A24" s="35"/>
      <c r="B24" s="35" t="s">
        <v>118</v>
      </c>
      <c r="C24" s="35" t="s">
        <v>69</v>
      </c>
      <c r="D24" s="32" t="s">
        <v>84</v>
      </c>
      <c r="E24" s="32" t="s">
        <v>85</v>
      </c>
      <c r="F24" s="34"/>
      <c r="G24" s="34"/>
      <c r="H24" s="34"/>
      <c r="I24" s="34"/>
      <c r="J24" s="28" t="s">
        <v>58</v>
      </c>
      <c r="K24" s="36">
        <v>0</v>
      </c>
      <c r="L24" s="36">
        <v>10</v>
      </c>
    </row>
    <row r="25" spans="1:12">
      <c r="A25" s="35"/>
      <c r="B25" s="35" t="s">
        <v>128</v>
      </c>
      <c r="C25" s="35"/>
      <c r="D25" s="35" t="s">
        <v>145</v>
      </c>
      <c r="E25" s="35" t="s">
        <v>86</v>
      </c>
      <c r="F25" s="34"/>
      <c r="G25" s="34"/>
      <c r="H25" s="34"/>
      <c r="I25" s="34"/>
      <c r="J25" s="28" t="s">
        <v>126</v>
      </c>
      <c r="K25" s="36">
        <v>0</v>
      </c>
      <c r="L25" s="36">
        <v>30000</v>
      </c>
    </row>
    <row r="26" spans="1:12">
      <c r="A26" s="35"/>
      <c r="B26" s="35" t="s">
        <v>129</v>
      </c>
      <c r="C26" s="35"/>
      <c r="D26" s="35" t="s">
        <v>145</v>
      </c>
      <c r="E26" s="35" t="s">
        <v>86</v>
      </c>
      <c r="F26" s="34"/>
      <c r="G26" s="34"/>
      <c r="H26" s="34"/>
      <c r="I26" s="34"/>
      <c r="J26" s="28" t="s">
        <v>55</v>
      </c>
      <c r="K26" s="36">
        <v>0</v>
      </c>
      <c r="L26" s="36">
        <v>160</v>
      </c>
    </row>
    <row r="27" spans="1:12">
      <c r="A27" s="35"/>
      <c r="B27" s="35" t="s">
        <v>130</v>
      </c>
      <c r="C27" s="35"/>
      <c r="D27" s="35" t="s">
        <v>145</v>
      </c>
      <c r="E27" s="35" t="s">
        <v>86</v>
      </c>
      <c r="F27" s="34"/>
      <c r="G27" s="34"/>
      <c r="H27" s="34"/>
      <c r="I27" s="34"/>
      <c r="J27" s="28" t="s">
        <v>126</v>
      </c>
      <c r="K27" s="36">
        <v>0</v>
      </c>
      <c r="L27" s="36">
        <v>30000</v>
      </c>
    </row>
    <row r="28" spans="1:12">
      <c r="A28" s="35"/>
      <c r="B28" s="35" t="s">
        <v>131</v>
      </c>
      <c r="C28" s="35"/>
      <c r="D28" s="35" t="s">
        <v>145</v>
      </c>
      <c r="E28" s="35" t="s">
        <v>86</v>
      </c>
      <c r="F28" s="34"/>
      <c r="G28" s="34"/>
      <c r="H28" s="34"/>
      <c r="I28" s="34"/>
      <c r="J28" s="28" t="s">
        <v>55</v>
      </c>
      <c r="K28" s="36">
        <v>0</v>
      </c>
      <c r="L28" s="36">
        <v>160</v>
      </c>
    </row>
    <row r="29" spans="1:12">
      <c r="A29" s="35"/>
      <c r="B29" s="35" t="s">
        <v>132</v>
      </c>
      <c r="C29" s="35"/>
      <c r="D29" s="35" t="s">
        <v>145</v>
      </c>
      <c r="E29" s="35" t="s">
        <v>86</v>
      </c>
      <c r="F29" s="34"/>
      <c r="G29" s="34"/>
      <c r="H29" s="34"/>
      <c r="I29" s="34"/>
      <c r="J29" s="28" t="s">
        <v>126</v>
      </c>
      <c r="K29" s="36">
        <v>0</v>
      </c>
      <c r="L29" s="36">
        <v>30000</v>
      </c>
    </row>
    <row r="30" spans="1:12">
      <c r="A30" s="35"/>
      <c r="B30" s="35" t="s">
        <v>133</v>
      </c>
      <c r="C30" s="35"/>
      <c r="D30" s="35" t="s">
        <v>145</v>
      </c>
      <c r="E30" s="35" t="s">
        <v>86</v>
      </c>
      <c r="F30" s="34"/>
      <c r="G30" s="34"/>
      <c r="H30" s="34"/>
      <c r="I30" s="34"/>
      <c r="J30" s="28" t="s">
        <v>55</v>
      </c>
      <c r="K30" s="36">
        <v>0</v>
      </c>
      <c r="L30" s="36">
        <v>160</v>
      </c>
    </row>
    <row r="31" spans="1:12">
      <c r="A31" s="35"/>
      <c r="B31" s="35" t="s">
        <v>134</v>
      </c>
      <c r="C31" s="35"/>
      <c r="D31" s="35" t="s">
        <v>145</v>
      </c>
      <c r="E31" s="35" t="s">
        <v>86</v>
      </c>
      <c r="F31" s="34"/>
      <c r="G31" s="34"/>
      <c r="H31" s="34"/>
      <c r="I31" s="34"/>
      <c r="J31" s="28" t="s">
        <v>55</v>
      </c>
      <c r="K31" s="36">
        <v>0</v>
      </c>
      <c r="L31" s="36">
        <v>160</v>
      </c>
    </row>
    <row r="32" spans="1:12">
      <c r="A32" s="35"/>
      <c r="B32" s="35" t="s">
        <v>135</v>
      </c>
      <c r="C32" s="35"/>
      <c r="D32" s="35" t="s">
        <v>145</v>
      </c>
      <c r="E32" s="35" t="s">
        <v>86</v>
      </c>
      <c r="F32" s="34"/>
      <c r="G32" s="34"/>
      <c r="H32" s="34"/>
      <c r="I32" s="34"/>
      <c r="J32" s="28" t="s">
        <v>146</v>
      </c>
      <c r="K32" s="36">
        <v>0</v>
      </c>
      <c r="L32" s="36">
        <v>200</v>
      </c>
    </row>
    <row r="33" spans="1:12">
      <c r="A33" s="35"/>
      <c r="B33" s="35" t="s">
        <v>136</v>
      </c>
      <c r="C33" s="35"/>
      <c r="D33" s="35" t="s">
        <v>145</v>
      </c>
      <c r="E33" s="35" t="s">
        <v>86</v>
      </c>
      <c r="F33" s="34"/>
      <c r="G33" s="34"/>
      <c r="H33" s="34"/>
      <c r="I33" s="34"/>
      <c r="J33" s="28" t="s">
        <v>126</v>
      </c>
      <c r="K33" s="36">
        <v>0</v>
      </c>
      <c r="L33" s="36">
        <v>30000</v>
      </c>
    </row>
    <row r="34" spans="1:12">
      <c r="A34" s="35"/>
      <c r="B34" s="35" t="s">
        <v>137</v>
      </c>
      <c r="C34" s="35"/>
      <c r="D34" s="35" t="s">
        <v>145</v>
      </c>
      <c r="E34" s="35" t="s">
        <v>86</v>
      </c>
      <c r="F34" s="34"/>
      <c r="G34" s="34"/>
      <c r="H34" s="34"/>
      <c r="I34" s="34"/>
      <c r="J34" s="28" t="s">
        <v>55</v>
      </c>
      <c r="K34" s="36">
        <v>0</v>
      </c>
      <c r="L34" s="36">
        <v>160</v>
      </c>
    </row>
    <row r="35" spans="1:12">
      <c r="A35" s="35"/>
      <c r="B35" s="35" t="s">
        <v>138</v>
      </c>
      <c r="C35" s="35"/>
      <c r="D35" s="35" t="s">
        <v>145</v>
      </c>
      <c r="E35" s="35" t="s">
        <v>86</v>
      </c>
      <c r="F35" s="34"/>
      <c r="G35" s="34"/>
      <c r="H35" s="34"/>
      <c r="I35" s="34"/>
      <c r="J35" s="28" t="s">
        <v>55</v>
      </c>
      <c r="K35" s="36">
        <v>0</v>
      </c>
      <c r="L35" s="36">
        <v>160</v>
      </c>
    </row>
    <row r="36" spans="1:12">
      <c r="A36" s="35"/>
      <c r="B36" s="35" t="s">
        <v>139</v>
      </c>
      <c r="C36" s="35"/>
      <c r="D36" s="35" t="s">
        <v>145</v>
      </c>
      <c r="E36" s="35" t="s">
        <v>86</v>
      </c>
      <c r="F36" s="34"/>
      <c r="G36" s="34"/>
      <c r="H36" s="34"/>
      <c r="I36" s="34"/>
      <c r="J36" s="28" t="s">
        <v>146</v>
      </c>
      <c r="K36" s="36">
        <v>0</v>
      </c>
      <c r="L36" s="36">
        <v>200</v>
      </c>
    </row>
    <row r="37" spans="1:12">
      <c r="A37" s="35"/>
      <c r="B37" s="35" t="s">
        <v>140</v>
      </c>
      <c r="C37" s="35"/>
      <c r="D37" s="35" t="s">
        <v>145</v>
      </c>
      <c r="E37" s="35" t="s">
        <v>86</v>
      </c>
      <c r="F37" s="34"/>
      <c r="G37" s="34"/>
      <c r="H37" s="34"/>
      <c r="I37" s="34"/>
      <c r="J37" s="28" t="s">
        <v>55</v>
      </c>
      <c r="K37" s="36">
        <v>0</v>
      </c>
      <c r="L37" s="36">
        <v>160</v>
      </c>
    </row>
    <row r="38" spans="1:12">
      <c r="A38" s="35"/>
      <c r="B38" s="35" t="s">
        <v>141</v>
      </c>
      <c r="C38" s="35"/>
      <c r="D38" s="35" t="s">
        <v>145</v>
      </c>
      <c r="E38" s="35" t="s">
        <v>86</v>
      </c>
      <c r="F38" s="34"/>
      <c r="G38" s="34"/>
      <c r="H38" s="34"/>
      <c r="I38" s="34"/>
      <c r="J38" s="28" t="s">
        <v>67</v>
      </c>
      <c r="K38" s="36">
        <v>0</v>
      </c>
      <c r="L38" s="36">
        <v>50000</v>
      </c>
    </row>
    <row r="39" spans="1:12">
      <c r="A39" s="35"/>
      <c r="B39" s="35" t="s">
        <v>142</v>
      </c>
      <c r="C39" s="35"/>
      <c r="D39" s="35" t="s">
        <v>145</v>
      </c>
      <c r="E39" s="35" t="s">
        <v>86</v>
      </c>
      <c r="F39" s="34"/>
      <c r="G39" s="34"/>
      <c r="H39" s="34"/>
      <c r="I39" s="34"/>
      <c r="J39" s="28" t="s">
        <v>55</v>
      </c>
      <c r="K39" s="36">
        <v>0</v>
      </c>
      <c r="L39" s="36">
        <v>160</v>
      </c>
    </row>
    <row r="40" spans="1:12">
      <c r="A40" s="35"/>
      <c r="B40" s="35" t="s">
        <v>143</v>
      </c>
      <c r="C40" s="35"/>
      <c r="D40" s="35" t="s">
        <v>145</v>
      </c>
      <c r="E40" s="35" t="s">
        <v>86</v>
      </c>
      <c r="F40" s="34"/>
      <c r="G40" s="34"/>
      <c r="H40" s="34"/>
      <c r="I40" s="34"/>
      <c r="J40" s="28" t="s">
        <v>146</v>
      </c>
      <c r="K40" s="36">
        <v>0</v>
      </c>
      <c r="L40" s="36">
        <v>200</v>
      </c>
    </row>
    <row r="41" spans="1:12">
      <c r="A41" s="35"/>
      <c r="B41" s="35" t="s">
        <v>144</v>
      </c>
      <c r="C41" s="35"/>
      <c r="D41" s="35" t="s">
        <v>145</v>
      </c>
      <c r="E41" s="35" t="s">
        <v>86</v>
      </c>
      <c r="F41" s="34"/>
      <c r="G41" s="34"/>
      <c r="H41" s="34"/>
      <c r="I41" s="34"/>
      <c r="J41" s="28" t="s">
        <v>67</v>
      </c>
      <c r="K41" s="36">
        <v>0</v>
      </c>
      <c r="L41" s="36">
        <v>50000</v>
      </c>
    </row>
    <row r="42" spans="1:12">
      <c r="A42" s="35"/>
      <c r="B42" s="65" t="s">
        <v>292</v>
      </c>
      <c r="C42" s="35" t="s">
        <v>293</v>
      </c>
      <c r="D42" s="35" t="s">
        <v>226</v>
      </c>
      <c r="E42" s="35" t="s">
        <v>227</v>
      </c>
      <c r="F42" s="34"/>
      <c r="G42" s="34"/>
      <c r="H42" s="34"/>
      <c r="I42" s="34"/>
      <c r="J42" s="28" t="s">
        <v>55</v>
      </c>
      <c r="K42" s="36">
        <v>0</v>
      </c>
      <c r="L42" s="36">
        <v>160</v>
      </c>
    </row>
    <row r="43" spans="1:12">
      <c r="A43" s="35"/>
      <c r="B43" s="65" t="s">
        <v>246</v>
      </c>
      <c r="C43" s="35" t="s">
        <v>290</v>
      </c>
      <c r="D43" s="35" t="s">
        <v>226</v>
      </c>
      <c r="E43" s="35" t="s">
        <v>227</v>
      </c>
      <c r="F43" s="34"/>
      <c r="G43" s="34"/>
      <c r="H43" s="34"/>
      <c r="I43" s="34"/>
      <c r="J43" s="28" t="s">
        <v>55</v>
      </c>
      <c r="K43" s="36">
        <v>0</v>
      </c>
      <c r="L43" s="36">
        <v>160</v>
      </c>
    </row>
    <row r="44" spans="1:12">
      <c r="A44" s="35"/>
      <c r="B44" s="65" t="s">
        <v>247</v>
      </c>
      <c r="C44" s="35" t="s">
        <v>288</v>
      </c>
      <c r="D44" s="35" t="s">
        <v>226</v>
      </c>
      <c r="E44" s="35" t="s">
        <v>227</v>
      </c>
      <c r="F44" s="34"/>
      <c r="G44" s="34"/>
      <c r="H44" s="34"/>
      <c r="I44" s="34"/>
      <c r="J44" s="28" t="s">
        <v>55</v>
      </c>
      <c r="K44" s="36">
        <v>0</v>
      </c>
      <c r="L44" s="36">
        <v>160</v>
      </c>
    </row>
    <row r="45" spans="1:12">
      <c r="A45" s="35"/>
      <c r="B45" s="65" t="s">
        <v>248</v>
      </c>
      <c r="C45" s="35" t="s">
        <v>289</v>
      </c>
      <c r="D45" s="35" t="s">
        <v>226</v>
      </c>
      <c r="E45" s="35" t="s">
        <v>227</v>
      </c>
      <c r="F45" s="34"/>
      <c r="G45" s="34"/>
      <c r="H45" s="34"/>
      <c r="I45" s="34"/>
      <c r="J45" s="28" t="s">
        <v>55</v>
      </c>
      <c r="K45" s="36">
        <v>0</v>
      </c>
      <c r="L45" s="36">
        <v>160</v>
      </c>
    </row>
    <row r="46" spans="1:12">
      <c r="A46" s="35"/>
      <c r="B46" s="65" t="s">
        <v>249</v>
      </c>
      <c r="C46" s="35" t="s">
        <v>291</v>
      </c>
      <c r="D46" s="35" t="s">
        <v>226</v>
      </c>
      <c r="E46" s="35" t="s">
        <v>227</v>
      </c>
      <c r="F46" s="34"/>
      <c r="G46" s="34"/>
      <c r="H46" s="34"/>
      <c r="I46" s="34"/>
      <c r="J46" s="28" t="s">
        <v>55</v>
      </c>
      <c r="K46" s="36">
        <v>0</v>
      </c>
      <c r="L46" s="36">
        <v>160</v>
      </c>
    </row>
    <row r="47" spans="1:12">
      <c r="A47" s="35"/>
      <c r="B47" s="67" t="s">
        <v>306</v>
      </c>
      <c r="C47" s="35" t="s">
        <v>307</v>
      </c>
      <c r="D47" s="35" t="s">
        <v>226</v>
      </c>
      <c r="E47" s="35" t="s">
        <v>227</v>
      </c>
      <c r="F47" s="34"/>
      <c r="G47" s="34"/>
      <c r="H47" s="34"/>
      <c r="I47" s="34"/>
      <c r="J47" s="28" t="s">
        <v>67</v>
      </c>
      <c r="K47" s="36">
        <v>0</v>
      </c>
      <c r="L47" s="36">
        <v>30000</v>
      </c>
    </row>
    <row r="48" spans="1:12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</row>
    <row r="49" spans="1:12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</row>
    <row r="50" spans="1:12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</row>
    <row r="51" spans="1:12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</row>
    <row r="52" spans="1:12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</row>
    <row r="53" spans="1:12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</row>
    <row r="54" spans="1:12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</row>
    <row r="55" spans="1:12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</row>
    <row r="56" spans="1:12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</row>
    <row r="57" spans="1:12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</row>
    <row r="58" spans="1:12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</row>
    <row r="59" spans="1:12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</row>
    <row r="60" spans="1:12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</row>
    <row r="61" spans="1:12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</row>
    <row r="62" spans="1:12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</row>
    <row r="63" spans="1:12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</row>
    <row r="64" spans="1:12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</row>
    <row r="65" spans="1:12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</row>
    <row r="66" spans="1:12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</row>
    <row r="67" spans="1:12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</row>
    <row r="68" spans="1:12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</row>
    <row r="69" spans="1:12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</row>
    <row r="70" spans="1:12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</row>
    <row r="71" spans="1:12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</row>
    <row r="72" spans="1:12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</row>
    <row r="73" spans="1:12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</row>
    <row r="74" spans="1:12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</row>
    <row r="75" spans="1:12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</row>
    <row r="76" spans="1:12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</row>
    <row r="77" spans="1:12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</row>
    <row r="78" spans="1:12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</row>
    <row r="79" spans="1:12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</row>
    <row r="80" spans="1:12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</row>
    <row r="81" spans="1:12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</row>
    <row r="82" spans="1:12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</row>
    <row r="83" spans="1:12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</row>
    <row r="84" spans="1:12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</row>
    <row r="85" spans="1:12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</row>
    <row r="86" spans="1:12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</row>
    <row r="87" spans="1:12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</row>
    <row r="88" spans="1:12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</row>
    <row r="89" spans="1:12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</row>
    <row r="90" spans="1:12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</row>
    <row r="91" spans="1:12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</row>
    <row r="92" spans="1:12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</row>
    <row r="93" spans="1:12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</row>
    <row r="94" spans="1:12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</row>
    <row r="95" spans="1:12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</row>
    <row r="96" spans="1:12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</row>
    <row r="97" spans="1:12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</row>
    <row r="98" spans="1:12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</row>
    <row r="99" spans="1:12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</row>
    <row r="100" spans="1:12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</row>
    <row r="101" spans="1:12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</row>
    <row r="102" spans="1:12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</row>
    <row r="103" spans="1:12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</row>
    <row r="104" spans="1:12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</row>
    <row r="105" spans="1:12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</row>
    <row r="106" spans="1:12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</row>
    <row r="107" spans="1:12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</row>
    <row r="108" spans="1:12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</row>
    <row r="109" spans="1:12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</row>
    <row r="110" spans="1:12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</row>
    <row r="111" spans="1:12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</row>
    <row r="112" spans="1:12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</row>
    <row r="113" spans="1:12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</row>
    <row r="114" spans="1:12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</row>
    <row r="115" spans="1:12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</row>
    <row r="116" spans="1:12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</row>
    <row r="117" spans="1:12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</row>
    <row r="118" spans="1:12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</row>
    <row r="119" spans="1:12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</row>
    <row r="120" spans="1:12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</row>
    <row r="121" spans="1:12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</row>
    <row r="122" spans="1:12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</row>
    <row r="123" spans="1:12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</row>
    <row r="124" spans="1:12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</row>
    <row r="125" spans="1:12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</row>
    <row r="126" spans="1:12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</row>
    <row r="127" spans="1:12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</row>
    <row r="128" spans="1:12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</row>
    <row r="129" spans="1:12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</row>
    <row r="130" spans="1:12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</row>
    <row r="131" spans="1:12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</row>
    <row r="132" spans="1:12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</row>
    <row r="133" spans="1:12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</row>
    <row r="134" spans="1:12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</row>
    <row r="135" spans="1:12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</row>
    <row r="136" spans="1:12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</row>
    <row r="137" spans="1:12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</row>
    <row r="138" spans="1:12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</row>
    <row r="139" spans="1:12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</row>
    <row r="140" spans="1:12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</row>
    <row r="141" spans="1:12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</row>
    <row r="142" spans="1:12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</row>
    <row r="143" spans="1:12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</row>
    <row r="144" spans="1:12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</row>
    <row r="145" spans="1:12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</row>
    <row r="146" spans="1:12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</row>
    <row r="147" spans="1:12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</row>
    <row r="148" spans="1:12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</row>
    <row r="149" spans="1:12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</row>
    <row r="150" spans="1:12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</row>
    <row r="151" spans="1:12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</row>
    <row r="152" spans="1:12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</row>
    <row r="153" spans="1:12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</row>
    <row r="154" spans="1:12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</row>
    <row r="155" spans="1:12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</row>
    <row r="156" spans="1:12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</row>
    <row r="157" spans="1:12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</row>
    <row r="158" spans="1:12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</row>
    <row r="159" spans="1:12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</row>
    <row r="160" spans="1:12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</row>
    <row r="161" spans="1:12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</row>
    <row r="162" spans="1:12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</row>
    <row r="163" spans="1:12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</row>
    <row r="164" spans="1:12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</row>
    <row r="165" spans="1:12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</row>
    <row r="166" spans="1:12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</row>
    <row r="167" spans="1:12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</row>
    <row r="168" spans="1:12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</row>
    <row r="169" spans="1:12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</row>
    <row r="170" spans="1:12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</row>
    <row r="171" spans="1:12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</row>
    <row r="172" spans="1:12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</row>
    <row r="173" spans="1:12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</row>
    <row r="174" spans="1:12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</row>
    <row r="175" spans="1:12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</row>
    <row r="176" spans="1:12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</row>
    <row r="177" spans="1:12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</row>
    <row r="178" spans="1:12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</row>
    <row r="179" spans="1:12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</row>
    <row r="180" spans="1:12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</row>
    <row r="181" spans="1:12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</row>
    <row r="182" spans="1:12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</row>
    <row r="183" spans="1:12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</row>
    <row r="184" spans="1:12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</row>
    <row r="185" spans="1:12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</row>
    <row r="186" spans="1:12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</row>
    <row r="187" spans="1:12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</row>
    <row r="188" spans="1:12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</row>
    <row r="189" spans="1:12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</row>
    <row r="190" spans="1:12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</row>
    <row r="191" spans="1:12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</row>
    <row r="192" spans="1:12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</row>
    <row r="193" spans="1:12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</row>
    <row r="194" spans="1:12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</row>
    <row r="195" spans="1:12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</row>
    <row r="196" spans="1:12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</row>
    <row r="197" spans="1:12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</row>
    <row r="198" spans="1:12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</row>
    <row r="199" spans="1:12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</row>
    <row r="200" spans="1:12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</row>
    <row r="201" spans="1:12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</row>
    <row r="202" spans="1:12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</row>
    <row r="203" spans="1:12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</row>
    <row r="204" spans="1:12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</row>
    <row r="205" spans="1:12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</row>
    <row r="206" spans="1:12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</row>
    <row r="207" spans="1:12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</row>
    <row r="208" spans="1:12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</row>
    <row r="209" spans="1:12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</row>
    <row r="210" spans="1:12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</row>
    <row r="211" spans="1:12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</row>
    <row r="212" spans="1:12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</row>
    <row r="213" spans="1:12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</row>
    <row r="214" spans="1:12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</row>
    <row r="215" spans="1:12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</row>
    <row r="216" spans="1:12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</row>
    <row r="217" spans="1:12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</row>
    <row r="218" spans="1:12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</row>
    <row r="219" spans="1:12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</row>
    <row r="220" spans="1:12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</row>
    <row r="221" spans="1:12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</row>
    <row r="222" spans="1:12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</row>
    <row r="223" spans="1:12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</row>
    <row r="224" spans="1:12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</row>
    <row r="225" spans="1:12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</row>
    <row r="226" spans="1:12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</row>
    <row r="227" spans="1:12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</row>
    <row r="228" spans="1:12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</row>
    <row r="229" spans="1:12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</row>
    <row r="230" spans="1:12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</row>
    <row r="231" spans="1:12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</row>
    <row r="232" spans="1:12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</row>
    <row r="233" spans="1:12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</row>
    <row r="234" spans="1:12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</row>
    <row r="235" spans="1:12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</row>
    <row r="236" spans="1:12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</row>
    <row r="237" spans="1:12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</row>
    <row r="238" spans="1:12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</row>
    <row r="239" spans="1:12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</row>
    <row r="240" spans="1:12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</row>
    <row r="241" spans="1:12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</row>
    <row r="242" spans="1:12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</row>
    <row r="243" spans="1:12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</row>
    <row r="244" spans="1:12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</row>
    <row r="245" spans="1:12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</row>
    <row r="246" spans="1:12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</row>
    <row r="247" spans="1:12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</row>
    <row r="248" spans="1:12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</row>
    <row r="249" spans="1:12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</row>
    <row r="250" spans="1:12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</row>
    <row r="251" spans="1:12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</row>
    <row r="252" spans="1:12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</row>
    <row r="253" spans="1:12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</row>
    <row r="254" spans="1:12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</row>
    <row r="255" spans="1:12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</row>
    <row r="256" spans="1:12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</row>
    <row r="257" spans="1:12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</row>
    <row r="258" spans="1:12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</row>
    <row r="259" spans="1:12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</row>
    <row r="260" spans="1:12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</row>
    <row r="261" spans="1:12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</row>
    <row r="262" spans="1:12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</row>
    <row r="263" spans="1:12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</row>
    <row r="264" spans="1:12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</row>
    <row r="265" spans="1:12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</row>
    <row r="266" spans="1:12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</row>
    <row r="267" spans="1:12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</row>
    <row r="268" spans="1:12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</row>
    <row r="269" spans="1:12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</row>
    <row r="270" spans="1:12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</row>
    <row r="271" spans="1:12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</row>
    <row r="272" spans="1:12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</row>
    <row r="273" spans="1:12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</row>
    <row r="274" spans="1:12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</row>
    <row r="275" spans="1:12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</row>
    <row r="276" spans="1:12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</row>
    <row r="277" spans="1:12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</row>
    <row r="278" spans="1:12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</row>
    <row r="279" spans="1:12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</row>
    <row r="280" spans="1:12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</row>
    <row r="281" spans="1:12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</row>
    <row r="282" spans="1:12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</row>
    <row r="283" spans="1:12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</row>
    <row r="284" spans="1:12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</row>
    <row r="285" spans="1:12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</row>
    <row r="286" spans="1:12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</row>
    <row r="287" spans="1:12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</row>
    <row r="288" spans="1:12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</row>
    <row r="289" spans="1:12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</row>
    <row r="290" spans="1:12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</row>
    <row r="291" spans="1:12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</row>
    <row r="292" spans="1:12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</row>
    <row r="293" spans="1:12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</row>
    <row r="294" spans="1:12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</row>
    <row r="295" spans="1:12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</row>
    <row r="296" spans="1:12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</row>
    <row r="297" spans="1:12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</row>
    <row r="298" spans="1:12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</row>
    <row r="299" spans="1:12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</row>
    <row r="300" spans="1:12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69" priority="2" operator="equal">
      <formula>"P"</formula>
    </cfRule>
    <cfRule type="cellIs" dxfId="168" priority="3" operator="equal">
      <formula>"p"</formula>
    </cfRule>
    <cfRule type="cellIs" dxfId="167" priority="4" operator="equal">
      <formula>"x"</formula>
    </cfRule>
    <cfRule type="cellIs" dxfId="166" priority="5" operator="equal">
      <formula>"X"</formula>
    </cfRule>
  </conditionalFormatting>
  <conditionalFormatting sqref="B6:B300">
    <cfRule type="duplicateValues" dxfId="165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>
      <pane ySplit="3" topLeftCell="A4" activePane="bottomLeft" state="frozen"/>
      <selection pane="bottomLeft" activeCell="L6" sqref="L6:M23"/>
    </sheetView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127" t="str">
        <f>proj_nr_descr</f>
        <v>Projectnumber:</v>
      </c>
      <c r="K1" s="127"/>
      <c r="L1" s="125" t="str">
        <f>proj_nr</f>
        <v>[Enter proj nr]</v>
      </c>
      <c r="M1" s="126"/>
    </row>
    <row r="2" spans="1:13" ht="18" customHeight="1">
      <c r="A2" s="43"/>
      <c r="B2" s="43"/>
      <c r="C2" s="43"/>
      <c r="D2" s="43"/>
      <c r="E2" s="43"/>
      <c r="F2" s="43"/>
      <c r="G2" s="43"/>
      <c r="H2" s="43"/>
      <c r="I2" s="43"/>
      <c r="J2" s="127" t="str">
        <f>proj_name_descr</f>
        <v>Projectname:</v>
      </c>
      <c r="K2" s="127"/>
      <c r="L2" s="125" t="str">
        <f>proj_name</f>
        <v>[Enter proj name]</v>
      </c>
      <c r="M2" s="126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333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24">
        <f>COUNTA(B6:B300)</f>
        <v>18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24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3" t="s">
        <v>70</v>
      </c>
      <c r="C6" s="32" t="s">
        <v>35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71</v>
      </c>
      <c r="L6" s="28">
        <v>0</v>
      </c>
      <c r="M6" s="28">
        <v>100</v>
      </c>
    </row>
    <row r="7" spans="1:13">
      <c r="A7" s="35"/>
      <c r="B7" s="33" t="s">
        <v>72</v>
      </c>
      <c r="C7" s="32" t="s">
        <v>35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71</v>
      </c>
      <c r="L7" s="28">
        <v>0</v>
      </c>
      <c r="M7" s="28">
        <v>100</v>
      </c>
    </row>
    <row r="8" spans="1:13">
      <c r="A8" s="35"/>
      <c r="B8" s="33" t="s">
        <v>73</v>
      </c>
      <c r="C8" s="35" t="s">
        <v>38</v>
      </c>
      <c r="D8" s="32" t="s">
        <v>84</v>
      </c>
      <c r="E8" s="32" t="s">
        <v>85</v>
      </c>
      <c r="F8" s="34"/>
      <c r="G8" s="34"/>
      <c r="H8" s="34"/>
      <c r="I8" s="34"/>
      <c r="J8" s="34"/>
      <c r="K8" s="28" t="s">
        <v>71</v>
      </c>
      <c r="L8" s="28">
        <v>0</v>
      </c>
      <c r="M8" s="28">
        <v>100</v>
      </c>
    </row>
    <row r="9" spans="1:13">
      <c r="A9" s="35"/>
      <c r="B9" s="33" t="s">
        <v>74</v>
      </c>
      <c r="C9" s="32" t="s">
        <v>35</v>
      </c>
      <c r="D9" s="32" t="s">
        <v>84</v>
      </c>
      <c r="E9" s="32" t="s">
        <v>85</v>
      </c>
      <c r="F9" s="34"/>
      <c r="G9" s="34"/>
      <c r="H9" s="34"/>
      <c r="I9" s="34"/>
      <c r="J9" s="34"/>
      <c r="K9" s="28" t="s">
        <v>71</v>
      </c>
      <c r="L9" s="28">
        <v>0</v>
      </c>
      <c r="M9" s="28">
        <v>100</v>
      </c>
    </row>
    <row r="10" spans="1:13">
      <c r="A10" s="35"/>
      <c r="B10" s="33" t="s">
        <v>75</v>
      </c>
      <c r="C10" s="32" t="s">
        <v>35</v>
      </c>
      <c r="D10" s="32" t="s">
        <v>84</v>
      </c>
      <c r="E10" s="32" t="s">
        <v>85</v>
      </c>
      <c r="F10" s="34"/>
      <c r="G10" s="34"/>
      <c r="H10" s="34"/>
      <c r="I10" s="34"/>
      <c r="J10" s="34"/>
      <c r="K10" s="28" t="s">
        <v>71</v>
      </c>
      <c r="L10" s="28">
        <v>0</v>
      </c>
      <c r="M10" s="28">
        <v>100</v>
      </c>
    </row>
    <row r="11" spans="1:13">
      <c r="A11" s="35"/>
      <c r="B11" s="33" t="s">
        <v>147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71</v>
      </c>
      <c r="L11" s="28">
        <v>0</v>
      </c>
      <c r="M11" s="28">
        <v>100</v>
      </c>
    </row>
    <row r="12" spans="1:13">
      <c r="A12" s="35"/>
      <c r="B12" s="33" t="s">
        <v>148</v>
      </c>
      <c r="C12" s="35"/>
      <c r="D12" s="32" t="s">
        <v>145</v>
      </c>
      <c r="E12" s="35" t="s">
        <v>86</v>
      </c>
      <c r="F12" s="34"/>
      <c r="G12" s="34"/>
      <c r="H12" s="34"/>
      <c r="I12" s="34"/>
      <c r="J12" s="34"/>
      <c r="K12" s="28" t="s">
        <v>71</v>
      </c>
      <c r="L12" s="28">
        <v>0</v>
      </c>
      <c r="M12" s="28">
        <v>100</v>
      </c>
    </row>
    <row r="13" spans="1:13">
      <c r="A13" s="35"/>
      <c r="B13" s="33" t="s">
        <v>149</v>
      </c>
      <c r="C13" s="35"/>
      <c r="D13" s="32" t="s">
        <v>145</v>
      </c>
      <c r="E13" s="35" t="s">
        <v>86</v>
      </c>
      <c r="F13" s="34"/>
      <c r="G13" s="34"/>
      <c r="H13" s="34"/>
      <c r="I13" s="34"/>
      <c r="J13" s="34"/>
      <c r="K13" s="28" t="s">
        <v>71</v>
      </c>
      <c r="L13" s="28">
        <v>0</v>
      </c>
      <c r="M13" s="28">
        <v>100</v>
      </c>
    </row>
    <row r="14" spans="1:13">
      <c r="A14" s="35"/>
      <c r="B14" s="33" t="s">
        <v>150</v>
      </c>
      <c r="C14" s="35"/>
      <c r="D14" s="32" t="s">
        <v>145</v>
      </c>
      <c r="E14" s="35" t="s">
        <v>86</v>
      </c>
      <c r="F14" s="34"/>
      <c r="G14" s="34"/>
      <c r="H14" s="34"/>
      <c r="I14" s="34"/>
      <c r="J14" s="34"/>
      <c r="K14" s="28" t="s">
        <v>71</v>
      </c>
      <c r="L14" s="28">
        <v>0</v>
      </c>
      <c r="M14" s="28">
        <v>100</v>
      </c>
    </row>
    <row r="15" spans="1:13">
      <c r="A15" s="35"/>
      <c r="B15" s="66" t="s">
        <v>239</v>
      </c>
      <c r="C15" s="35" t="s">
        <v>303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71</v>
      </c>
      <c r="L15" s="28">
        <v>0</v>
      </c>
      <c r="M15" s="28">
        <v>100</v>
      </c>
    </row>
    <row r="16" spans="1:13">
      <c r="A16" s="35"/>
      <c r="B16" s="66" t="s">
        <v>240</v>
      </c>
      <c r="C16" s="35" t="s">
        <v>305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71</v>
      </c>
      <c r="L16" s="28">
        <v>0</v>
      </c>
      <c r="M16" s="28">
        <v>100</v>
      </c>
    </row>
    <row r="17" spans="1:13">
      <c r="A17" s="35"/>
      <c r="B17" s="66" t="s">
        <v>301</v>
      </c>
      <c r="C17" s="35" t="s">
        <v>302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58</v>
      </c>
      <c r="L17" s="28">
        <v>0</v>
      </c>
      <c r="M17" s="28">
        <v>10</v>
      </c>
    </row>
    <row r="18" spans="1:13">
      <c r="A18" s="35"/>
      <c r="B18" s="66" t="s">
        <v>241</v>
      </c>
      <c r="C18" s="35" t="s">
        <v>304</v>
      </c>
      <c r="D18" s="32" t="s">
        <v>226</v>
      </c>
      <c r="E18" s="35" t="s">
        <v>227</v>
      </c>
      <c r="F18" s="34"/>
      <c r="G18" s="34"/>
      <c r="H18" s="34"/>
      <c r="I18" s="34"/>
      <c r="J18" s="34"/>
      <c r="K18" s="28" t="s">
        <v>71</v>
      </c>
      <c r="L18" s="28">
        <v>0</v>
      </c>
      <c r="M18" s="28">
        <v>100</v>
      </c>
    </row>
    <row r="19" spans="1:13">
      <c r="A19" s="35"/>
      <c r="B19" s="66" t="s">
        <v>242</v>
      </c>
      <c r="C19" s="35" t="s">
        <v>300</v>
      </c>
      <c r="D19" s="32" t="s">
        <v>226</v>
      </c>
      <c r="E19" s="35" t="s">
        <v>227</v>
      </c>
      <c r="F19" s="34"/>
      <c r="G19" s="34"/>
      <c r="H19" s="34"/>
      <c r="I19" s="34"/>
      <c r="J19" s="34"/>
      <c r="K19" s="28" t="s">
        <v>71</v>
      </c>
      <c r="L19" s="28">
        <v>0</v>
      </c>
      <c r="M19" s="28">
        <v>100</v>
      </c>
    </row>
    <row r="20" spans="1:13">
      <c r="A20" s="35"/>
      <c r="B20" s="66" t="s">
        <v>243</v>
      </c>
      <c r="C20" s="35" t="s">
        <v>278</v>
      </c>
      <c r="D20" s="32" t="s">
        <v>226</v>
      </c>
      <c r="E20" s="35" t="s">
        <v>227</v>
      </c>
      <c r="F20" s="34"/>
      <c r="G20" s="34"/>
      <c r="H20" s="34"/>
      <c r="I20" s="34"/>
      <c r="J20" s="34"/>
      <c r="K20" s="28" t="s">
        <v>71</v>
      </c>
      <c r="L20" s="28">
        <v>0</v>
      </c>
      <c r="M20" s="28">
        <v>100</v>
      </c>
    </row>
    <row r="21" spans="1:13">
      <c r="A21" s="35"/>
      <c r="B21" s="66" t="s">
        <v>244</v>
      </c>
      <c r="C21" s="35" t="s">
        <v>297</v>
      </c>
      <c r="D21" s="32" t="s">
        <v>226</v>
      </c>
      <c r="E21" s="35" t="s">
        <v>227</v>
      </c>
      <c r="F21" s="34"/>
      <c r="G21" s="34"/>
      <c r="H21" s="34"/>
      <c r="I21" s="34"/>
      <c r="J21" s="34"/>
      <c r="K21" s="28" t="s">
        <v>71</v>
      </c>
      <c r="L21" s="28">
        <v>0</v>
      </c>
      <c r="M21" s="28">
        <v>100</v>
      </c>
    </row>
    <row r="22" spans="1:13">
      <c r="A22" s="35"/>
      <c r="B22" s="66" t="s">
        <v>245</v>
      </c>
      <c r="C22" s="35" t="s">
        <v>298</v>
      </c>
      <c r="D22" s="32" t="s">
        <v>226</v>
      </c>
      <c r="E22" s="35" t="s">
        <v>227</v>
      </c>
      <c r="F22" s="34"/>
      <c r="G22" s="34"/>
      <c r="H22" s="34"/>
      <c r="I22" s="34"/>
      <c r="J22" s="34"/>
      <c r="K22" s="28" t="s">
        <v>71</v>
      </c>
      <c r="L22" s="28">
        <v>0</v>
      </c>
      <c r="M22" s="28">
        <v>100</v>
      </c>
    </row>
    <row r="23" spans="1:13">
      <c r="A23" s="35"/>
      <c r="B23" s="67" t="s">
        <v>296</v>
      </c>
      <c r="C23" s="35" t="s">
        <v>299</v>
      </c>
      <c r="D23" s="32" t="s">
        <v>226</v>
      </c>
      <c r="E23" s="35" t="s">
        <v>227</v>
      </c>
      <c r="F23" s="34"/>
      <c r="G23" s="34"/>
      <c r="H23" s="34"/>
      <c r="I23" s="34"/>
      <c r="J23" s="34"/>
      <c r="K23" s="28" t="s">
        <v>71</v>
      </c>
      <c r="L23" s="28">
        <v>0</v>
      </c>
      <c r="M23" s="28">
        <v>100</v>
      </c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34"/>
      <c r="K299" s="28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34"/>
      <c r="K300" s="28"/>
      <c r="L300" s="36"/>
      <c r="M300" s="36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64" priority="6" operator="equal">
      <formula>"P"</formula>
    </cfRule>
    <cfRule type="cellIs" dxfId="163" priority="7" operator="equal">
      <formula>"p"</formula>
    </cfRule>
    <cfRule type="cellIs" dxfId="162" priority="8" operator="equal">
      <formula>"x"</formula>
    </cfRule>
    <cfRule type="cellIs" dxfId="161" priority="9" operator="equal">
      <formula>"X"</formula>
    </cfRule>
  </conditionalFormatting>
  <conditionalFormatting sqref="G6:G300">
    <cfRule type="cellIs" dxfId="160" priority="10" operator="equal">
      <formula>"P"</formula>
    </cfRule>
    <cfRule type="cellIs" dxfId="159" priority="11" operator="equal">
      <formula>"p"</formula>
    </cfRule>
    <cfRule type="cellIs" dxfId="158" priority="12" operator="equal">
      <formula>"x"</formula>
    </cfRule>
    <cfRule type="cellIs" dxfId="157" priority="13" operator="equal">
      <formula>"X"</formula>
    </cfRule>
  </conditionalFormatting>
  <conditionalFormatting sqref="H6:H300">
    <cfRule type="cellIs" dxfId="156" priority="14" operator="equal">
      <formula>"P"</formula>
    </cfRule>
    <cfRule type="cellIs" dxfId="155" priority="15" operator="equal">
      <formula>"p"</formula>
    </cfRule>
    <cfRule type="cellIs" dxfId="154" priority="16" operator="equal">
      <formula>"x"</formula>
    </cfRule>
    <cfRule type="cellIs" dxfId="153" priority="17" operator="equal">
      <formula>"X"</formula>
    </cfRule>
  </conditionalFormatting>
  <conditionalFormatting sqref="I6:I300">
    <cfRule type="cellIs" dxfId="152" priority="22" operator="equal">
      <formula>"P"</formula>
    </cfRule>
    <cfRule type="cellIs" dxfId="151" priority="23" operator="equal">
      <formula>"p"</formula>
    </cfRule>
    <cfRule type="cellIs" dxfId="150" priority="24" operator="equal">
      <formula>"x"</formula>
    </cfRule>
    <cfRule type="cellIs" dxfId="149" priority="25" operator="equal">
      <formula>"X"</formula>
    </cfRule>
  </conditionalFormatting>
  <conditionalFormatting sqref="J6 J15:J300">
    <cfRule type="cellIs" dxfId="148" priority="26" operator="equal">
      <formula>"P"</formula>
    </cfRule>
    <cfRule type="cellIs" dxfId="147" priority="27" operator="equal">
      <formula>"p"</formula>
    </cfRule>
    <cfRule type="cellIs" dxfId="146" priority="28" operator="equal">
      <formula>"x"</formula>
    </cfRule>
    <cfRule type="cellIs" dxfId="145" priority="29" operator="equal">
      <formula>"X"</formula>
    </cfRule>
  </conditionalFormatting>
  <conditionalFormatting sqref="B11:B300">
    <cfRule type="duplicateValues" dxfId="144" priority="30"/>
  </conditionalFormatting>
  <conditionalFormatting sqref="B6 B8">
    <cfRule type="duplicateValues" dxfId="143" priority="31"/>
  </conditionalFormatting>
  <conditionalFormatting sqref="B7">
    <cfRule type="duplicateValues" dxfId="142" priority="32"/>
  </conditionalFormatting>
  <conditionalFormatting sqref="B9">
    <cfRule type="duplicateValues" dxfId="141" priority="33"/>
  </conditionalFormatting>
  <conditionalFormatting sqref="B10">
    <cfRule type="duplicateValues" dxfId="140" priority="34"/>
  </conditionalFormatting>
  <conditionalFormatting sqref="J7">
    <cfRule type="cellIs" dxfId="139" priority="35" operator="equal">
      <formula>"P"</formula>
    </cfRule>
    <cfRule type="cellIs" dxfId="138" priority="36" operator="equal">
      <formula>"p"</formula>
    </cfRule>
    <cfRule type="cellIs" dxfId="137" priority="37" operator="equal">
      <formula>"x"</formula>
    </cfRule>
    <cfRule type="cellIs" dxfId="136" priority="38" operator="equal">
      <formula>"X"</formula>
    </cfRule>
  </conditionalFormatting>
  <conditionalFormatting sqref="J8">
    <cfRule type="cellIs" dxfId="135" priority="39" operator="equal">
      <formula>"P"</formula>
    </cfRule>
    <cfRule type="cellIs" dxfId="134" priority="40" operator="equal">
      <formula>"p"</formula>
    </cfRule>
    <cfRule type="cellIs" dxfId="133" priority="41" operator="equal">
      <formula>"x"</formula>
    </cfRule>
    <cfRule type="cellIs" dxfId="132" priority="42" operator="equal">
      <formula>"X"</formula>
    </cfRule>
  </conditionalFormatting>
  <conditionalFormatting sqref="J9">
    <cfRule type="cellIs" dxfId="131" priority="43" operator="equal">
      <formula>"P"</formula>
    </cfRule>
    <cfRule type="cellIs" dxfId="130" priority="44" operator="equal">
      <formula>"p"</formula>
    </cfRule>
    <cfRule type="cellIs" dxfId="129" priority="45" operator="equal">
      <formula>"x"</formula>
    </cfRule>
    <cfRule type="cellIs" dxfId="128" priority="46" operator="equal">
      <formula>"X"</formula>
    </cfRule>
  </conditionalFormatting>
  <conditionalFormatting sqref="J10">
    <cfRule type="cellIs" dxfId="127" priority="47" operator="equal">
      <formula>"P"</formula>
    </cfRule>
    <cfRule type="cellIs" dxfId="126" priority="48" operator="equal">
      <formula>"p"</formula>
    </cfRule>
    <cfRule type="cellIs" dxfId="125" priority="49" operator="equal">
      <formula>"x"</formula>
    </cfRule>
    <cfRule type="cellIs" dxfId="124" priority="50" operator="equal">
      <formula>"X"</formula>
    </cfRule>
  </conditionalFormatting>
  <conditionalFormatting sqref="J11:J14">
    <cfRule type="cellIs" dxfId="123" priority="1" operator="equal">
      <formula>"P"</formula>
    </cfRule>
    <cfRule type="cellIs" dxfId="122" priority="2" operator="equal">
      <formula>"p"</formula>
    </cfRule>
    <cfRule type="cellIs" dxfId="121" priority="3" operator="equal">
      <formula>"x"</formula>
    </cfRule>
    <cfRule type="cellIs" dxfId="120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>
      <pane ySplit="3" topLeftCell="A4" activePane="bottomLeft" state="frozen"/>
      <selection pane="bottomLeft" activeCell="D26" sqref="D26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43"/>
      <c r="K1" s="127" t="str">
        <f>proj_nr_descr</f>
        <v>Projectnumber:</v>
      </c>
      <c r="L1" s="127"/>
      <c r="M1" s="125" t="str">
        <f>proj_nr</f>
        <v>[Enter proj nr]</v>
      </c>
      <c r="N1" s="126"/>
      <c r="O1" s="43"/>
      <c r="P1" s="43"/>
    </row>
    <row r="2" spans="1:16" ht="1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127" t="str">
        <f>proj_name_descr</f>
        <v>Projectname:</v>
      </c>
      <c r="L2" s="127"/>
      <c r="M2" s="125" t="str">
        <f>proj_name</f>
        <v>[Enter proj name]</v>
      </c>
      <c r="N2" s="126"/>
      <c r="O2" s="43"/>
      <c r="P2" s="43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333</v>
      </c>
      <c r="J3" s="23" t="s">
        <v>82</v>
      </c>
      <c r="K3" s="40" t="s">
        <v>48</v>
      </c>
      <c r="L3" s="40" t="s">
        <v>49</v>
      </c>
      <c r="M3" s="40" t="s">
        <v>50</v>
      </c>
      <c r="N3" s="128" t="s">
        <v>77</v>
      </c>
      <c r="O3" s="128"/>
      <c r="P3" s="128"/>
    </row>
    <row r="4" spans="1:16" s="24" customFormat="1" ht="15.75" thickBot="1">
      <c r="A4" s="25"/>
      <c r="B4" s="124">
        <f>COUNTA(B6:B299)</f>
        <v>12</v>
      </c>
      <c r="C4" s="25"/>
      <c r="D4" s="41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24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3" t="s">
        <v>120</v>
      </c>
      <c r="C6" s="32" t="s">
        <v>81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5"/>
      <c r="B7" s="33" t="s">
        <v>121</v>
      </c>
      <c r="C7" s="32" t="s">
        <v>81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67</v>
      </c>
      <c r="L7" s="28">
        <v>0</v>
      </c>
      <c r="M7" s="28">
        <v>50000</v>
      </c>
      <c r="N7" s="36"/>
      <c r="O7" s="36"/>
      <c r="P7" s="36"/>
    </row>
    <row r="8" spans="1:16">
      <c r="A8" s="35"/>
      <c r="B8" s="33" t="s">
        <v>154</v>
      </c>
      <c r="C8" s="35"/>
      <c r="D8" s="32" t="s">
        <v>145</v>
      </c>
      <c r="E8" s="35" t="s">
        <v>86</v>
      </c>
      <c r="F8" s="34"/>
      <c r="G8" s="34"/>
      <c r="H8" s="34"/>
      <c r="I8" s="34"/>
      <c r="J8" s="34"/>
      <c r="K8" s="28" t="s">
        <v>67</v>
      </c>
      <c r="L8" s="28">
        <v>0</v>
      </c>
      <c r="M8" s="28">
        <v>50000</v>
      </c>
      <c r="N8" s="36"/>
      <c r="O8" s="36"/>
      <c r="P8" s="36"/>
    </row>
    <row r="9" spans="1:16">
      <c r="A9" s="35"/>
      <c r="B9" s="33" t="s">
        <v>155</v>
      </c>
      <c r="C9" s="35"/>
      <c r="D9" s="32" t="s">
        <v>145</v>
      </c>
      <c r="E9" s="35" t="s">
        <v>86</v>
      </c>
      <c r="F9" s="34"/>
      <c r="G9" s="34"/>
      <c r="H9" s="34"/>
      <c r="I9" s="34"/>
      <c r="J9" s="34"/>
      <c r="K9" s="28" t="s">
        <v>55</v>
      </c>
      <c r="L9" s="28">
        <v>0</v>
      </c>
      <c r="M9" s="28">
        <v>160</v>
      </c>
      <c r="N9" s="36"/>
      <c r="O9" s="36"/>
      <c r="P9" s="36"/>
    </row>
    <row r="10" spans="1:16">
      <c r="A10" s="35"/>
      <c r="B10" s="33" t="s">
        <v>156</v>
      </c>
      <c r="C10" s="35"/>
      <c r="D10" s="32" t="s">
        <v>145</v>
      </c>
      <c r="E10" s="35" t="s">
        <v>86</v>
      </c>
      <c r="F10" s="34"/>
      <c r="G10" s="34"/>
      <c r="H10" s="34"/>
      <c r="I10" s="34"/>
      <c r="J10" s="34"/>
      <c r="K10" s="28" t="s">
        <v>55</v>
      </c>
      <c r="L10" s="28">
        <v>0</v>
      </c>
      <c r="M10" s="28">
        <v>160</v>
      </c>
      <c r="N10" s="36"/>
      <c r="O10" s="36"/>
      <c r="P10" s="36"/>
    </row>
    <row r="11" spans="1:16">
      <c r="A11" s="35"/>
      <c r="B11" s="33" t="s">
        <v>157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55</v>
      </c>
      <c r="L11" s="28">
        <v>0</v>
      </c>
      <c r="M11" s="28">
        <v>160</v>
      </c>
      <c r="N11" s="36"/>
      <c r="O11" s="36"/>
      <c r="P11" s="36"/>
    </row>
    <row r="12" spans="1:16">
      <c r="A12" s="35"/>
      <c r="B12" s="68" t="s">
        <v>233</v>
      </c>
      <c r="C12" s="35" t="s">
        <v>229</v>
      </c>
      <c r="D12" s="32" t="s">
        <v>226</v>
      </c>
      <c r="E12" s="35" t="s">
        <v>227</v>
      </c>
      <c r="F12" s="34"/>
      <c r="G12" s="34"/>
      <c r="H12" s="34"/>
      <c r="I12" s="34"/>
      <c r="J12" s="34"/>
      <c r="K12" s="28" t="s">
        <v>71</v>
      </c>
      <c r="L12" s="36">
        <v>0</v>
      </c>
      <c r="M12" s="36">
        <v>100</v>
      </c>
      <c r="N12" s="36"/>
      <c r="O12" s="36"/>
      <c r="P12" s="36"/>
    </row>
    <row r="13" spans="1:16">
      <c r="A13" s="35"/>
      <c r="B13" s="68" t="s">
        <v>234</v>
      </c>
      <c r="C13" s="35" t="s">
        <v>228</v>
      </c>
      <c r="D13" s="32" t="s">
        <v>226</v>
      </c>
      <c r="E13" s="35" t="s">
        <v>227</v>
      </c>
      <c r="F13" s="34"/>
      <c r="G13" s="34"/>
      <c r="H13" s="34"/>
      <c r="I13" s="34"/>
      <c r="J13" s="34"/>
      <c r="K13" s="28" t="s">
        <v>55</v>
      </c>
      <c r="L13" s="28">
        <v>0</v>
      </c>
      <c r="M13" s="28">
        <v>160</v>
      </c>
      <c r="N13" s="36"/>
      <c r="O13" s="36"/>
      <c r="P13" s="36"/>
    </row>
    <row r="14" spans="1:16">
      <c r="A14" s="35"/>
      <c r="B14" s="68" t="s">
        <v>235</v>
      </c>
      <c r="C14" s="35" t="s">
        <v>230</v>
      </c>
      <c r="D14" s="32" t="s">
        <v>226</v>
      </c>
      <c r="E14" s="35" t="s">
        <v>227</v>
      </c>
      <c r="F14" s="34"/>
      <c r="G14" s="34"/>
      <c r="H14" s="34"/>
      <c r="I14" s="34"/>
      <c r="J14" s="34"/>
      <c r="K14" s="28" t="s">
        <v>55</v>
      </c>
      <c r="L14" s="28">
        <v>0</v>
      </c>
      <c r="M14" s="28">
        <v>160</v>
      </c>
      <c r="N14" s="36"/>
      <c r="O14" s="36"/>
      <c r="P14" s="36"/>
    </row>
    <row r="15" spans="1:16">
      <c r="A15" s="35"/>
      <c r="B15" s="68" t="s">
        <v>236</v>
      </c>
      <c r="C15" s="35" t="s">
        <v>231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55</v>
      </c>
      <c r="L15" s="28">
        <v>0</v>
      </c>
      <c r="M15" s="28">
        <v>160</v>
      </c>
      <c r="N15" s="36"/>
      <c r="O15" s="36"/>
      <c r="P15" s="36"/>
    </row>
    <row r="16" spans="1:16">
      <c r="A16" s="35"/>
      <c r="B16" s="68" t="s">
        <v>237</v>
      </c>
      <c r="C16" s="35" t="s">
        <v>232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58</v>
      </c>
      <c r="L16" s="36">
        <v>0</v>
      </c>
      <c r="M16" s="36">
        <v>10</v>
      </c>
      <c r="N16" s="36"/>
      <c r="O16" s="36"/>
      <c r="P16" s="36"/>
    </row>
    <row r="17" spans="1:16">
      <c r="A17" s="35"/>
      <c r="B17" s="68" t="s">
        <v>238</v>
      </c>
      <c r="C17" s="35" t="s">
        <v>81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67</v>
      </c>
      <c r="L17" s="36">
        <v>0</v>
      </c>
      <c r="M17" s="36">
        <v>30000</v>
      </c>
      <c r="N17" s="36"/>
      <c r="O17" s="36"/>
      <c r="P17" s="36"/>
    </row>
    <row r="18" spans="1:16">
      <c r="A18" s="35"/>
      <c r="B18" s="35"/>
      <c r="C18" s="35"/>
      <c r="D18" s="32"/>
      <c r="E18" s="35"/>
      <c r="F18" s="34"/>
      <c r="G18" s="34"/>
      <c r="H18" s="34"/>
      <c r="I18" s="34"/>
      <c r="J18" s="34"/>
      <c r="K18" s="28"/>
      <c r="L18" s="36"/>
      <c r="M18" s="36"/>
      <c r="N18" s="36"/>
      <c r="O18" s="36"/>
      <c r="P18" s="36"/>
    </row>
    <row r="19" spans="1:16">
      <c r="A19" s="35"/>
      <c r="B19" s="35"/>
      <c r="C19" s="35"/>
      <c r="D19" s="32"/>
      <c r="E19" s="35"/>
      <c r="F19" s="34"/>
      <c r="G19" s="34"/>
      <c r="H19" s="34"/>
      <c r="I19" s="34"/>
      <c r="J19" s="34"/>
      <c r="K19" s="28"/>
      <c r="L19" s="36"/>
      <c r="M19" s="36"/>
      <c r="N19" s="36"/>
      <c r="O19" s="36"/>
      <c r="P19" s="36"/>
    </row>
    <row r="20" spans="1:16">
      <c r="A20" s="35"/>
      <c r="B20" s="35"/>
      <c r="C20" s="35"/>
      <c r="D20" s="32"/>
      <c r="E20" s="35"/>
      <c r="F20" s="34"/>
      <c r="G20" s="34"/>
      <c r="H20" s="34"/>
      <c r="I20" s="34"/>
      <c r="J20" s="34"/>
      <c r="K20" s="28"/>
      <c r="L20" s="36"/>
      <c r="M20" s="36"/>
      <c r="N20" s="36"/>
      <c r="O20" s="36"/>
      <c r="P20" s="36"/>
    </row>
    <row r="21" spans="1:16">
      <c r="A21" s="35"/>
      <c r="B21" s="35"/>
      <c r="C21" s="35"/>
      <c r="D21" s="35"/>
      <c r="E21" s="35"/>
      <c r="F21" s="34"/>
      <c r="G21" s="34"/>
      <c r="H21" s="34"/>
      <c r="I21" s="34"/>
      <c r="J21" s="34"/>
      <c r="K21" s="28"/>
      <c r="L21" s="36"/>
      <c r="M21" s="36"/>
      <c r="N21" s="36"/>
      <c r="O21" s="36"/>
      <c r="P21" s="36"/>
    </row>
    <row r="22" spans="1:16">
      <c r="A22" s="35"/>
      <c r="B22" s="35"/>
      <c r="C22" s="35"/>
      <c r="D22" s="35"/>
      <c r="E22" s="35"/>
      <c r="F22" s="34"/>
      <c r="G22" s="34"/>
      <c r="H22" s="34"/>
      <c r="I22" s="34"/>
      <c r="J22" s="34"/>
      <c r="K22" s="28"/>
      <c r="L22" s="36"/>
      <c r="M22" s="36"/>
      <c r="N22" s="36"/>
      <c r="O22" s="36"/>
      <c r="P22" s="36"/>
    </row>
    <row r="23" spans="1:16">
      <c r="A23" s="35"/>
      <c r="B23" s="35"/>
      <c r="C23" s="35"/>
      <c r="D23" s="35"/>
      <c r="E23" s="35"/>
      <c r="F23" s="34"/>
      <c r="G23" s="34"/>
      <c r="H23" s="34"/>
      <c r="I23" s="34"/>
      <c r="J23" s="34"/>
      <c r="K23" s="28"/>
      <c r="L23" s="36"/>
      <c r="M23" s="36"/>
      <c r="N23" s="36"/>
      <c r="O23" s="36"/>
      <c r="P23" s="36"/>
    </row>
    <row r="24" spans="1:16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  <c r="N24" s="36"/>
      <c r="O24" s="36"/>
      <c r="P24" s="36"/>
    </row>
    <row r="25" spans="1:16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  <c r="N25" s="36"/>
      <c r="O25" s="36"/>
      <c r="P25" s="36"/>
    </row>
    <row r="26" spans="1:16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  <c r="N26" s="36"/>
      <c r="O26" s="36"/>
      <c r="P26" s="36"/>
    </row>
    <row r="27" spans="1:16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  <c r="N27" s="36"/>
      <c r="O27" s="36"/>
      <c r="P27" s="36"/>
    </row>
    <row r="28" spans="1:16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  <c r="N28" s="36"/>
      <c r="O28" s="36"/>
      <c r="P28" s="36"/>
    </row>
    <row r="29" spans="1:16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  <c r="N29" s="36"/>
      <c r="O29" s="36"/>
      <c r="P29" s="36"/>
    </row>
    <row r="30" spans="1:16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  <c r="N30" s="36"/>
      <c r="O30" s="36"/>
      <c r="P30" s="36"/>
    </row>
    <row r="31" spans="1:16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  <c r="N31" s="36"/>
      <c r="O31" s="36"/>
      <c r="P31" s="36"/>
    </row>
    <row r="32" spans="1:16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  <c r="N32" s="36"/>
      <c r="O32" s="36"/>
      <c r="P32" s="36"/>
    </row>
    <row r="33" spans="1:16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  <c r="N33" s="36"/>
      <c r="O33" s="36"/>
      <c r="P33" s="36"/>
    </row>
    <row r="34" spans="1:16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  <c r="N34" s="36"/>
      <c r="O34" s="36"/>
      <c r="P34" s="36"/>
    </row>
    <row r="35" spans="1:16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  <c r="N35" s="36"/>
      <c r="O35" s="36"/>
      <c r="P35" s="36"/>
    </row>
    <row r="36" spans="1:16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  <c r="N36" s="36"/>
      <c r="O36" s="36"/>
      <c r="P36" s="36"/>
    </row>
    <row r="37" spans="1:16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  <c r="N37" s="36"/>
      <c r="O37" s="36"/>
      <c r="P37" s="36"/>
    </row>
    <row r="38" spans="1:16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  <c r="N38" s="36"/>
      <c r="O38" s="36"/>
      <c r="P38" s="36"/>
    </row>
    <row r="39" spans="1:16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  <c r="N39" s="36"/>
      <c r="O39" s="36"/>
      <c r="P39" s="36"/>
    </row>
    <row r="40" spans="1:16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  <c r="N40" s="36"/>
      <c r="O40" s="36"/>
      <c r="P40" s="36"/>
    </row>
    <row r="41" spans="1:16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  <c r="N41" s="36"/>
      <c r="O41" s="36"/>
      <c r="P41" s="36"/>
    </row>
    <row r="42" spans="1:16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  <c r="N42" s="36"/>
      <c r="O42" s="36"/>
      <c r="P42" s="36"/>
    </row>
    <row r="43" spans="1:16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  <c r="N43" s="36"/>
      <c r="O43" s="36"/>
      <c r="P43" s="36"/>
    </row>
    <row r="44" spans="1:16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  <c r="N44" s="36"/>
      <c r="O44" s="36"/>
      <c r="P44" s="36"/>
    </row>
    <row r="45" spans="1:16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  <c r="N45" s="36"/>
      <c r="O45" s="36"/>
      <c r="P45" s="36"/>
    </row>
    <row r="46" spans="1:16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  <c r="N46" s="36"/>
      <c r="O46" s="36"/>
      <c r="P46" s="36"/>
    </row>
    <row r="47" spans="1:16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  <c r="N47" s="36"/>
      <c r="O47" s="36"/>
      <c r="P47" s="36"/>
    </row>
    <row r="48" spans="1:16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  <c r="N48" s="36"/>
      <c r="O48" s="36"/>
      <c r="P48" s="36"/>
    </row>
    <row r="49" spans="1:16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  <c r="N49" s="36"/>
      <c r="O49" s="36"/>
      <c r="P49" s="36"/>
    </row>
    <row r="50" spans="1:16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  <c r="N50" s="36"/>
      <c r="O50" s="36"/>
      <c r="P50" s="36"/>
    </row>
    <row r="51" spans="1:16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  <c r="N51" s="36"/>
      <c r="O51" s="36"/>
      <c r="P51" s="36"/>
    </row>
    <row r="52" spans="1:16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  <c r="N52" s="36"/>
      <c r="O52" s="36"/>
      <c r="P52" s="36"/>
    </row>
    <row r="53" spans="1:16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  <c r="N53" s="36"/>
      <c r="O53" s="36"/>
      <c r="P53" s="36"/>
    </row>
    <row r="54" spans="1:16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  <c r="N54" s="36"/>
      <c r="O54" s="36"/>
      <c r="P54" s="36"/>
    </row>
    <row r="55" spans="1:16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  <c r="N55" s="36"/>
      <c r="O55" s="36"/>
      <c r="P55" s="36"/>
    </row>
    <row r="56" spans="1:16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  <c r="N56" s="36"/>
      <c r="O56" s="36"/>
      <c r="P56" s="36"/>
    </row>
    <row r="57" spans="1:16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  <c r="N57" s="36"/>
      <c r="O57" s="36"/>
      <c r="P57" s="36"/>
    </row>
    <row r="58" spans="1:16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  <c r="N58" s="36"/>
      <c r="O58" s="36"/>
      <c r="P58" s="36"/>
    </row>
    <row r="59" spans="1:16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  <c r="N59" s="36"/>
      <c r="O59" s="36"/>
      <c r="P59" s="36"/>
    </row>
    <row r="60" spans="1:16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  <c r="N60" s="36"/>
      <c r="O60" s="36"/>
      <c r="P60" s="36"/>
    </row>
    <row r="61" spans="1:16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  <c r="N61" s="36"/>
      <c r="O61" s="36"/>
      <c r="P61" s="36"/>
    </row>
    <row r="62" spans="1:16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  <c r="N62" s="36"/>
      <c r="O62" s="36"/>
      <c r="P62" s="36"/>
    </row>
    <row r="63" spans="1:16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  <c r="N63" s="36"/>
      <c r="O63" s="36"/>
      <c r="P63" s="36"/>
    </row>
    <row r="64" spans="1:16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  <c r="N64" s="36"/>
      <c r="O64" s="36"/>
      <c r="P64" s="36"/>
    </row>
    <row r="65" spans="1:16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  <c r="N65" s="36"/>
      <c r="O65" s="36"/>
      <c r="P65" s="36"/>
    </row>
    <row r="66" spans="1:16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  <c r="N66" s="36"/>
      <c r="O66" s="36"/>
      <c r="P66" s="36"/>
    </row>
    <row r="67" spans="1:16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  <c r="N67" s="36"/>
      <c r="O67" s="36"/>
      <c r="P67" s="36"/>
    </row>
    <row r="68" spans="1:16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  <c r="N68" s="36"/>
      <c r="O68" s="36"/>
      <c r="P68" s="36"/>
    </row>
    <row r="69" spans="1:16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  <c r="N69" s="36"/>
      <c r="O69" s="36"/>
      <c r="P69" s="36"/>
    </row>
    <row r="70" spans="1:16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  <c r="N70" s="36"/>
      <c r="O70" s="36"/>
      <c r="P70" s="36"/>
    </row>
    <row r="71" spans="1:16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  <c r="N71" s="36"/>
      <c r="O71" s="36"/>
      <c r="P71" s="36"/>
    </row>
    <row r="72" spans="1:16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  <c r="N72" s="36"/>
      <c r="O72" s="36"/>
      <c r="P72" s="36"/>
    </row>
    <row r="73" spans="1:16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  <c r="N73" s="36"/>
      <c r="O73" s="36"/>
      <c r="P73" s="36"/>
    </row>
    <row r="74" spans="1:16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  <c r="N74" s="36"/>
      <c r="O74" s="36"/>
      <c r="P74" s="36"/>
    </row>
    <row r="75" spans="1:16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  <c r="N75" s="36"/>
      <c r="O75" s="36"/>
      <c r="P75" s="36"/>
    </row>
    <row r="76" spans="1:16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  <c r="N76" s="36"/>
      <c r="O76" s="36"/>
      <c r="P76" s="36"/>
    </row>
    <row r="77" spans="1:16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  <c r="N77" s="36"/>
      <c r="O77" s="36"/>
      <c r="P77" s="36"/>
    </row>
    <row r="78" spans="1:16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  <c r="N78" s="36"/>
      <c r="O78" s="36"/>
      <c r="P78" s="36"/>
    </row>
    <row r="79" spans="1:16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  <c r="N79" s="36"/>
      <c r="O79" s="36"/>
      <c r="P79" s="36"/>
    </row>
    <row r="80" spans="1:16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  <c r="N80" s="36"/>
      <c r="O80" s="36"/>
      <c r="P80" s="36"/>
    </row>
    <row r="81" spans="1:16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  <c r="N81" s="36"/>
      <c r="O81" s="36"/>
      <c r="P81" s="36"/>
    </row>
    <row r="82" spans="1:16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  <c r="N82" s="36"/>
      <c r="O82" s="36"/>
      <c r="P82" s="36"/>
    </row>
    <row r="83" spans="1:16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  <c r="N83" s="36"/>
      <c r="O83" s="36"/>
      <c r="P83" s="36"/>
    </row>
    <row r="84" spans="1:16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  <c r="N84" s="36"/>
      <c r="O84" s="36"/>
      <c r="P84" s="36"/>
    </row>
    <row r="85" spans="1:16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  <c r="N85" s="36"/>
      <c r="O85" s="36"/>
      <c r="P85" s="36"/>
    </row>
    <row r="86" spans="1:16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  <c r="N86" s="36"/>
      <c r="O86" s="36"/>
      <c r="P86" s="36"/>
    </row>
    <row r="87" spans="1:16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  <c r="N87" s="36"/>
      <c r="O87" s="36"/>
      <c r="P87" s="36"/>
    </row>
    <row r="88" spans="1:16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  <c r="N88" s="36"/>
      <c r="O88" s="36"/>
      <c r="P88" s="36"/>
    </row>
    <row r="89" spans="1:16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  <c r="N89" s="36"/>
      <c r="O89" s="36"/>
      <c r="P89" s="36"/>
    </row>
    <row r="90" spans="1:16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  <c r="N90" s="36"/>
      <c r="O90" s="36"/>
      <c r="P90" s="36"/>
    </row>
    <row r="91" spans="1:16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  <c r="N91" s="36"/>
      <c r="O91" s="36"/>
      <c r="P91" s="36"/>
    </row>
    <row r="92" spans="1:16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  <c r="N92" s="36"/>
      <c r="O92" s="36"/>
      <c r="P92" s="36"/>
    </row>
    <row r="93" spans="1:16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  <c r="N93" s="36"/>
      <c r="O93" s="36"/>
      <c r="P93" s="36"/>
    </row>
    <row r="94" spans="1:16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  <c r="N94" s="36"/>
      <c r="O94" s="36"/>
      <c r="P94" s="36"/>
    </row>
    <row r="95" spans="1:16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  <c r="N95" s="36"/>
      <c r="O95" s="36"/>
      <c r="P95" s="36"/>
    </row>
    <row r="96" spans="1:16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  <c r="N96" s="36"/>
      <c r="O96" s="36"/>
      <c r="P96" s="36"/>
    </row>
    <row r="97" spans="1:16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  <c r="N97" s="36"/>
      <c r="O97" s="36"/>
      <c r="P97" s="36"/>
    </row>
    <row r="98" spans="1:16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  <c r="N98" s="36"/>
      <c r="O98" s="36"/>
      <c r="P98" s="36"/>
    </row>
    <row r="99" spans="1:16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  <c r="N99" s="36"/>
      <c r="O99" s="36"/>
      <c r="P99" s="36"/>
    </row>
    <row r="100" spans="1:16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  <c r="N100" s="36"/>
      <c r="O100" s="36"/>
      <c r="P100" s="36"/>
    </row>
    <row r="101" spans="1:16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  <c r="N101" s="36"/>
      <c r="O101" s="36"/>
      <c r="P101" s="36"/>
    </row>
    <row r="102" spans="1:16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  <c r="N102" s="36"/>
      <c r="O102" s="36"/>
      <c r="P102" s="36"/>
    </row>
    <row r="103" spans="1:16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  <c r="N103" s="36"/>
      <c r="O103" s="36"/>
      <c r="P103" s="36"/>
    </row>
    <row r="104" spans="1:16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  <c r="N104" s="36"/>
      <c r="O104" s="36"/>
      <c r="P104" s="36"/>
    </row>
    <row r="105" spans="1:16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  <c r="N105" s="36"/>
      <c r="O105" s="36"/>
      <c r="P105" s="36"/>
    </row>
    <row r="106" spans="1:16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  <c r="N106" s="36"/>
      <c r="O106" s="36"/>
      <c r="P106" s="36"/>
    </row>
    <row r="107" spans="1:16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  <c r="N107" s="36"/>
      <c r="O107" s="36"/>
      <c r="P107" s="36"/>
    </row>
    <row r="108" spans="1:16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  <c r="N108" s="36"/>
      <c r="O108" s="36"/>
      <c r="P108" s="36"/>
    </row>
    <row r="109" spans="1:16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  <c r="N109" s="36"/>
      <c r="O109" s="36"/>
      <c r="P109" s="36"/>
    </row>
    <row r="110" spans="1:16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  <c r="N110" s="36"/>
      <c r="O110" s="36"/>
      <c r="P110" s="36"/>
    </row>
    <row r="111" spans="1:16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  <c r="N111" s="36"/>
      <c r="O111" s="36"/>
      <c r="P111" s="36"/>
    </row>
    <row r="112" spans="1:16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  <c r="N112" s="36"/>
      <c r="O112" s="36"/>
      <c r="P112" s="36"/>
    </row>
    <row r="113" spans="1:16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  <c r="N113" s="36"/>
      <c r="O113" s="36"/>
      <c r="P113" s="36"/>
    </row>
    <row r="114" spans="1:16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  <c r="N114" s="36"/>
      <c r="O114" s="36"/>
      <c r="P114" s="36"/>
    </row>
    <row r="115" spans="1:16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  <c r="N115" s="36"/>
      <c r="O115" s="36"/>
      <c r="P115" s="36"/>
    </row>
    <row r="116" spans="1:16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  <c r="N116" s="36"/>
      <c r="O116" s="36"/>
      <c r="P116" s="36"/>
    </row>
    <row r="117" spans="1:16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  <c r="N117" s="36"/>
      <c r="O117" s="36"/>
      <c r="P117" s="36"/>
    </row>
    <row r="118" spans="1:16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  <c r="N118" s="36"/>
      <c r="O118" s="36"/>
      <c r="P118" s="36"/>
    </row>
    <row r="119" spans="1:16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  <c r="N119" s="36"/>
      <c r="O119" s="36"/>
      <c r="P119" s="36"/>
    </row>
    <row r="120" spans="1:16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  <c r="N120" s="36"/>
      <c r="O120" s="36"/>
      <c r="P120" s="36"/>
    </row>
    <row r="121" spans="1:16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  <c r="N121" s="36"/>
      <c r="O121" s="36"/>
      <c r="P121" s="36"/>
    </row>
    <row r="122" spans="1:16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  <c r="N122" s="36"/>
      <c r="O122" s="36"/>
      <c r="P122" s="36"/>
    </row>
    <row r="123" spans="1:16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  <c r="N123" s="36"/>
      <c r="O123" s="36"/>
      <c r="P123" s="36"/>
    </row>
    <row r="124" spans="1:16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  <c r="N124" s="36"/>
      <c r="O124" s="36"/>
      <c r="P124" s="36"/>
    </row>
    <row r="125" spans="1:16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  <c r="N125" s="36"/>
      <c r="O125" s="36"/>
      <c r="P125" s="36"/>
    </row>
    <row r="126" spans="1:16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  <c r="N126" s="36"/>
      <c r="O126" s="36"/>
      <c r="P126" s="36"/>
    </row>
    <row r="127" spans="1:16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  <c r="N127" s="36"/>
      <c r="O127" s="36"/>
      <c r="P127" s="36"/>
    </row>
    <row r="128" spans="1:16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  <c r="N128" s="36"/>
      <c r="O128" s="36"/>
      <c r="P128" s="36"/>
    </row>
    <row r="129" spans="1:16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  <c r="N129" s="36"/>
      <c r="O129" s="36"/>
      <c r="P129" s="36"/>
    </row>
    <row r="130" spans="1:16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  <c r="N130" s="36"/>
      <c r="O130" s="36"/>
      <c r="P130" s="36"/>
    </row>
    <row r="131" spans="1:16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  <c r="N131" s="36"/>
      <c r="O131" s="36"/>
      <c r="P131" s="36"/>
    </row>
    <row r="132" spans="1:16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  <c r="N132" s="36"/>
      <c r="O132" s="36"/>
      <c r="P132" s="36"/>
    </row>
    <row r="133" spans="1:16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  <c r="N133" s="36"/>
      <c r="O133" s="36"/>
      <c r="P133" s="36"/>
    </row>
    <row r="134" spans="1:16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  <c r="N134" s="36"/>
      <c r="O134" s="36"/>
      <c r="P134" s="36"/>
    </row>
    <row r="135" spans="1:16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  <c r="N135" s="36"/>
      <c r="O135" s="36"/>
      <c r="P135" s="36"/>
    </row>
    <row r="136" spans="1:16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  <c r="N136" s="36"/>
      <c r="O136" s="36"/>
      <c r="P136" s="36"/>
    </row>
    <row r="137" spans="1:16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  <c r="N137" s="36"/>
      <c r="O137" s="36"/>
      <c r="P137" s="36"/>
    </row>
    <row r="138" spans="1:16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  <c r="N138" s="36"/>
      <c r="O138" s="36"/>
      <c r="P138" s="36"/>
    </row>
    <row r="139" spans="1:16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  <c r="N139" s="36"/>
      <c r="O139" s="36"/>
      <c r="P139" s="36"/>
    </row>
    <row r="140" spans="1:16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  <c r="N140" s="36"/>
      <c r="O140" s="36"/>
      <c r="P140" s="36"/>
    </row>
    <row r="141" spans="1:16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  <c r="N141" s="36"/>
      <c r="O141" s="36"/>
      <c r="P141" s="36"/>
    </row>
    <row r="142" spans="1:16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  <c r="N142" s="36"/>
      <c r="O142" s="36"/>
      <c r="P142" s="36"/>
    </row>
    <row r="143" spans="1:16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  <c r="N143" s="36"/>
      <c r="O143" s="36"/>
      <c r="P143" s="36"/>
    </row>
    <row r="144" spans="1:16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  <c r="N144" s="36"/>
      <c r="O144" s="36"/>
      <c r="P144" s="36"/>
    </row>
    <row r="145" spans="1:16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  <c r="N145" s="36"/>
      <c r="O145" s="36"/>
      <c r="P145" s="36"/>
    </row>
    <row r="146" spans="1:16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  <c r="N146" s="36"/>
      <c r="O146" s="36"/>
      <c r="P146" s="36"/>
    </row>
    <row r="147" spans="1:16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  <c r="N147" s="36"/>
      <c r="O147" s="36"/>
      <c r="P147" s="36"/>
    </row>
    <row r="148" spans="1:16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  <c r="N148" s="36"/>
      <c r="O148" s="36"/>
      <c r="P148" s="36"/>
    </row>
    <row r="149" spans="1:16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  <c r="N149" s="36"/>
      <c r="O149" s="36"/>
      <c r="P149" s="36"/>
    </row>
    <row r="150" spans="1:16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  <c r="N150" s="36"/>
      <c r="O150" s="36"/>
      <c r="P150" s="36"/>
    </row>
    <row r="151" spans="1:16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  <c r="N151" s="36"/>
      <c r="O151" s="36"/>
      <c r="P151" s="36"/>
    </row>
    <row r="152" spans="1:16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  <c r="N152" s="36"/>
      <c r="O152" s="36"/>
      <c r="P152" s="36"/>
    </row>
    <row r="153" spans="1:16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  <c r="N153" s="36"/>
      <c r="O153" s="36"/>
      <c r="P153" s="36"/>
    </row>
    <row r="154" spans="1:16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  <c r="N154" s="36"/>
      <c r="O154" s="36"/>
      <c r="P154" s="36"/>
    </row>
    <row r="155" spans="1:16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  <c r="N155" s="36"/>
      <c r="O155" s="36"/>
      <c r="P155" s="36"/>
    </row>
    <row r="156" spans="1:16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  <c r="N156" s="36"/>
      <c r="O156" s="36"/>
      <c r="P156" s="36"/>
    </row>
    <row r="157" spans="1:16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  <c r="N157" s="36"/>
      <c r="O157" s="36"/>
      <c r="P157" s="36"/>
    </row>
    <row r="158" spans="1:16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  <c r="N158" s="36"/>
      <c r="O158" s="36"/>
      <c r="P158" s="36"/>
    </row>
    <row r="159" spans="1:16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  <c r="N159" s="36"/>
      <c r="O159" s="36"/>
      <c r="P159" s="36"/>
    </row>
    <row r="160" spans="1:16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  <c r="N160" s="36"/>
      <c r="O160" s="36"/>
      <c r="P160" s="36"/>
    </row>
    <row r="161" spans="1:16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  <c r="N161" s="36"/>
      <c r="O161" s="36"/>
      <c r="P161" s="36"/>
    </row>
    <row r="162" spans="1:16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  <c r="N162" s="36"/>
      <c r="O162" s="36"/>
      <c r="P162" s="36"/>
    </row>
    <row r="163" spans="1:16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  <c r="N163" s="36"/>
      <c r="O163" s="36"/>
      <c r="P163" s="36"/>
    </row>
    <row r="164" spans="1:16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  <c r="N164" s="36"/>
      <c r="O164" s="36"/>
      <c r="P164" s="36"/>
    </row>
    <row r="165" spans="1:16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  <c r="N165" s="36"/>
      <c r="O165" s="36"/>
      <c r="P165" s="36"/>
    </row>
    <row r="166" spans="1:16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  <c r="N166" s="36"/>
      <c r="O166" s="36"/>
      <c r="P166" s="36"/>
    </row>
    <row r="167" spans="1:16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  <c r="N167" s="36"/>
      <c r="O167" s="36"/>
      <c r="P167" s="36"/>
    </row>
    <row r="168" spans="1:16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  <c r="N168" s="36"/>
      <c r="O168" s="36"/>
      <c r="P168" s="36"/>
    </row>
    <row r="169" spans="1:16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  <c r="N169" s="36"/>
      <c r="O169" s="36"/>
      <c r="P169" s="36"/>
    </row>
    <row r="170" spans="1:16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  <c r="N170" s="36"/>
      <c r="O170" s="36"/>
      <c r="P170" s="36"/>
    </row>
    <row r="171" spans="1:16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  <c r="N171" s="36"/>
      <c r="O171" s="36"/>
      <c r="P171" s="36"/>
    </row>
    <row r="172" spans="1:16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  <c r="N172" s="36"/>
      <c r="O172" s="36"/>
      <c r="P172" s="36"/>
    </row>
    <row r="173" spans="1:16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  <c r="N173" s="36"/>
      <c r="O173" s="36"/>
      <c r="P173" s="36"/>
    </row>
    <row r="174" spans="1:16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  <c r="N174" s="36"/>
      <c r="O174" s="36"/>
      <c r="P174" s="36"/>
    </row>
    <row r="175" spans="1:16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  <c r="N175" s="36"/>
      <c r="O175" s="36"/>
      <c r="P175" s="36"/>
    </row>
    <row r="176" spans="1:16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  <c r="N176" s="36"/>
      <c r="O176" s="36"/>
      <c r="P176" s="36"/>
    </row>
    <row r="177" spans="1:16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  <c r="N177" s="36"/>
      <c r="O177" s="36"/>
      <c r="P177" s="36"/>
    </row>
    <row r="178" spans="1:16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  <c r="N178" s="36"/>
      <c r="O178" s="36"/>
      <c r="P178" s="36"/>
    </row>
    <row r="179" spans="1:16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  <c r="N179" s="36"/>
      <c r="O179" s="36"/>
      <c r="P179" s="36"/>
    </row>
    <row r="180" spans="1:16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  <c r="N180" s="36"/>
      <c r="O180" s="36"/>
      <c r="P180" s="36"/>
    </row>
    <row r="181" spans="1:16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  <c r="N181" s="36"/>
      <c r="O181" s="36"/>
      <c r="P181" s="36"/>
    </row>
    <row r="182" spans="1:16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  <c r="N182" s="36"/>
      <c r="O182" s="36"/>
      <c r="P182" s="36"/>
    </row>
    <row r="183" spans="1:16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  <c r="N183" s="36"/>
      <c r="O183" s="36"/>
      <c r="P183" s="36"/>
    </row>
    <row r="184" spans="1:16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  <c r="N184" s="36"/>
      <c r="O184" s="36"/>
      <c r="P184" s="36"/>
    </row>
    <row r="185" spans="1:16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  <c r="N185" s="36"/>
      <c r="O185" s="36"/>
      <c r="P185" s="36"/>
    </row>
    <row r="186" spans="1:16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  <c r="N186" s="36"/>
      <c r="O186" s="36"/>
      <c r="P186" s="36"/>
    </row>
    <row r="187" spans="1:16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  <c r="N187" s="36"/>
      <c r="O187" s="36"/>
      <c r="P187" s="36"/>
    </row>
    <row r="188" spans="1:16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  <c r="N188" s="36"/>
      <c r="O188" s="36"/>
      <c r="P188" s="36"/>
    </row>
    <row r="189" spans="1:16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  <c r="N189" s="36"/>
      <c r="O189" s="36"/>
      <c r="P189" s="36"/>
    </row>
    <row r="190" spans="1:16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  <c r="N190" s="36"/>
      <c r="O190" s="36"/>
      <c r="P190" s="36"/>
    </row>
    <row r="191" spans="1:16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  <c r="N191" s="36"/>
      <c r="O191" s="36"/>
      <c r="P191" s="36"/>
    </row>
    <row r="192" spans="1:16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  <c r="N192" s="36"/>
      <c r="O192" s="36"/>
      <c r="P192" s="36"/>
    </row>
    <row r="193" spans="1:16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  <c r="N193" s="36"/>
      <c r="O193" s="36"/>
      <c r="P193" s="36"/>
    </row>
    <row r="194" spans="1:16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  <c r="N194" s="36"/>
      <c r="O194" s="36"/>
      <c r="P194" s="36"/>
    </row>
    <row r="195" spans="1:16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  <c r="N195" s="36"/>
      <c r="O195" s="36"/>
      <c r="P195" s="36"/>
    </row>
    <row r="196" spans="1:16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  <c r="N196" s="36"/>
      <c r="O196" s="36"/>
      <c r="P196" s="36"/>
    </row>
    <row r="197" spans="1:16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  <c r="N197" s="36"/>
      <c r="O197" s="36"/>
      <c r="P197" s="36"/>
    </row>
    <row r="198" spans="1:16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  <c r="N198" s="36"/>
      <c r="O198" s="36"/>
      <c r="P198" s="36"/>
    </row>
    <row r="199" spans="1:16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  <c r="N199" s="36"/>
      <c r="O199" s="36"/>
      <c r="P199" s="36"/>
    </row>
    <row r="200" spans="1:16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  <c r="N200" s="36"/>
      <c r="O200" s="36"/>
      <c r="P200" s="36"/>
    </row>
    <row r="201" spans="1:16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  <c r="N201" s="36"/>
      <c r="O201" s="36"/>
      <c r="P201" s="36"/>
    </row>
    <row r="202" spans="1:16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  <c r="N202" s="36"/>
      <c r="O202" s="36"/>
      <c r="P202" s="36"/>
    </row>
    <row r="203" spans="1:16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  <c r="N203" s="36"/>
      <c r="O203" s="36"/>
      <c r="P203" s="36"/>
    </row>
    <row r="204" spans="1:16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  <c r="N204" s="36"/>
      <c r="O204" s="36"/>
      <c r="P204" s="36"/>
    </row>
    <row r="205" spans="1:16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  <c r="N205" s="36"/>
      <c r="O205" s="36"/>
      <c r="P205" s="36"/>
    </row>
    <row r="206" spans="1:16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  <c r="N206" s="36"/>
      <c r="O206" s="36"/>
      <c r="P206" s="36"/>
    </row>
    <row r="207" spans="1:16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  <c r="N207" s="36"/>
      <c r="O207" s="36"/>
      <c r="P207" s="36"/>
    </row>
    <row r="208" spans="1:16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  <c r="N208" s="36"/>
      <c r="O208" s="36"/>
      <c r="P208" s="36"/>
    </row>
    <row r="209" spans="1:16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  <c r="N209" s="36"/>
      <c r="O209" s="36"/>
      <c r="P209" s="36"/>
    </row>
    <row r="210" spans="1:16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  <c r="N210" s="36"/>
      <c r="O210" s="36"/>
      <c r="P210" s="36"/>
    </row>
    <row r="211" spans="1:16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  <c r="N211" s="36"/>
      <c r="O211" s="36"/>
      <c r="P211" s="36"/>
    </row>
    <row r="212" spans="1:16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  <c r="N212" s="36"/>
      <c r="O212" s="36"/>
      <c r="P212" s="36"/>
    </row>
    <row r="213" spans="1:16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  <c r="N213" s="36"/>
      <c r="O213" s="36"/>
      <c r="P213" s="36"/>
    </row>
    <row r="214" spans="1:16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  <c r="N214" s="36"/>
      <c r="O214" s="36"/>
      <c r="P214" s="36"/>
    </row>
    <row r="215" spans="1:16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  <c r="N215" s="36"/>
      <c r="O215" s="36"/>
      <c r="P215" s="36"/>
    </row>
    <row r="216" spans="1:16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  <c r="N216" s="36"/>
      <c r="O216" s="36"/>
      <c r="P216" s="36"/>
    </row>
    <row r="217" spans="1:16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  <c r="N217" s="36"/>
      <c r="O217" s="36"/>
      <c r="P217" s="36"/>
    </row>
    <row r="218" spans="1:16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  <c r="N218" s="36"/>
      <c r="O218" s="36"/>
      <c r="P218" s="36"/>
    </row>
    <row r="219" spans="1:16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  <c r="N219" s="36"/>
      <c r="O219" s="36"/>
      <c r="P219" s="36"/>
    </row>
    <row r="220" spans="1:16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  <c r="N220" s="36"/>
      <c r="O220" s="36"/>
      <c r="P220" s="36"/>
    </row>
    <row r="221" spans="1:16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  <c r="N221" s="36"/>
      <c r="O221" s="36"/>
      <c r="P221" s="36"/>
    </row>
    <row r="222" spans="1:16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  <c r="N222" s="36"/>
      <c r="O222" s="36"/>
      <c r="P222" s="36"/>
    </row>
    <row r="223" spans="1:16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  <c r="N223" s="36"/>
      <c r="O223" s="36"/>
      <c r="P223" s="36"/>
    </row>
    <row r="224" spans="1:16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  <c r="N224" s="36"/>
      <c r="O224" s="36"/>
      <c r="P224" s="36"/>
    </row>
    <row r="225" spans="1:16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  <c r="N225" s="36"/>
      <c r="O225" s="36"/>
      <c r="P225" s="36"/>
    </row>
    <row r="226" spans="1:16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  <c r="N226" s="36"/>
      <c r="O226" s="36"/>
      <c r="P226" s="36"/>
    </row>
    <row r="227" spans="1:16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  <c r="N227" s="36"/>
      <c r="O227" s="36"/>
      <c r="P227" s="36"/>
    </row>
    <row r="228" spans="1:16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  <c r="N228" s="36"/>
      <c r="O228" s="36"/>
      <c r="P228" s="36"/>
    </row>
    <row r="229" spans="1:16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  <c r="N229" s="36"/>
      <c r="O229" s="36"/>
      <c r="P229" s="36"/>
    </row>
    <row r="230" spans="1:16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  <c r="N230" s="36"/>
      <c r="O230" s="36"/>
      <c r="P230" s="36"/>
    </row>
    <row r="231" spans="1:16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  <c r="N231" s="36"/>
      <c r="O231" s="36"/>
      <c r="P231" s="36"/>
    </row>
    <row r="232" spans="1:16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  <c r="N232" s="36"/>
      <c r="O232" s="36"/>
      <c r="P232" s="36"/>
    </row>
    <row r="233" spans="1:16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  <c r="N233" s="36"/>
      <c r="O233" s="36"/>
      <c r="P233" s="36"/>
    </row>
    <row r="234" spans="1:16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  <c r="N234" s="36"/>
      <c r="O234" s="36"/>
      <c r="P234" s="36"/>
    </row>
    <row r="235" spans="1:16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  <c r="N235" s="36"/>
      <c r="O235" s="36"/>
      <c r="P235" s="36"/>
    </row>
    <row r="236" spans="1:16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  <c r="N236" s="36"/>
      <c r="O236" s="36"/>
      <c r="P236" s="36"/>
    </row>
    <row r="237" spans="1:16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  <c r="N237" s="36"/>
      <c r="O237" s="36"/>
      <c r="P237" s="36"/>
    </row>
    <row r="238" spans="1:16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  <c r="N238" s="36"/>
      <c r="O238" s="36"/>
      <c r="P238" s="36"/>
    </row>
    <row r="239" spans="1:16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  <c r="N239" s="36"/>
      <c r="O239" s="36"/>
      <c r="P239" s="36"/>
    </row>
    <row r="240" spans="1:16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  <c r="N240" s="36"/>
      <c r="O240" s="36"/>
      <c r="P240" s="36"/>
    </row>
    <row r="241" spans="1:16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  <c r="N241" s="36"/>
      <c r="O241" s="36"/>
      <c r="P241" s="36"/>
    </row>
    <row r="242" spans="1:16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  <c r="N242" s="36"/>
      <c r="O242" s="36"/>
      <c r="P242" s="36"/>
    </row>
    <row r="243" spans="1:16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  <c r="N243" s="36"/>
      <c r="O243" s="36"/>
      <c r="P243" s="36"/>
    </row>
    <row r="244" spans="1:16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  <c r="N244" s="36"/>
      <c r="O244" s="36"/>
      <c r="P244" s="36"/>
    </row>
    <row r="245" spans="1:16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  <c r="N245" s="36"/>
      <c r="O245" s="36"/>
      <c r="P245" s="36"/>
    </row>
    <row r="246" spans="1:16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  <c r="N246" s="36"/>
      <c r="O246" s="36"/>
      <c r="P246" s="36"/>
    </row>
    <row r="247" spans="1:16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  <c r="N247" s="36"/>
      <c r="O247" s="36"/>
      <c r="P247" s="36"/>
    </row>
    <row r="248" spans="1:16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  <c r="N248" s="36"/>
      <c r="O248" s="36"/>
      <c r="P248" s="36"/>
    </row>
    <row r="249" spans="1:16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  <c r="N249" s="36"/>
      <c r="O249" s="36"/>
      <c r="P249" s="36"/>
    </row>
    <row r="250" spans="1:16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  <c r="N250" s="36"/>
      <c r="O250" s="36"/>
      <c r="P250" s="36"/>
    </row>
    <row r="251" spans="1:16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  <c r="N251" s="36"/>
      <c r="O251" s="36"/>
      <c r="P251" s="36"/>
    </row>
    <row r="252" spans="1:16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  <c r="N252" s="36"/>
      <c r="O252" s="36"/>
      <c r="P252" s="36"/>
    </row>
    <row r="253" spans="1:16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  <c r="N253" s="36"/>
      <c r="O253" s="36"/>
      <c r="P253" s="36"/>
    </row>
    <row r="254" spans="1:16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  <c r="N254" s="36"/>
      <c r="O254" s="36"/>
      <c r="P254" s="36"/>
    </row>
    <row r="255" spans="1:16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  <c r="N255" s="36"/>
      <c r="O255" s="36"/>
      <c r="P255" s="36"/>
    </row>
    <row r="256" spans="1:16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  <c r="N256" s="36"/>
      <c r="O256" s="36"/>
      <c r="P256" s="36"/>
    </row>
    <row r="257" spans="1:16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  <c r="N257" s="36"/>
      <c r="O257" s="36"/>
      <c r="P257" s="36"/>
    </row>
    <row r="258" spans="1:16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  <c r="N258" s="36"/>
      <c r="O258" s="36"/>
      <c r="P258" s="36"/>
    </row>
    <row r="259" spans="1:16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  <c r="N259" s="36"/>
      <c r="O259" s="36"/>
      <c r="P259" s="36"/>
    </row>
    <row r="260" spans="1:16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  <c r="N260" s="36"/>
      <c r="O260" s="36"/>
      <c r="P260" s="36"/>
    </row>
    <row r="261" spans="1:16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  <c r="N261" s="36"/>
      <c r="O261" s="36"/>
      <c r="P261" s="36"/>
    </row>
    <row r="262" spans="1:16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  <c r="N262" s="36"/>
      <c r="O262" s="36"/>
      <c r="P262" s="36"/>
    </row>
    <row r="263" spans="1:16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  <c r="N263" s="36"/>
      <c r="O263" s="36"/>
      <c r="P263" s="36"/>
    </row>
    <row r="264" spans="1:16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  <c r="N264" s="36"/>
      <c r="O264" s="36"/>
      <c r="P264" s="36"/>
    </row>
    <row r="265" spans="1:16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  <c r="N265" s="36"/>
      <c r="O265" s="36"/>
      <c r="P265" s="36"/>
    </row>
    <row r="266" spans="1:16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  <c r="N266" s="36"/>
      <c r="O266" s="36"/>
      <c r="P266" s="36"/>
    </row>
    <row r="267" spans="1:16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  <c r="N267" s="36"/>
      <c r="O267" s="36"/>
      <c r="P267" s="36"/>
    </row>
    <row r="268" spans="1:16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  <c r="N268" s="36"/>
      <c r="O268" s="36"/>
      <c r="P268" s="36"/>
    </row>
    <row r="269" spans="1:16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  <c r="N269" s="36"/>
      <c r="O269" s="36"/>
      <c r="P269" s="36"/>
    </row>
    <row r="270" spans="1:16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  <c r="N270" s="36"/>
      <c r="O270" s="36"/>
      <c r="P270" s="36"/>
    </row>
    <row r="271" spans="1:16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  <c r="N271" s="36"/>
      <c r="O271" s="36"/>
      <c r="P271" s="36"/>
    </row>
    <row r="272" spans="1:16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  <c r="N272" s="36"/>
      <c r="O272" s="36"/>
      <c r="P272" s="36"/>
    </row>
    <row r="273" spans="1:16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  <c r="N273" s="36"/>
      <c r="O273" s="36"/>
      <c r="P273" s="36"/>
    </row>
    <row r="274" spans="1:16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  <c r="N274" s="36"/>
      <c r="O274" s="36"/>
      <c r="P274" s="36"/>
    </row>
    <row r="275" spans="1:16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  <c r="N275" s="36"/>
      <c r="O275" s="36"/>
      <c r="P275" s="36"/>
    </row>
    <row r="276" spans="1:16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  <c r="N276" s="36"/>
      <c r="O276" s="36"/>
      <c r="P276" s="36"/>
    </row>
    <row r="277" spans="1:16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  <c r="N277" s="36"/>
      <c r="O277" s="36"/>
      <c r="P277" s="36"/>
    </row>
    <row r="278" spans="1:16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  <c r="N278" s="36"/>
      <c r="O278" s="36"/>
      <c r="P278" s="36"/>
    </row>
    <row r="279" spans="1:16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  <c r="N279" s="36"/>
      <c r="O279" s="36"/>
      <c r="P279" s="36"/>
    </row>
    <row r="280" spans="1:16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  <c r="N280" s="36"/>
      <c r="O280" s="36"/>
      <c r="P280" s="36"/>
    </row>
    <row r="281" spans="1:16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  <c r="N281" s="36"/>
      <c r="O281" s="36"/>
      <c r="P281" s="36"/>
    </row>
    <row r="282" spans="1:16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  <c r="N282" s="36"/>
      <c r="O282" s="36"/>
      <c r="P282" s="36"/>
    </row>
    <row r="283" spans="1:16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  <c r="N283" s="36"/>
      <c r="O283" s="36"/>
      <c r="P283" s="36"/>
    </row>
    <row r="284" spans="1:16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  <c r="N284" s="36"/>
      <c r="O284" s="36"/>
      <c r="P284" s="36"/>
    </row>
    <row r="285" spans="1:16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  <c r="N285" s="36"/>
      <c r="O285" s="36"/>
      <c r="P285" s="36"/>
    </row>
    <row r="286" spans="1:16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  <c r="N286" s="36"/>
      <c r="O286" s="36"/>
      <c r="P286" s="36"/>
    </row>
    <row r="287" spans="1:16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  <c r="N287" s="36"/>
      <c r="O287" s="36"/>
      <c r="P287" s="36"/>
    </row>
    <row r="288" spans="1:16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  <c r="N288" s="36"/>
      <c r="O288" s="36"/>
      <c r="P288" s="36"/>
    </row>
    <row r="289" spans="1:16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  <c r="N289" s="36"/>
      <c r="O289" s="36"/>
      <c r="P289" s="36"/>
    </row>
    <row r="290" spans="1:16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  <c r="N290" s="36"/>
      <c r="O290" s="36"/>
      <c r="P290" s="36"/>
    </row>
    <row r="291" spans="1:16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  <c r="N291" s="36"/>
      <c r="O291" s="36"/>
      <c r="P291" s="36"/>
    </row>
    <row r="292" spans="1:16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  <c r="N292" s="36"/>
      <c r="O292" s="36"/>
      <c r="P292" s="36"/>
    </row>
    <row r="293" spans="1:16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  <c r="N293" s="36"/>
      <c r="O293" s="36"/>
      <c r="P293" s="36"/>
    </row>
    <row r="294" spans="1:16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  <c r="N294" s="36"/>
      <c r="O294" s="36"/>
      <c r="P294" s="36"/>
    </row>
    <row r="295" spans="1:16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  <c r="N295" s="36"/>
      <c r="O295" s="36"/>
      <c r="P295" s="36"/>
    </row>
    <row r="296" spans="1:16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  <c r="N296" s="36"/>
      <c r="O296" s="36"/>
      <c r="P296" s="36"/>
    </row>
    <row r="297" spans="1:16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  <c r="N297" s="36"/>
      <c r="O297" s="36"/>
      <c r="P297" s="36"/>
    </row>
    <row r="298" spans="1:16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  <c r="N298" s="36"/>
      <c r="O298" s="36"/>
      <c r="P298" s="36"/>
    </row>
    <row r="299" spans="1:16">
      <c r="A299" s="35"/>
      <c r="B299" s="35"/>
      <c r="C299" s="35"/>
      <c r="E299" s="35"/>
      <c r="F299" s="34"/>
      <c r="G299" s="34"/>
      <c r="H299" s="34"/>
      <c r="I299" s="34"/>
      <c r="J299" s="34"/>
      <c r="K299" s="28"/>
      <c r="L299" s="36"/>
      <c r="M299" s="36"/>
      <c r="N299" s="36"/>
      <c r="O299" s="36"/>
      <c r="P299" s="36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19" priority="2" operator="equal">
      <formula>"P"</formula>
    </cfRule>
    <cfRule type="cellIs" dxfId="118" priority="3" operator="equal">
      <formula>"p"</formula>
    </cfRule>
    <cfRule type="cellIs" dxfId="117" priority="4" operator="equal">
      <formula>"x"</formula>
    </cfRule>
    <cfRule type="cellIs" dxfId="116" priority="5" operator="equal">
      <formula>"X"</formula>
    </cfRule>
  </conditionalFormatting>
  <conditionalFormatting sqref="B6:B299">
    <cfRule type="duplicateValues" dxfId="115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>
      <pane ySplit="3" topLeftCell="A4" activePane="bottomLeft" state="frozen"/>
      <selection pane="bottomLeft" activeCell="A6" sqref="A6"/>
    </sheetView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43"/>
      <c r="B1" s="43"/>
      <c r="C1" s="43"/>
      <c r="D1" s="43"/>
      <c r="E1" s="43"/>
      <c r="F1" s="43"/>
      <c r="G1" s="43"/>
      <c r="H1" s="43"/>
      <c r="I1" s="43"/>
      <c r="J1" s="127" t="str">
        <f>proj_nr_descr</f>
        <v>Projectnumber:</v>
      </c>
      <c r="K1" s="127"/>
      <c r="L1" s="125" t="str">
        <f>proj_nr</f>
        <v>[Enter proj nr]</v>
      </c>
      <c r="M1" s="126"/>
    </row>
    <row r="2" spans="1:13" s="24" customFormat="1" ht="19.5" customHeight="1">
      <c r="A2" s="43"/>
      <c r="B2" s="43"/>
      <c r="C2" s="43"/>
      <c r="D2" s="43"/>
      <c r="E2" s="43"/>
      <c r="F2" s="43"/>
      <c r="G2" s="43"/>
      <c r="H2" s="43"/>
      <c r="I2" s="43"/>
      <c r="J2" s="127" t="str">
        <f>proj_name_descr</f>
        <v>Projectname:</v>
      </c>
      <c r="K2" s="127"/>
      <c r="L2" s="125" t="str">
        <f>proj_name</f>
        <v>[Enter proj name]</v>
      </c>
      <c r="M2" s="126"/>
    </row>
    <row r="3" spans="1:13" s="24" customFormat="1" ht="15.75" thickBot="1">
      <c r="A3" s="40" t="s">
        <v>11</v>
      </c>
      <c r="B3" s="40" t="s">
        <v>12</v>
      </c>
      <c r="C3" s="40" t="s">
        <v>13</v>
      </c>
      <c r="D3" s="40" t="s">
        <v>83</v>
      </c>
      <c r="E3" s="40" t="s">
        <v>14</v>
      </c>
      <c r="F3" s="40" t="s">
        <v>1</v>
      </c>
      <c r="G3" s="40" t="s">
        <v>2</v>
      </c>
      <c r="H3" s="40" t="s">
        <v>333</v>
      </c>
      <c r="I3" s="40" t="s">
        <v>5</v>
      </c>
      <c r="J3" s="40" t="s">
        <v>48</v>
      </c>
      <c r="K3" s="40" t="s">
        <v>49</v>
      </c>
      <c r="L3" s="40" t="s">
        <v>50</v>
      </c>
      <c r="M3" s="44" t="s">
        <v>195</v>
      </c>
    </row>
    <row r="4" spans="1:13" ht="15.75" thickBot="1">
      <c r="A4" s="25"/>
      <c r="B4" s="124">
        <f>COUNTA(B6:B300)</f>
        <v>7</v>
      </c>
      <c r="C4" s="25"/>
      <c r="D4" s="41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77"/>
      <c r="M4" s="27"/>
    </row>
    <row r="5" spans="1:13" ht="15.75" thickBot="1">
      <c r="A5" s="29"/>
      <c r="B5" s="124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78"/>
      <c r="M5" s="31"/>
    </row>
    <row r="6" spans="1:13">
      <c r="A6" s="32"/>
      <c r="B6" s="33" t="s">
        <v>122</v>
      </c>
      <c r="C6" s="32" t="s">
        <v>127</v>
      </c>
      <c r="D6" s="32" t="s">
        <v>84</v>
      </c>
      <c r="E6" s="32" t="s">
        <v>85</v>
      </c>
      <c r="F6" s="34"/>
      <c r="G6" s="34"/>
      <c r="H6" s="34"/>
      <c r="I6" s="34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5"/>
      <c r="B7" s="33" t="s">
        <v>123</v>
      </c>
      <c r="C7" s="32" t="s">
        <v>127</v>
      </c>
      <c r="D7" s="32" t="s">
        <v>84</v>
      </c>
      <c r="E7" s="32" t="s">
        <v>85</v>
      </c>
      <c r="F7" s="34"/>
      <c r="G7" s="34"/>
      <c r="H7" s="34"/>
      <c r="I7" s="34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5"/>
      <c r="B8" s="33" t="s">
        <v>124</v>
      </c>
      <c r="C8" s="32" t="s">
        <v>127</v>
      </c>
      <c r="D8" s="32" t="s">
        <v>84</v>
      </c>
      <c r="E8" s="32" t="s">
        <v>85</v>
      </c>
      <c r="F8" s="34"/>
      <c r="G8" s="34"/>
      <c r="H8" s="34"/>
      <c r="I8" s="34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5"/>
      <c r="B9" s="33" t="s">
        <v>125</v>
      </c>
      <c r="C9" s="32" t="s">
        <v>127</v>
      </c>
      <c r="D9" s="32" t="s">
        <v>84</v>
      </c>
      <c r="E9" s="32" t="s">
        <v>85</v>
      </c>
      <c r="F9" s="34"/>
      <c r="G9" s="34"/>
      <c r="H9" s="34"/>
      <c r="I9" s="34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5"/>
      <c r="B10" s="33" t="s">
        <v>158</v>
      </c>
      <c r="C10" s="32" t="s">
        <v>127</v>
      </c>
      <c r="D10" s="32" t="s">
        <v>145</v>
      </c>
      <c r="E10" s="32" t="s">
        <v>86</v>
      </c>
      <c r="F10" s="34"/>
      <c r="G10" s="34"/>
      <c r="H10" s="34"/>
      <c r="I10" s="34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5"/>
      <c r="B11" s="33" t="s">
        <v>159</v>
      </c>
      <c r="C11" s="32" t="s">
        <v>127</v>
      </c>
      <c r="D11" s="32" t="s">
        <v>145</v>
      </c>
      <c r="E11" s="32" t="s">
        <v>86</v>
      </c>
      <c r="F11" s="34"/>
      <c r="G11" s="34"/>
      <c r="H11" s="34"/>
      <c r="I11" s="34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5"/>
      <c r="B12" s="67" t="s">
        <v>308</v>
      </c>
      <c r="C12" s="32" t="s">
        <v>127</v>
      </c>
      <c r="D12" s="32" t="s">
        <v>226</v>
      </c>
      <c r="E12" s="35" t="s">
        <v>227</v>
      </c>
      <c r="F12" s="34"/>
      <c r="G12" s="34"/>
      <c r="H12" s="34"/>
      <c r="I12" s="34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5"/>
      <c r="B13" s="33"/>
      <c r="C13" s="35"/>
      <c r="D13" s="32"/>
      <c r="E13" s="35"/>
      <c r="F13" s="34"/>
      <c r="G13" s="34"/>
      <c r="H13" s="34"/>
      <c r="I13" s="34"/>
      <c r="J13" s="28"/>
      <c r="K13" s="36"/>
      <c r="L13" s="36"/>
      <c r="M13" s="36"/>
    </row>
    <row r="14" spans="1:13">
      <c r="A14" s="35"/>
      <c r="B14" s="33"/>
      <c r="C14" s="35"/>
      <c r="D14" s="32"/>
      <c r="E14" s="35"/>
      <c r="F14" s="34"/>
      <c r="G14" s="34"/>
      <c r="H14" s="34"/>
      <c r="I14" s="34"/>
      <c r="J14" s="28"/>
      <c r="K14" s="36"/>
      <c r="L14" s="36"/>
      <c r="M14" s="36"/>
    </row>
    <row r="15" spans="1:13">
      <c r="A15" s="35"/>
      <c r="B15" s="33"/>
      <c r="C15" s="35"/>
      <c r="D15" s="32"/>
      <c r="E15" s="35"/>
      <c r="F15" s="34"/>
      <c r="G15" s="34"/>
      <c r="H15" s="34"/>
      <c r="I15" s="34"/>
      <c r="J15" s="28"/>
      <c r="K15" s="36"/>
      <c r="L15" s="36"/>
      <c r="M15" s="36"/>
    </row>
    <row r="16" spans="1:13">
      <c r="A16" s="35"/>
      <c r="B16" s="35"/>
      <c r="C16" s="35"/>
      <c r="D16" s="32"/>
      <c r="E16" s="35"/>
      <c r="F16" s="34"/>
      <c r="G16" s="34"/>
      <c r="H16" s="34"/>
      <c r="I16" s="34"/>
      <c r="J16" s="28"/>
      <c r="K16" s="36"/>
      <c r="L16" s="36"/>
      <c r="M16" s="36"/>
    </row>
    <row r="17" spans="1:13">
      <c r="A17" s="35"/>
      <c r="B17" s="35"/>
      <c r="C17" s="35"/>
      <c r="D17" s="32"/>
      <c r="E17" s="35"/>
      <c r="F17" s="34"/>
      <c r="G17" s="34"/>
      <c r="H17" s="34"/>
      <c r="I17" s="34"/>
      <c r="J17" s="28"/>
      <c r="K17" s="36"/>
      <c r="L17" s="36"/>
      <c r="M17" s="36"/>
    </row>
    <row r="18" spans="1:13">
      <c r="A18" s="35"/>
      <c r="B18" s="35"/>
      <c r="C18" s="35"/>
      <c r="D18" s="32"/>
      <c r="E18" s="35"/>
      <c r="F18" s="34"/>
      <c r="G18" s="34"/>
      <c r="H18" s="34"/>
      <c r="I18" s="34"/>
      <c r="J18" s="28"/>
      <c r="K18" s="36"/>
      <c r="L18" s="36"/>
      <c r="M18" s="36"/>
    </row>
    <row r="19" spans="1:13">
      <c r="A19" s="35"/>
      <c r="B19" s="35"/>
      <c r="C19" s="35"/>
      <c r="D19" s="32"/>
      <c r="E19" s="35"/>
      <c r="F19" s="34"/>
      <c r="G19" s="34"/>
      <c r="H19" s="34"/>
      <c r="I19" s="34"/>
      <c r="J19" s="28"/>
      <c r="K19" s="36"/>
      <c r="L19" s="36"/>
      <c r="M19" s="36"/>
    </row>
    <row r="20" spans="1:13">
      <c r="A20" s="35"/>
      <c r="B20" s="35"/>
      <c r="C20" s="35"/>
      <c r="D20" s="32"/>
      <c r="E20" s="35"/>
      <c r="F20" s="34"/>
      <c r="G20" s="34"/>
      <c r="H20" s="34"/>
      <c r="I20" s="34"/>
      <c r="J20" s="28"/>
      <c r="K20" s="36"/>
      <c r="L20" s="36"/>
      <c r="M20" s="36"/>
    </row>
    <row r="21" spans="1:13">
      <c r="A21" s="35"/>
      <c r="B21" s="35"/>
      <c r="C21" s="35"/>
      <c r="D21" s="32"/>
      <c r="E21" s="35"/>
      <c r="F21" s="34"/>
      <c r="G21" s="34"/>
      <c r="H21" s="34"/>
      <c r="I21" s="34"/>
      <c r="J21" s="28"/>
      <c r="K21" s="36"/>
      <c r="L21" s="36"/>
      <c r="M21" s="36"/>
    </row>
    <row r="22" spans="1:13">
      <c r="A22" s="35"/>
      <c r="B22" s="35"/>
      <c r="C22" s="35"/>
      <c r="D22" s="35"/>
      <c r="E22" s="35"/>
      <c r="F22" s="34"/>
      <c r="G22" s="34"/>
      <c r="H22" s="34"/>
      <c r="I22" s="34"/>
      <c r="J22" s="28"/>
      <c r="K22" s="36"/>
      <c r="L22" s="36"/>
      <c r="M22" s="36"/>
    </row>
    <row r="23" spans="1:13">
      <c r="A23" s="35"/>
      <c r="B23" s="35"/>
      <c r="C23" s="35"/>
      <c r="D23" s="35"/>
      <c r="E23" s="35"/>
      <c r="F23" s="34"/>
      <c r="G23" s="34"/>
      <c r="H23" s="34"/>
      <c r="I23" s="34"/>
      <c r="J23" s="28"/>
      <c r="K23" s="36"/>
      <c r="L23" s="36"/>
      <c r="M23" s="36"/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28"/>
      <c r="K24" s="36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28"/>
      <c r="K25" s="36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28"/>
      <c r="K26" s="36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28"/>
      <c r="K27" s="36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28"/>
      <c r="K28" s="36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28"/>
      <c r="K29" s="36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28"/>
      <c r="K30" s="36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28"/>
      <c r="K31" s="36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28"/>
      <c r="K32" s="36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28"/>
      <c r="K33" s="36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28"/>
      <c r="K34" s="36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28"/>
      <c r="K35" s="36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28"/>
      <c r="K36" s="36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28"/>
      <c r="K37" s="36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28"/>
      <c r="K38" s="36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28"/>
      <c r="K39" s="36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28"/>
      <c r="K40" s="36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28"/>
      <c r="K41" s="36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28"/>
      <c r="K42" s="36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28"/>
      <c r="K43" s="36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28"/>
      <c r="K44" s="36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28"/>
      <c r="K45" s="36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28"/>
      <c r="K46" s="36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28"/>
      <c r="K47" s="36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  <c r="M300" s="36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14" priority="2" operator="equal">
      <formula>"P"</formula>
    </cfRule>
    <cfRule type="cellIs" dxfId="113" priority="3" operator="equal">
      <formula>"p"</formula>
    </cfRule>
    <cfRule type="cellIs" dxfId="112" priority="4" operator="equal">
      <formula>"x"</formula>
    </cfRule>
    <cfRule type="cellIs" dxfId="111" priority="5" operator="equal">
      <formula>"X"</formula>
    </cfRule>
  </conditionalFormatting>
  <conditionalFormatting sqref="G6:G300">
    <cfRule type="cellIs" dxfId="110" priority="6" operator="equal">
      <formula>"P"</formula>
    </cfRule>
    <cfRule type="cellIs" dxfId="109" priority="7" operator="equal">
      <formula>"p"</formula>
    </cfRule>
    <cfRule type="cellIs" dxfId="108" priority="8" operator="equal">
      <formula>"x"</formula>
    </cfRule>
    <cfRule type="cellIs" dxfId="107" priority="9" operator="equal">
      <formula>"X"</formula>
    </cfRule>
  </conditionalFormatting>
  <conditionalFormatting sqref="H6:H300">
    <cfRule type="cellIs" dxfId="106" priority="18" operator="equal">
      <formula>"P"</formula>
    </cfRule>
    <cfRule type="cellIs" dxfId="105" priority="19" operator="equal">
      <formula>"p"</formula>
    </cfRule>
    <cfRule type="cellIs" dxfId="104" priority="20" operator="equal">
      <formula>"x"</formula>
    </cfRule>
    <cfRule type="cellIs" dxfId="103" priority="21" operator="equal">
      <formula>"X"</formula>
    </cfRule>
  </conditionalFormatting>
  <conditionalFormatting sqref="I6 I11:I300">
    <cfRule type="cellIs" dxfId="102" priority="22" operator="equal">
      <formula>"P"</formula>
    </cfRule>
    <cfRule type="cellIs" dxfId="101" priority="23" operator="equal">
      <formula>"p"</formula>
    </cfRule>
    <cfRule type="cellIs" dxfId="100" priority="24" operator="equal">
      <formula>"x"</formula>
    </cfRule>
    <cfRule type="cellIs" dxfId="99" priority="25" operator="equal">
      <formula>"X"</formula>
    </cfRule>
  </conditionalFormatting>
  <conditionalFormatting sqref="B11 B13:B300">
    <cfRule type="duplicateValues" dxfId="98" priority="26"/>
  </conditionalFormatting>
  <conditionalFormatting sqref="B6 B8">
    <cfRule type="duplicateValues" dxfId="97" priority="27"/>
  </conditionalFormatting>
  <conditionalFormatting sqref="B7">
    <cfRule type="duplicateValues" dxfId="96" priority="28"/>
  </conditionalFormatting>
  <conditionalFormatting sqref="B9">
    <cfRule type="duplicateValues" dxfId="95" priority="29"/>
  </conditionalFormatting>
  <conditionalFormatting sqref="B10">
    <cfRule type="duplicateValues" dxfId="94" priority="30"/>
  </conditionalFormatting>
  <conditionalFormatting sqref="I7">
    <cfRule type="cellIs" dxfId="93" priority="31" operator="equal">
      <formula>"P"</formula>
    </cfRule>
    <cfRule type="cellIs" dxfId="92" priority="32" operator="equal">
      <formula>"p"</formula>
    </cfRule>
    <cfRule type="cellIs" dxfId="91" priority="33" operator="equal">
      <formula>"x"</formula>
    </cfRule>
    <cfRule type="cellIs" dxfId="90" priority="34" operator="equal">
      <formula>"X"</formula>
    </cfRule>
  </conditionalFormatting>
  <conditionalFormatting sqref="I8">
    <cfRule type="cellIs" dxfId="89" priority="35" operator="equal">
      <formula>"P"</formula>
    </cfRule>
    <cfRule type="cellIs" dxfId="88" priority="36" operator="equal">
      <formula>"p"</formula>
    </cfRule>
    <cfRule type="cellIs" dxfId="87" priority="37" operator="equal">
      <formula>"x"</formula>
    </cfRule>
    <cfRule type="cellIs" dxfId="86" priority="38" operator="equal">
      <formula>"X"</formula>
    </cfRule>
  </conditionalFormatting>
  <conditionalFormatting sqref="I9">
    <cfRule type="cellIs" dxfId="85" priority="39" operator="equal">
      <formula>"P"</formula>
    </cfRule>
    <cfRule type="cellIs" dxfId="84" priority="40" operator="equal">
      <formula>"p"</formula>
    </cfRule>
    <cfRule type="cellIs" dxfId="83" priority="41" operator="equal">
      <formula>"x"</formula>
    </cfRule>
    <cfRule type="cellIs" dxfId="82" priority="42" operator="equal">
      <formula>"X"</formula>
    </cfRule>
  </conditionalFormatting>
  <conditionalFormatting sqref="I10">
    <cfRule type="cellIs" dxfId="81" priority="43" operator="equal">
      <formula>"P"</formula>
    </cfRule>
    <cfRule type="cellIs" dxfId="80" priority="44" operator="equal">
      <formula>"p"</formula>
    </cfRule>
    <cfRule type="cellIs" dxfId="79" priority="45" operator="equal">
      <formula>"x"</formula>
    </cfRule>
    <cfRule type="cellIs" dxfId="78" priority="46" operator="equal">
      <formula>"X"</formula>
    </cfRule>
  </conditionalFormatting>
  <conditionalFormatting sqref="B12">
    <cfRule type="duplicateValues" dxfId="77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R16"/>
  <sheetViews>
    <sheetView workbookViewId="0"/>
  </sheetViews>
  <sheetFormatPr defaultColWidth="9.140625" defaultRowHeight="15"/>
  <cols>
    <col min="1" max="1" width="28.140625" style="49" customWidth="1"/>
    <col min="2" max="6" width="10.7109375" style="49" customWidth="1"/>
    <col min="7" max="7" width="4.7109375" style="49" customWidth="1"/>
    <col min="8" max="12" width="10.7109375" style="49" customWidth="1"/>
    <col min="13" max="13" width="4.7109375" style="49" customWidth="1"/>
    <col min="14" max="17" width="10.7109375" style="49" customWidth="1"/>
    <col min="18" max="18" width="18.140625" style="49" bestFit="1" customWidth="1"/>
    <col min="19" max="16384" width="9.140625" style="49"/>
  </cols>
  <sheetData>
    <row r="1" spans="1:18" ht="18" customHeight="1" thickBot="1">
      <c r="A1" s="46"/>
      <c r="B1" s="46"/>
      <c r="C1" s="46"/>
      <c r="D1" s="46"/>
      <c r="E1" s="46"/>
      <c r="F1" s="46"/>
      <c r="G1" s="46"/>
      <c r="H1" s="46"/>
      <c r="I1" s="46"/>
      <c r="J1" s="46"/>
      <c r="K1" s="47"/>
      <c r="L1" s="47"/>
      <c r="M1" s="48"/>
      <c r="N1" s="46"/>
      <c r="O1" s="127" t="str">
        <f>proj_nr_descr</f>
        <v>Projectnumber:</v>
      </c>
      <c r="P1" s="127"/>
      <c r="Q1" s="125" t="str">
        <f>proj_nr</f>
        <v>[Enter proj nr]</v>
      </c>
      <c r="R1" s="126"/>
    </row>
    <row r="2" spans="1:18" ht="18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7"/>
      <c r="L2" s="47"/>
      <c r="M2" s="48"/>
      <c r="N2" s="46"/>
      <c r="O2" s="127" t="str">
        <f>proj_name_descr</f>
        <v>Projectname:</v>
      </c>
      <c r="P2" s="127"/>
      <c r="Q2" s="125" t="str">
        <f>proj_name</f>
        <v>[Enter proj name]</v>
      </c>
      <c r="R2" s="126"/>
    </row>
    <row r="3" spans="1:18">
      <c r="A3" s="129"/>
      <c r="B3" s="131" t="s">
        <v>196</v>
      </c>
      <c r="C3" s="132"/>
      <c r="D3" s="132"/>
      <c r="E3" s="132"/>
      <c r="F3" s="133"/>
      <c r="G3" s="50"/>
      <c r="H3" s="131" t="s">
        <v>197</v>
      </c>
      <c r="I3" s="132" t="s">
        <v>197</v>
      </c>
      <c r="J3" s="132" t="s">
        <v>197</v>
      </c>
      <c r="K3" s="132" t="s">
        <v>197</v>
      </c>
      <c r="L3" s="133" t="s">
        <v>197</v>
      </c>
      <c r="M3" s="50"/>
      <c r="N3" s="131" t="s">
        <v>198</v>
      </c>
      <c r="O3" s="132" t="s">
        <v>198</v>
      </c>
      <c r="P3" s="132" t="s">
        <v>198</v>
      </c>
      <c r="Q3" s="132" t="s">
        <v>198</v>
      </c>
      <c r="R3" s="134" t="s">
        <v>82</v>
      </c>
    </row>
    <row r="4" spans="1:18" s="53" customFormat="1" ht="11.25">
      <c r="A4" s="130"/>
      <c r="B4" s="51" t="s">
        <v>199</v>
      </c>
      <c r="C4" s="51" t="s">
        <v>200</v>
      </c>
      <c r="D4" s="51" t="s">
        <v>201</v>
      </c>
      <c r="E4" s="51" t="s">
        <v>4</v>
      </c>
      <c r="F4" s="51" t="s">
        <v>202</v>
      </c>
      <c r="G4" s="52"/>
      <c r="H4" s="51" t="s">
        <v>203</v>
      </c>
      <c r="I4" s="51" t="s">
        <v>204</v>
      </c>
      <c r="J4" s="51" t="s">
        <v>205</v>
      </c>
      <c r="K4" s="51" t="s">
        <v>206</v>
      </c>
      <c r="L4" s="51" t="s">
        <v>207</v>
      </c>
      <c r="M4" s="52"/>
      <c r="N4" s="51" t="s">
        <v>208</v>
      </c>
      <c r="O4" s="51" t="s">
        <v>4</v>
      </c>
      <c r="P4" s="51" t="s">
        <v>209</v>
      </c>
      <c r="Q4" s="51" t="s">
        <v>210</v>
      </c>
      <c r="R4" s="135"/>
    </row>
    <row r="5" spans="1:18" ht="15.75">
      <c r="A5" s="54" t="s">
        <v>313</v>
      </c>
      <c r="B5" s="55"/>
      <c r="C5" s="55"/>
      <c r="D5" s="55"/>
      <c r="E5" s="55"/>
      <c r="F5" s="55"/>
      <c r="G5" s="56"/>
      <c r="H5" s="55"/>
      <c r="I5" s="55"/>
      <c r="J5" s="55"/>
      <c r="K5" s="55"/>
      <c r="L5" s="55"/>
      <c r="M5" s="56"/>
      <c r="N5" s="55"/>
      <c r="O5" s="55"/>
      <c r="P5" s="55"/>
      <c r="Q5" s="55"/>
      <c r="R5" s="57"/>
    </row>
    <row r="6" spans="1:18">
      <c r="A6" s="58" t="s">
        <v>314</v>
      </c>
      <c r="B6" s="59"/>
      <c r="C6" s="59"/>
      <c r="D6" s="59"/>
      <c r="E6" s="59"/>
      <c r="F6" s="59"/>
      <c r="G6" s="60"/>
      <c r="H6" s="59"/>
      <c r="I6" s="59"/>
      <c r="J6" s="59"/>
      <c r="K6" s="59"/>
      <c r="L6" s="59"/>
      <c r="M6" s="60"/>
      <c r="N6" s="59"/>
      <c r="O6" s="59"/>
      <c r="P6" s="59"/>
      <c r="Q6" s="59"/>
      <c r="R6" s="59"/>
    </row>
    <row r="7" spans="1:18">
      <c r="A7" s="58" t="s">
        <v>315</v>
      </c>
      <c r="B7" s="59"/>
      <c r="C7" s="59"/>
      <c r="D7" s="59"/>
      <c r="E7" s="59"/>
      <c r="F7" s="59"/>
      <c r="G7" s="60"/>
      <c r="H7" s="59"/>
      <c r="I7" s="59"/>
      <c r="J7" s="59"/>
      <c r="K7" s="59"/>
      <c r="L7" s="59"/>
      <c r="M7" s="60"/>
      <c r="N7" s="59"/>
      <c r="O7" s="59"/>
      <c r="P7" s="59"/>
      <c r="Q7" s="59"/>
      <c r="R7" s="59"/>
    </row>
    <row r="8" spans="1:18">
      <c r="A8" s="58" t="s">
        <v>316</v>
      </c>
      <c r="B8" s="59"/>
      <c r="C8" s="59"/>
      <c r="D8" s="59"/>
      <c r="E8" s="59"/>
      <c r="F8" s="59"/>
      <c r="G8" s="60"/>
      <c r="H8" s="59"/>
      <c r="I8" s="59"/>
      <c r="J8" s="59"/>
      <c r="K8" s="59"/>
      <c r="L8" s="59"/>
      <c r="M8" s="60"/>
      <c r="N8" s="59"/>
      <c r="O8" s="59"/>
      <c r="P8" s="59"/>
      <c r="Q8" s="59"/>
      <c r="R8" s="59"/>
    </row>
    <row r="9" spans="1:18">
      <c r="A9" s="58" t="s">
        <v>145</v>
      </c>
      <c r="B9" s="59"/>
      <c r="C9" s="59"/>
      <c r="D9" s="59"/>
      <c r="E9" s="59"/>
      <c r="F9" s="59"/>
      <c r="G9" s="60"/>
      <c r="H9" s="59"/>
      <c r="I9" s="59"/>
      <c r="J9" s="59"/>
      <c r="K9" s="59"/>
      <c r="L9" s="59"/>
      <c r="M9" s="60"/>
      <c r="N9" s="59"/>
      <c r="O9" s="59"/>
      <c r="P9" s="59"/>
      <c r="Q9" s="59"/>
      <c r="R9" s="59"/>
    </row>
    <row r="10" spans="1:18" ht="15.75">
      <c r="A10" s="54" t="s">
        <v>317</v>
      </c>
      <c r="B10" s="55"/>
      <c r="C10" s="55"/>
      <c r="D10" s="55"/>
      <c r="E10" s="55"/>
      <c r="F10" s="55"/>
      <c r="G10" s="56"/>
      <c r="H10" s="55"/>
      <c r="I10" s="55"/>
      <c r="J10" s="55"/>
      <c r="K10" s="55"/>
      <c r="L10" s="55"/>
      <c r="M10" s="56"/>
      <c r="N10" s="55"/>
      <c r="O10" s="55"/>
      <c r="P10" s="55"/>
      <c r="Q10" s="55"/>
      <c r="R10" s="57"/>
    </row>
    <row r="11" spans="1:18">
      <c r="A11" s="58" t="s">
        <v>318</v>
      </c>
      <c r="B11" s="59"/>
      <c r="C11" s="59"/>
      <c r="D11" s="59"/>
      <c r="E11" s="59"/>
      <c r="F11" s="59"/>
      <c r="G11" s="60"/>
      <c r="H11" s="59"/>
      <c r="I11" s="59"/>
      <c r="J11" s="59"/>
      <c r="K11" s="59"/>
      <c r="L11" s="59"/>
      <c r="M11" s="60"/>
      <c r="N11" s="59"/>
      <c r="O11" s="59"/>
      <c r="P11" s="59"/>
      <c r="Q11" s="59"/>
      <c r="R11" s="59"/>
    </row>
    <row r="12" spans="1:18">
      <c r="A12" s="58" t="s">
        <v>319</v>
      </c>
      <c r="B12" s="59"/>
      <c r="C12" s="59"/>
      <c r="D12" s="59"/>
      <c r="E12" s="59"/>
      <c r="F12" s="59"/>
      <c r="G12" s="60"/>
      <c r="H12" s="59"/>
      <c r="I12" s="59"/>
      <c r="J12" s="59"/>
      <c r="K12" s="59"/>
      <c r="L12" s="59"/>
      <c r="M12" s="60"/>
      <c r="N12" s="59"/>
      <c r="O12" s="59"/>
      <c r="P12" s="59"/>
      <c r="Q12" s="59"/>
      <c r="R12" s="59"/>
    </row>
    <row r="13" spans="1:18">
      <c r="A13" s="58" t="s">
        <v>320</v>
      </c>
      <c r="B13" s="59"/>
      <c r="C13" s="59"/>
      <c r="D13" s="59"/>
      <c r="E13" s="59"/>
      <c r="F13" s="59"/>
      <c r="G13" s="60"/>
      <c r="H13" s="59"/>
      <c r="I13" s="59"/>
      <c r="J13" s="59"/>
      <c r="K13" s="59"/>
      <c r="L13" s="59"/>
      <c r="M13" s="60"/>
      <c r="N13" s="59"/>
      <c r="O13" s="59"/>
      <c r="P13" s="59"/>
      <c r="Q13" s="59"/>
      <c r="R13" s="59"/>
    </row>
    <row r="14" spans="1:18">
      <c r="A14" s="58" t="s">
        <v>321</v>
      </c>
      <c r="B14" s="59"/>
      <c r="C14" s="59"/>
      <c r="D14" s="59"/>
      <c r="E14" s="59"/>
      <c r="F14" s="59"/>
      <c r="G14" s="60"/>
      <c r="H14" s="59"/>
      <c r="I14" s="59"/>
      <c r="J14" s="59"/>
      <c r="K14" s="59"/>
      <c r="L14" s="59"/>
      <c r="M14" s="60"/>
      <c r="N14" s="59"/>
      <c r="O14" s="59"/>
      <c r="P14" s="59"/>
      <c r="Q14" s="59"/>
      <c r="R14" s="59"/>
    </row>
    <row r="15" spans="1:18">
      <c r="A15" s="58" t="s">
        <v>322</v>
      </c>
      <c r="B15" s="59"/>
      <c r="C15" s="59"/>
      <c r="D15" s="59"/>
      <c r="E15" s="59"/>
      <c r="F15" s="59"/>
      <c r="G15" s="60"/>
      <c r="H15" s="59"/>
      <c r="I15" s="59"/>
      <c r="J15" s="59"/>
      <c r="K15" s="59"/>
      <c r="L15" s="59"/>
      <c r="M15" s="60"/>
      <c r="N15" s="59"/>
      <c r="O15" s="59"/>
      <c r="P15" s="59"/>
      <c r="Q15" s="59"/>
      <c r="R15" s="59"/>
    </row>
    <row r="16" spans="1:18">
      <c r="A16" s="58" t="s">
        <v>323</v>
      </c>
      <c r="B16" s="59"/>
      <c r="C16" s="59"/>
      <c r="D16" s="59"/>
      <c r="E16" s="59"/>
      <c r="F16" s="59"/>
      <c r="G16" s="60"/>
      <c r="H16" s="59"/>
      <c r="I16" s="59"/>
      <c r="J16" s="59"/>
      <c r="K16" s="59"/>
      <c r="L16" s="59"/>
      <c r="M16" s="60"/>
      <c r="N16" s="59"/>
      <c r="O16" s="59"/>
      <c r="P16" s="59"/>
      <c r="Q16" s="59"/>
      <c r="R16" s="59"/>
    </row>
  </sheetData>
  <mergeCells count="9">
    <mergeCell ref="O1:P1"/>
    <mergeCell ref="Q1:R1"/>
    <mergeCell ref="O2:P2"/>
    <mergeCell ref="Q2:R2"/>
    <mergeCell ref="A3:A4"/>
    <mergeCell ref="B3:F3"/>
    <mergeCell ref="H3:L3"/>
    <mergeCell ref="N3:Q3"/>
    <mergeCell ref="R3:R4"/>
  </mergeCells>
  <conditionalFormatting sqref="R8:R9">
    <cfRule type="cellIs" dxfId="76" priority="201" operator="equal">
      <formula>"P"</formula>
    </cfRule>
    <cfRule type="cellIs" dxfId="75" priority="202" operator="equal">
      <formula>"p"</formula>
    </cfRule>
    <cfRule type="cellIs" dxfId="74" priority="203" operator="equal">
      <formula>"x"</formula>
    </cfRule>
    <cfRule type="cellIs" dxfId="73" priority="204" operator="equal">
      <formula>"X"</formula>
    </cfRule>
  </conditionalFormatting>
  <conditionalFormatting sqref="R6">
    <cfRule type="cellIs" dxfId="72" priority="213" operator="equal">
      <formula>"P"</formula>
    </cfRule>
    <cfRule type="cellIs" dxfId="71" priority="214" operator="equal">
      <formula>"p"</formula>
    </cfRule>
    <cfRule type="cellIs" dxfId="70" priority="215" operator="equal">
      <formula>"x"</formula>
    </cfRule>
    <cfRule type="cellIs" dxfId="69" priority="216" operator="equal">
      <formula>"X"</formula>
    </cfRule>
  </conditionalFormatting>
  <conditionalFormatting sqref="B6:F6">
    <cfRule type="cellIs" dxfId="68" priority="209" operator="equal">
      <formula>"P"</formula>
    </cfRule>
    <cfRule type="cellIs" dxfId="67" priority="210" operator="equal">
      <formula>"p"</formula>
    </cfRule>
    <cfRule type="cellIs" dxfId="66" priority="211" operator="equal">
      <formula>"x"</formula>
    </cfRule>
    <cfRule type="cellIs" dxfId="65" priority="212" operator="equal">
      <formula>"X"</formula>
    </cfRule>
  </conditionalFormatting>
  <conditionalFormatting sqref="R7">
    <cfRule type="cellIs" dxfId="64" priority="205" operator="equal">
      <formula>"P"</formula>
    </cfRule>
    <cfRule type="cellIs" dxfId="63" priority="206" operator="equal">
      <formula>"p"</formula>
    </cfRule>
    <cfRule type="cellIs" dxfId="62" priority="207" operator="equal">
      <formula>"x"</formula>
    </cfRule>
    <cfRule type="cellIs" dxfId="61" priority="208" operator="equal">
      <formula>"X"</formula>
    </cfRule>
  </conditionalFormatting>
  <conditionalFormatting sqref="R13:R16">
    <cfRule type="cellIs" dxfId="60" priority="189" operator="equal">
      <formula>"P"</formula>
    </cfRule>
    <cfRule type="cellIs" dxfId="59" priority="190" operator="equal">
      <formula>"p"</formula>
    </cfRule>
    <cfRule type="cellIs" dxfId="58" priority="191" operator="equal">
      <formula>"x"</formula>
    </cfRule>
    <cfRule type="cellIs" dxfId="57" priority="192" operator="equal">
      <formula>"X"</formula>
    </cfRule>
  </conditionalFormatting>
  <conditionalFormatting sqref="R11">
    <cfRule type="cellIs" dxfId="56" priority="197" operator="equal">
      <formula>"P"</formula>
    </cfRule>
    <cfRule type="cellIs" dxfId="55" priority="198" operator="equal">
      <formula>"p"</formula>
    </cfRule>
    <cfRule type="cellIs" dxfId="54" priority="199" operator="equal">
      <formula>"x"</formula>
    </cfRule>
    <cfRule type="cellIs" dxfId="53" priority="200" operator="equal">
      <formula>"X"</formula>
    </cfRule>
  </conditionalFormatting>
  <conditionalFormatting sqref="R11:R16">
    <cfRule type="cellIs" dxfId="52" priority="193" operator="equal">
      <formula>"P"</formula>
    </cfRule>
    <cfRule type="cellIs" dxfId="51" priority="194" operator="equal">
      <formula>"p"</formula>
    </cfRule>
    <cfRule type="cellIs" dxfId="50" priority="195" operator="equal">
      <formula>"x"</formula>
    </cfRule>
    <cfRule type="cellIs" dxfId="49" priority="196" operator="equal">
      <formula>"X"</formula>
    </cfRule>
  </conditionalFormatting>
  <conditionalFormatting sqref="B7:F9">
    <cfRule type="cellIs" dxfId="48" priority="185" operator="equal">
      <formula>"P"</formula>
    </cfRule>
    <cfRule type="cellIs" dxfId="47" priority="186" operator="equal">
      <formula>"p"</formula>
    </cfRule>
    <cfRule type="cellIs" dxfId="46" priority="187" operator="equal">
      <formula>"x"</formula>
    </cfRule>
    <cfRule type="cellIs" dxfId="45" priority="188" operator="equal">
      <formula>"X"</formula>
    </cfRule>
  </conditionalFormatting>
  <conditionalFormatting sqref="H6:L9">
    <cfRule type="cellIs" dxfId="44" priority="181" operator="equal">
      <formula>"P"</formula>
    </cfRule>
    <cfRule type="cellIs" dxfId="43" priority="182" operator="equal">
      <formula>"p"</formula>
    </cfRule>
    <cfRule type="cellIs" dxfId="42" priority="183" operator="equal">
      <formula>"x"</formula>
    </cfRule>
    <cfRule type="cellIs" dxfId="41" priority="184" operator="equal">
      <formula>"X"</formula>
    </cfRule>
  </conditionalFormatting>
  <conditionalFormatting sqref="B11:F11">
    <cfRule type="cellIs" dxfId="40" priority="177" operator="equal">
      <formula>"P"</formula>
    </cfRule>
    <cfRule type="cellIs" dxfId="39" priority="178" operator="equal">
      <formula>"p"</formula>
    </cfRule>
    <cfRule type="cellIs" dxfId="38" priority="179" operator="equal">
      <formula>"x"</formula>
    </cfRule>
    <cfRule type="cellIs" dxfId="37" priority="180" operator="equal">
      <formula>"X"</formula>
    </cfRule>
  </conditionalFormatting>
  <conditionalFormatting sqref="B12:F16">
    <cfRule type="cellIs" dxfId="36" priority="173" operator="equal">
      <formula>"P"</formula>
    </cfRule>
    <cfRule type="cellIs" dxfId="35" priority="174" operator="equal">
      <formula>"p"</formula>
    </cfRule>
    <cfRule type="cellIs" dxfId="34" priority="175" operator="equal">
      <formula>"x"</formula>
    </cfRule>
    <cfRule type="cellIs" dxfId="33" priority="176" operator="equal">
      <formula>"X"</formula>
    </cfRule>
  </conditionalFormatting>
  <conditionalFormatting sqref="H11:L16">
    <cfRule type="cellIs" dxfId="32" priority="169" operator="equal">
      <formula>"P"</formula>
    </cfRule>
    <cfRule type="cellIs" dxfId="31" priority="170" operator="equal">
      <formula>"p"</formula>
    </cfRule>
    <cfRule type="cellIs" dxfId="30" priority="171" operator="equal">
      <formula>"x"</formula>
    </cfRule>
    <cfRule type="cellIs" dxfId="29" priority="172" operator="equal">
      <formula>"X"</formula>
    </cfRule>
  </conditionalFormatting>
  <conditionalFormatting sqref="N6:Q9 N11:Q16">
    <cfRule type="cellIs" dxfId="28" priority="5" operator="equal">
      <formula>"P"</formula>
    </cfRule>
    <cfRule type="cellIs" dxfId="27" priority="6" operator="equal">
      <formula>"p"</formula>
    </cfRule>
    <cfRule type="cellIs" dxfId="26" priority="7" operator="equal">
      <formula>"x"</formula>
    </cfRule>
    <cfRule type="cellIs" dxfId="25" priority="8" operator="equal">
      <formula>"X"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zoomScale="109" zoomScaleNormal="14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4" sqref="J3:J4"/>
    </sheetView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72"/>
      <c r="H1" s="99"/>
      <c r="I1" s="103" t="str">
        <f>proj_nr_descr</f>
        <v>Projectnumber:</v>
      </c>
      <c r="J1" s="115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73"/>
      <c r="H2" s="79"/>
      <c r="I2" s="79" t="str">
        <f>proj_name_descr</f>
        <v>Projectname:</v>
      </c>
      <c r="J2" s="95" t="str">
        <f>proj_name</f>
        <v>[Enter proj name]</v>
      </c>
    </row>
    <row r="3" spans="1:10" s="24" customFormat="1" ht="15.75" thickBot="1">
      <c r="A3" s="23" t="s">
        <v>12</v>
      </c>
      <c r="B3" s="104" t="s">
        <v>13</v>
      </c>
      <c r="C3" s="23" t="s">
        <v>335</v>
      </c>
      <c r="D3" s="102" t="s">
        <v>83</v>
      </c>
      <c r="E3" s="23" t="s">
        <v>14</v>
      </c>
      <c r="F3" s="102" t="s">
        <v>340</v>
      </c>
      <c r="G3" s="23" t="s">
        <v>1</v>
      </c>
      <c r="H3" s="23" t="s">
        <v>2</v>
      </c>
      <c r="I3" s="23" t="s">
        <v>76</v>
      </c>
      <c r="J3" s="102" t="s">
        <v>345</v>
      </c>
    </row>
    <row r="4" spans="1:10" s="24" customFormat="1" ht="12" customHeight="1" thickBot="1">
      <c r="A4" s="124">
        <f>COUNTA(A6:A296)</f>
        <v>11</v>
      </c>
      <c r="B4" s="107"/>
      <c r="C4" s="25"/>
      <c r="D4" s="41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106" t="s">
        <v>346</v>
      </c>
    </row>
    <row r="5" spans="1:10" ht="12" customHeight="1" thickBot="1">
      <c r="A5" s="124"/>
      <c r="B5" s="108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71">
        <f>IF($A$4=0,"N/A",I4/$A$4)</f>
        <v>0</v>
      </c>
      <c r="J5" s="71"/>
    </row>
    <row r="6" spans="1:10">
      <c r="A6" s="33" t="s">
        <v>354</v>
      </c>
      <c r="B6" s="35"/>
      <c r="C6" s="35" t="s">
        <v>356</v>
      </c>
      <c r="D6" s="35" t="s">
        <v>84</v>
      </c>
      <c r="E6" s="35" t="s">
        <v>85</v>
      </c>
      <c r="F6" s="32" t="s">
        <v>342</v>
      </c>
      <c r="G6" s="34"/>
      <c r="H6" s="34"/>
      <c r="I6" s="34"/>
      <c r="J6" s="74">
        <f>IF(ISBLANK(F6),"",VLOOKUP(F6,alarm_configs_table[],2,))</f>
        <v>1</v>
      </c>
    </row>
    <row r="7" spans="1:10">
      <c r="A7" s="33" t="s">
        <v>355</v>
      </c>
      <c r="B7" s="35"/>
      <c r="C7" s="35" t="s">
        <v>357</v>
      </c>
      <c r="D7" s="35" t="s">
        <v>84</v>
      </c>
      <c r="E7" s="35" t="s">
        <v>85</v>
      </c>
      <c r="F7" s="32" t="s">
        <v>342</v>
      </c>
      <c r="G7" s="34"/>
      <c r="H7" s="34"/>
      <c r="I7" s="34"/>
      <c r="J7" s="74">
        <f>IF(ISBLANK(F7),"",VLOOKUP(F7,alarm_configs_table[],2,))</f>
        <v>1</v>
      </c>
    </row>
    <row r="8" spans="1:10">
      <c r="A8" s="33" t="s">
        <v>359</v>
      </c>
      <c r="B8" s="33"/>
      <c r="C8" s="35" t="s">
        <v>347</v>
      </c>
      <c r="D8" s="35" t="s">
        <v>145</v>
      </c>
      <c r="E8" s="35" t="s">
        <v>86</v>
      </c>
      <c r="F8" s="32" t="s">
        <v>4</v>
      </c>
      <c r="G8" s="34"/>
      <c r="H8" s="34"/>
      <c r="I8" s="34"/>
      <c r="J8" s="74">
        <f>IF(ISBLANK(F8),"",VLOOKUP(F8,alarm_configs_table[],2,))</f>
        <v>250</v>
      </c>
    </row>
    <row r="9" spans="1:10">
      <c r="A9" s="33" t="s">
        <v>361</v>
      </c>
      <c r="B9" s="33"/>
      <c r="C9" s="35" t="s">
        <v>349</v>
      </c>
      <c r="D9" s="35" t="s">
        <v>145</v>
      </c>
      <c r="E9" s="35" t="s">
        <v>86</v>
      </c>
      <c r="F9" s="32" t="s">
        <v>4</v>
      </c>
      <c r="G9" s="34"/>
      <c r="H9" s="34"/>
      <c r="I9" s="34"/>
      <c r="J9" s="74">
        <f>IF(ISBLANK(F9),"",VLOOKUP(F9,alarm_configs_table[],2,))</f>
        <v>250</v>
      </c>
    </row>
    <row r="10" spans="1:10">
      <c r="A10" s="33" t="s">
        <v>360</v>
      </c>
      <c r="B10" s="33"/>
      <c r="C10" s="35" t="s">
        <v>348</v>
      </c>
      <c r="D10" s="35" t="s">
        <v>145</v>
      </c>
      <c r="E10" s="35" t="s">
        <v>86</v>
      </c>
      <c r="F10" s="32" t="s">
        <v>4</v>
      </c>
      <c r="G10" s="34"/>
      <c r="H10" s="34"/>
      <c r="I10" s="34"/>
      <c r="J10" s="74">
        <f>IF(ISBLANK(F10),"",VLOOKUP(F10,alarm_configs_table[],2,))</f>
        <v>250</v>
      </c>
    </row>
    <row r="11" spans="1:10">
      <c r="A11" s="33" t="s">
        <v>337</v>
      </c>
      <c r="B11" s="33"/>
      <c r="C11" s="35" t="s">
        <v>339</v>
      </c>
      <c r="D11" s="35" t="s">
        <v>145</v>
      </c>
      <c r="E11" s="35" t="s">
        <v>86</v>
      </c>
      <c r="F11" s="32" t="s">
        <v>4</v>
      </c>
      <c r="G11" s="34"/>
      <c r="H11" s="34"/>
      <c r="I11" s="34"/>
      <c r="J11" s="74">
        <f>IF(ISBLANK(F11),"",VLOOKUP(F11,alarm_configs_table[],2,))</f>
        <v>250</v>
      </c>
    </row>
    <row r="12" spans="1:10">
      <c r="A12" s="33" t="s">
        <v>336</v>
      </c>
      <c r="B12" s="33"/>
      <c r="C12" s="32" t="s">
        <v>338</v>
      </c>
      <c r="D12" s="32" t="s">
        <v>145</v>
      </c>
      <c r="E12" s="32" t="s">
        <v>86</v>
      </c>
      <c r="F12" s="32" t="s">
        <v>4</v>
      </c>
      <c r="G12" s="34"/>
      <c r="H12" s="34"/>
      <c r="I12" s="34"/>
      <c r="J12" s="74">
        <f>IF(ISBLANK(F12),"",VLOOKUP(F12,alarm_configs_table[],2,))</f>
        <v>250</v>
      </c>
    </row>
    <row r="13" spans="1:10">
      <c r="A13" s="33" t="s">
        <v>362</v>
      </c>
      <c r="B13" s="33"/>
      <c r="C13" s="35" t="s">
        <v>350</v>
      </c>
      <c r="D13" s="35" t="s">
        <v>145</v>
      </c>
      <c r="E13" s="35" t="s">
        <v>86</v>
      </c>
      <c r="F13" s="32" t="s">
        <v>4</v>
      </c>
      <c r="G13" s="34"/>
      <c r="H13" s="34"/>
      <c r="I13" s="34"/>
      <c r="J13" s="74">
        <f>IF(ISBLANK(F13),"",VLOOKUP(F13,alarm_configs_table[],2,))</f>
        <v>250</v>
      </c>
    </row>
    <row r="14" spans="1:10">
      <c r="A14" s="33" t="s">
        <v>351</v>
      </c>
      <c r="B14" s="35"/>
      <c r="C14" s="35" t="s">
        <v>358</v>
      </c>
      <c r="D14" s="35" t="s">
        <v>226</v>
      </c>
      <c r="E14" s="35" t="s">
        <v>227</v>
      </c>
      <c r="F14" s="32" t="s">
        <v>342</v>
      </c>
      <c r="G14" s="34"/>
      <c r="H14" s="34"/>
      <c r="I14" s="34"/>
      <c r="J14" s="74">
        <f>IF(ISBLANK(F14),"",VLOOKUP(F14,alarm_configs_table[],2,))</f>
        <v>1</v>
      </c>
    </row>
    <row r="15" spans="1:10">
      <c r="A15" s="33" t="s">
        <v>352</v>
      </c>
      <c r="B15" s="35"/>
      <c r="C15" s="35" t="s">
        <v>353</v>
      </c>
      <c r="D15" s="35" t="s">
        <v>226</v>
      </c>
      <c r="E15" s="35" t="s">
        <v>227</v>
      </c>
      <c r="F15" s="32" t="s">
        <v>342</v>
      </c>
      <c r="G15" s="34"/>
      <c r="H15" s="34"/>
      <c r="I15" s="34"/>
      <c r="J15" s="74">
        <f>IF(ISBLANK(F15),"",VLOOKUP(F15,alarm_configs_table[],2,))</f>
        <v>1</v>
      </c>
    </row>
    <row r="16" spans="1:10">
      <c r="A16" s="33" t="s">
        <v>393</v>
      </c>
      <c r="B16" s="35"/>
      <c r="C16" s="35" t="s">
        <v>394</v>
      </c>
      <c r="D16" s="35" t="s">
        <v>84</v>
      </c>
      <c r="E16" s="35" t="s">
        <v>85</v>
      </c>
      <c r="F16" s="32" t="s">
        <v>342</v>
      </c>
      <c r="G16" s="34"/>
      <c r="H16" s="34"/>
      <c r="I16" s="34"/>
      <c r="J16" s="74">
        <f>IF(ISBLANK(F16),"",VLOOKUP(F16,alarm_configs_table[],2,))</f>
        <v>1</v>
      </c>
    </row>
    <row r="17" spans="1:10">
      <c r="A17" s="33"/>
      <c r="B17" s="35"/>
      <c r="C17" s="35"/>
      <c r="D17" s="35"/>
      <c r="E17" s="35"/>
      <c r="F17" s="32"/>
      <c r="G17" s="34"/>
      <c r="H17" s="34"/>
      <c r="I17" s="34"/>
      <c r="J17" s="74" t="str">
        <f>IF(ISBLANK(F17),"",VLOOKUP(F17,alarm_configs_table[],2,))</f>
        <v/>
      </c>
    </row>
    <row r="18" spans="1:10">
      <c r="A18" s="33"/>
      <c r="B18" s="35"/>
      <c r="C18" s="35"/>
      <c r="D18" s="35"/>
      <c r="E18" s="35"/>
      <c r="F18" s="32"/>
      <c r="G18" s="34"/>
      <c r="H18" s="34"/>
      <c r="I18" s="34"/>
      <c r="J18" s="74" t="str">
        <f>IF(ISBLANK(F18),"",VLOOKUP(F18,alarm_configs_table[],2,))</f>
        <v/>
      </c>
    </row>
    <row r="19" spans="1:10">
      <c r="A19" s="33"/>
      <c r="B19" s="35"/>
      <c r="C19" s="35"/>
      <c r="D19" s="35"/>
      <c r="E19" s="35"/>
      <c r="F19" s="32"/>
      <c r="G19" s="34"/>
      <c r="H19" s="34"/>
      <c r="I19" s="34"/>
      <c r="J19" s="74" t="str">
        <f>IF(ISBLANK(F19),"",VLOOKUP(F19,alarm_configs_table[],2,))</f>
        <v/>
      </c>
    </row>
    <row r="20" spans="1:10">
      <c r="A20" s="33"/>
      <c r="B20" s="35"/>
      <c r="C20" s="35"/>
      <c r="D20" s="35"/>
      <c r="E20" s="35"/>
      <c r="F20" s="32"/>
      <c r="G20" s="34"/>
      <c r="H20" s="34"/>
      <c r="I20" s="34"/>
      <c r="J20" s="74" t="str">
        <f>IF(ISBLANK(F20),"",VLOOKUP(F20,alarm_configs_table[],2,))</f>
        <v/>
      </c>
    </row>
    <row r="21" spans="1:10">
      <c r="A21" s="33"/>
      <c r="B21" s="35"/>
      <c r="C21" s="35"/>
      <c r="D21" s="35"/>
      <c r="E21" s="35"/>
      <c r="F21" s="32"/>
      <c r="G21" s="34"/>
      <c r="H21" s="34"/>
      <c r="I21" s="34"/>
      <c r="J21" s="74" t="str">
        <f>IF(ISBLANK(F21),"",VLOOKUP(F21,alarm_configs_table[],2,))</f>
        <v/>
      </c>
    </row>
    <row r="22" spans="1:10">
      <c r="A22" s="33"/>
      <c r="B22" s="35"/>
      <c r="C22" s="35"/>
      <c r="D22" s="35"/>
      <c r="E22" s="35"/>
      <c r="F22" s="32"/>
      <c r="G22" s="34"/>
      <c r="H22" s="34"/>
      <c r="I22" s="34"/>
      <c r="J22" s="74" t="str">
        <f>IF(ISBLANK(F22),"",VLOOKUP(F22,alarm_configs_table[],2,))</f>
        <v/>
      </c>
    </row>
    <row r="23" spans="1:10">
      <c r="A23" s="33"/>
      <c r="B23" s="35"/>
      <c r="C23" s="35"/>
      <c r="D23" s="35"/>
      <c r="E23" s="35"/>
      <c r="F23" s="32"/>
      <c r="G23" s="34"/>
      <c r="H23" s="34"/>
      <c r="I23" s="34"/>
      <c r="J23" s="74" t="str">
        <f>IF(ISBLANK(F23),"",VLOOKUP(F23,alarm_configs_table[],2,))</f>
        <v/>
      </c>
    </row>
    <row r="24" spans="1:10">
      <c r="A24" s="33"/>
      <c r="B24" s="35"/>
      <c r="C24" s="35"/>
      <c r="D24" s="35"/>
      <c r="E24" s="35"/>
      <c r="F24" s="32"/>
      <c r="G24" s="34"/>
      <c r="H24" s="34"/>
      <c r="I24" s="34"/>
      <c r="J24" s="74" t="str">
        <f>IF(ISBLANK(F24),"",VLOOKUP(F24,alarm_configs_table[],2,))</f>
        <v/>
      </c>
    </row>
    <row r="25" spans="1:10">
      <c r="A25" s="33"/>
      <c r="B25" s="35"/>
      <c r="C25" s="35"/>
      <c r="D25" s="35"/>
      <c r="E25" s="35"/>
      <c r="F25" s="32"/>
      <c r="G25" s="34"/>
      <c r="H25" s="34"/>
      <c r="I25" s="34"/>
      <c r="J25" s="74" t="str">
        <f>IF(ISBLANK(F25),"",VLOOKUP(F25,alarm_configs_table[],2,))</f>
        <v/>
      </c>
    </row>
    <row r="26" spans="1:10">
      <c r="A26" s="33"/>
      <c r="B26" s="35"/>
      <c r="C26" s="35"/>
      <c r="D26" s="35"/>
      <c r="E26" s="35"/>
      <c r="F26" s="32"/>
      <c r="G26" s="34"/>
      <c r="H26" s="34"/>
      <c r="I26" s="34"/>
      <c r="J26" s="74" t="str">
        <f>IF(ISBLANK(F26),"",VLOOKUP(F26,alarm_configs_table[],2,))</f>
        <v/>
      </c>
    </row>
    <row r="27" spans="1:10">
      <c r="A27" s="33"/>
      <c r="B27" s="35"/>
      <c r="C27" s="35"/>
      <c r="D27" s="35"/>
      <c r="E27" s="35"/>
      <c r="F27" s="32"/>
      <c r="G27" s="34"/>
      <c r="H27" s="34"/>
      <c r="I27" s="34"/>
      <c r="J27" s="74" t="str">
        <f>IF(ISBLANK(F27),"",VLOOKUP(F27,alarm_configs_table[],2,))</f>
        <v/>
      </c>
    </row>
    <row r="28" spans="1:10">
      <c r="A28" s="33"/>
      <c r="B28" s="35"/>
      <c r="C28" s="35"/>
      <c r="D28" s="35"/>
      <c r="E28" s="35"/>
      <c r="F28" s="32"/>
      <c r="G28" s="34"/>
      <c r="H28" s="34"/>
      <c r="I28" s="34"/>
      <c r="J28" s="74" t="str">
        <f>IF(ISBLANK(F28),"",VLOOKUP(F28,alarm_configs_table[],2,))</f>
        <v/>
      </c>
    </row>
    <row r="29" spans="1:10">
      <c r="A29" s="33"/>
      <c r="B29" s="35"/>
      <c r="C29" s="35"/>
      <c r="D29" s="35"/>
      <c r="E29" s="35"/>
      <c r="F29" s="32"/>
      <c r="G29" s="34"/>
      <c r="H29" s="34"/>
      <c r="I29" s="34"/>
      <c r="J29" s="74" t="str">
        <f>IF(ISBLANK(F29),"",VLOOKUP(F29,alarm_configs_table[],2,))</f>
        <v/>
      </c>
    </row>
    <row r="30" spans="1:10">
      <c r="A30" s="33"/>
      <c r="B30" s="35"/>
      <c r="C30" s="35"/>
      <c r="D30" s="35"/>
      <c r="E30" s="35"/>
      <c r="F30" s="32"/>
      <c r="G30" s="34"/>
      <c r="H30" s="34"/>
      <c r="I30" s="34"/>
      <c r="J30" s="74" t="str">
        <f>IF(ISBLANK(F30),"",VLOOKUP(F30,alarm_configs_table[],2,))</f>
        <v/>
      </c>
    </row>
    <row r="31" spans="1:10">
      <c r="A31" s="33"/>
      <c r="B31" s="35"/>
      <c r="C31" s="35"/>
      <c r="D31" s="35"/>
      <c r="E31" s="35"/>
      <c r="F31" s="32"/>
      <c r="G31" s="34"/>
      <c r="H31" s="34"/>
      <c r="I31" s="34"/>
      <c r="J31" s="74" t="str">
        <f>IF(ISBLANK(F31),"",VLOOKUP(F31,alarm_configs_table[],2,))</f>
        <v/>
      </c>
    </row>
    <row r="32" spans="1:10">
      <c r="A32" s="33"/>
      <c r="B32" s="35"/>
      <c r="C32" s="35"/>
      <c r="D32" s="35"/>
      <c r="E32" s="35"/>
      <c r="F32" s="32"/>
      <c r="G32" s="34"/>
      <c r="H32" s="34"/>
      <c r="I32" s="34"/>
      <c r="J32" s="74" t="str">
        <f>IF(ISBLANK(F32),"",VLOOKUP(F32,alarm_configs_table[],2,))</f>
        <v/>
      </c>
    </row>
    <row r="33" spans="1:10">
      <c r="A33" s="33"/>
      <c r="B33" s="35"/>
      <c r="C33" s="35"/>
      <c r="D33" s="35"/>
      <c r="E33" s="35"/>
      <c r="F33" s="32"/>
      <c r="G33" s="34"/>
      <c r="H33" s="34"/>
      <c r="I33" s="34"/>
      <c r="J33" s="74" t="str">
        <f>IF(ISBLANK(F33),"",VLOOKUP(F33,alarm_configs_table[],2,))</f>
        <v/>
      </c>
    </row>
    <row r="34" spans="1:10">
      <c r="A34" s="33"/>
      <c r="B34" s="35"/>
      <c r="C34" s="35"/>
      <c r="D34" s="35"/>
      <c r="E34" s="35"/>
      <c r="F34" s="32"/>
      <c r="G34" s="34"/>
      <c r="H34" s="34"/>
      <c r="I34" s="34"/>
      <c r="J34" s="74" t="str">
        <f>IF(ISBLANK(F34),"",VLOOKUP(F34,alarm_configs_table[],2,))</f>
        <v/>
      </c>
    </row>
    <row r="35" spans="1:10">
      <c r="A35" s="33"/>
      <c r="B35" s="35"/>
      <c r="C35" s="35"/>
      <c r="D35" s="35"/>
      <c r="E35" s="35"/>
      <c r="F35" s="32"/>
      <c r="G35" s="34"/>
      <c r="H35" s="34"/>
      <c r="I35" s="34"/>
      <c r="J35" s="74" t="str">
        <f>IF(ISBLANK(F35),"",VLOOKUP(F35,alarm_configs_table[],2,))</f>
        <v/>
      </c>
    </row>
    <row r="36" spans="1:10">
      <c r="A36" s="33"/>
      <c r="B36" s="35"/>
      <c r="C36" s="35"/>
      <c r="D36" s="35"/>
      <c r="E36" s="35"/>
      <c r="F36" s="32"/>
      <c r="G36" s="34"/>
      <c r="H36" s="34"/>
      <c r="I36" s="34"/>
      <c r="J36" s="74" t="str">
        <f>IF(ISBLANK(F36),"",VLOOKUP(F36,alarm_configs_table[],2,))</f>
        <v/>
      </c>
    </row>
    <row r="37" spans="1:10">
      <c r="A37" s="33"/>
      <c r="B37" s="35"/>
      <c r="C37" s="35"/>
      <c r="D37" s="35"/>
      <c r="E37" s="35"/>
      <c r="F37" s="32"/>
      <c r="G37" s="34"/>
      <c r="H37" s="34"/>
      <c r="I37" s="34"/>
      <c r="J37" s="74" t="str">
        <f>IF(ISBLANK(F37),"",VLOOKUP(F37,alarm_configs_table[],2,))</f>
        <v/>
      </c>
    </row>
    <row r="38" spans="1:10">
      <c r="A38" s="33"/>
      <c r="B38" s="35"/>
      <c r="C38" s="35"/>
      <c r="D38" s="35"/>
      <c r="E38" s="35"/>
      <c r="F38" s="32"/>
      <c r="G38" s="34"/>
      <c r="H38" s="34"/>
      <c r="I38" s="34"/>
      <c r="J38" s="74" t="str">
        <f>IF(ISBLANK(F38),"",VLOOKUP(F38,alarm_configs_table[],2,))</f>
        <v/>
      </c>
    </row>
    <row r="39" spans="1:10">
      <c r="A39" s="33"/>
      <c r="B39" s="35"/>
      <c r="C39" s="35"/>
      <c r="D39" s="35"/>
      <c r="E39" s="35"/>
      <c r="F39" s="32"/>
      <c r="G39" s="34"/>
      <c r="H39" s="34"/>
      <c r="I39" s="34"/>
      <c r="J39" s="74" t="str">
        <f>IF(ISBLANK(F39),"",VLOOKUP(F39,alarm_configs_table[],2,))</f>
        <v/>
      </c>
    </row>
    <row r="40" spans="1:10">
      <c r="A40" s="33"/>
      <c r="B40" s="35"/>
      <c r="C40" s="35"/>
      <c r="D40" s="35"/>
      <c r="E40" s="35"/>
      <c r="F40" s="32"/>
      <c r="G40" s="34"/>
      <c r="H40" s="34"/>
      <c r="I40" s="34"/>
      <c r="J40" s="74" t="str">
        <f>IF(ISBLANK(F40),"",VLOOKUP(F40,alarm_configs_table[],2,))</f>
        <v/>
      </c>
    </row>
    <row r="41" spans="1:10">
      <c r="A41" s="33"/>
      <c r="B41" s="35"/>
      <c r="C41" s="35"/>
      <c r="D41" s="35"/>
      <c r="E41" s="35"/>
      <c r="F41" s="32"/>
      <c r="G41" s="34"/>
      <c r="H41" s="34"/>
      <c r="I41" s="34"/>
      <c r="J41" s="74" t="str">
        <f>IF(ISBLANK(F41),"",VLOOKUP(F41,alarm_configs_table[],2,))</f>
        <v/>
      </c>
    </row>
    <row r="42" spans="1:10">
      <c r="A42" s="33"/>
      <c r="B42" s="35"/>
      <c r="C42" s="35"/>
      <c r="D42" s="35"/>
      <c r="E42" s="35"/>
      <c r="F42" s="32"/>
      <c r="G42" s="34"/>
      <c r="H42" s="34"/>
      <c r="I42" s="34"/>
      <c r="J42" s="74" t="str">
        <f>IF(ISBLANK(F42),"",VLOOKUP(F42,alarm_configs_table[],2,))</f>
        <v/>
      </c>
    </row>
    <row r="43" spans="1:10">
      <c r="A43" s="33"/>
      <c r="B43" s="35"/>
      <c r="C43" s="35"/>
      <c r="D43" s="35"/>
      <c r="E43" s="35"/>
      <c r="F43" s="32"/>
      <c r="G43" s="34"/>
      <c r="H43" s="34"/>
      <c r="I43" s="34"/>
      <c r="J43" s="74" t="str">
        <f>IF(ISBLANK(F43),"",VLOOKUP(F43,alarm_configs_table[],2,))</f>
        <v/>
      </c>
    </row>
    <row r="44" spans="1:10">
      <c r="A44" s="33"/>
      <c r="B44" s="35"/>
      <c r="C44" s="35"/>
      <c r="D44" s="35"/>
      <c r="E44" s="35"/>
      <c r="F44" s="32"/>
      <c r="G44" s="34"/>
      <c r="H44" s="34"/>
      <c r="I44" s="34"/>
      <c r="J44" s="74" t="str">
        <f>IF(ISBLANK(F44),"",VLOOKUP(F44,alarm_configs_table[],2,))</f>
        <v/>
      </c>
    </row>
    <row r="45" spans="1:10">
      <c r="A45" s="33"/>
      <c r="B45" s="35"/>
      <c r="C45" s="35"/>
      <c r="D45" s="35"/>
      <c r="E45" s="35"/>
      <c r="F45" s="32"/>
      <c r="G45" s="34"/>
      <c r="H45" s="34"/>
      <c r="I45" s="34"/>
      <c r="J45" s="74" t="str">
        <f>IF(ISBLANK(F45),"",VLOOKUP(F45,alarm_configs_table[],2,))</f>
        <v/>
      </c>
    </row>
    <row r="46" spans="1:10">
      <c r="A46" s="33"/>
      <c r="B46" s="35"/>
      <c r="C46" s="35"/>
      <c r="D46" s="35"/>
      <c r="E46" s="35"/>
      <c r="F46" s="32"/>
      <c r="G46" s="34"/>
      <c r="H46" s="34"/>
      <c r="I46" s="34"/>
      <c r="J46" s="74" t="str">
        <f>IF(ISBLANK(F46),"",VLOOKUP(F46,alarm_configs_table[],2,))</f>
        <v/>
      </c>
    </row>
    <row r="47" spans="1:10">
      <c r="A47" s="33"/>
      <c r="B47" s="35"/>
      <c r="C47" s="35"/>
      <c r="D47" s="35"/>
      <c r="E47" s="35"/>
      <c r="F47" s="32"/>
      <c r="G47" s="34"/>
      <c r="H47" s="34"/>
      <c r="I47" s="34"/>
      <c r="J47" s="74" t="str">
        <f>IF(ISBLANK(F47),"",VLOOKUP(F47,alarm_configs_table[],2,))</f>
        <v/>
      </c>
    </row>
    <row r="48" spans="1:10">
      <c r="A48" s="33"/>
      <c r="B48" s="35"/>
      <c r="C48" s="35"/>
      <c r="D48" s="35"/>
      <c r="E48" s="35"/>
      <c r="F48" s="32"/>
      <c r="G48" s="34"/>
      <c r="H48" s="34"/>
      <c r="I48" s="34"/>
      <c r="J48" s="74" t="str">
        <f>IF(ISBLANK(F48),"",VLOOKUP(F48,alarm_configs_table[],2,))</f>
        <v/>
      </c>
    </row>
    <row r="49" spans="1:10">
      <c r="A49" s="33"/>
      <c r="B49" s="35"/>
      <c r="C49" s="35"/>
      <c r="D49" s="35"/>
      <c r="E49" s="35"/>
      <c r="F49" s="32"/>
      <c r="G49" s="34"/>
      <c r="H49" s="34"/>
      <c r="I49" s="34"/>
      <c r="J49" s="74" t="str">
        <f>IF(ISBLANK(F49),"",VLOOKUP(F49,alarm_configs_table[],2,))</f>
        <v/>
      </c>
    </row>
    <row r="50" spans="1:10">
      <c r="A50" s="33"/>
      <c r="B50" s="35"/>
      <c r="C50" s="35"/>
      <c r="D50" s="35"/>
      <c r="E50" s="35"/>
      <c r="F50" s="32"/>
      <c r="G50" s="34"/>
      <c r="H50" s="34"/>
      <c r="I50" s="34"/>
      <c r="J50" s="74" t="str">
        <f>IF(ISBLANK(F50),"",VLOOKUP(F50,alarm_configs_table[],2,))</f>
        <v/>
      </c>
    </row>
    <row r="51" spans="1:10">
      <c r="A51" s="33"/>
      <c r="B51" s="35"/>
      <c r="C51" s="35"/>
      <c r="D51" s="35"/>
      <c r="E51" s="35"/>
      <c r="F51" s="32"/>
      <c r="G51" s="34"/>
      <c r="H51" s="34"/>
      <c r="I51" s="34"/>
      <c r="J51" s="74" t="str">
        <f>IF(ISBLANK(F51),"",VLOOKUP(F51,alarm_configs_table[],2,))</f>
        <v/>
      </c>
    </row>
    <row r="52" spans="1:10">
      <c r="A52" s="33"/>
      <c r="B52" s="35"/>
      <c r="C52" s="35"/>
      <c r="D52" s="35"/>
      <c r="E52" s="35"/>
      <c r="F52" s="32"/>
      <c r="G52" s="34"/>
      <c r="H52" s="34"/>
      <c r="I52" s="34"/>
      <c r="J52" s="74" t="str">
        <f>IF(ISBLANK(F52),"",VLOOKUP(F52,alarm_configs_table[],2,))</f>
        <v/>
      </c>
    </row>
    <row r="53" spans="1:10">
      <c r="A53" s="33"/>
      <c r="B53" s="35"/>
      <c r="C53" s="35"/>
      <c r="D53" s="35"/>
      <c r="E53" s="35"/>
      <c r="F53" s="32"/>
      <c r="G53" s="34"/>
      <c r="H53" s="34"/>
      <c r="I53" s="34"/>
      <c r="J53" s="74" t="str">
        <f>IF(ISBLANK(F53),"",VLOOKUP(F53,alarm_configs_table[],2,))</f>
        <v/>
      </c>
    </row>
    <row r="54" spans="1:10">
      <c r="A54" s="33"/>
      <c r="B54" s="35"/>
      <c r="C54" s="35"/>
      <c r="D54" s="35"/>
      <c r="E54" s="35"/>
      <c r="F54" s="32"/>
      <c r="G54" s="34"/>
      <c r="H54" s="34"/>
      <c r="I54" s="34"/>
      <c r="J54" s="74" t="str">
        <f>IF(ISBLANK(F54),"",VLOOKUP(F54,alarm_configs_table[],2,))</f>
        <v/>
      </c>
    </row>
    <row r="55" spans="1:10">
      <c r="A55" s="33"/>
      <c r="B55" s="35"/>
      <c r="C55" s="35"/>
      <c r="D55" s="35"/>
      <c r="E55" s="35"/>
      <c r="F55" s="32"/>
      <c r="G55" s="34"/>
      <c r="H55" s="34"/>
      <c r="I55" s="34"/>
      <c r="J55" s="74" t="str">
        <f>IF(ISBLANK(F55),"",VLOOKUP(F55,alarm_configs_table[],2,))</f>
        <v/>
      </c>
    </row>
    <row r="56" spans="1:10">
      <c r="A56" s="33"/>
      <c r="B56" s="35"/>
      <c r="C56" s="35"/>
      <c r="D56" s="35"/>
      <c r="E56" s="35"/>
      <c r="F56" s="32"/>
      <c r="G56" s="34"/>
      <c r="H56" s="34"/>
      <c r="I56" s="34"/>
      <c r="J56" s="74" t="str">
        <f>IF(ISBLANK(F56),"",VLOOKUP(F56,alarm_configs_table[],2,))</f>
        <v/>
      </c>
    </row>
    <row r="57" spans="1:10">
      <c r="A57" s="33"/>
      <c r="B57" s="35"/>
      <c r="C57" s="35"/>
      <c r="D57" s="35"/>
      <c r="E57" s="35"/>
      <c r="F57" s="32"/>
      <c r="G57" s="34"/>
      <c r="H57" s="34"/>
      <c r="I57" s="34"/>
      <c r="J57" s="74" t="str">
        <f>IF(ISBLANK(F57),"",VLOOKUP(F57,alarm_configs_table[],2,))</f>
        <v/>
      </c>
    </row>
    <row r="58" spans="1:10">
      <c r="A58" s="33"/>
      <c r="B58" s="35"/>
      <c r="C58" s="35"/>
      <c r="D58" s="35"/>
      <c r="E58" s="35"/>
      <c r="F58" s="32"/>
      <c r="G58" s="34"/>
      <c r="H58" s="34"/>
      <c r="I58" s="34"/>
      <c r="J58" s="74" t="str">
        <f>IF(ISBLANK(F58),"",VLOOKUP(F58,alarm_configs_table[],2,))</f>
        <v/>
      </c>
    </row>
    <row r="59" spans="1:10">
      <c r="A59" s="33"/>
      <c r="B59" s="35"/>
      <c r="C59" s="35"/>
      <c r="D59" s="35"/>
      <c r="E59" s="35"/>
      <c r="F59" s="32"/>
      <c r="G59" s="34"/>
      <c r="H59" s="34"/>
      <c r="I59" s="34"/>
      <c r="J59" s="74" t="str">
        <f>IF(ISBLANK(F59),"",VLOOKUP(F59,alarm_configs_table[],2,))</f>
        <v/>
      </c>
    </row>
    <row r="60" spans="1:10">
      <c r="A60" s="33"/>
      <c r="B60" s="35"/>
      <c r="C60" s="35"/>
      <c r="D60" s="35"/>
      <c r="E60" s="35"/>
      <c r="F60" s="32"/>
      <c r="G60" s="34"/>
      <c r="H60" s="34"/>
      <c r="I60" s="34"/>
      <c r="J60" s="74" t="str">
        <f>IF(ISBLANK(F60),"",VLOOKUP(F60,alarm_configs_table[],2,))</f>
        <v/>
      </c>
    </row>
    <row r="61" spans="1:10">
      <c r="A61" s="33"/>
      <c r="B61" s="35"/>
      <c r="C61" s="35"/>
      <c r="D61" s="35"/>
      <c r="E61" s="35"/>
      <c r="F61" s="32"/>
      <c r="G61" s="34"/>
      <c r="H61" s="34"/>
      <c r="I61" s="34"/>
      <c r="J61" s="74" t="str">
        <f>IF(ISBLANK(F61),"",VLOOKUP(F61,alarm_configs_table[],2,))</f>
        <v/>
      </c>
    </row>
    <row r="62" spans="1:10">
      <c r="A62" s="33"/>
      <c r="B62" s="35"/>
      <c r="C62" s="35"/>
      <c r="D62" s="35"/>
      <c r="E62" s="35"/>
      <c r="F62" s="32"/>
      <c r="G62" s="34"/>
      <c r="H62" s="34"/>
      <c r="I62" s="34"/>
      <c r="J62" s="74" t="str">
        <f>IF(ISBLANK(F62),"",VLOOKUP(F62,alarm_configs_table[],2,))</f>
        <v/>
      </c>
    </row>
    <row r="63" spans="1:10">
      <c r="A63" s="33"/>
      <c r="B63" s="35"/>
      <c r="C63" s="35"/>
      <c r="D63" s="35"/>
      <c r="E63" s="35"/>
      <c r="F63" s="32"/>
      <c r="G63" s="34"/>
      <c r="H63" s="34"/>
      <c r="I63" s="34"/>
      <c r="J63" s="74" t="str">
        <f>IF(ISBLANK(F63),"",VLOOKUP(F63,alarm_configs_table[],2,))</f>
        <v/>
      </c>
    </row>
    <row r="64" spans="1:10">
      <c r="A64" s="33"/>
      <c r="B64" s="35"/>
      <c r="C64" s="35"/>
      <c r="D64" s="35"/>
      <c r="E64" s="35"/>
      <c r="F64" s="32"/>
      <c r="G64" s="34"/>
      <c r="H64" s="34"/>
      <c r="I64" s="34"/>
      <c r="J64" s="74" t="str">
        <f>IF(ISBLANK(F64),"",VLOOKUP(F64,alarm_configs_table[],2,))</f>
        <v/>
      </c>
    </row>
    <row r="65" spans="1:10">
      <c r="A65" s="33"/>
      <c r="B65" s="35"/>
      <c r="C65" s="35"/>
      <c r="D65" s="35"/>
      <c r="E65" s="35"/>
      <c r="F65" s="32"/>
      <c r="G65" s="34"/>
      <c r="H65" s="34"/>
      <c r="I65" s="34"/>
      <c r="J65" s="74" t="str">
        <f>IF(ISBLANK(F65),"",VLOOKUP(F65,alarm_configs_table[],2,))</f>
        <v/>
      </c>
    </row>
    <row r="66" spans="1:10">
      <c r="A66" s="33"/>
      <c r="B66" s="35"/>
      <c r="C66" s="35"/>
      <c r="D66" s="35"/>
      <c r="E66" s="35"/>
      <c r="F66" s="32"/>
      <c r="G66" s="34"/>
      <c r="H66" s="34"/>
      <c r="I66" s="34"/>
      <c r="J66" s="74" t="str">
        <f>IF(ISBLANK(F66),"",VLOOKUP(F66,alarm_configs_table[],2,))</f>
        <v/>
      </c>
    </row>
    <row r="67" spans="1:10">
      <c r="A67" s="33"/>
      <c r="B67" s="35"/>
      <c r="C67" s="35"/>
      <c r="D67" s="35"/>
      <c r="E67" s="35"/>
      <c r="F67" s="32"/>
      <c r="G67" s="34"/>
      <c r="H67" s="34"/>
      <c r="I67" s="34"/>
      <c r="J67" s="74" t="str">
        <f>IF(ISBLANK(F67),"",VLOOKUP(F67,alarm_configs_table[],2,))</f>
        <v/>
      </c>
    </row>
    <row r="68" spans="1:10">
      <c r="A68" s="33"/>
      <c r="B68" s="35"/>
      <c r="C68" s="35"/>
      <c r="D68" s="35"/>
      <c r="E68" s="35"/>
      <c r="F68" s="32"/>
      <c r="G68" s="34"/>
      <c r="H68" s="34"/>
      <c r="I68" s="34"/>
      <c r="J68" s="74" t="str">
        <f>IF(ISBLANK(F68),"",VLOOKUP(F68,alarm_configs_table[],2,))</f>
        <v/>
      </c>
    </row>
    <row r="69" spans="1:10">
      <c r="A69" s="33"/>
      <c r="B69" s="35"/>
      <c r="C69" s="35"/>
      <c r="D69" s="35"/>
      <c r="E69" s="35"/>
      <c r="F69" s="32"/>
      <c r="G69" s="34"/>
      <c r="H69" s="34"/>
      <c r="I69" s="34"/>
      <c r="J69" s="74" t="str">
        <f>IF(ISBLANK(F69),"",VLOOKUP(F69,alarm_configs_table[],2,))</f>
        <v/>
      </c>
    </row>
    <row r="70" spans="1:10">
      <c r="A70" s="33"/>
      <c r="B70" s="35"/>
      <c r="C70" s="35"/>
      <c r="D70" s="35"/>
      <c r="E70" s="35"/>
      <c r="F70" s="32"/>
      <c r="G70" s="34"/>
      <c r="H70" s="34"/>
      <c r="I70" s="34"/>
      <c r="J70" s="74" t="str">
        <f>IF(ISBLANK(F70),"",VLOOKUP(F70,alarm_configs_table[],2,))</f>
        <v/>
      </c>
    </row>
    <row r="71" spans="1:10">
      <c r="A71" s="33"/>
      <c r="B71" s="35"/>
      <c r="C71" s="35"/>
      <c r="D71" s="35"/>
      <c r="E71" s="35"/>
      <c r="F71" s="32"/>
      <c r="G71" s="34"/>
      <c r="H71" s="34"/>
      <c r="I71" s="34"/>
      <c r="J71" s="74" t="str">
        <f>IF(ISBLANK(F71),"",VLOOKUP(F71,alarm_configs_table[],2,))</f>
        <v/>
      </c>
    </row>
    <row r="72" spans="1:10">
      <c r="A72" s="33"/>
      <c r="B72" s="35"/>
      <c r="C72" s="35"/>
      <c r="D72" s="35"/>
      <c r="E72" s="35"/>
      <c r="F72" s="32"/>
      <c r="G72" s="34"/>
      <c r="H72" s="34"/>
      <c r="I72" s="34"/>
      <c r="J72" s="74" t="str">
        <f>IF(ISBLANK(F72),"",VLOOKUP(F72,alarm_configs_table[],2,))</f>
        <v/>
      </c>
    </row>
    <row r="73" spans="1:10">
      <c r="A73" s="33"/>
      <c r="B73" s="35"/>
      <c r="C73" s="35"/>
      <c r="D73" s="35"/>
      <c r="E73" s="35"/>
      <c r="F73" s="32"/>
      <c r="G73" s="34"/>
      <c r="H73" s="34"/>
      <c r="I73" s="34"/>
      <c r="J73" s="74" t="str">
        <f>IF(ISBLANK(F73),"",VLOOKUP(F73,alarm_configs_table[],2,))</f>
        <v/>
      </c>
    </row>
    <row r="74" spans="1:10">
      <c r="A74" s="33"/>
      <c r="B74" s="35"/>
      <c r="C74" s="35"/>
      <c r="D74" s="35"/>
      <c r="E74" s="35"/>
      <c r="F74" s="32"/>
      <c r="G74" s="34"/>
      <c r="H74" s="34"/>
      <c r="I74" s="34"/>
      <c r="J74" s="74" t="str">
        <f>IF(ISBLANK(F74),"",VLOOKUP(F74,alarm_configs_table[],2,))</f>
        <v/>
      </c>
    </row>
    <row r="75" spans="1:10">
      <c r="A75" s="33"/>
      <c r="B75" s="35"/>
      <c r="C75" s="35"/>
      <c r="D75" s="35"/>
      <c r="E75" s="35"/>
      <c r="F75" s="32"/>
      <c r="G75" s="34"/>
      <c r="H75" s="34"/>
      <c r="I75" s="34"/>
      <c r="J75" s="74" t="str">
        <f>IF(ISBLANK(F75),"",VLOOKUP(F75,alarm_configs_table[],2,))</f>
        <v/>
      </c>
    </row>
    <row r="76" spans="1:10">
      <c r="A76" s="33"/>
      <c r="B76" s="35"/>
      <c r="C76" s="35"/>
      <c r="D76" s="35"/>
      <c r="E76" s="35"/>
      <c r="F76" s="32"/>
      <c r="G76" s="34"/>
      <c r="H76" s="34"/>
      <c r="I76" s="34"/>
      <c r="J76" s="74" t="str">
        <f>IF(ISBLANK(F76),"",VLOOKUP(F76,alarm_configs_table[],2,))</f>
        <v/>
      </c>
    </row>
    <row r="77" spans="1:10">
      <c r="A77" s="33"/>
      <c r="B77" s="35"/>
      <c r="C77" s="35"/>
      <c r="D77" s="35"/>
      <c r="E77" s="35"/>
      <c r="F77" s="32"/>
      <c r="G77" s="34"/>
      <c r="H77" s="34"/>
      <c r="I77" s="34"/>
      <c r="J77" s="74" t="str">
        <f>IF(ISBLANK(F77),"",VLOOKUP(F77,alarm_configs_table[],2,))</f>
        <v/>
      </c>
    </row>
    <row r="78" spans="1:10">
      <c r="A78" s="33"/>
      <c r="B78" s="35"/>
      <c r="C78" s="35"/>
      <c r="D78" s="35"/>
      <c r="E78" s="35"/>
      <c r="F78" s="32"/>
      <c r="G78" s="34"/>
      <c r="H78" s="34"/>
      <c r="I78" s="34"/>
      <c r="J78" s="74" t="str">
        <f>IF(ISBLANK(F78),"",VLOOKUP(F78,alarm_configs_table[],2,))</f>
        <v/>
      </c>
    </row>
    <row r="79" spans="1:10">
      <c r="A79" s="33"/>
      <c r="B79" s="35"/>
      <c r="C79" s="35"/>
      <c r="D79" s="35"/>
      <c r="E79" s="35"/>
      <c r="F79" s="32"/>
      <c r="G79" s="34"/>
      <c r="H79" s="34"/>
      <c r="I79" s="34"/>
      <c r="J79" s="74" t="str">
        <f>IF(ISBLANK(F79),"",VLOOKUP(F79,alarm_configs_table[],2,))</f>
        <v/>
      </c>
    </row>
    <row r="80" spans="1:10">
      <c r="A80" s="33"/>
      <c r="B80" s="35"/>
      <c r="C80" s="35"/>
      <c r="D80" s="35"/>
      <c r="E80" s="35"/>
      <c r="F80" s="32"/>
      <c r="G80" s="34"/>
      <c r="H80" s="34"/>
      <c r="I80" s="34"/>
      <c r="J80" s="74" t="str">
        <f>IF(ISBLANK(F80),"",VLOOKUP(F80,alarm_configs_table[],2,))</f>
        <v/>
      </c>
    </row>
    <row r="81" spans="1:10">
      <c r="A81" s="33"/>
      <c r="B81" s="35"/>
      <c r="C81" s="35"/>
      <c r="D81" s="35"/>
      <c r="E81" s="35"/>
      <c r="F81" s="32"/>
      <c r="G81" s="34"/>
      <c r="H81" s="34"/>
      <c r="I81" s="34"/>
      <c r="J81" s="74" t="str">
        <f>IF(ISBLANK(F81),"",VLOOKUP(F81,alarm_configs_table[],2,))</f>
        <v/>
      </c>
    </row>
    <row r="82" spans="1:10">
      <c r="A82" s="33"/>
      <c r="B82" s="35"/>
      <c r="C82" s="35"/>
      <c r="D82" s="35"/>
      <c r="E82" s="35"/>
      <c r="F82" s="32"/>
      <c r="G82" s="34"/>
      <c r="H82" s="34"/>
      <c r="I82" s="34"/>
      <c r="J82" s="74" t="str">
        <f>IF(ISBLANK(F82),"",VLOOKUP(F82,alarm_configs_table[],2,))</f>
        <v/>
      </c>
    </row>
    <row r="83" spans="1:10">
      <c r="A83" s="33"/>
      <c r="B83" s="35"/>
      <c r="C83" s="35"/>
      <c r="D83" s="35"/>
      <c r="E83" s="35"/>
      <c r="F83" s="32"/>
      <c r="G83" s="34"/>
      <c r="H83" s="34"/>
      <c r="I83" s="34"/>
      <c r="J83" s="74" t="str">
        <f>IF(ISBLANK(F83),"",VLOOKUP(F83,alarm_configs_table[],2,))</f>
        <v/>
      </c>
    </row>
    <row r="84" spans="1:10">
      <c r="A84" s="33"/>
      <c r="B84" s="35"/>
      <c r="C84" s="35"/>
      <c r="D84" s="35"/>
      <c r="E84" s="35"/>
      <c r="F84" s="32"/>
      <c r="G84" s="34"/>
      <c r="H84" s="34"/>
      <c r="I84" s="34"/>
      <c r="J84" s="74" t="str">
        <f>IF(ISBLANK(F84),"",VLOOKUP(F84,alarm_configs_table[],2,))</f>
        <v/>
      </c>
    </row>
    <row r="85" spans="1:10">
      <c r="A85" s="33"/>
      <c r="B85" s="35"/>
      <c r="C85" s="35"/>
      <c r="D85" s="35"/>
      <c r="E85" s="35"/>
      <c r="F85" s="32"/>
      <c r="G85" s="34"/>
      <c r="H85" s="34"/>
      <c r="I85" s="34"/>
      <c r="J85" s="74" t="str">
        <f>IF(ISBLANK(F85),"",VLOOKUP(F85,alarm_configs_table[],2,))</f>
        <v/>
      </c>
    </row>
    <row r="86" spans="1:10">
      <c r="A86" s="33"/>
      <c r="B86" s="35"/>
      <c r="C86" s="35"/>
      <c r="D86" s="35"/>
      <c r="E86" s="35"/>
      <c r="F86" s="32"/>
      <c r="G86" s="34"/>
      <c r="H86" s="34"/>
      <c r="I86" s="34"/>
      <c r="J86" s="74" t="str">
        <f>IF(ISBLANK(F86),"",VLOOKUP(F86,alarm_configs_table[],2,))</f>
        <v/>
      </c>
    </row>
    <row r="87" spans="1:10">
      <c r="A87" s="33"/>
      <c r="B87" s="35"/>
      <c r="C87" s="35"/>
      <c r="D87" s="35"/>
      <c r="E87" s="35"/>
      <c r="F87" s="32"/>
      <c r="G87" s="34"/>
      <c r="H87" s="34"/>
      <c r="I87" s="34"/>
      <c r="J87" s="74" t="str">
        <f>IF(ISBLANK(F87),"",VLOOKUP(F87,alarm_configs_table[],2,))</f>
        <v/>
      </c>
    </row>
    <row r="88" spans="1:10">
      <c r="A88" s="33"/>
      <c r="B88" s="35"/>
      <c r="C88" s="35"/>
      <c r="D88" s="35"/>
      <c r="E88" s="35"/>
      <c r="F88" s="32"/>
      <c r="G88" s="34"/>
      <c r="H88" s="34"/>
      <c r="I88" s="34"/>
      <c r="J88" s="74" t="str">
        <f>IF(ISBLANK(F88),"",VLOOKUP(F88,alarm_configs_table[],2,))</f>
        <v/>
      </c>
    </row>
    <row r="89" spans="1:10">
      <c r="A89" s="33"/>
      <c r="B89" s="35"/>
      <c r="C89" s="35"/>
      <c r="D89" s="35"/>
      <c r="E89" s="35"/>
      <c r="F89" s="32"/>
      <c r="G89" s="34"/>
      <c r="H89" s="34"/>
      <c r="I89" s="34"/>
      <c r="J89" s="74" t="str">
        <f>IF(ISBLANK(F89),"",VLOOKUP(F89,alarm_configs_table[],2,))</f>
        <v/>
      </c>
    </row>
    <row r="90" spans="1:10">
      <c r="A90" s="33"/>
      <c r="B90" s="35"/>
      <c r="C90" s="35"/>
      <c r="D90" s="35"/>
      <c r="E90" s="35"/>
      <c r="F90" s="32"/>
      <c r="G90" s="34"/>
      <c r="H90" s="34"/>
      <c r="I90" s="34"/>
      <c r="J90" s="74" t="str">
        <f>IF(ISBLANK(F90),"",VLOOKUP(F90,alarm_configs_table[],2,))</f>
        <v/>
      </c>
    </row>
    <row r="91" spans="1:10">
      <c r="A91" s="33"/>
      <c r="B91" s="35"/>
      <c r="C91" s="35"/>
      <c r="D91" s="35"/>
      <c r="E91" s="35"/>
      <c r="F91" s="32"/>
      <c r="G91" s="34"/>
      <c r="H91" s="34"/>
      <c r="I91" s="34"/>
      <c r="J91" s="74" t="str">
        <f>IF(ISBLANK(F91),"",VLOOKUP(F91,alarm_configs_table[],2,))</f>
        <v/>
      </c>
    </row>
    <row r="92" spans="1:10">
      <c r="A92" s="33"/>
      <c r="B92" s="35"/>
      <c r="C92" s="35"/>
      <c r="D92" s="35"/>
      <c r="E92" s="35"/>
      <c r="F92" s="32"/>
      <c r="G92" s="34"/>
      <c r="H92" s="34"/>
      <c r="I92" s="34"/>
      <c r="J92" s="74" t="str">
        <f>IF(ISBLANK(F92),"",VLOOKUP(F92,alarm_configs_table[],2,))</f>
        <v/>
      </c>
    </row>
    <row r="93" spans="1:10">
      <c r="A93" s="33"/>
      <c r="B93" s="35"/>
      <c r="C93" s="35"/>
      <c r="D93" s="35"/>
      <c r="E93" s="35"/>
      <c r="F93" s="32"/>
      <c r="G93" s="34"/>
      <c r="H93" s="34"/>
      <c r="I93" s="34"/>
      <c r="J93" s="74" t="str">
        <f>IF(ISBLANK(F93),"",VLOOKUP(F93,alarm_configs_table[],2,))</f>
        <v/>
      </c>
    </row>
    <row r="94" spans="1:10">
      <c r="A94" s="33"/>
      <c r="B94" s="35"/>
      <c r="C94" s="35"/>
      <c r="D94" s="35"/>
      <c r="E94" s="35"/>
      <c r="F94" s="32"/>
      <c r="G94" s="34"/>
      <c r="H94" s="34"/>
      <c r="I94" s="34"/>
      <c r="J94" s="74" t="str">
        <f>IF(ISBLANK(F94),"",VLOOKUP(F94,alarm_configs_table[],2,))</f>
        <v/>
      </c>
    </row>
    <row r="95" spans="1:10">
      <c r="A95" s="33"/>
      <c r="B95" s="35"/>
      <c r="C95" s="35"/>
      <c r="D95" s="35"/>
      <c r="E95" s="35"/>
      <c r="F95" s="32"/>
      <c r="G95" s="34"/>
      <c r="H95" s="34"/>
      <c r="I95" s="34"/>
      <c r="J95" s="74" t="str">
        <f>IF(ISBLANK(F95),"",VLOOKUP(F95,alarm_configs_table[],2,))</f>
        <v/>
      </c>
    </row>
    <row r="96" spans="1:10">
      <c r="A96" s="33"/>
      <c r="B96" s="35"/>
      <c r="C96" s="35"/>
      <c r="D96" s="35"/>
      <c r="E96" s="35"/>
      <c r="F96" s="32"/>
      <c r="G96" s="34"/>
      <c r="H96" s="34"/>
      <c r="I96" s="34"/>
      <c r="J96" s="74" t="str">
        <f>IF(ISBLANK(F96),"",VLOOKUP(F96,alarm_configs_table[],2,))</f>
        <v/>
      </c>
    </row>
    <row r="97" spans="1:10">
      <c r="A97" s="33"/>
      <c r="B97" s="35"/>
      <c r="C97" s="35"/>
      <c r="D97" s="35"/>
      <c r="E97" s="35"/>
      <c r="F97" s="32"/>
      <c r="G97" s="34"/>
      <c r="H97" s="34"/>
      <c r="I97" s="34"/>
      <c r="J97" s="74" t="str">
        <f>IF(ISBLANK(F97),"",VLOOKUP(F97,alarm_configs_table[],2,))</f>
        <v/>
      </c>
    </row>
    <row r="98" spans="1:10">
      <c r="A98" s="33"/>
      <c r="B98" s="35"/>
      <c r="C98" s="35"/>
      <c r="D98" s="35"/>
      <c r="E98" s="35"/>
      <c r="F98" s="32"/>
      <c r="G98" s="34"/>
      <c r="H98" s="34"/>
      <c r="I98" s="34"/>
      <c r="J98" s="74" t="str">
        <f>IF(ISBLANK(F98),"",VLOOKUP(F98,alarm_configs_table[],2,))</f>
        <v/>
      </c>
    </row>
    <row r="99" spans="1:10">
      <c r="A99" s="33"/>
      <c r="B99" s="35"/>
      <c r="C99" s="35"/>
      <c r="D99" s="35"/>
      <c r="E99" s="35"/>
      <c r="F99" s="32"/>
      <c r="G99" s="34"/>
      <c r="H99" s="34"/>
      <c r="I99" s="34"/>
      <c r="J99" s="74" t="str">
        <f>IF(ISBLANK(F99),"",VLOOKUP(F99,alarm_configs_table[],2,))</f>
        <v/>
      </c>
    </row>
    <row r="100" spans="1:10">
      <c r="A100" s="33"/>
      <c r="B100" s="35"/>
      <c r="C100" s="35"/>
      <c r="D100" s="35"/>
      <c r="E100" s="35"/>
      <c r="F100" s="32"/>
      <c r="G100" s="34"/>
      <c r="H100" s="34"/>
      <c r="I100" s="34"/>
      <c r="J100" s="74" t="str">
        <f>IF(ISBLANK(F100),"",VLOOKUP(F100,alarm_configs_table[],2,))</f>
        <v/>
      </c>
    </row>
    <row r="101" spans="1:10">
      <c r="A101" s="33"/>
      <c r="B101" s="35"/>
      <c r="C101" s="35"/>
      <c r="D101" s="35"/>
      <c r="E101" s="35"/>
      <c r="F101" s="32"/>
      <c r="G101" s="34"/>
      <c r="H101" s="34"/>
      <c r="I101" s="34"/>
      <c r="J101" s="74" t="str">
        <f>IF(ISBLANK(F101),"",VLOOKUP(F101,alarm_configs_table[],2,))</f>
        <v/>
      </c>
    </row>
    <row r="102" spans="1:10">
      <c r="A102" s="33"/>
      <c r="B102" s="35"/>
      <c r="C102" s="35"/>
      <c r="D102" s="35"/>
      <c r="E102" s="35"/>
      <c r="F102" s="32"/>
      <c r="G102" s="34"/>
      <c r="H102" s="34"/>
      <c r="I102" s="34"/>
      <c r="J102" s="74" t="str">
        <f>IF(ISBLANK(F102),"",VLOOKUP(F102,alarm_configs_table[],2,))</f>
        <v/>
      </c>
    </row>
    <row r="103" spans="1:10">
      <c r="A103" s="33"/>
      <c r="B103" s="35"/>
      <c r="C103" s="35"/>
      <c r="D103" s="35"/>
      <c r="E103" s="35"/>
      <c r="F103" s="32"/>
      <c r="G103" s="34"/>
      <c r="H103" s="34"/>
      <c r="I103" s="34"/>
      <c r="J103" s="74" t="str">
        <f>IF(ISBLANK(F103),"",VLOOKUP(F103,alarm_configs_table[],2,))</f>
        <v/>
      </c>
    </row>
    <row r="104" spans="1:10">
      <c r="A104" s="33"/>
      <c r="B104" s="35"/>
      <c r="C104" s="35"/>
      <c r="D104" s="35"/>
      <c r="E104" s="35"/>
      <c r="F104" s="32"/>
      <c r="G104" s="34"/>
      <c r="H104" s="34"/>
      <c r="I104" s="34"/>
      <c r="J104" s="74" t="str">
        <f>IF(ISBLANK(F104),"",VLOOKUP(F104,alarm_configs_table[],2,))</f>
        <v/>
      </c>
    </row>
    <row r="105" spans="1:10">
      <c r="A105" s="33"/>
      <c r="B105" s="35"/>
      <c r="C105" s="35"/>
      <c r="D105" s="35"/>
      <c r="E105" s="35"/>
      <c r="F105" s="32"/>
      <c r="G105" s="34"/>
      <c r="H105" s="34"/>
      <c r="I105" s="34"/>
      <c r="J105" s="74" t="str">
        <f>IF(ISBLANK(F105),"",VLOOKUP(F105,alarm_configs_table[],2,))</f>
        <v/>
      </c>
    </row>
    <row r="106" spans="1:10">
      <c r="A106" s="33"/>
      <c r="B106" s="35"/>
      <c r="C106" s="35"/>
      <c r="D106" s="35"/>
      <c r="E106" s="35"/>
      <c r="F106" s="32"/>
      <c r="G106" s="34"/>
      <c r="H106" s="34"/>
      <c r="I106" s="34"/>
      <c r="J106" s="74" t="str">
        <f>IF(ISBLANK(F106),"",VLOOKUP(F106,alarm_configs_table[],2,))</f>
        <v/>
      </c>
    </row>
    <row r="107" spans="1:10">
      <c r="A107" s="33"/>
      <c r="B107" s="35"/>
      <c r="C107" s="35"/>
      <c r="D107" s="35"/>
      <c r="E107" s="35"/>
      <c r="F107" s="32"/>
      <c r="G107" s="34"/>
      <c r="H107" s="34"/>
      <c r="I107" s="34"/>
      <c r="J107" s="74" t="str">
        <f>IF(ISBLANK(F107),"",VLOOKUP(F107,alarm_configs_table[],2,))</f>
        <v/>
      </c>
    </row>
    <row r="108" spans="1:10">
      <c r="A108" s="33"/>
      <c r="B108" s="35"/>
      <c r="C108" s="35"/>
      <c r="D108" s="35"/>
      <c r="E108" s="35"/>
      <c r="F108" s="32"/>
      <c r="G108" s="34"/>
      <c r="H108" s="34"/>
      <c r="I108" s="34"/>
      <c r="J108" s="74" t="str">
        <f>IF(ISBLANK(F108),"",VLOOKUP(F108,alarm_configs_table[],2,))</f>
        <v/>
      </c>
    </row>
    <row r="109" spans="1:10">
      <c r="A109" s="33"/>
      <c r="B109" s="35"/>
      <c r="C109" s="35"/>
      <c r="D109" s="35"/>
      <c r="E109" s="35"/>
      <c r="F109" s="32"/>
      <c r="G109" s="34"/>
      <c r="H109" s="34"/>
      <c r="I109" s="34"/>
      <c r="J109" s="74" t="str">
        <f>IF(ISBLANK(F109),"",VLOOKUP(F109,alarm_configs_table[],2,))</f>
        <v/>
      </c>
    </row>
    <row r="110" spans="1:10">
      <c r="A110" s="33"/>
      <c r="B110" s="35"/>
      <c r="C110" s="35"/>
      <c r="D110" s="35"/>
      <c r="E110" s="35"/>
      <c r="F110" s="32"/>
      <c r="G110" s="34"/>
      <c r="H110" s="34"/>
      <c r="I110" s="34"/>
      <c r="J110" s="74" t="str">
        <f>IF(ISBLANK(F110),"",VLOOKUP(F110,alarm_configs_table[],2,))</f>
        <v/>
      </c>
    </row>
    <row r="111" spans="1:10">
      <c r="A111" s="33"/>
      <c r="B111" s="35"/>
      <c r="C111" s="35"/>
      <c r="D111" s="35"/>
      <c r="E111" s="35"/>
      <c r="F111" s="32"/>
      <c r="G111" s="34"/>
      <c r="H111" s="34"/>
      <c r="I111" s="34"/>
      <c r="J111" s="74" t="str">
        <f>IF(ISBLANK(F111),"",VLOOKUP(F111,alarm_configs_table[],2,))</f>
        <v/>
      </c>
    </row>
    <row r="112" spans="1:10">
      <c r="A112" s="33"/>
      <c r="B112" s="35"/>
      <c r="C112" s="35"/>
      <c r="D112" s="35"/>
      <c r="E112" s="35"/>
      <c r="F112" s="32"/>
      <c r="G112" s="34"/>
      <c r="H112" s="34"/>
      <c r="I112" s="34"/>
      <c r="J112" s="74" t="str">
        <f>IF(ISBLANK(F112),"",VLOOKUP(F112,alarm_configs_table[],2,))</f>
        <v/>
      </c>
    </row>
    <row r="113" spans="1:10">
      <c r="A113" s="33"/>
      <c r="B113" s="35"/>
      <c r="C113" s="35"/>
      <c r="D113" s="35"/>
      <c r="E113" s="35"/>
      <c r="F113" s="32"/>
      <c r="G113" s="34"/>
      <c r="H113" s="34"/>
      <c r="I113" s="34"/>
      <c r="J113" s="74" t="str">
        <f>IF(ISBLANK(F113),"",VLOOKUP(F113,alarm_configs_table[],2,))</f>
        <v/>
      </c>
    </row>
    <row r="114" spans="1:10">
      <c r="A114" s="33"/>
      <c r="B114" s="35"/>
      <c r="C114" s="35"/>
      <c r="D114" s="35"/>
      <c r="E114" s="35"/>
      <c r="F114" s="32"/>
      <c r="G114" s="34"/>
      <c r="H114" s="34"/>
      <c r="I114" s="34"/>
      <c r="J114" s="74" t="str">
        <f>IF(ISBLANK(F114),"",VLOOKUP(F114,alarm_configs_table[],2,))</f>
        <v/>
      </c>
    </row>
    <row r="115" spans="1:10">
      <c r="A115" s="33"/>
      <c r="B115" s="35"/>
      <c r="C115" s="35"/>
      <c r="D115" s="35"/>
      <c r="E115" s="35"/>
      <c r="F115" s="32"/>
      <c r="G115" s="34"/>
      <c r="H115" s="34"/>
      <c r="I115" s="34"/>
      <c r="J115" s="74" t="str">
        <f>IF(ISBLANK(F115),"",VLOOKUP(F115,alarm_configs_table[],2,))</f>
        <v/>
      </c>
    </row>
    <row r="116" spans="1:10">
      <c r="A116" s="33"/>
      <c r="B116" s="35"/>
      <c r="C116" s="35"/>
      <c r="D116" s="35"/>
      <c r="E116" s="35"/>
      <c r="F116" s="32"/>
      <c r="G116" s="34"/>
      <c r="H116" s="34"/>
      <c r="I116" s="34"/>
      <c r="J116" s="74" t="str">
        <f>IF(ISBLANK(F116),"",VLOOKUP(F116,alarm_configs_table[],2,))</f>
        <v/>
      </c>
    </row>
    <row r="117" spans="1:10">
      <c r="A117" s="33"/>
      <c r="B117" s="35"/>
      <c r="C117" s="35"/>
      <c r="D117" s="35"/>
      <c r="E117" s="35"/>
      <c r="F117" s="32"/>
      <c r="G117" s="34"/>
      <c r="H117" s="34"/>
      <c r="I117" s="34"/>
      <c r="J117" s="74" t="str">
        <f>IF(ISBLANK(F117),"",VLOOKUP(F117,alarm_configs_table[],2,))</f>
        <v/>
      </c>
    </row>
    <row r="118" spans="1:10">
      <c r="A118" s="33"/>
      <c r="B118" s="35"/>
      <c r="C118" s="35"/>
      <c r="D118" s="35"/>
      <c r="E118" s="35"/>
      <c r="F118" s="32"/>
      <c r="G118" s="34"/>
      <c r="H118" s="34"/>
      <c r="I118" s="34"/>
      <c r="J118" s="74" t="str">
        <f>IF(ISBLANK(F118),"",VLOOKUP(F118,alarm_configs_table[],2,))</f>
        <v/>
      </c>
    </row>
    <row r="119" spans="1:10">
      <c r="A119" s="33"/>
      <c r="B119" s="35"/>
      <c r="C119" s="35"/>
      <c r="D119" s="35"/>
      <c r="E119" s="35"/>
      <c r="F119" s="32"/>
      <c r="G119" s="34"/>
      <c r="H119" s="34"/>
      <c r="I119" s="34"/>
      <c r="J119" s="74" t="str">
        <f>IF(ISBLANK(F119),"",VLOOKUP(F119,alarm_configs_table[],2,))</f>
        <v/>
      </c>
    </row>
    <row r="120" spans="1:10">
      <c r="A120" s="33"/>
      <c r="B120" s="35"/>
      <c r="C120" s="35"/>
      <c r="D120" s="35"/>
      <c r="E120" s="35"/>
      <c r="F120" s="32"/>
      <c r="G120" s="34"/>
      <c r="H120" s="34"/>
      <c r="I120" s="34"/>
      <c r="J120" s="74" t="str">
        <f>IF(ISBLANK(F120),"",VLOOKUP(F120,alarm_configs_table[],2,))</f>
        <v/>
      </c>
    </row>
    <row r="121" spans="1:10">
      <c r="A121" s="33"/>
      <c r="B121" s="35"/>
      <c r="C121" s="35"/>
      <c r="D121" s="35"/>
      <c r="E121" s="35"/>
      <c r="F121" s="32"/>
      <c r="G121" s="34"/>
      <c r="H121" s="34"/>
      <c r="I121" s="34"/>
      <c r="J121" s="74" t="str">
        <f>IF(ISBLANK(F121),"",VLOOKUP(F121,alarm_configs_table[],2,))</f>
        <v/>
      </c>
    </row>
    <row r="122" spans="1:10">
      <c r="A122" s="33"/>
      <c r="B122" s="35"/>
      <c r="C122" s="35"/>
      <c r="D122" s="35"/>
      <c r="E122" s="35"/>
      <c r="F122" s="32"/>
      <c r="G122" s="34"/>
      <c r="H122" s="34"/>
      <c r="I122" s="34"/>
      <c r="J122" s="74" t="str">
        <f>IF(ISBLANK(F122),"",VLOOKUP(F122,alarm_configs_table[],2,))</f>
        <v/>
      </c>
    </row>
    <row r="123" spans="1:10">
      <c r="A123" s="33"/>
      <c r="B123" s="35"/>
      <c r="C123" s="35"/>
      <c r="D123" s="35"/>
      <c r="E123" s="35"/>
      <c r="F123" s="32"/>
      <c r="G123" s="34"/>
      <c r="H123" s="34"/>
      <c r="I123" s="34"/>
      <c r="J123" s="74" t="str">
        <f>IF(ISBLANK(F123),"",VLOOKUP(F123,alarm_configs_table[],2,))</f>
        <v/>
      </c>
    </row>
    <row r="124" spans="1:10">
      <c r="A124" s="33"/>
      <c r="B124" s="35"/>
      <c r="C124" s="35"/>
      <c r="D124" s="35"/>
      <c r="E124" s="35"/>
      <c r="F124" s="32"/>
      <c r="G124" s="34"/>
      <c r="H124" s="34"/>
      <c r="I124" s="34"/>
      <c r="J124" s="74" t="str">
        <f>IF(ISBLANK(F124),"",VLOOKUP(F124,alarm_configs_table[],2,))</f>
        <v/>
      </c>
    </row>
    <row r="125" spans="1:10">
      <c r="A125" s="33"/>
      <c r="B125" s="35"/>
      <c r="C125" s="35"/>
      <c r="D125" s="35"/>
      <c r="E125" s="35"/>
      <c r="F125" s="32"/>
      <c r="G125" s="34"/>
      <c r="H125" s="34"/>
      <c r="I125" s="34"/>
      <c r="J125" s="74" t="str">
        <f>IF(ISBLANK(F125),"",VLOOKUP(F125,alarm_configs_table[],2,))</f>
        <v/>
      </c>
    </row>
    <row r="126" spans="1:10">
      <c r="A126" s="33"/>
      <c r="B126" s="35"/>
      <c r="C126" s="35"/>
      <c r="D126" s="35"/>
      <c r="E126" s="35"/>
      <c r="F126" s="32"/>
      <c r="G126" s="34"/>
      <c r="H126" s="34"/>
      <c r="I126" s="34"/>
      <c r="J126" s="74" t="str">
        <f>IF(ISBLANK(F126),"",VLOOKUP(F126,alarm_configs_table[],2,))</f>
        <v/>
      </c>
    </row>
    <row r="127" spans="1:10">
      <c r="A127" s="33"/>
      <c r="B127" s="35"/>
      <c r="C127" s="35"/>
      <c r="D127" s="35"/>
      <c r="E127" s="35"/>
      <c r="F127" s="32"/>
      <c r="G127" s="34"/>
      <c r="H127" s="34"/>
      <c r="I127" s="34"/>
      <c r="J127" s="74" t="str">
        <f>IF(ISBLANK(F127),"",VLOOKUP(F127,alarm_configs_table[],2,))</f>
        <v/>
      </c>
    </row>
    <row r="128" spans="1:10">
      <c r="A128" s="33"/>
      <c r="B128" s="35"/>
      <c r="C128" s="35"/>
      <c r="D128" s="35"/>
      <c r="E128" s="35"/>
      <c r="F128" s="32"/>
      <c r="G128" s="34"/>
      <c r="H128" s="34"/>
      <c r="I128" s="34"/>
      <c r="J128" s="74" t="str">
        <f>IF(ISBLANK(F128),"",VLOOKUP(F128,alarm_configs_table[],2,))</f>
        <v/>
      </c>
    </row>
    <row r="129" spans="1:10">
      <c r="A129" s="33"/>
      <c r="B129" s="35"/>
      <c r="C129" s="35"/>
      <c r="D129" s="35"/>
      <c r="E129" s="35"/>
      <c r="F129" s="32"/>
      <c r="G129" s="34"/>
      <c r="H129" s="34"/>
      <c r="I129" s="34"/>
      <c r="J129" s="74" t="str">
        <f>IF(ISBLANK(F129),"",VLOOKUP(F129,alarm_configs_table[],2,))</f>
        <v/>
      </c>
    </row>
    <row r="130" spans="1:10">
      <c r="A130" s="33"/>
      <c r="B130" s="35"/>
      <c r="C130" s="35"/>
      <c r="D130" s="35"/>
      <c r="E130" s="35"/>
      <c r="F130" s="32"/>
      <c r="G130" s="34"/>
      <c r="H130" s="34"/>
      <c r="I130" s="34"/>
      <c r="J130" s="74" t="str">
        <f>IF(ISBLANK(F130),"",VLOOKUP(F130,alarm_configs_table[],2,))</f>
        <v/>
      </c>
    </row>
    <row r="131" spans="1:10">
      <c r="A131" s="33"/>
      <c r="B131" s="35"/>
      <c r="C131" s="35"/>
      <c r="D131" s="35"/>
      <c r="E131" s="35"/>
      <c r="F131" s="32"/>
      <c r="G131" s="34"/>
      <c r="H131" s="34"/>
      <c r="I131" s="34"/>
      <c r="J131" s="74" t="str">
        <f>IF(ISBLANK(F131),"",VLOOKUP(F131,alarm_configs_table[],2,))</f>
        <v/>
      </c>
    </row>
    <row r="132" spans="1:10">
      <c r="A132" s="33"/>
      <c r="B132" s="35"/>
      <c r="C132" s="35"/>
      <c r="D132" s="35"/>
      <c r="E132" s="35"/>
      <c r="F132" s="32"/>
      <c r="G132" s="34"/>
      <c r="H132" s="34"/>
      <c r="I132" s="34"/>
      <c r="J132" s="74" t="str">
        <f>IF(ISBLANK(F132),"",VLOOKUP(F132,alarm_configs_table[],2,))</f>
        <v/>
      </c>
    </row>
    <row r="133" spans="1:10">
      <c r="A133" s="33"/>
      <c r="B133" s="35"/>
      <c r="C133" s="35"/>
      <c r="D133" s="35"/>
      <c r="E133" s="35"/>
      <c r="F133" s="32"/>
      <c r="G133" s="34"/>
      <c r="H133" s="34"/>
      <c r="I133" s="34"/>
      <c r="J133" s="74" t="str">
        <f>IF(ISBLANK(F133),"",VLOOKUP(F133,alarm_configs_table[],2,))</f>
        <v/>
      </c>
    </row>
    <row r="134" spans="1:10">
      <c r="A134" s="33"/>
      <c r="B134" s="35"/>
      <c r="C134" s="35"/>
      <c r="D134" s="35"/>
      <c r="E134" s="35"/>
      <c r="F134" s="32"/>
      <c r="G134" s="34"/>
      <c r="H134" s="34"/>
      <c r="I134" s="34"/>
      <c r="J134" s="74" t="str">
        <f>IF(ISBLANK(F134),"",VLOOKUP(F134,alarm_configs_table[],2,))</f>
        <v/>
      </c>
    </row>
    <row r="135" spans="1:10">
      <c r="A135" s="33"/>
      <c r="B135" s="35"/>
      <c r="C135" s="35"/>
      <c r="D135" s="35"/>
      <c r="E135" s="35"/>
      <c r="F135" s="32"/>
      <c r="G135" s="34"/>
      <c r="H135" s="34"/>
      <c r="I135" s="34"/>
      <c r="J135" s="74" t="str">
        <f>IF(ISBLANK(F135),"",VLOOKUP(F135,alarm_configs_table[],2,))</f>
        <v/>
      </c>
    </row>
    <row r="136" spans="1:10">
      <c r="A136" s="33"/>
      <c r="B136" s="35"/>
      <c r="C136" s="35"/>
      <c r="D136" s="35"/>
      <c r="E136" s="35"/>
      <c r="F136" s="32"/>
      <c r="G136" s="34"/>
      <c r="H136" s="34"/>
      <c r="I136" s="34"/>
      <c r="J136" s="74" t="str">
        <f>IF(ISBLANK(F136),"",VLOOKUP(F136,alarm_configs_table[],2,))</f>
        <v/>
      </c>
    </row>
    <row r="137" spans="1:10">
      <c r="A137" s="33"/>
      <c r="B137" s="35"/>
      <c r="C137" s="35"/>
      <c r="D137" s="35"/>
      <c r="E137" s="35"/>
      <c r="F137" s="32"/>
      <c r="G137" s="34"/>
      <c r="H137" s="34"/>
      <c r="I137" s="34"/>
      <c r="J137" s="74" t="str">
        <f>IF(ISBLANK(F137),"",VLOOKUP(F137,alarm_configs_table[],2,))</f>
        <v/>
      </c>
    </row>
    <row r="138" spans="1:10">
      <c r="A138" s="33"/>
      <c r="B138" s="35"/>
      <c r="C138" s="35"/>
      <c r="D138" s="35"/>
      <c r="E138" s="35"/>
      <c r="F138" s="32"/>
      <c r="G138" s="34"/>
      <c r="H138" s="34"/>
      <c r="I138" s="34"/>
      <c r="J138" s="74" t="str">
        <f>IF(ISBLANK(F138),"",VLOOKUP(F138,alarm_configs_table[],2,))</f>
        <v/>
      </c>
    </row>
    <row r="139" spans="1:10">
      <c r="A139" s="33"/>
      <c r="B139" s="35"/>
      <c r="C139" s="35"/>
      <c r="D139" s="35"/>
      <c r="E139" s="35"/>
      <c r="F139" s="32"/>
      <c r="G139" s="34"/>
      <c r="H139" s="34"/>
      <c r="I139" s="34"/>
      <c r="J139" s="74" t="str">
        <f>IF(ISBLANK(F139),"",VLOOKUP(F139,alarm_configs_table[],2,))</f>
        <v/>
      </c>
    </row>
    <row r="140" spans="1:10">
      <c r="A140" s="33"/>
      <c r="B140" s="35"/>
      <c r="C140" s="35"/>
      <c r="D140" s="35"/>
      <c r="E140" s="35"/>
      <c r="F140" s="32"/>
      <c r="G140" s="34"/>
      <c r="H140" s="34"/>
      <c r="I140" s="34"/>
      <c r="J140" s="74" t="str">
        <f>IF(ISBLANK(F140),"",VLOOKUP(F140,alarm_configs_table[],2,))</f>
        <v/>
      </c>
    </row>
    <row r="141" spans="1:10">
      <c r="A141" s="33"/>
      <c r="B141" s="35"/>
      <c r="C141" s="35"/>
      <c r="D141" s="35"/>
      <c r="E141" s="35"/>
      <c r="F141" s="32"/>
      <c r="G141" s="34"/>
      <c r="H141" s="34"/>
      <c r="I141" s="34"/>
      <c r="J141" s="74" t="str">
        <f>IF(ISBLANK(F141),"",VLOOKUP(F141,alarm_configs_table[],2,))</f>
        <v/>
      </c>
    </row>
    <row r="142" spans="1:10">
      <c r="A142" s="33"/>
      <c r="B142" s="35"/>
      <c r="C142" s="35"/>
      <c r="D142" s="35"/>
      <c r="E142" s="35"/>
      <c r="F142" s="32"/>
      <c r="G142" s="34"/>
      <c r="H142" s="34"/>
      <c r="I142" s="34"/>
      <c r="J142" s="74" t="str">
        <f>IF(ISBLANK(F142),"",VLOOKUP(F142,alarm_configs_table[],2,))</f>
        <v/>
      </c>
    </row>
    <row r="143" spans="1:10">
      <c r="A143" s="33"/>
      <c r="B143" s="35"/>
      <c r="C143" s="35"/>
      <c r="D143" s="35"/>
      <c r="E143" s="35"/>
      <c r="F143" s="32"/>
      <c r="G143" s="34"/>
      <c r="H143" s="34"/>
      <c r="I143" s="34"/>
      <c r="J143" s="74" t="str">
        <f>IF(ISBLANK(F143),"",VLOOKUP(F143,alarm_configs_table[],2,))</f>
        <v/>
      </c>
    </row>
    <row r="144" spans="1:10">
      <c r="A144" s="33"/>
      <c r="B144" s="35"/>
      <c r="C144" s="35"/>
      <c r="D144" s="35"/>
      <c r="E144" s="35"/>
      <c r="F144" s="32"/>
      <c r="G144" s="34"/>
      <c r="H144" s="34"/>
      <c r="I144" s="34"/>
      <c r="J144" s="74" t="str">
        <f>IF(ISBLANK(F144),"",VLOOKUP(F144,alarm_configs_table[],2,))</f>
        <v/>
      </c>
    </row>
    <row r="145" spans="1:10">
      <c r="A145" s="33"/>
      <c r="B145" s="35"/>
      <c r="C145" s="35"/>
      <c r="D145" s="35"/>
      <c r="E145" s="35"/>
      <c r="F145" s="32"/>
      <c r="G145" s="34"/>
      <c r="H145" s="34"/>
      <c r="I145" s="34"/>
      <c r="J145" s="74" t="str">
        <f>IF(ISBLANK(F145),"",VLOOKUP(F145,alarm_configs_table[],2,))</f>
        <v/>
      </c>
    </row>
    <row r="146" spans="1:10">
      <c r="A146" s="33"/>
      <c r="B146" s="35"/>
      <c r="C146" s="35"/>
      <c r="D146" s="35"/>
      <c r="E146" s="35"/>
      <c r="F146" s="32"/>
      <c r="G146" s="34"/>
      <c r="H146" s="34"/>
      <c r="I146" s="34"/>
      <c r="J146" s="74" t="str">
        <f>IF(ISBLANK(F146),"",VLOOKUP(F146,alarm_configs_table[],2,))</f>
        <v/>
      </c>
    </row>
    <row r="147" spans="1:10">
      <c r="A147" s="33"/>
      <c r="B147" s="35"/>
      <c r="C147" s="35"/>
      <c r="D147" s="35"/>
      <c r="E147" s="35"/>
      <c r="F147" s="32"/>
      <c r="G147" s="34"/>
      <c r="H147" s="34"/>
      <c r="I147" s="34"/>
      <c r="J147" s="74" t="str">
        <f>IF(ISBLANK(F147),"",VLOOKUP(F147,alarm_configs_table[],2,))</f>
        <v/>
      </c>
    </row>
    <row r="148" spans="1:10">
      <c r="A148" s="33"/>
      <c r="B148" s="35"/>
      <c r="C148" s="35"/>
      <c r="D148" s="35"/>
      <c r="E148" s="35"/>
      <c r="F148" s="32"/>
      <c r="G148" s="34"/>
      <c r="H148" s="34"/>
      <c r="I148" s="34"/>
      <c r="J148" s="74" t="str">
        <f>IF(ISBLANK(F148),"",VLOOKUP(F148,alarm_configs_table[],2,))</f>
        <v/>
      </c>
    </row>
    <row r="149" spans="1:10">
      <c r="A149" s="33"/>
      <c r="B149" s="35"/>
      <c r="C149" s="35"/>
      <c r="D149" s="35"/>
      <c r="E149" s="35"/>
      <c r="F149" s="32"/>
      <c r="G149" s="34"/>
      <c r="H149" s="34"/>
      <c r="I149" s="34"/>
      <c r="J149" s="74" t="str">
        <f>IF(ISBLANK(F149),"",VLOOKUP(F149,alarm_configs_table[],2,))</f>
        <v/>
      </c>
    </row>
    <row r="150" spans="1:10">
      <c r="A150" s="33"/>
      <c r="B150" s="35"/>
      <c r="C150" s="35"/>
      <c r="D150" s="35"/>
      <c r="E150" s="35"/>
      <c r="F150" s="32"/>
      <c r="G150" s="34"/>
      <c r="H150" s="34"/>
      <c r="I150" s="34"/>
      <c r="J150" s="74" t="str">
        <f>IF(ISBLANK(F150),"",VLOOKUP(F150,alarm_configs_table[],2,))</f>
        <v/>
      </c>
    </row>
    <row r="151" spans="1:10">
      <c r="A151" s="33"/>
      <c r="B151" s="35"/>
      <c r="C151" s="35"/>
      <c r="D151" s="35"/>
      <c r="E151" s="35"/>
      <c r="F151" s="32"/>
      <c r="G151" s="34"/>
      <c r="H151" s="34"/>
      <c r="I151" s="34"/>
      <c r="J151" s="74" t="str">
        <f>IF(ISBLANK(F151),"",VLOOKUP(F151,alarm_configs_table[],2,))</f>
        <v/>
      </c>
    </row>
    <row r="152" spans="1:10">
      <c r="A152" s="33"/>
      <c r="B152" s="35"/>
      <c r="C152" s="35"/>
      <c r="D152" s="35"/>
      <c r="E152" s="35"/>
      <c r="F152" s="32"/>
      <c r="G152" s="34"/>
      <c r="H152" s="34"/>
      <c r="I152" s="34"/>
      <c r="J152" s="74" t="str">
        <f>IF(ISBLANK(F152),"",VLOOKUP(F152,alarm_configs_table[],2,))</f>
        <v/>
      </c>
    </row>
    <row r="153" spans="1:10">
      <c r="A153" s="33"/>
      <c r="B153" s="35"/>
      <c r="C153" s="35"/>
      <c r="D153" s="35"/>
      <c r="E153" s="35"/>
      <c r="F153" s="32"/>
      <c r="G153" s="34"/>
      <c r="H153" s="34"/>
      <c r="I153" s="34"/>
      <c r="J153" s="74" t="str">
        <f>IF(ISBLANK(F153),"",VLOOKUP(F153,alarm_configs_table[],2,))</f>
        <v/>
      </c>
    </row>
    <row r="154" spans="1:10">
      <c r="A154" s="33"/>
      <c r="B154" s="35"/>
      <c r="C154" s="35"/>
      <c r="D154" s="35"/>
      <c r="E154" s="35"/>
      <c r="F154" s="32"/>
      <c r="G154" s="34"/>
      <c r="H154" s="34"/>
      <c r="I154" s="34"/>
      <c r="J154" s="74" t="str">
        <f>IF(ISBLANK(F154),"",VLOOKUP(F154,alarm_configs_table[],2,))</f>
        <v/>
      </c>
    </row>
    <row r="155" spans="1:10">
      <c r="A155" s="33"/>
      <c r="B155" s="35"/>
      <c r="C155" s="35"/>
      <c r="D155" s="35"/>
      <c r="E155" s="35"/>
      <c r="F155" s="32"/>
      <c r="G155" s="34"/>
      <c r="H155" s="34"/>
      <c r="I155" s="34"/>
      <c r="J155" s="74" t="str">
        <f>IF(ISBLANK(F155),"",VLOOKUP(F155,alarm_configs_table[],2,))</f>
        <v/>
      </c>
    </row>
    <row r="156" spans="1:10">
      <c r="A156" s="33"/>
      <c r="B156" s="35"/>
      <c r="C156" s="35"/>
      <c r="D156" s="35"/>
      <c r="E156" s="35"/>
      <c r="F156" s="32"/>
      <c r="G156" s="34"/>
      <c r="H156" s="34"/>
      <c r="I156" s="34"/>
      <c r="J156" s="74" t="str">
        <f>IF(ISBLANK(F156),"",VLOOKUP(F156,alarm_configs_table[],2,))</f>
        <v/>
      </c>
    </row>
    <row r="157" spans="1:10">
      <c r="A157" s="33"/>
      <c r="B157" s="35"/>
      <c r="C157" s="35"/>
      <c r="D157" s="35"/>
      <c r="E157" s="35"/>
      <c r="F157" s="32"/>
      <c r="G157" s="34"/>
      <c r="H157" s="34"/>
      <c r="I157" s="34"/>
      <c r="J157" s="74" t="str">
        <f>IF(ISBLANK(F157),"",VLOOKUP(F157,alarm_configs_table[],2,))</f>
        <v/>
      </c>
    </row>
    <row r="158" spans="1:10">
      <c r="A158" s="33"/>
      <c r="B158" s="35"/>
      <c r="C158" s="35"/>
      <c r="D158" s="35"/>
      <c r="E158" s="35"/>
      <c r="F158" s="32"/>
      <c r="G158" s="34"/>
      <c r="H158" s="34"/>
      <c r="I158" s="34"/>
      <c r="J158" s="74" t="str">
        <f>IF(ISBLANK(F158),"",VLOOKUP(F158,alarm_configs_table[],2,))</f>
        <v/>
      </c>
    </row>
    <row r="159" spans="1:10">
      <c r="A159" s="33"/>
      <c r="B159" s="35"/>
      <c r="C159" s="35"/>
      <c r="D159" s="35"/>
      <c r="E159" s="35"/>
      <c r="F159" s="32"/>
      <c r="G159" s="34"/>
      <c r="H159" s="34"/>
      <c r="I159" s="34"/>
      <c r="J159" s="74" t="str">
        <f>IF(ISBLANK(F159),"",VLOOKUP(F159,alarm_configs_table[],2,))</f>
        <v/>
      </c>
    </row>
    <row r="160" spans="1:10">
      <c r="A160" s="33"/>
      <c r="B160" s="35"/>
      <c r="C160" s="35"/>
      <c r="D160" s="35"/>
      <c r="E160" s="35"/>
      <c r="F160" s="32"/>
      <c r="G160" s="34"/>
      <c r="H160" s="34"/>
      <c r="I160" s="34"/>
      <c r="J160" s="74" t="str">
        <f>IF(ISBLANK(F160),"",VLOOKUP(F160,alarm_configs_table[],2,))</f>
        <v/>
      </c>
    </row>
    <row r="161" spans="1:10">
      <c r="A161" s="33"/>
      <c r="B161" s="35"/>
      <c r="C161" s="35"/>
      <c r="D161" s="35"/>
      <c r="E161" s="35"/>
      <c r="F161" s="32"/>
      <c r="G161" s="34"/>
      <c r="H161" s="34"/>
      <c r="I161" s="34"/>
      <c r="J161" s="74" t="str">
        <f>IF(ISBLANK(F161),"",VLOOKUP(F161,alarm_configs_table[],2,))</f>
        <v/>
      </c>
    </row>
    <row r="162" spans="1:10">
      <c r="A162" s="33"/>
      <c r="B162" s="35"/>
      <c r="C162" s="35"/>
      <c r="D162" s="35"/>
      <c r="E162" s="35"/>
      <c r="F162" s="32"/>
      <c r="G162" s="34"/>
      <c r="H162" s="34"/>
      <c r="I162" s="34"/>
      <c r="J162" s="74" t="str">
        <f>IF(ISBLANK(F162),"",VLOOKUP(F162,alarm_configs_table[],2,))</f>
        <v/>
      </c>
    </row>
    <row r="163" spans="1:10">
      <c r="A163" s="33"/>
      <c r="B163" s="35"/>
      <c r="C163" s="35"/>
      <c r="D163" s="35"/>
      <c r="E163" s="35"/>
      <c r="F163" s="32"/>
      <c r="G163" s="34"/>
      <c r="H163" s="34"/>
      <c r="I163" s="34"/>
      <c r="J163" s="74" t="str">
        <f>IF(ISBLANK(F163),"",VLOOKUP(F163,alarm_configs_table[],2,))</f>
        <v/>
      </c>
    </row>
    <row r="164" spans="1:10">
      <c r="A164" s="33"/>
      <c r="B164" s="35"/>
      <c r="C164" s="35"/>
      <c r="D164" s="35"/>
      <c r="E164" s="35"/>
      <c r="F164" s="32"/>
      <c r="G164" s="34"/>
      <c r="H164" s="34"/>
      <c r="I164" s="34"/>
      <c r="J164" s="74" t="str">
        <f>IF(ISBLANK(F164),"",VLOOKUP(F164,alarm_configs_table[],2,))</f>
        <v/>
      </c>
    </row>
    <row r="165" spans="1:10">
      <c r="A165" s="33"/>
      <c r="B165" s="35"/>
      <c r="C165" s="35"/>
      <c r="D165" s="35"/>
      <c r="E165" s="35"/>
      <c r="F165" s="32"/>
      <c r="G165" s="34"/>
      <c r="H165" s="34"/>
      <c r="I165" s="34"/>
      <c r="J165" s="74" t="str">
        <f>IF(ISBLANK(F165),"",VLOOKUP(F165,alarm_configs_table[],2,))</f>
        <v/>
      </c>
    </row>
    <row r="166" spans="1:10">
      <c r="A166" s="33"/>
      <c r="B166" s="35"/>
      <c r="C166" s="35"/>
      <c r="D166" s="35"/>
      <c r="E166" s="35"/>
      <c r="F166" s="32"/>
      <c r="G166" s="34"/>
      <c r="H166" s="34"/>
      <c r="I166" s="34"/>
      <c r="J166" s="74" t="str">
        <f>IF(ISBLANK(F166),"",VLOOKUP(F166,alarm_configs_table[],2,))</f>
        <v/>
      </c>
    </row>
    <row r="167" spans="1:10">
      <c r="A167" s="33"/>
      <c r="B167" s="35"/>
      <c r="C167" s="35"/>
      <c r="D167" s="35"/>
      <c r="E167" s="35"/>
      <c r="F167" s="32"/>
      <c r="G167" s="34"/>
      <c r="H167" s="34"/>
      <c r="I167" s="34"/>
      <c r="J167" s="74" t="str">
        <f>IF(ISBLANK(F167),"",VLOOKUP(F167,alarm_configs_table[],2,))</f>
        <v/>
      </c>
    </row>
    <row r="168" spans="1:10">
      <c r="A168" s="33"/>
      <c r="B168" s="35"/>
      <c r="C168" s="35"/>
      <c r="D168" s="35"/>
      <c r="E168" s="35"/>
      <c r="F168" s="32"/>
      <c r="G168" s="34"/>
      <c r="H168" s="34"/>
      <c r="I168" s="34"/>
      <c r="J168" s="74" t="str">
        <f>IF(ISBLANK(F168),"",VLOOKUP(F168,alarm_configs_table[],2,))</f>
        <v/>
      </c>
    </row>
    <row r="169" spans="1:10">
      <c r="A169" s="33"/>
      <c r="B169" s="35"/>
      <c r="C169" s="35"/>
      <c r="D169" s="35"/>
      <c r="E169" s="35"/>
      <c r="F169" s="32"/>
      <c r="G169" s="34"/>
      <c r="H169" s="34"/>
      <c r="I169" s="34"/>
      <c r="J169" s="74" t="str">
        <f>IF(ISBLANK(F169),"",VLOOKUP(F169,alarm_configs_table[],2,))</f>
        <v/>
      </c>
    </row>
    <row r="170" spans="1:10">
      <c r="A170" s="33"/>
      <c r="B170" s="35"/>
      <c r="C170" s="35"/>
      <c r="D170" s="35"/>
      <c r="E170" s="35"/>
      <c r="F170" s="32"/>
      <c r="G170" s="34"/>
      <c r="H170" s="34"/>
      <c r="I170" s="34"/>
      <c r="J170" s="74" t="str">
        <f>IF(ISBLANK(F170),"",VLOOKUP(F170,alarm_configs_table[],2,))</f>
        <v/>
      </c>
    </row>
    <row r="171" spans="1:10">
      <c r="A171" s="33"/>
      <c r="B171" s="35"/>
      <c r="C171" s="35"/>
      <c r="D171" s="35"/>
      <c r="E171" s="35"/>
      <c r="F171" s="32"/>
      <c r="G171" s="34"/>
      <c r="H171" s="34"/>
      <c r="I171" s="34"/>
      <c r="J171" s="74" t="str">
        <f>IF(ISBLANK(F171),"",VLOOKUP(F171,alarm_configs_table[],2,))</f>
        <v/>
      </c>
    </row>
    <row r="172" spans="1:10">
      <c r="A172" s="33"/>
      <c r="B172" s="35"/>
      <c r="C172" s="35"/>
      <c r="D172" s="35"/>
      <c r="E172" s="35"/>
      <c r="F172" s="32"/>
      <c r="G172" s="34"/>
      <c r="H172" s="34"/>
      <c r="I172" s="34"/>
      <c r="J172" s="74" t="str">
        <f>IF(ISBLANK(F172),"",VLOOKUP(F172,alarm_configs_table[],2,))</f>
        <v/>
      </c>
    </row>
    <row r="173" spans="1:10">
      <c r="A173" s="33"/>
      <c r="B173" s="35"/>
      <c r="C173" s="35"/>
      <c r="D173" s="35"/>
      <c r="E173" s="35"/>
      <c r="F173" s="32"/>
      <c r="G173" s="34"/>
      <c r="H173" s="34"/>
      <c r="I173" s="34"/>
      <c r="J173" s="74" t="str">
        <f>IF(ISBLANK(F173),"",VLOOKUP(F173,alarm_configs_table[],2,))</f>
        <v/>
      </c>
    </row>
    <row r="174" spans="1:10">
      <c r="A174" s="33"/>
      <c r="B174" s="35"/>
      <c r="C174" s="35"/>
      <c r="D174" s="35"/>
      <c r="E174" s="35"/>
      <c r="F174" s="32"/>
      <c r="G174" s="34"/>
      <c r="H174" s="34"/>
      <c r="I174" s="34"/>
      <c r="J174" s="74" t="str">
        <f>IF(ISBLANK(F174),"",VLOOKUP(F174,alarm_configs_table[],2,))</f>
        <v/>
      </c>
    </row>
    <row r="175" spans="1:10">
      <c r="A175" s="33"/>
      <c r="B175" s="35"/>
      <c r="C175" s="35"/>
      <c r="D175" s="35"/>
      <c r="E175" s="35"/>
      <c r="F175" s="32"/>
      <c r="G175" s="34"/>
      <c r="H175" s="34"/>
      <c r="I175" s="34"/>
      <c r="J175" s="74" t="str">
        <f>IF(ISBLANK(F175),"",VLOOKUP(F175,alarm_configs_table[],2,))</f>
        <v/>
      </c>
    </row>
    <row r="176" spans="1:10">
      <c r="A176" s="33"/>
      <c r="B176" s="35"/>
      <c r="C176" s="35"/>
      <c r="D176" s="35"/>
      <c r="E176" s="35"/>
      <c r="F176" s="32"/>
      <c r="G176" s="34"/>
      <c r="H176" s="34"/>
      <c r="I176" s="34"/>
      <c r="J176" s="74" t="str">
        <f>IF(ISBLANK(F176),"",VLOOKUP(F176,alarm_configs_table[],2,))</f>
        <v/>
      </c>
    </row>
    <row r="177" spans="1:10">
      <c r="A177" s="33"/>
      <c r="B177" s="35"/>
      <c r="C177" s="35"/>
      <c r="D177" s="35"/>
      <c r="E177" s="35"/>
      <c r="F177" s="32"/>
      <c r="G177" s="34"/>
      <c r="H177" s="34"/>
      <c r="I177" s="34"/>
      <c r="J177" s="74" t="str">
        <f>IF(ISBLANK(F177),"",VLOOKUP(F177,alarm_configs_table[],2,))</f>
        <v/>
      </c>
    </row>
    <row r="178" spans="1:10">
      <c r="A178" s="33"/>
      <c r="B178" s="35"/>
      <c r="C178" s="35"/>
      <c r="D178" s="35"/>
      <c r="E178" s="35"/>
      <c r="F178" s="32"/>
      <c r="G178" s="34"/>
      <c r="H178" s="34"/>
      <c r="I178" s="34"/>
      <c r="J178" s="74" t="str">
        <f>IF(ISBLANK(F178),"",VLOOKUP(F178,alarm_configs_table[],2,))</f>
        <v/>
      </c>
    </row>
    <row r="179" spans="1:10">
      <c r="A179" s="33"/>
      <c r="B179" s="35"/>
      <c r="C179" s="35"/>
      <c r="D179" s="35"/>
      <c r="E179" s="35"/>
      <c r="F179" s="32"/>
      <c r="G179" s="34"/>
      <c r="H179" s="34"/>
      <c r="I179" s="34"/>
      <c r="J179" s="74" t="str">
        <f>IF(ISBLANK(F179),"",VLOOKUP(F179,alarm_configs_table[],2,))</f>
        <v/>
      </c>
    </row>
    <row r="180" spans="1:10">
      <c r="A180" s="33"/>
      <c r="B180" s="35"/>
      <c r="C180" s="35"/>
      <c r="D180" s="35"/>
      <c r="E180" s="35"/>
      <c r="F180" s="32"/>
      <c r="G180" s="34"/>
      <c r="H180" s="34"/>
      <c r="I180" s="34"/>
      <c r="J180" s="74" t="str">
        <f>IF(ISBLANK(F180),"",VLOOKUP(F180,alarm_configs_table[],2,))</f>
        <v/>
      </c>
    </row>
    <row r="181" spans="1:10">
      <c r="A181" s="33"/>
      <c r="B181" s="35"/>
      <c r="C181" s="35"/>
      <c r="D181" s="35"/>
      <c r="E181" s="35"/>
      <c r="F181" s="32"/>
      <c r="G181" s="34"/>
      <c r="H181" s="34"/>
      <c r="I181" s="34"/>
      <c r="J181" s="74" t="str">
        <f>IF(ISBLANK(F181),"",VLOOKUP(F181,alarm_configs_table[],2,))</f>
        <v/>
      </c>
    </row>
    <row r="182" spans="1:10">
      <c r="A182" s="33"/>
      <c r="B182" s="35"/>
      <c r="C182" s="35"/>
      <c r="D182" s="35"/>
      <c r="E182" s="35"/>
      <c r="F182" s="32"/>
      <c r="G182" s="34"/>
      <c r="H182" s="34"/>
      <c r="I182" s="34"/>
      <c r="J182" s="74" t="str">
        <f>IF(ISBLANK(F182),"",VLOOKUP(F182,alarm_configs_table[],2,))</f>
        <v/>
      </c>
    </row>
    <row r="183" spans="1:10">
      <c r="A183" s="33"/>
      <c r="B183" s="35"/>
      <c r="C183" s="35"/>
      <c r="D183" s="35"/>
      <c r="E183" s="35"/>
      <c r="F183" s="32"/>
      <c r="G183" s="34"/>
      <c r="H183" s="34"/>
      <c r="I183" s="34"/>
      <c r="J183" s="74" t="str">
        <f>IF(ISBLANK(F183),"",VLOOKUP(F183,alarm_configs_table[],2,))</f>
        <v/>
      </c>
    </row>
    <row r="184" spans="1:10">
      <c r="A184" s="33"/>
      <c r="B184" s="35"/>
      <c r="C184" s="35"/>
      <c r="D184" s="35"/>
      <c r="E184" s="35"/>
      <c r="F184" s="32"/>
      <c r="G184" s="34"/>
      <c r="H184" s="34"/>
      <c r="I184" s="34"/>
      <c r="J184" s="74" t="str">
        <f>IF(ISBLANK(F184),"",VLOOKUP(F184,alarm_configs_table[],2,))</f>
        <v/>
      </c>
    </row>
    <row r="185" spans="1:10">
      <c r="A185" s="33"/>
      <c r="B185" s="35"/>
      <c r="C185" s="35"/>
      <c r="D185" s="35"/>
      <c r="E185" s="35"/>
      <c r="F185" s="32"/>
      <c r="G185" s="34"/>
      <c r="H185" s="34"/>
      <c r="I185" s="34"/>
      <c r="J185" s="74" t="str">
        <f>IF(ISBLANK(F185),"",VLOOKUP(F185,alarm_configs_table[],2,))</f>
        <v/>
      </c>
    </row>
    <row r="186" spans="1:10">
      <c r="A186" s="33"/>
      <c r="B186" s="35"/>
      <c r="C186" s="35"/>
      <c r="D186" s="35"/>
      <c r="E186" s="35"/>
      <c r="F186" s="32"/>
      <c r="G186" s="34"/>
      <c r="H186" s="34"/>
      <c r="I186" s="34"/>
      <c r="J186" s="74" t="str">
        <f>IF(ISBLANK(F186),"",VLOOKUP(F186,alarm_configs_table[],2,))</f>
        <v/>
      </c>
    </row>
    <row r="187" spans="1:10">
      <c r="A187" s="33"/>
      <c r="B187" s="35"/>
      <c r="C187" s="35"/>
      <c r="D187" s="35"/>
      <c r="E187" s="35"/>
      <c r="F187" s="32"/>
      <c r="G187" s="34"/>
      <c r="H187" s="34"/>
      <c r="I187" s="34"/>
      <c r="J187" s="74" t="str">
        <f>IF(ISBLANK(F187),"",VLOOKUP(F187,alarm_configs_table[],2,))</f>
        <v/>
      </c>
    </row>
    <row r="188" spans="1:10">
      <c r="A188" s="33"/>
      <c r="B188" s="35"/>
      <c r="C188" s="35"/>
      <c r="D188" s="35"/>
      <c r="E188" s="35"/>
      <c r="F188" s="32"/>
      <c r="G188" s="34"/>
      <c r="H188" s="34"/>
      <c r="I188" s="34"/>
      <c r="J188" s="74" t="str">
        <f>IF(ISBLANK(F188),"",VLOOKUP(F188,alarm_configs_table[],2,))</f>
        <v/>
      </c>
    </row>
    <row r="189" spans="1:10">
      <c r="A189" s="33"/>
      <c r="B189" s="35"/>
      <c r="C189" s="35"/>
      <c r="D189" s="35"/>
      <c r="E189" s="35"/>
      <c r="F189" s="32"/>
      <c r="G189" s="34"/>
      <c r="H189" s="34"/>
      <c r="I189" s="34"/>
      <c r="J189" s="74" t="str">
        <f>IF(ISBLANK(F189),"",VLOOKUP(F189,alarm_configs_table[],2,))</f>
        <v/>
      </c>
    </row>
    <row r="190" spans="1:10">
      <c r="A190" s="33"/>
      <c r="B190" s="35"/>
      <c r="C190" s="35"/>
      <c r="D190" s="35"/>
      <c r="E190" s="35"/>
      <c r="F190" s="32"/>
      <c r="G190" s="34"/>
      <c r="H190" s="34"/>
      <c r="I190" s="34"/>
      <c r="J190" s="74" t="str">
        <f>IF(ISBLANK(F190),"",VLOOKUP(F190,alarm_configs_table[],2,))</f>
        <v/>
      </c>
    </row>
    <row r="191" spans="1:10">
      <c r="A191" s="33"/>
      <c r="B191" s="35"/>
      <c r="C191" s="35"/>
      <c r="D191" s="35"/>
      <c r="E191" s="35"/>
      <c r="F191" s="32"/>
      <c r="G191" s="34"/>
      <c r="H191" s="34"/>
      <c r="I191" s="34"/>
      <c r="J191" s="74" t="str">
        <f>IF(ISBLANK(F191),"",VLOOKUP(F191,alarm_configs_table[],2,))</f>
        <v/>
      </c>
    </row>
    <row r="192" spans="1:10">
      <c r="A192" s="33"/>
      <c r="B192" s="35"/>
      <c r="C192" s="35"/>
      <c r="D192" s="35"/>
      <c r="E192" s="35"/>
      <c r="F192" s="32"/>
      <c r="G192" s="34"/>
      <c r="H192" s="34"/>
      <c r="I192" s="34"/>
      <c r="J192" s="74" t="str">
        <f>IF(ISBLANK(F192),"",VLOOKUP(F192,alarm_configs_table[],2,))</f>
        <v/>
      </c>
    </row>
    <row r="193" spans="1:10">
      <c r="A193" s="33"/>
      <c r="B193" s="35"/>
      <c r="C193" s="35"/>
      <c r="D193" s="35"/>
      <c r="E193" s="35"/>
      <c r="F193" s="32"/>
      <c r="G193" s="34"/>
      <c r="H193" s="34"/>
      <c r="I193" s="34"/>
      <c r="J193" s="74" t="str">
        <f>IF(ISBLANK(F193),"",VLOOKUP(F193,alarm_configs_table[],2,))</f>
        <v/>
      </c>
    </row>
    <row r="194" spans="1:10">
      <c r="A194" s="33"/>
      <c r="B194" s="35"/>
      <c r="C194" s="35"/>
      <c r="D194" s="35"/>
      <c r="E194" s="35"/>
      <c r="F194" s="32"/>
      <c r="G194" s="34"/>
      <c r="H194" s="34"/>
      <c r="I194" s="34"/>
      <c r="J194" s="74" t="str">
        <f>IF(ISBLANK(F194),"",VLOOKUP(F194,alarm_configs_table[],2,))</f>
        <v/>
      </c>
    </row>
    <row r="195" spans="1:10">
      <c r="A195" s="33"/>
      <c r="B195" s="35"/>
      <c r="C195" s="35"/>
      <c r="D195" s="35"/>
      <c r="E195" s="35"/>
      <c r="F195" s="32"/>
      <c r="G195" s="34"/>
      <c r="H195" s="34"/>
      <c r="I195" s="34"/>
      <c r="J195" s="74" t="str">
        <f>IF(ISBLANK(F195),"",VLOOKUP(F195,alarm_configs_table[],2,))</f>
        <v/>
      </c>
    </row>
    <row r="196" spans="1:10">
      <c r="A196" s="33"/>
      <c r="B196" s="35"/>
      <c r="C196" s="35"/>
      <c r="D196" s="35"/>
      <c r="E196" s="35"/>
      <c r="F196" s="32"/>
      <c r="G196" s="34"/>
      <c r="H196" s="34"/>
      <c r="I196" s="34"/>
      <c r="J196" s="74" t="str">
        <f>IF(ISBLANK(F196),"",VLOOKUP(F196,alarm_configs_table[],2,))</f>
        <v/>
      </c>
    </row>
    <row r="197" spans="1:10">
      <c r="A197" s="33"/>
      <c r="B197" s="35"/>
      <c r="C197" s="35"/>
      <c r="D197" s="35"/>
      <c r="E197" s="35"/>
      <c r="F197" s="32"/>
      <c r="G197" s="34"/>
      <c r="H197" s="34"/>
      <c r="I197" s="34"/>
      <c r="J197" s="74" t="str">
        <f>IF(ISBLANK(F197),"",VLOOKUP(F197,alarm_configs_table[],2,))</f>
        <v/>
      </c>
    </row>
    <row r="198" spans="1:10">
      <c r="A198" s="33"/>
      <c r="B198" s="35"/>
      <c r="C198" s="35"/>
      <c r="D198" s="35"/>
      <c r="E198" s="35"/>
      <c r="F198" s="32"/>
      <c r="G198" s="34"/>
      <c r="H198" s="34"/>
      <c r="I198" s="34"/>
      <c r="J198" s="74" t="str">
        <f>IF(ISBLANK(F198),"",VLOOKUP(F198,alarm_configs_table[],2,))</f>
        <v/>
      </c>
    </row>
    <row r="199" spans="1:10">
      <c r="A199" s="33"/>
      <c r="B199" s="35"/>
      <c r="C199" s="35"/>
      <c r="D199" s="35"/>
      <c r="E199" s="35"/>
      <c r="F199" s="32"/>
      <c r="G199" s="34"/>
      <c r="H199" s="34"/>
      <c r="I199" s="34"/>
      <c r="J199" s="74" t="str">
        <f>IF(ISBLANK(F199),"",VLOOKUP(F199,alarm_configs_table[],2,))</f>
        <v/>
      </c>
    </row>
    <row r="200" spans="1:10">
      <c r="A200" s="33"/>
      <c r="B200" s="35"/>
      <c r="C200" s="35"/>
      <c r="D200" s="35"/>
      <c r="E200" s="35"/>
      <c r="F200" s="32"/>
      <c r="G200" s="34"/>
      <c r="H200" s="34"/>
      <c r="I200" s="34"/>
      <c r="J200" s="74" t="str">
        <f>IF(ISBLANK(F200),"",VLOOKUP(F200,alarm_configs_table[],2,))</f>
        <v/>
      </c>
    </row>
    <row r="201" spans="1:10">
      <c r="A201" s="33"/>
      <c r="B201" s="35"/>
      <c r="C201" s="35"/>
      <c r="D201" s="35"/>
      <c r="E201" s="35"/>
      <c r="F201" s="32"/>
      <c r="G201" s="34"/>
      <c r="H201" s="34"/>
      <c r="I201" s="34"/>
      <c r="J201" s="74" t="str">
        <f>IF(ISBLANK(F201),"",VLOOKUP(F201,alarm_configs_table[],2,))</f>
        <v/>
      </c>
    </row>
    <row r="202" spans="1:10">
      <c r="A202" s="33"/>
      <c r="B202" s="35"/>
      <c r="C202" s="35"/>
      <c r="D202" s="35"/>
      <c r="E202" s="35"/>
      <c r="F202" s="32"/>
      <c r="G202" s="34"/>
      <c r="H202" s="34"/>
      <c r="I202" s="34"/>
      <c r="J202" s="74" t="str">
        <f>IF(ISBLANK(F202),"",VLOOKUP(F202,alarm_configs_table[],2,))</f>
        <v/>
      </c>
    </row>
    <row r="203" spans="1:10">
      <c r="A203" s="33"/>
      <c r="B203" s="35"/>
      <c r="C203" s="35"/>
      <c r="D203" s="35"/>
      <c r="E203" s="35"/>
      <c r="F203" s="32"/>
      <c r="G203" s="34"/>
      <c r="H203" s="34"/>
      <c r="I203" s="34"/>
      <c r="J203" s="74" t="str">
        <f>IF(ISBLANK(F203),"",VLOOKUP(F203,alarm_configs_table[],2,))</f>
        <v/>
      </c>
    </row>
    <row r="204" spans="1:10">
      <c r="A204" s="33"/>
      <c r="B204" s="35"/>
      <c r="C204" s="35"/>
      <c r="D204" s="35"/>
      <c r="E204" s="35"/>
      <c r="F204" s="32"/>
      <c r="G204" s="34"/>
      <c r="H204" s="34"/>
      <c r="I204" s="34"/>
      <c r="J204" s="74" t="str">
        <f>IF(ISBLANK(F204),"",VLOOKUP(F204,alarm_configs_table[],2,))</f>
        <v/>
      </c>
    </row>
    <row r="205" spans="1:10">
      <c r="A205" s="33"/>
      <c r="B205" s="35"/>
      <c r="C205" s="35"/>
      <c r="D205" s="35"/>
      <c r="E205" s="35"/>
      <c r="F205" s="32"/>
      <c r="G205" s="34"/>
      <c r="H205" s="34"/>
      <c r="I205" s="34"/>
      <c r="J205" s="74" t="str">
        <f>IF(ISBLANK(F205),"",VLOOKUP(F205,alarm_configs_table[],2,))</f>
        <v/>
      </c>
    </row>
    <row r="206" spans="1:10">
      <c r="A206" s="33"/>
      <c r="B206" s="35"/>
      <c r="C206" s="35"/>
      <c r="D206" s="35"/>
      <c r="E206" s="35"/>
      <c r="F206" s="32"/>
      <c r="G206" s="34"/>
      <c r="H206" s="34"/>
      <c r="I206" s="34"/>
      <c r="J206" s="74" t="str">
        <f>IF(ISBLANK(F206),"",VLOOKUP(F206,alarm_configs_table[],2,))</f>
        <v/>
      </c>
    </row>
    <row r="207" spans="1:10">
      <c r="A207" s="33"/>
      <c r="B207" s="35"/>
      <c r="C207" s="35"/>
      <c r="D207" s="35"/>
      <c r="E207" s="35"/>
      <c r="F207" s="32"/>
      <c r="G207" s="34"/>
      <c r="H207" s="34"/>
      <c r="I207" s="34"/>
      <c r="J207" s="74" t="str">
        <f>IF(ISBLANK(F207),"",VLOOKUP(F207,alarm_configs_table[],2,))</f>
        <v/>
      </c>
    </row>
    <row r="208" spans="1:10">
      <c r="A208" s="33"/>
      <c r="B208" s="35"/>
      <c r="C208" s="35"/>
      <c r="D208" s="35"/>
      <c r="E208" s="35"/>
      <c r="F208" s="32"/>
      <c r="G208" s="34"/>
      <c r="H208" s="34"/>
      <c r="I208" s="34"/>
      <c r="J208" s="74" t="str">
        <f>IF(ISBLANK(F208),"",VLOOKUP(F208,alarm_configs_table[],2,))</f>
        <v/>
      </c>
    </row>
    <row r="209" spans="1:10">
      <c r="A209" s="33"/>
      <c r="B209" s="35"/>
      <c r="C209" s="35"/>
      <c r="D209" s="35"/>
      <c r="E209" s="35"/>
      <c r="F209" s="32"/>
      <c r="G209" s="34"/>
      <c r="H209" s="34"/>
      <c r="I209" s="34"/>
      <c r="J209" s="74" t="str">
        <f>IF(ISBLANK(F209),"",VLOOKUP(F209,alarm_configs_table[],2,))</f>
        <v/>
      </c>
    </row>
    <row r="210" spans="1:10">
      <c r="A210" s="33"/>
      <c r="B210" s="35"/>
      <c r="C210" s="35"/>
      <c r="D210" s="35"/>
      <c r="E210" s="35"/>
      <c r="F210" s="32"/>
      <c r="G210" s="34"/>
      <c r="H210" s="34"/>
      <c r="I210" s="34"/>
      <c r="J210" s="74" t="str">
        <f>IF(ISBLANK(F210),"",VLOOKUP(F210,alarm_configs_table[],2,))</f>
        <v/>
      </c>
    </row>
    <row r="211" spans="1:10">
      <c r="A211" s="33"/>
      <c r="B211" s="35"/>
      <c r="C211" s="35"/>
      <c r="D211" s="35"/>
      <c r="E211" s="35"/>
      <c r="F211" s="32"/>
      <c r="G211" s="34"/>
      <c r="H211" s="34"/>
      <c r="I211" s="34"/>
      <c r="J211" s="74" t="str">
        <f>IF(ISBLANK(F211),"",VLOOKUP(F211,alarm_configs_table[],2,))</f>
        <v/>
      </c>
    </row>
    <row r="212" spans="1:10">
      <c r="A212" s="33"/>
      <c r="B212" s="35"/>
      <c r="C212" s="35"/>
      <c r="D212" s="35"/>
      <c r="E212" s="35"/>
      <c r="F212" s="32"/>
      <c r="G212" s="34"/>
      <c r="H212" s="34"/>
      <c r="I212" s="34"/>
      <c r="J212" s="74" t="str">
        <f>IF(ISBLANK(F212),"",VLOOKUP(F212,alarm_configs_table[],2,))</f>
        <v/>
      </c>
    </row>
    <row r="213" spans="1:10">
      <c r="A213" s="33"/>
      <c r="B213" s="35"/>
      <c r="C213" s="35"/>
      <c r="D213" s="35"/>
      <c r="E213" s="35"/>
      <c r="F213" s="32"/>
      <c r="G213" s="34"/>
      <c r="H213" s="34"/>
      <c r="I213" s="34"/>
      <c r="J213" s="74" t="str">
        <f>IF(ISBLANK(F213),"",VLOOKUP(F213,alarm_configs_table[],2,))</f>
        <v/>
      </c>
    </row>
    <row r="214" spans="1:10">
      <c r="A214" s="33"/>
      <c r="B214" s="35"/>
      <c r="C214" s="35"/>
      <c r="D214" s="35"/>
      <c r="E214" s="35"/>
      <c r="F214" s="32"/>
      <c r="G214" s="34"/>
      <c r="H214" s="34"/>
      <c r="I214" s="34"/>
      <c r="J214" s="74" t="str">
        <f>IF(ISBLANK(F214),"",VLOOKUP(F214,alarm_configs_table[],2,))</f>
        <v/>
      </c>
    </row>
    <row r="215" spans="1:10">
      <c r="A215" s="33"/>
      <c r="B215" s="35"/>
      <c r="C215" s="35"/>
      <c r="D215" s="35"/>
      <c r="E215" s="35"/>
      <c r="F215" s="32"/>
      <c r="G215" s="34"/>
      <c r="H215" s="34"/>
      <c r="I215" s="34"/>
      <c r="J215" s="74" t="str">
        <f>IF(ISBLANK(F215),"",VLOOKUP(F215,alarm_configs_table[],2,))</f>
        <v/>
      </c>
    </row>
    <row r="216" spans="1:10">
      <c r="A216" s="33"/>
      <c r="B216" s="35"/>
      <c r="C216" s="35"/>
      <c r="D216" s="35"/>
      <c r="E216" s="35"/>
      <c r="F216" s="32"/>
      <c r="G216" s="34"/>
      <c r="H216" s="34"/>
      <c r="I216" s="34"/>
      <c r="J216" s="74" t="str">
        <f>IF(ISBLANK(F216),"",VLOOKUP(F216,alarm_configs_table[],2,))</f>
        <v/>
      </c>
    </row>
    <row r="217" spans="1:10">
      <c r="A217" s="33"/>
      <c r="B217" s="35"/>
      <c r="C217" s="35"/>
      <c r="D217" s="35"/>
      <c r="E217" s="35"/>
      <c r="F217" s="32"/>
      <c r="G217" s="34"/>
      <c r="H217" s="34"/>
      <c r="I217" s="34"/>
      <c r="J217" s="74" t="str">
        <f>IF(ISBLANK(F217),"",VLOOKUP(F217,alarm_configs_table[],2,))</f>
        <v/>
      </c>
    </row>
    <row r="218" spans="1:10">
      <c r="A218" s="33"/>
      <c r="B218" s="35"/>
      <c r="C218" s="35"/>
      <c r="D218" s="35"/>
      <c r="E218" s="35"/>
      <c r="F218" s="32"/>
      <c r="G218" s="34"/>
      <c r="H218" s="34"/>
      <c r="I218" s="34"/>
      <c r="J218" s="74" t="str">
        <f>IF(ISBLANK(F218),"",VLOOKUP(F218,alarm_configs_table[],2,))</f>
        <v/>
      </c>
    </row>
    <row r="219" spans="1:10">
      <c r="A219" s="33"/>
      <c r="B219" s="35"/>
      <c r="C219" s="35"/>
      <c r="D219" s="35"/>
      <c r="E219" s="35"/>
      <c r="F219" s="32"/>
      <c r="G219" s="34"/>
      <c r="H219" s="34"/>
      <c r="I219" s="34"/>
      <c r="J219" s="74" t="str">
        <f>IF(ISBLANK(F219),"",VLOOKUP(F219,alarm_configs_table[],2,))</f>
        <v/>
      </c>
    </row>
    <row r="220" spans="1:10">
      <c r="A220" s="33"/>
      <c r="B220" s="35"/>
      <c r="C220" s="35"/>
      <c r="D220" s="35"/>
      <c r="E220" s="35"/>
      <c r="F220" s="32"/>
      <c r="G220" s="34"/>
      <c r="H220" s="34"/>
      <c r="I220" s="34"/>
      <c r="J220" s="74" t="str">
        <f>IF(ISBLANK(F220),"",VLOOKUP(F220,alarm_configs_table[],2,))</f>
        <v/>
      </c>
    </row>
    <row r="221" spans="1:10">
      <c r="A221" s="33"/>
      <c r="B221" s="35"/>
      <c r="C221" s="35"/>
      <c r="D221" s="35"/>
      <c r="E221" s="35"/>
      <c r="F221" s="32"/>
      <c r="G221" s="34"/>
      <c r="H221" s="34"/>
      <c r="I221" s="34"/>
      <c r="J221" s="74" t="str">
        <f>IF(ISBLANK(F221),"",VLOOKUP(F221,alarm_configs_table[],2,))</f>
        <v/>
      </c>
    </row>
    <row r="222" spans="1:10">
      <c r="A222" s="33"/>
      <c r="B222" s="35"/>
      <c r="C222" s="35"/>
      <c r="D222" s="35"/>
      <c r="E222" s="35"/>
      <c r="F222" s="32"/>
      <c r="G222" s="34"/>
      <c r="H222" s="34"/>
      <c r="I222" s="34"/>
      <c r="J222" s="74" t="str">
        <f>IF(ISBLANK(F222),"",VLOOKUP(F222,alarm_configs_table[],2,))</f>
        <v/>
      </c>
    </row>
    <row r="223" spans="1:10">
      <c r="A223" s="33"/>
      <c r="B223" s="35"/>
      <c r="C223" s="35"/>
      <c r="D223" s="35"/>
      <c r="E223" s="35"/>
      <c r="F223" s="32"/>
      <c r="G223" s="34"/>
      <c r="H223" s="34"/>
      <c r="I223" s="34"/>
      <c r="J223" s="74" t="str">
        <f>IF(ISBLANK(F223),"",VLOOKUP(F223,alarm_configs_table[],2,))</f>
        <v/>
      </c>
    </row>
    <row r="224" spans="1:10">
      <c r="A224" s="33"/>
      <c r="B224" s="35"/>
      <c r="C224" s="35"/>
      <c r="D224" s="35"/>
      <c r="E224" s="35"/>
      <c r="F224" s="32"/>
      <c r="G224" s="34"/>
      <c r="H224" s="34"/>
      <c r="I224" s="34"/>
      <c r="J224" s="74" t="str">
        <f>IF(ISBLANK(F224),"",VLOOKUP(F224,alarm_configs_table[],2,))</f>
        <v/>
      </c>
    </row>
    <row r="225" spans="1:10">
      <c r="A225" s="33"/>
      <c r="B225" s="35"/>
      <c r="C225" s="35"/>
      <c r="D225" s="35"/>
      <c r="E225" s="35"/>
      <c r="F225" s="32"/>
      <c r="G225" s="34"/>
      <c r="H225" s="34"/>
      <c r="I225" s="34"/>
      <c r="J225" s="74" t="str">
        <f>IF(ISBLANK(F225),"",VLOOKUP(F225,alarm_configs_table[],2,))</f>
        <v/>
      </c>
    </row>
    <row r="226" spans="1:10">
      <c r="A226" s="33"/>
      <c r="B226" s="35"/>
      <c r="C226" s="35"/>
      <c r="D226" s="35"/>
      <c r="E226" s="35"/>
      <c r="F226" s="32"/>
      <c r="G226" s="34"/>
      <c r="H226" s="34"/>
      <c r="I226" s="34"/>
      <c r="J226" s="74" t="str">
        <f>IF(ISBLANK(F226),"",VLOOKUP(F226,alarm_configs_table[],2,))</f>
        <v/>
      </c>
    </row>
    <row r="227" spans="1:10">
      <c r="A227" s="33"/>
      <c r="B227" s="35"/>
      <c r="C227" s="35"/>
      <c r="D227" s="35"/>
      <c r="E227" s="35"/>
      <c r="F227" s="32"/>
      <c r="G227" s="34"/>
      <c r="H227" s="34"/>
      <c r="I227" s="34"/>
      <c r="J227" s="74" t="str">
        <f>IF(ISBLANK(F227),"",VLOOKUP(F227,alarm_configs_table[],2,))</f>
        <v/>
      </c>
    </row>
    <row r="228" spans="1:10">
      <c r="A228" s="33"/>
      <c r="B228" s="35"/>
      <c r="C228" s="35"/>
      <c r="D228" s="35"/>
      <c r="E228" s="35"/>
      <c r="F228" s="32"/>
      <c r="G228" s="34"/>
      <c r="H228" s="34"/>
      <c r="I228" s="34"/>
      <c r="J228" s="74" t="str">
        <f>IF(ISBLANK(F228),"",VLOOKUP(F228,alarm_configs_table[],2,))</f>
        <v/>
      </c>
    </row>
    <row r="229" spans="1:10">
      <c r="A229" s="33"/>
      <c r="B229" s="35"/>
      <c r="C229" s="35"/>
      <c r="D229" s="35"/>
      <c r="E229" s="35"/>
      <c r="F229" s="32"/>
      <c r="G229" s="34"/>
      <c r="H229" s="34"/>
      <c r="I229" s="34"/>
      <c r="J229" s="74" t="str">
        <f>IF(ISBLANK(F229),"",VLOOKUP(F229,alarm_configs_table[],2,))</f>
        <v/>
      </c>
    </row>
    <row r="230" spans="1:10">
      <c r="A230" s="33"/>
      <c r="B230" s="35"/>
      <c r="C230" s="35"/>
      <c r="D230" s="35"/>
      <c r="E230" s="35"/>
      <c r="F230" s="32"/>
      <c r="G230" s="34"/>
      <c r="H230" s="34"/>
      <c r="I230" s="34"/>
      <c r="J230" s="74" t="str">
        <f>IF(ISBLANK(F230),"",VLOOKUP(F230,alarm_configs_table[],2,))</f>
        <v/>
      </c>
    </row>
    <row r="231" spans="1:10">
      <c r="A231" s="33"/>
      <c r="B231" s="35"/>
      <c r="C231" s="35"/>
      <c r="D231" s="35"/>
      <c r="E231" s="35"/>
      <c r="F231" s="32"/>
      <c r="G231" s="34"/>
      <c r="H231" s="34"/>
      <c r="I231" s="34"/>
      <c r="J231" s="74" t="str">
        <f>IF(ISBLANK(F231),"",VLOOKUP(F231,alarm_configs_table[],2,))</f>
        <v/>
      </c>
    </row>
    <row r="232" spans="1:10">
      <c r="A232" s="33"/>
      <c r="B232" s="35"/>
      <c r="C232" s="35"/>
      <c r="D232" s="35"/>
      <c r="E232" s="35"/>
      <c r="F232" s="32"/>
      <c r="G232" s="34"/>
      <c r="H232" s="34"/>
      <c r="I232" s="34"/>
      <c r="J232" s="74" t="str">
        <f>IF(ISBLANK(F232),"",VLOOKUP(F232,alarm_configs_table[],2,))</f>
        <v/>
      </c>
    </row>
    <row r="233" spans="1:10">
      <c r="A233" s="33"/>
      <c r="B233" s="35"/>
      <c r="C233" s="35"/>
      <c r="D233" s="35"/>
      <c r="E233" s="35"/>
      <c r="F233" s="32"/>
      <c r="G233" s="34"/>
      <c r="H233" s="34"/>
      <c r="I233" s="34"/>
      <c r="J233" s="74" t="str">
        <f>IF(ISBLANK(F233),"",VLOOKUP(F233,alarm_configs_table[],2,))</f>
        <v/>
      </c>
    </row>
    <row r="234" spans="1:10">
      <c r="A234" s="33"/>
      <c r="B234" s="35"/>
      <c r="C234" s="35"/>
      <c r="D234" s="35"/>
      <c r="E234" s="35"/>
      <c r="F234" s="32"/>
      <c r="G234" s="34"/>
      <c r="H234" s="34"/>
      <c r="I234" s="34"/>
      <c r="J234" s="74" t="str">
        <f>IF(ISBLANK(F234),"",VLOOKUP(F234,alarm_configs_table[],2,))</f>
        <v/>
      </c>
    </row>
    <row r="235" spans="1:10">
      <c r="A235" s="33"/>
      <c r="B235" s="35"/>
      <c r="C235" s="35"/>
      <c r="D235" s="35"/>
      <c r="E235" s="35"/>
      <c r="F235" s="32"/>
      <c r="G235" s="34"/>
      <c r="H235" s="34"/>
      <c r="I235" s="34"/>
      <c r="J235" s="74" t="str">
        <f>IF(ISBLANK(F235),"",VLOOKUP(F235,alarm_configs_table[],2,))</f>
        <v/>
      </c>
    </row>
    <row r="236" spans="1:10">
      <c r="A236" s="33"/>
      <c r="B236" s="35"/>
      <c r="C236" s="35"/>
      <c r="D236" s="35"/>
      <c r="E236" s="35"/>
      <c r="F236" s="32"/>
      <c r="G236" s="34"/>
      <c r="H236" s="34"/>
      <c r="I236" s="34"/>
      <c r="J236" s="74" t="str">
        <f>IF(ISBLANK(F236),"",VLOOKUP(F236,alarm_configs_table[],2,))</f>
        <v/>
      </c>
    </row>
    <row r="237" spans="1:10">
      <c r="A237" s="33"/>
      <c r="B237" s="35"/>
      <c r="C237" s="35"/>
      <c r="D237" s="35"/>
      <c r="E237" s="35"/>
      <c r="F237" s="32"/>
      <c r="G237" s="34"/>
      <c r="H237" s="34"/>
      <c r="I237" s="34"/>
      <c r="J237" s="74" t="str">
        <f>IF(ISBLANK(F237),"",VLOOKUP(F237,alarm_configs_table[],2,))</f>
        <v/>
      </c>
    </row>
    <row r="238" spans="1:10">
      <c r="A238" s="33"/>
      <c r="B238" s="35"/>
      <c r="C238" s="35"/>
      <c r="D238" s="35"/>
      <c r="E238" s="35"/>
      <c r="F238" s="32"/>
      <c r="G238" s="34"/>
      <c r="H238" s="34"/>
      <c r="I238" s="34"/>
      <c r="J238" s="74" t="str">
        <f>IF(ISBLANK(F238),"",VLOOKUP(F238,alarm_configs_table[],2,))</f>
        <v/>
      </c>
    </row>
    <row r="239" spans="1:10">
      <c r="A239" s="33"/>
      <c r="B239" s="35"/>
      <c r="C239" s="35"/>
      <c r="D239" s="35"/>
      <c r="E239" s="35"/>
      <c r="F239" s="32"/>
      <c r="G239" s="34"/>
      <c r="H239" s="34"/>
      <c r="I239" s="34"/>
      <c r="J239" s="74" t="str">
        <f>IF(ISBLANK(F239),"",VLOOKUP(F239,alarm_configs_table[],2,))</f>
        <v/>
      </c>
    </row>
    <row r="240" spans="1:10">
      <c r="A240" s="33"/>
      <c r="B240" s="35"/>
      <c r="C240" s="35"/>
      <c r="D240" s="35"/>
      <c r="E240" s="35"/>
      <c r="F240" s="32"/>
      <c r="G240" s="34"/>
      <c r="H240" s="34"/>
      <c r="I240" s="34"/>
      <c r="J240" s="74" t="str">
        <f>IF(ISBLANK(F240),"",VLOOKUP(F240,alarm_configs_table[],2,))</f>
        <v/>
      </c>
    </row>
    <row r="241" spans="1:10">
      <c r="A241" s="33"/>
      <c r="B241" s="35"/>
      <c r="C241" s="35"/>
      <c r="D241" s="35"/>
      <c r="E241" s="35"/>
      <c r="F241" s="32"/>
      <c r="G241" s="34"/>
      <c r="H241" s="34"/>
      <c r="I241" s="34"/>
      <c r="J241" s="74" t="str">
        <f>IF(ISBLANK(F241),"",VLOOKUP(F241,alarm_configs_table[],2,))</f>
        <v/>
      </c>
    </row>
    <row r="242" spans="1:10">
      <c r="A242" s="33"/>
      <c r="B242" s="35"/>
      <c r="C242" s="35"/>
      <c r="D242" s="35"/>
      <c r="E242" s="35"/>
      <c r="F242" s="32"/>
      <c r="G242" s="34"/>
      <c r="H242" s="34"/>
      <c r="I242" s="34"/>
      <c r="J242" s="74" t="str">
        <f>IF(ISBLANK(F242),"",VLOOKUP(F242,alarm_configs_table[],2,))</f>
        <v/>
      </c>
    </row>
    <row r="243" spans="1:10">
      <c r="A243" s="33"/>
      <c r="B243" s="35"/>
      <c r="C243" s="35"/>
      <c r="D243" s="35"/>
      <c r="E243" s="35"/>
      <c r="F243" s="32"/>
      <c r="G243" s="34"/>
      <c r="H243" s="34"/>
      <c r="I243" s="34"/>
      <c r="J243" s="74" t="str">
        <f>IF(ISBLANK(F243),"",VLOOKUP(F243,alarm_configs_table[],2,))</f>
        <v/>
      </c>
    </row>
    <row r="244" spans="1:10">
      <c r="A244" s="33"/>
      <c r="B244" s="35"/>
      <c r="C244" s="35"/>
      <c r="D244" s="35"/>
      <c r="E244" s="35"/>
      <c r="F244" s="32"/>
      <c r="G244" s="34"/>
      <c r="H244" s="34"/>
      <c r="I244" s="34"/>
      <c r="J244" s="74" t="str">
        <f>IF(ISBLANK(F244),"",VLOOKUP(F244,alarm_configs_table[],2,))</f>
        <v/>
      </c>
    </row>
    <row r="245" spans="1:10">
      <c r="A245" s="33"/>
      <c r="B245" s="35"/>
      <c r="C245" s="35"/>
      <c r="D245" s="35"/>
      <c r="E245" s="35"/>
      <c r="F245" s="32"/>
      <c r="G245" s="34"/>
      <c r="H245" s="34"/>
      <c r="I245" s="34"/>
      <c r="J245" s="74" t="str">
        <f>IF(ISBLANK(F245),"",VLOOKUP(F245,alarm_configs_table[],2,))</f>
        <v/>
      </c>
    </row>
    <row r="246" spans="1:10">
      <c r="A246" s="33"/>
      <c r="B246" s="35"/>
      <c r="C246" s="35"/>
      <c r="D246" s="35"/>
      <c r="E246" s="35"/>
      <c r="F246" s="32"/>
      <c r="G246" s="34"/>
      <c r="H246" s="34"/>
      <c r="I246" s="34"/>
      <c r="J246" s="74" t="str">
        <f>IF(ISBLANK(F246),"",VLOOKUP(F246,alarm_configs_table[],2,))</f>
        <v/>
      </c>
    </row>
    <row r="247" spans="1:10">
      <c r="A247" s="33"/>
      <c r="B247" s="35"/>
      <c r="C247" s="35"/>
      <c r="D247" s="35"/>
      <c r="E247" s="35"/>
      <c r="F247" s="32"/>
      <c r="G247" s="34"/>
      <c r="H247" s="34"/>
      <c r="I247" s="34"/>
      <c r="J247" s="74" t="str">
        <f>IF(ISBLANK(F247),"",VLOOKUP(F247,alarm_configs_table[],2,))</f>
        <v/>
      </c>
    </row>
    <row r="248" spans="1:10">
      <c r="A248" s="33"/>
      <c r="B248" s="35"/>
      <c r="C248" s="35"/>
      <c r="D248" s="35"/>
      <c r="E248" s="35"/>
      <c r="F248" s="32"/>
      <c r="G248" s="34"/>
      <c r="H248" s="34"/>
      <c r="I248" s="34"/>
      <c r="J248" s="74" t="str">
        <f>IF(ISBLANK(F248),"",VLOOKUP(F248,alarm_configs_table[],2,))</f>
        <v/>
      </c>
    </row>
    <row r="249" spans="1:10">
      <c r="A249" s="33"/>
      <c r="B249" s="35"/>
      <c r="C249" s="35"/>
      <c r="D249" s="35"/>
      <c r="E249" s="35"/>
      <c r="F249" s="32"/>
      <c r="G249" s="34"/>
      <c r="H249" s="34"/>
      <c r="I249" s="34"/>
      <c r="J249" s="74" t="str">
        <f>IF(ISBLANK(F249),"",VLOOKUP(F249,alarm_configs_table[],2,))</f>
        <v/>
      </c>
    </row>
    <row r="250" spans="1:10">
      <c r="A250" s="33"/>
      <c r="B250" s="35"/>
      <c r="C250" s="35"/>
      <c r="D250" s="35"/>
      <c r="E250" s="35"/>
      <c r="F250" s="32"/>
      <c r="G250" s="34"/>
      <c r="H250" s="34"/>
      <c r="I250" s="34"/>
      <c r="J250" s="74" t="str">
        <f>IF(ISBLANK(F250),"",VLOOKUP(F250,alarm_configs_table[],2,))</f>
        <v/>
      </c>
    </row>
    <row r="251" spans="1:10">
      <c r="A251" s="33"/>
      <c r="B251" s="35"/>
      <c r="C251" s="35"/>
      <c r="D251" s="35"/>
      <c r="E251" s="35"/>
      <c r="F251" s="32"/>
      <c r="G251" s="34"/>
      <c r="H251" s="34"/>
      <c r="I251" s="34"/>
      <c r="J251" s="74" t="str">
        <f>IF(ISBLANK(F251),"",VLOOKUP(F251,alarm_configs_table[],2,))</f>
        <v/>
      </c>
    </row>
    <row r="252" spans="1:10">
      <c r="A252" s="33"/>
      <c r="B252" s="35"/>
      <c r="C252" s="35"/>
      <c r="D252" s="35"/>
      <c r="E252" s="35"/>
      <c r="F252" s="32"/>
      <c r="G252" s="34"/>
      <c r="H252" s="34"/>
      <c r="I252" s="34"/>
      <c r="J252" s="74" t="str">
        <f>IF(ISBLANK(F252),"",VLOOKUP(F252,alarm_configs_table[],2,))</f>
        <v/>
      </c>
    </row>
    <row r="253" spans="1:10">
      <c r="A253" s="33"/>
      <c r="B253" s="35"/>
      <c r="C253" s="35"/>
      <c r="D253" s="35"/>
      <c r="E253" s="35"/>
      <c r="F253" s="32"/>
      <c r="G253" s="34"/>
      <c r="H253" s="34"/>
      <c r="I253" s="34"/>
      <c r="J253" s="74" t="str">
        <f>IF(ISBLANK(F253),"",VLOOKUP(F253,alarm_configs_table[],2,))</f>
        <v/>
      </c>
    </row>
    <row r="254" spans="1:10">
      <c r="A254" s="33"/>
      <c r="B254" s="35"/>
      <c r="C254" s="35"/>
      <c r="D254" s="35"/>
      <c r="E254" s="35"/>
      <c r="F254" s="32"/>
      <c r="G254" s="34"/>
      <c r="H254" s="34"/>
      <c r="I254" s="34"/>
      <c r="J254" s="74" t="str">
        <f>IF(ISBLANK(F254),"",VLOOKUP(F254,alarm_configs_table[],2,))</f>
        <v/>
      </c>
    </row>
    <row r="255" spans="1:10">
      <c r="A255" s="33"/>
      <c r="B255" s="35"/>
      <c r="C255" s="35"/>
      <c r="D255" s="35"/>
      <c r="E255" s="35"/>
      <c r="F255" s="32"/>
      <c r="G255" s="34"/>
      <c r="H255" s="34"/>
      <c r="I255" s="34"/>
      <c r="J255" s="74" t="str">
        <f>IF(ISBLANK(F255),"",VLOOKUP(F255,alarm_configs_table[],2,))</f>
        <v/>
      </c>
    </row>
    <row r="256" spans="1:10">
      <c r="A256" s="33"/>
      <c r="B256" s="35"/>
      <c r="C256" s="35"/>
      <c r="D256" s="35"/>
      <c r="E256" s="35"/>
      <c r="F256" s="32"/>
      <c r="G256" s="34"/>
      <c r="H256" s="34"/>
      <c r="I256" s="34"/>
      <c r="J256" s="74" t="str">
        <f>IF(ISBLANK(F256),"",VLOOKUP(F256,alarm_configs_table[],2,))</f>
        <v/>
      </c>
    </row>
    <row r="257" spans="1:10">
      <c r="A257" s="33"/>
      <c r="B257" s="35"/>
      <c r="C257" s="35"/>
      <c r="D257" s="35"/>
      <c r="E257" s="35"/>
      <c r="F257" s="32"/>
      <c r="G257" s="34"/>
      <c r="H257" s="34"/>
      <c r="I257" s="34"/>
      <c r="J257" s="74" t="str">
        <f>IF(ISBLANK(F257),"",VLOOKUP(F257,alarm_configs_table[],2,))</f>
        <v/>
      </c>
    </row>
    <row r="258" spans="1:10">
      <c r="A258" s="33"/>
      <c r="B258" s="35"/>
      <c r="C258" s="35"/>
      <c r="D258" s="35"/>
      <c r="E258" s="35"/>
      <c r="F258" s="32"/>
      <c r="G258" s="34"/>
      <c r="H258" s="34"/>
      <c r="I258" s="34"/>
      <c r="J258" s="74" t="str">
        <f>IF(ISBLANK(F258),"",VLOOKUP(F258,alarm_configs_table[],2,))</f>
        <v/>
      </c>
    </row>
    <row r="259" spans="1:10">
      <c r="A259" s="33"/>
      <c r="B259" s="35"/>
      <c r="C259" s="35"/>
      <c r="D259" s="35"/>
      <c r="E259" s="35"/>
      <c r="F259" s="32"/>
      <c r="G259" s="34"/>
      <c r="H259" s="34"/>
      <c r="I259" s="34"/>
      <c r="J259" s="74" t="str">
        <f>IF(ISBLANK(F259),"",VLOOKUP(F259,alarm_configs_table[],2,))</f>
        <v/>
      </c>
    </row>
    <row r="260" spans="1:10">
      <c r="A260" s="33"/>
      <c r="B260" s="35"/>
      <c r="C260" s="35"/>
      <c r="D260" s="35"/>
      <c r="E260" s="35"/>
      <c r="F260" s="32"/>
      <c r="G260" s="34"/>
      <c r="H260" s="34"/>
      <c r="I260" s="34"/>
      <c r="J260" s="74" t="str">
        <f>IF(ISBLANK(F260),"",VLOOKUP(F260,alarm_configs_table[],2,))</f>
        <v/>
      </c>
    </row>
    <row r="261" spans="1:10">
      <c r="A261" s="33"/>
      <c r="B261" s="35"/>
      <c r="C261" s="35"/>
      <c r="D261" s="35"/>
      <c r="E261" s="35"/>
      <c r="F261" s="32"/>
      <c r="G261" s="34"/>
      <c r="H261" s="34"/>
      <c r="I261" s="34"/>
      <c r="J261" s="74" t="str">
        <f>IF(ISBLANK(F261),"",VLOOKUP(F261,alarm_configs_table[],2,))</f>
        <v/>
      </c>
    </row>
    <row r="262" spans="1:10">
      <c r="A262" s="33"/>
      <c r="B262" s="35"/>
      <c r="C262" s="35"/>
      <c r="D262" s="35"/>
      <c r="E262" s="35"/>
      <c r="F262" s="32"/>
      <c r="G262" s="34"/>
      <c r="H262" s="34"/>
      <c r="I262" s="34"/>
      <c r="J262" s="74" t="str">
        <f>IF(ISBLANK(F262),"",VLOOKUP(F262,alarm_configs_table[],2,))</f>
        <v/>
      </c>
    </row>
    <row r="263" spans="1:10">
      <c r="A263" s="33"/>
      <c r="B263" s="35"/>
      <c r="C263" s="35"/>
      <c r="D263" s="35"/>
      <c r="E263" s="35"/>
      <c r="F263" s="32"/>
      <c r="G263" s="34"/>
      <c r="H263" s="34"/>
      <c r="I263" s="34"/>
      <c r="J263" s="74" t="str">
        <f>IF(ISBLANK(F263),"",VLOOKUP(F263,alarm_configs_table[],2,))</f>
        <v/>
      </c>
    </row>
    <row r="264" spans="1:10">
      <c r="A264" s="33"/>
      <c r="B264" s="35"/>
      <c r="C264" s="35"/>
      <c r="D264" s="35"/>
      <c r="E264" s="35"/>
      <c r="F264" s="32"/>
      <c r="G264" s="34"/>
      <c r="H264" s="34"/>
      <c r="I264" s="34"/>
      <c r="J264" s="74" t="str">
        <f>IF(ISBLANK(F264),"",VLOOKUP(F264,alarm_configs_table[],2,))</f>
        <v/>
      </c>
    </row>
    <row r="265" spans="1:10">
      <c r="A265" s="33"/>
      <c r="B265" s="35"/>
      <c r="C265" s="35"/>
      <c r="D265" s="35"/>
      <c r="E265" s="35"/>
      <c r="F265" s="32"/>
      <c r="G265" s="34"/>
      <c r="H265" s="34"/>
      <c r="I265" s="34"/>
      <c r="J265" s="74" t="str">
        <f>IF(ISBLANK(F265),"",VLOOKUP(F265,alarm_configs_table[],2,))</f>
        <v/>
      </c>
    </row>
    <row r="266" spans="1:10">
      <c r="A266" s="33"/>
      <c r="B266" s="35"/>
      <c r="C266" s="35"/>
      <c r="D266" s="35"/>
      <c r="E266" s="35"/>
      <c r="F266" s="32"/>
      <c r="G266" s="34"/>
      <c r="H266" s="34"/>
      <c r="I266" s="34"/>
      <c r="J266" s="74" t="str">
        <f>IF(ISBLANK(F266),"",VLOOKUP(F266,alarm_configs_table[],2,))</f>
        <v/>
      </c>
    </row>
    <row r="267" spans="1:10">
      <c r="A267" s="33"/>
      <c r="B267" s="35"/>
      <c r="C267" s="35"/>
      <c r="D267" s="35"/>
      <c r="E267" s="35"/>
      <c r="F267" s="32"/>
      <c r="G267" s="34"/>
      <c r="H267" s="34"/>
      <c r="I267" s="34"/>
      <c r="J267" s="74" t="str">
        <f>IF(ISBLANK(F267),"",VLOOKUP(F267,alarm_configs_table[],2,))</f>
        <v/>
      </c>
    </row>
    <row r="268" spans="1:10">
      <c r="A268" s="33"/>
      <c r="B268" s="35"/>
      <c r="C268" s="35"/>
      <c r="D268" s="35"/>
      <c r="E268" s="35"/>
      <c r="F268" s="32"/>
      <c r="G268" s="34"/>
      <c r="H268" s="34"/>
      <c r="I268" s="34"/>
      <c r="J268" s="74" t="str">
        <f>IF(ISBLANK(F268),"",VLOOKUP(F268,alarm_configs_table[],2,))</f>
        <v/>
      </c>
    </row>
    <row r="269" spans="1:10">
      <c r="A269" s="33"/>
      <c r="B269" s="35"/>
      <c r="C269" s="35"/>
      <c r="D269" s="35"/>
      <c r="E269" s="35"/>
      <c r="F269" s="32"/>
      <c r="G269" s="34"/>
      <c r="H269" s="34"/>
      <c r="I269" s="34"/>
      <c r="J269" s="74" t="str">
        <f>IF(ISBLANK(F269),"",VLOOKUP(F269,alarm_configs_table[],2,))</f>
        <v/>
      </c>
    </row>
    <row r="270" spans="1:10">
      <c r="A270" s="33"/>
      <c r="B270" s="35"/>
      <c r="C270" s="35"/>
      <c r="D270" s="35"/>
      <c r="E270" s="35"/>
      <c r="F270" s="32"/>
      <c r="G270" s="34"/>
      <c r="H270" s="34"/>
      <c r="I270" s="34"/>
      <c r="J270" s="74" t="str">
        <f>IF(ISBLANK(F270),"",VLOOKUP(F270,alarm_configs_table[],2,))</f>
        <v/>
      </c>
    </row>
    <row r="271" spans="1:10">
      <c r="A271" s="33"/>
      <c r="B271" s="35"/>
      <c r="C271" s="35"/>
      <c r="D271" s="35"/>
      <c r="E271" s="35"/>
      <c r="F271" s="32"/>
      <c r="G271" s="34"/>
      <c r="H271" s="34"/>
      <c r="I271" s="34"/>
      <c r="J271" s="74" t="str">
        <f>IF(ISBLANK(F271),"",VLOOKUP(F271,alarm_configs_table[],2,))</f>
        <v/>
      </c>
    </row>
    <row r="272" spans="1:10">
      <c r="A272" s="33"/>
      <c r="B272" s="35"/>
      <c r="C272" s="35"/>
      <c r="D272" s="35"/>
      <c r="E272" s="35"/>
      <c r="F272" s="32"/>
      <c r="G272" s="34"/>
      <c r="H272" s="34"/>
      <c r="I272" s="34"/>
      <c r="J272" s="74" t="str">
        <f>IF(ISBLANK(F272),"",VLOOKUP(F272,alarm_configs_table[],2,))</f>
        <v/>
      </c>
    </row>
    <row r="273" spans="1:10">
      <c r="A273" s="33"/>
      <c r="B273" s="35"/>
      <c r="C273" s="35"/>
      <c r="D273" s="35"/>
      <c r="E273" s="35"/>
      <c r="F273" s="32"/>
      <c r="G273" s="34"/>
      <c r="H273" s="34"/>
      <c r="I273" s="34"/>
      <c r="J273" s="74" t="str">
        <f>IF(ISBLANK(F273),"",VLOOKUP(F273,alarm_configs_table[],2,))</f>
        <v/>
      </c>
    </row>
    <row r="274" spans="1:10">
      <c r="A274" s="33"/>
      <c r="B274" s="35"/>
      <c r="C274" s="35"/>
      <c r="D274" s="35"/>
      <c r="E274" s="35"/>
      <c r="F274" s="32"/>
      <c r="G274" s="34"/>
      <c r="H274" s="34"/>
      <c r="I274" s="34"/>
      <c r="J274" s="74" t="str">
        <f>IF(ISBLANK(F274),"",VLOOKUP(F274,alarm_configs_table[],2,))</f>
        <v/>
      </c>
    </row>
    <row r="275" spans="1:10">
      <c r="A275" s="33"/>
      <c r="B275" s="35"/>
      <c r="C275" s="35"/>
      <c r="D275" s="35"/>
      <c r="E275" s="35"/>
      <c r="F275" s="32"/>
      <c r="G275" s="34"/>
      <c r="H275" s="34"/>
      <c r="I275" s="34"/>
      <c r="J275" s="74" t="str">
        <f>IF(ISBLANK(F275),"",VLOOKUP(F275,alarm_configs_table[],2,))</f>
        <v/>
      </c>
    </row>
    <row r="276" spans="1:10">
      <c r="A276" s="33"/>
      <c r="B276" s="35"/>
      <c r="C276" s="35"/>
      <c r="D276" s="35"/>
      <c r="E276" s="35"/>
      <c r="F276" s="32"/>
      <c r="G276" s="34"/>
      <c r="H276" s="34"/>
      <c r="I276" s="34"/>
      <c r="J276" s="74" t="str">
        <f>IF(ISBLANK(F276),"",VLOOKUP(F276,alarm_configs_table[],2,))</f>
        <v/>
      </c>
    </row>
    <row r="277" spans="1:10">
      <c r="A277" s="33"/>
      <c r="B277" s="35"/>
      <c r="C277" s="35"/>
      <c r="D277" s="35"/>
      <c r="E277" s="35"/>
      <c r="F277" s="32"/>
      <c r="G277" s="34"/>
      <c r="H277" s="34"/>
      <c r="I277" s="34"/>
      <c r="J277" s="74" t="str">
        <f>IF(ISBLANK(F277),"",VLOOKUP(F277,alarm_configs_table[],2,))</f>
        <v/>
      </c>
    </row>
    <row r="278" spans="1:10">
      <c r="A278" s="33"/>
      <c r="B278" s="35"/>
      <c r="C278" s="35"/>
      <c r="D278" s="35"/>
      <c r="E278" s="35"/>
      <c r="F278" s="32"/>
      <c r="G278" s="34"/>
      <c r="H278" s="34"/>
      <c r="I278" s="34"/>
      <c r="J278" s="74" t="str">
        <f>IF(ISBLANK(F278),"",VLOOKUP(F278,alarm_configs_table[],2,))</f>
        <v/>
      </c>
    </row>
    <row r="279" spans="1:10">
      <c r="A279" s="33"/>
      <c r="B279" s="35"/>
      <c r="C279" s="35"/>
      <c r="D279" s="35"/>
      <c r="E279" s="35"/>
      <c r="F279" s="32"/>
      <c r="G279" s="34"/>
      <c r="H279" s="34"/>
      <c r="I279" s="34"/>
      <c r="J279" s="74" t="str">
        <f>IF(ISBLANK(F279),"",VLOOKUP(F279,alarm_configs_table[],2,))</f>
        <v/>
      </c>
    </row>
    <row r="280" spans="1:10">
      <c r="A280" s="33"/>
      <c r="B280" s="35"/>
      <c r="C280" s="35"/>
      <c r="D280" s="35"/>
      <c r="E280" s="35"/>
      <c r="F280" s="32"/>
      <c r="G280" s="34"/>
      <c r="H280" s="34"/>
      <c r="I280" s="34"/>
      <c r="J280" s="74" t="str">
        <f>IF(ISBLANK(F280),"",VLOOKUP(F280,alarm_configs_table[],2,))</f>
        <v/>
      </c>
    </row>
    <row r="281" spans="1:10">
      <c r="A281" s="33"/>
      <c r="B281" s="35"/>
      <c r="C281" s="35"/>
      <c r="D281" s="35"/>
      <c r="E281" s="35"/>
      <c r="F281" s="32"/>
      <c r="G281" s="34"/>
      <c r="H281" s="34"/>
      <c r="I281" s="34"/>
      <c r="J281" s="74" t="str">
        <f>IF(ISBLANK(F281),"",VLOOKUP(F281,alarm_configs_table[],2,))</f>
        <v/>
      </c>
    </row>
    <row r="282" spans="1:10">
      <c r="A282" s="33"/>
      <c r="B282" s="35"/>
      <c r="C282" s="35"/>
      <c r="D282" s="35"/>
      <c r="E282" s="35"/>
      <c r="F282" s="32"/>
      <c r="G282" s="34"/>
      <c r="H282" s="34"/>
      <c r="I282" s="34"/>
      <c r="J282" s="74" t="str">
        <f>IF(ISBLANK(F282),"",VLOOKUP(F282,alarm_configs_table[],2,))</f>
        <v/>
      </c>
    </row>
    <row r="283" spans="1:10">
      <c r="A283" s="33"/>
      <c r="B283" s="35"/>
      <c r="C283" s="35"/>
      <c r="D283" s="35"/>
      <c r="E283" s="35"/>
      <c r="F283" s="32"/>
      <c r="G283" s="34"/>
      <c r="H283" s="34"/>
      <c r="I283" s="34"/>
      <c r="J283" s="74" t="str">
        <f>IF(ISBLANK(F283),"",VLOOKUP(F283,alarm_configs_table[],2,))</f>
        <v/>
      </c>
    </row>
    <row r="284" spans="1:10">
      <c r="A284" s="33"/>
      <c r="B284" s="35"/>
      <c r="C284" s="35"/>
      <c r="D284" s="35"/>
      <c r="E284" s="35"/>
      <c r="F284" s="32"/>
      <c r="G284" s="34"/>
      <c r="H284" s="34"/>
      <c r="I284" s="34"/>
      <c r="J284" s="74" t="str">
        <f>IF(ISBLANK(F284),"",VLOOKUP(F284,alarm_configs_table[],2,))</f>
        <v/>
      </c>
    </row>
    <row r="285" spans="1:10">
      <c r="A285" s="33"/>
      <c r="B285" s="35"/>
      <c r="C285" s="35"/>
      <c r="D285" s="35"/>
      <c r="E285" s="35"/>
      <c r="F285" s="32"/>
      <c r="G285" s="34"/>
      <c r="H285" s="34"/>
      <c r="I285" s="34"/>
      <c r="J285" s="74" t="str">
        <f>IF(ISBLANK(F285),"",VLOOKUP(F285,alarm_configs_table[],2,))</f>
        <v/>
      </c>
    </row>
    <row r="286" spans="1:10">
      <c r="A286" s="33"/>
      <c r="B286" s="35"/>
      <c r="C286" s="35"/>
      <c r="D286" s="35"/>
      <c r="E286" s="35"/>
      <c r="F286" s="32"/>
      <c r="G286" s="34"/>
      <c r="H286" s="34"/>
      <c r="I286" s="34"/>
      <c r="J286" s="74" t="str">
        <f>IF(ISBLANK(F286),"",VLOOKUP(F286,alarm_configs_table[],2,))</f>
        <v/>
      </c>
    </row>
    <row r="287" spans="1:10">
      <c r="A287" s="33"/>
      <c r="B287" s="35"/>
      <c r="C287" s="35"/>
      <c r="D287" s="35"/>
      <c r="E287" s="35"/>
      <c r="F287" s="32"/>
      <c r="G287" s="34"/>
      <c r="H287" s="34"/>
      <c r="I287" s="34"/>
      <c r="J287" s="74" t="str">
        <f>IF(ISBLANK(F287),"",VLOOKUP(F287,alarm_configs_table[],2,))</f>
        <v/>
      </c>
    </row>
    <row r="288" spans="1:10">
      <c r="A288" s="33"/>
      <c r="B288" s="35"/>
      <c r="C288" s="35"/>
      <c r="D288" s="35"/>
      <c r="E288" s="35"/>
      <c r="F288" s="32"/>
      <c r="G288" s="34"/>
      <c r="H288" s="34"/>
      <c r="I288" s="34"/>
      <c r="J288" s="74" t="str">
        <f>IF(ISBLANK(F288),"",VLOOKUP(F288,alarm_configs_table[],2,))</f>
        <v/>
      </c>
    </row>
    <row r="289" spans="1:10">
      <c r="A289" s="33"/>
      <c r="B289" s="35"/>
      <c r="C289" s="35"/>
      <c r="D289" s="35"/>
      <c r="E289" s="35"/>
      <c r="F289" s="32"/>
      <c r="G289" s="34"/>
      <c r="H289" s="34"/>
      <c r="I289" s="34"/>
      <c r="J289" s="74" t="str">
        <f>IF(ISBLANK(F289),"",VLOOKUP(F289,alarm_configs_table[],2,))</f>
        <v/>
      </c>
    </row>
    <row r="290" spans="1:10">
      <c r="A290" s="33"/>
      <c r="B290" s="35"/>
      <c r="C290" s="35"/>
      <c r="D290" s="35"/>
      <c r="E290" s="35"/>
      <c r="F290" s="32"/>
      <c r="G290" s="34"/>
      <c r="H290" s="34"/>
      <c r="I290" s="34"/>
      <c r="J290" s="74" t="str">
        <f>IF(ISBLANK(F290),"",VLOOKUP(F290,alarm_configs_table[],2,))</f>
        <v/>
      </c>
    </row>
    <row r="291" spans="1:10">
      <c r="A291" s="33"/>
      <c r="B291" s="35"/>
      <c r="C291" s="35"/>
      <c r="D291" s="35"/>
      <c r="E291" s="35"/>
      <c r="F291" s="32"/>
      <c r="G291" s="34"/>
      <c r="H291" s="34"/>
      <c r="I291" s="34"/>
      <c r="J291" s="74" t="str">
        <f>IF(ISBLANK(F291),"",VLOOKUP(F291,alarm_configs_table[],2,))</f>
        <v/>
      </c>
    </row>
    <row r="292" spans="1:10">
      <c r="A292" s="33"/>
      <c r="B292" s="35"/>
      <c r="C292" s="35"/>
      <c r="D292" s="35"/>
      <c r="E292" s="35"/>
      <c r="F292" s="32"/>
      <c r="G292" s="34"/>
      <c r="H292" s="34"/>
      <c r="I292" s="34"/>
      <c r="J292" s="74" t="str">
        <f>IF(ISBLANK(F292),"",VLOOKUP(F292,alarm_configs_table[],2,))</f>
        <v/>
      </c>
    </row>
    <row r="293" spans="1:10">
      <c r="A293" s="33"/>
      <c r="B293" s="35"/>
      <c r="C293" s="35"/>
      <c r="D293" s="35"/>
      <c r="E293" s="35"/>
      <c r="F293" s="32"/>
      <c r="G293" s="34"/>
      <c r="H293" s="34"/>
      <c r="I293" s="34"/>
      <c r="J293" s="74" t="str">
        <f>IF(ISBLANK(F293),"",VLOOKUP(F293,alarm_configs_table[],2,))</f>
        <v/>
      </c>
    </row>
    <row r="294" spans="1:10">
      <c r="A294" s="33"/>
      <c r="B294" s="35"/>
      <c r="C294" s="35"/>
      <c r="D294" s="35"/>
      <c r="E294" s="35"/>
      <c r="F294" s="32"/>
      <c r="G294" s="34"/>
      <c r="H294" s="34"/>
      <c r="I294" s="34"/>
      <c r="J294" s="74" t="str">
        <f>IF(ISBLANK(F294),"",VLOOKUP(F294,alarm_configs_table[],2,))</f>
        <v/>
      </c>
    </row>
    <row r="295" spans="1:10">
      <c r="A295" s="33"/>
      <c r="B295" s="35"/>
      <c r="C295" s="35"/>
      <c r="D295" s="35"/>
      <c r="E295" s="35"/>
      <c r="F295" s="32"/>
      <c r="G295" s="34"/>
      <c r="H295" s="34"/>
      <c r="I295" s="34"/>
      <c r="J295" s="74" t="str">
        <f>IF(ISBLANK(F295),"",VLOOKUP(F295,alarm_configs_table[],2,))</f>
        <v/>
      </c>
    </row>
    <row r="296" spans="1:10">
      <c r="A296" s="33"/>
      <c r="B296" s="35"/>
      <c r="C296" s="35"/>
      <c r="D296" s="35"/>
      <c r="E296" s="35"/>
      <c r="F296" s="32"/>
      <c r="G296" s="34"/>
      <c r="H296" s="34"/>
      <c r="I296" s="34"/>
      <c r="J296" s="74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24" priority="12" operator="equal">
      <formula>"P"</formula>
    </cfRule>
    <cfRule type="cellIs" dxfId="23" priority="13" operator="equal">
      <formula>"p"</formula>
    </cfRule>
    <cfRule type="cellIs" dxfId="22" priority="14" operator="equal">
      <formula>"x"</formula>
    </cfRule>
    <cfRule type="cellIs" dxfId="21" priority="15" operator="equal">
      <formula>"X"</formula>
    </cfRule>
  </conditionalFormatting>
  <conditionalFormatting sqref="J6:J296">
    <cfRule type="cellIs" dxfId="20" priority="5" operator="between">
      <formula>750</formula>
      <formula>999</formula>
    </cfRule>
    <cfRule type="cellIs" dxfId="19" priority="6" operator="between">
      <formula>500</formula>
      <formula>749</formula>
    </cfRule>
    <cfRule type="cellIs" dxfId="18" priority="7" operator="between">
      <formula>250</formula>
      <formula>499</formula>
    </cfRule>
    <cfRule type="cellIs" dxfId="17" priority="8" operator="between">
      <formula>1</formula>
      <formula>249</formula>
    </cfRule>
  </conditionalFormatting>
  <conditionalFormatting sqref="A6:A296">
    <cfRule type="expression" dxfId="16" priority="1">
      <formula>NOT(ISERROR(SEARCH(" ",A6)))</formula>
    </cfRule>
  </conditionalFormatting>
  <conditionalFormatting sqref="A6:B296">
    <cfRule type="duplicateValues" dxfId="15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I14"/>
  <sheetViews>
    <sheetView zoomScale="110" zoomScaleNormal="110" workbookViewId="0">
      <selection activeCell="G17" sqref="G17"/>
    </sheetView>
  </sheetViews>
  <sheetFormatPr defaultRowHeight="15"/>
  <cols>
    <col min="1" max="1" width="4.5703125" style="80" customWidth="1"/>
    <col min="2" max="2" width="40.7109375" style="80" customWidth="1"/>
    <col min="3" max="3" width="7.7109375" style="80" customWidth="1"/>
    <col min="4" max="4" width="9.140625" style="80"/>
    <col min="5" max="5" width="40.7109375" style="80" customWidth="1"/>
    <col min="6" max="6" width="7.7109375" style="80" customWidth="1"/>
    <col min="7" max="7" width="9.140625" style="80"/>
    <col min="8" max="8" width="20.7109375" style="80" customWidth="1"/>
    <col min="9" max="9" width="10.7109375" style="80" customWidth="1"/>
    <col min="10" max="16384" width="9.140625" style="80"/>
  </cols>
  <sheetData>
    <row r="1" spans="2:9" ht="15.75" thickBot="1"/>
    <row r="2" spans="2:9">
      <c r="B2" s="136" t="s">
        <v>327</v>
      </c>
      <c r="C2" s="137"/>
      <c r="E2" s="136" t="s">
        <v>328</v>
      </c>
      <c r="F2" s="137"/>
      <c r="H2" s="136" t="s">
        <v>341</v>
      </c>
      <c r="I2" s="137"/>
    </row>
    <row r="3" spans="2:9">
      <c r="B3" s="85" t="s">
        <v>13</v>
      </c>
      <c r="C3" s="86" t="s">
        <v>330</v>
      </c>
      <c r="E3" s="87" t="s">
        <v>13</v>
      </c>
      <c r="F3" s="88" t="s">
        <v>330</v>
      </c>
      <c r="H3" s="109" t="s">
        <v>13</v>
      </c>
      <c r="I3" s="110" t="s">
        <v>330</v>
      </c>
    </row>
    <row r="4" spans="2:9">
      <c r="B4" s="83" t="s">
        <v>329</v>
      </c>
      <c r="C4" s="84">
        <v>0</v>
      </c>
      <c r="E4" s="89" t="s">
        <v>329</v>
      </c>
      <c r="F4" s="90">
        <v>0</v>
      </c>
      <c r="H4" s="89" t="s">
        <v>342</v>
      </c>
      <c r="I4" s="111">
        <v>1</v>
      </c>
    </row>
    <row r="5" spans="2:9">
      <c r="B5" s="81" t="s">
        <v>213</v>
      </c>
      <c r="C5" s="82">
        <v>33</v>
      </c>
      <c r="E5" s="91" t="s">
        <v>221</v>
      </c>
      <c r="F5" s="92">
        <v>17</v>
      </c>
      <c r="H5" s="91" t="s">
        <v>4</v>
      </c>
      <c r="I5" s="112">
        <v>250</v>
      </c>
    </row>
    <row r="6" spans="2:9">
      <c r="B6" s="81" t="s">
        <v>214</v>
      </c>
      <c r="C6" s="82">
        <v>37</v>
      </c>
      <c r="E6" s="91" t="s">
        <v>222</v>
      </c>
      <c r="F6" s="92">
        <v>21</v>
      </c>
      <c r="H6" s="91" t="s">
        <v>343</v>
      </c>
      <c r="I6" s="112">
        <v>500</v>
      </c>
    </row>
    <row r="7" spans="2:9" ht="15.75" thickBot="1">
      <c r="B7" s="81" t="s">
        <v>215</v>
      </c>
      <c r="C7" s="82">
        <v>47</v>
      </c>
      <c r="E7" s="91" t="s">
        <v>223</v>
      </c>
      <c r="F7" s="92">
        <v>85</v>
      </c>
      <c r="H7" s="113" t="s">
        <v>344</v>
      </c>
      <c r="I7" s="114">
        <v>750</v>
      </c>
    </row>
    <row r="8" spans="2:9">
      <c r="B8" s="81" t="s">
        <v>219</v>
      </c>
      <c r="C8" s="82">
        <v>57</v>
      </c>
    </row>
    <row r="9" spans="2:9">
      <c r="B9" s="81" t="s">
        <v>220</v>
      </c>
      <c r="C9" s="82">
        <v>63</v>
      </c>
    </row>
    <row r="10" spans="2:9">
      <c r="B10" s="81" t="s">
        <v>216</v>
      </c>
      <c r="C10" s="82">
        <v>97</v>
      </c>
    </row>
    <row r="11" spans="2:9">
      <c r="B11" s="81" t="s">
        <v>217</v>
      </c>
      <c r="C11" s="82">
        <v>101</v>
      </c>
    </row>
    <row r="12" spans="2:9">
      <c r="B12" s="81" t="s">
        <v>218</v>
      </c>
      <c r="C12" s="82">
        <v>111</v>
      </c>
    </row>
    <row r="13" spans="2:9">
      <c r="B13" s="81" t="s">
        <v>224</v>
      </c>
      <c r="C13" s="82">
        <v>121</v>
      </c>
    </row>
    <row r="14" spans="2:9">
      <c r="B14" s="81" t="s">
        <v>225</v>
      </c>
      <c r="C14" s="82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12</vt:i4>
      </vt:variant>
      <vt:variant>
        <vt:lpstr>Namngivna områden</vt:lpstr>
      </vt:variant>
      <vt:variant>
        <vt:i4>45</vt:i4>
      </vt:variant>
    </vt:vector>
  </HeadingPairs>
  <TitlesOfParts>
    <vt:vector size="57" baseType="lpstr">
      <vt:lpstr>Overview</vt:lpstr>
      <vt:lpstr>Valve</vt:lpstr>
      <vt:lpstr>Motor</vt:lpstr>
      <vt:lpstr>DI</vt:lpstr>
      <vt:lpstr>DO</vt:lpstr>
      <vt:lpstr>AI</vt:lpstr>
      <vt:lpstr>AO</vt:lpstr>
      <vt:lpstr>PID</vt:lpstr>
      <vt:lpstr>Sum</vt:lpstr>
      <vt:lpstr>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Admin</cp:lastModifiedBy>
  <cp:revision>18</cp:revision>
  <cp:lastPrinted>2018-08-08T14:40:21Z</cp:lastPrinted>
  <dcterms:created xsi:type="dcterms:W3CDTF">2012-11-28T09:52:24Z</dcterms:created>
  <dcterms:modified xsi:type="dcterms:W3CDTF">2022-06-09T08:22:32Z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