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30" windowWidth="16275" windowHeight="6285" firstSheet="1" activeTab="3"/>
  </bookViews>
  <sheets>
    <sheet name="TNC-SLAMM-NERR-Crosswalk" sheetId="3" r:id="rId1"/>
    <sheet name="Sheet1" sheetId="9" r:id="rId2"/>
    <sheet name="NWI Crosswalk" sheetId="6" r:id="rId3"/>
    <sheet name="New cats and draft conceptual " sheetId="8" r:id="rId4"/>
  </sheets>
  <definedNames>
    <definedName name="_xlnm._FilterDatabase" localSheetId="2" hidden="1">'NWI Crosswalk'!$A$2:$J$525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K7" i="9" l="1"/>
  <c r="L7" i="9"/>
  <c r="L8" i="9" s="1"/>
  <c r="L9" i="9" s="1"/>
  <c r="L10" i="9" s="1"/>
  <c r="L11" i="9" s="1"/>
  <c r="L12" i="9" s="1"/>
  <c r="L13" i="9" s="1"/>
  <c r="L14" i="9" s="1"/>
  <c r="L15" i="9" s="1"/>
  <c r="L16" i="9" s="1"/>
  <c r="M7" i="9"/>
  <c r="K8" i="9"/>
  <c r="M8" i="9"/>
  <c r="K9" i="9"/>
  <c r="K10" i="9" s="1"/>
  <c r="K11" i="9" s="1"/>
  <c r="K12" i="9" s="1"/>
  <c r="K13" i="9" s="1"/>
  <c r="K14" i="9" s="1"/>
  <c r="K15" i="9" s="1"/>
  <c r="K16" i="9" s="1"/>
  <c r="M9" i="9"/>
  <c r="M10" i="9"/>
  <c r="M11" i="9"/>
  <c r="M12" i="9"/>
  <c r="M13" i="9"/>
  <c r="M14" i="9"/>
  <c r="M15" i="9"/>
  <c r="M16" i="9"/>
  <c r="K17" i="9"/>
  <c r="K18" i="9" s="1"/>
  <c r="K19" i="9" s="1"/>
  <c r="K20" i="9" s="1"/>
  <c r="K21" i="9" s="1"/>
  <c r="K22" i="9" s="1"/>
  <c r="K23" i="9" s="1"/>
  <c r="K24" i="9" s="1"/>
  <c r="L17" i="9"/>
  <c r="L18" i="9" s="1"/>
  <c r="L19" i="9" s="1"/>
  <c r="L20" i="9" s="1"/>
  <c r="L21" i="9" s="1"/>
  <c r="L22" i="9" s="1"/>
  <c r="L23" i="9" s="1"/>
  <c r="L24" i="9" s="1"/>
  <c r="M17" i="9"/>
  <c r="M18" i="9"/>
  <c r="M19" i="9"/>
  <c r="M20" i="9"/>
  <c r="M21" i="9"/>
  <c r="M22" i="9"/>
  <c r="M23" i="9"/>
  <c r="M24" i="9"/>
  <c r="K25" i="9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L25" i="9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K94" i="9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L94" i="9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K116" i="9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L116" i="9"/>
  <c r="M116" i="9"/>
  <c r="L117" i="9"/>
  <c r="M117" i="9"/>
  <c r="L118" i="9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K154" i="9"/>
  <c r="L154" i="9"/>
  <c r="M154" i="9"/>
  <c r="K155" i="9"/>
  <c r="L155" i="9"/>
  <c r="L156" i="9" s="1"/>
  <c r="L157" i="9" s="1"/>
  <c r="L158" i="9" s="1"/>
  <c r="L159" i="9" s="1"/>
  <c r="L160" i="9" s="1"/>
  <c r="L161" i="9" s="1"/>
  <c r="L162" i="9" s="1"/>
  <c r="L163" i="9" s="1"/>
  <c r="L164" i="9" s="1"/>
  <c r="L165" i="9" s="1"/>
  <c r="L166" i="9" s="1"/>
  <c r="L167" i="9" s="1"/>
  <c r="L168" i="9" s="1"/>
  <c r="L169" i="9" s="1"/>
  <c r="L170" i="9" s="1"/>
  <c r="L171" i="9" s="1"/>
  <c r="L172" i="9" s="1"/>
  <c r="L173" i="9" s="1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7" i="9" s="1"/>
  <c r="L188" i="9" s="1"/>
  <c r="L189" i="9" s="1"/>
  <c r="L190" i="9" s="1"/>
  <c r="L191" i="9" s="1"/>
  <c r="L192" i="9" s="1"/>
  <c r="L193" i="9" s="1"/>
  <c r="L194" i="9" s="1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207" i="9" s="1"/>
  <c r="L208" i="9" s="1"/>
  <c r="L209" i="9" s="1"/>
  <c r="L210" i="9" s="1"/>
  <c r="L211" i="9" s="1"/>
  <c r="L212" i="9" s="1"/>
  <c r="L213" i="9" s="1"/>
  <c r="L214" i="9" s="1"/>
  <c r="L215" i="9" s="1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M155" i="9"/>
  <c r="K156" i="9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K226" i="9"/>
  <c r="L226" i="9"/>
  <c r="M226" i="9"/>
  <c r="K227" i="9"/>
  <c r="L227" i="9"/>
  <c r="L228" i="9" s="1"/>
  <c r="M227" i="9"/>
  <c r="K228" i="9"/>
  <c r="M228" i="9"/>
  <c r="K229" i="9"/>
  <c r="L229" i="9"/>
  <c r="M229" i="9"/>
  <c r="K230" i="9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L230" i="9"/>
  <c r="L231" i="9" s="1"/>
  <c r="L232" i="9" s="1"/>
  <c r="L233" i="9" s="1"/>
  <c r="L234" i="9" s="1"/>
  <c r="L235" i="9" s="1"/>
  <c r="L236" i="9" s="1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49" i="9" s="1"/>
  <c r="L250" i="9" s="1"/>
  <c r="L251" i="9" s="1"/>
  <c r="L252" i="9" s="1"/>
  <c r="L253" i="9" s="1"/>
  <c r="L254" i="9" s="1"/>
  <c r="L255" i="9" s="1"/>
  <c r="L256" i="9" s="1"/>
  <c r="L257" i="9" s="1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L270" i="9" s="1"/>
  <c r="L271" i="9" s="1"/>
  <c r="L272" i="9" s="1"/>
  <c r="L273" i="9" s="1"/>
  <c r="L274" i="9" s="1"/>
  <c r="L275" i="9" s="1"/>
  <c r="L276" i="9" s="1"/>
  <c r="L277" i="9" s="1"/>
  <c r="L278" i="9" s="1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91" i="9" s="1"/>
  <c r="L292" i="9" s="1"/>
  <c r="L293" i="9" s="1"/>
  <c r="L294" i="9" s="1"/>
  <c r="L295" i="9" s="1"/>
  <c r="L296" i="9" s="1"/>
  <c r="L297" i="9" s="1"/>
  <c r="L298" i="9" s="1"/>
  <c r="L299" i="9" s="1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3" i="9" s="1"/>
  <c r="L314" i="9" s="1"/>
  <c r="L315" i="9" s="1"/>
  <c r="L316" i="9" s="1"/>
  <c r="L317" i="9" s="1"/>
  <c r="L318" i="9" s="1"/>
  <c r="L319" i="9" s="1"/>
  <c r="L320" i="9" s="1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3" i="9" s="1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K334" i="9"/>
  <c r="L334" i="9"/>
  <c r="L335" i="9" s="1"/>
  <c r="M334" i="9"/>
  <c r="K335" i="9"/>
  <c r="K336" i="9" s="1"/>
  <c r="K337" i="9" s="1"/>
  <c r="K338" i="9" s="1"/>
  <c r="M335" i="9"/>
  <c r="L336" i="9"/>
  <c r="M336" i="9"/>
  <c r="L337" i="9"/>
  <c r="L338" i="9" s="1"/>
  <c r="L339" i="9" s="1"/>
  <c r="L340" i="9" s="1"/>
  <c r="L341" i="9" s="1"/>
  <c r="L342" i="9" s="1"/>
  <c r="L343" i="9" s="1"/>
  <c r="L344" i="9" s="1"/>
  <c r="L345" i="9" s="1"/>
  <c r="L346" i="9" s="1"/>
  <c r="L347" i="9" s="1"/>
  <c r="L348" i="9" s="1"/>
  <c r="L349" i="9" s="1"/>
  <c r="L350" i="9" s="1"/>
  <c r="L351" i="9" s="1"/>
  <c r="M337" i="9"/>
  <c r="M338" i="9"/>
  <c r="K339" i="9"/>
  <c r="M339" i="9"/>
  <c r="K340" i="9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M340" i="9"/>
  <c r="M341" i="9"/>
  <c r="M342" i="9"/>
  <c r="M343" i="9"/>
  <c r="M344" i="9"/>
  <c r="M345" i="9"/>
  <c r="M346" i="9"/>
  <c r="M347" i="9"/>
  <c r="M348" i="9"/>
  <c r="M349" i="9"/>
  <c r="M350" i="9"/>
  <c r="M351" i="9"/>
  <c r="K352" i="9"/>
  <c r="K353" i="9" s="1"/>
  <c r="K354" i="9" s="1"/>
  <c r="K355" i="9" s="1"/>
  <c r="K356" i="9" s="1"/>
  <c r="K357" i="9" s="1"/>
  <c r="L352" i="9"/>
  <c r="L353" i="9" s="1"/>
  <c r="L354" i="9" s="1"/>
  <c r="L355" i="9" s="1"/>
  <c r="L356" i="9" s="1"/>
  <c r="L357" i="9" s="1"/>
  <c r="L358" i="9" s="1"/>
  <c r="L359" i="9" s="1"/>
  <c r="L360" i="9" s="1"/>
  <c r="L361" i="9" s="1"/>
  <c r="L362" i="9" s="1"/>
  <c r="L363" i="9" s="1"/>
  <c r="L364" i="9" s="1"/>
  <c r="L365" i="9" s="1"/>
  <c r="M352" i="9"/>
  <c r="M353" i="9"/>
  <c r="M354" i="9"/>
  <c r="M355" i="9"/>
  <c r="M356" i="9"/>
  <c r="M357" i="9"/>
  <c r="K358" i="9"/>
  <c r="K359" i="9" s="1"/>
  <c r="K360" i="9" s="1"/>
  <c r="K361" i="9" s="1"/>
  <c r="K362" i="9" s="1"/>
  <c r="K363" i="9" s="1"/>
  <c r="K364" i="9" s="1"/>
  <c r="K365" i="9" s="1"/>
  <c r="M358" i="9"/>
  <c r="M359" i="9"/>
  <c r="M360" i="9"/>
  <c r="M361" i="9"/>
  <c r="M362" i="9"/>
  <c r="M363" i="9"/>
  <c r="M364" i="9"/>
  <c r="M365" i="9"/>
  <c r="K366" i="9"/>
  <c r="K367" i="9" s="1"/>
  <c r="K368" i="9" s="1"/>
  <c r="L366" i="9"/>
  <c r="L367" i="9" s="1"/>
  <c r="L368" i="9" s="1"/>
  <c r="L369" i="9" s="1"/>
  <c r="L370" i="9" s="1"/>
  <c r="L371" i="9" s="1"/>
  <c r="L372" i="9" s="1"/>
  <c r="L373" i="9" s="1"/>
  <c r="L374" i="9" s="1"/>
  <c r="M366" i="9"/>
  <c r="M367" i="9"/>
  <c r="M368" i="9"/>
  <c r="K369" i="9"/>
  <c r="K370" i="9" s="1"/>
  <c r="K371" i="9" s="1"/>
  <c r="K372" i="9" s="1"/>
  <c r="K373" i="9" s="1"/>
  <c r="K374" i="9" s="1"/>
  <c r="M369" i="9"/>
  <c r="M370" i="9"/>
  <c r="M371" i="9"/>
  <c r="M372" i="9"/>
  <c r="M373" i="9"/>
  <c r="M374" i="9"/>
  <c r="K375" i="9"/>
  <c r="L375" i="9"/>
  <c r="L376" i="9" s="1"/>
  <c r="L377" i="9" s="1"/>
  <c r="L378" i="9" s="1"/>
  <c r="M375" i="9"/>
  <c r="K376" i="9"/>
  <c r="M376" i="9"/>
  <c r="K377" i="9"/>
  <c r="K378" i="9" s="1"/>
  <c r="K379" i="9" s="1"/>
  <c r="K380" i="9" s="1"/>
  <c r="K381" i="9" s="1"/>
  <c r="K382" i="9" s="1"/>
  <c r="K383" i="9" s="1"/>
  <c r="M377" i="9"/>
  <c r="M378" i="9"/>
  <c r="L379" i="9"/>
  <c r="L380" i="9" s="1"/>
  <c r="L381" i="9" s="1"/>
  <c r="L382" i="9" s="1"/>
  <c r="L383" i="9" s="1"/>
  <c r="M379" i="9"/>
  <c r="M380" i="9"/>
  <c r="M381" i="9"/>
  <c r="M382" i="9"/>
  <c r="M383" i="9"/>
  <c r="K384" i="9"/>
  <c r="L384" i="9"/>
  <c r="L385" i="9" s="1"/>
  <c r="M384" i="9"/>
  <c r="K385" i="9"/>
  <c r="M385" i="9"/>
  <c r="K386" i="9"/>
  <c r="L386" i="9"/>
  <c r="M386" i="9"/>
  <c r="K387" i="9"/>
  <c r="K388" i="9" s="1"/>
  <c r="K389" i="9" s="1"/>
  <c r="K390" i="9" s="1"/>
  <c r="K391" i="9" s="1"/>
  <c r="K392" i="9" s="1"/>
  <c r="K393" i="9" s="1"/>
  <c r="K394" i="9" s="1"/>
  <c r="K395" i="9" s="1"/>
  <c r="L387" i="9"/>
  <c r="L388" i="9" s="1"/>
  <c r="L389" i="9" s="1"/>
  <c r="M387" i="9"/>
  <c r="M388" i="9"/>
  <c r="M389" i="9"/>
  <c r="L390" i="9"/>
  <c r="L391" i="9" s="1"/>
  <c r="L392" i="9" s="1"/>
  <c r="L393" i="9" s="1"/>
  <c r="L394" i="9" s="1"/>
  <c r="L395" i="9" s="1"/>
  <c r="M390" i="9"/>
  <c r="M391" i="9"/>
  <c r="M392" i="9"/>
  <c r="M393" i="9"/>
  <c r="M394" i="9"/>
  <c r="M395" i="9"/>
  <c r="K396" i="9"/>
  <c r="L396" i="9"/>
  <c r="M396" i="9"/>
  <c r="K397" i="9"/>
  <c r="L397" i="9"/>
  <c r="M397" i="9"/>
  <c r="K398" i="9"/>
  <c r="K399" i="9" s="1"/>
  <c r="K400" i="9" s="1"/>
  <c r="K401" i="9" s="1"/>
  <c r="K402" i="9" s="1"/>
  <c r="K403" i="9" s="1"/>
  <c r="K404" i="9" s="1"/>
  <c r="K405" i="9" s="1"/>
  <c r="K406" i="9" s="1"/>
  <c r="K407" i="9" s="1"/>
  <c r="L398" i="9"/>
  <c r="M398" i="9"/>
  <c r="L399" i="9"/>
  <c r="L400" i="9" s="1"/>
  <c r="L401" i="9" s="1"/>
  <c r="L402" i="9" s="1"/>
  <c r="L403" i="9" s="1"/>
  <c r="L404" i="9" s="1"/>
  <c r="L405" i="9" s="1"/>
  <c r="L406" i="9" s="1"/>
  <c r="L407" i="9" s="1"/>
  <c r="M399" i="9"/>
  <c r="M400" i="9"/>
  <c r="M401" i="9"/>
  <c r="M402" i="9"/>
  <c r="M403" i="9"/>
  <c r="M404" i="9"/>
  <c r="M405" i="9"/>
  <c r="M406" i="9"/>
  <c r="M407" i="9"/>
  <c r="K408" i="9"/>
  <c r="L408" i="9"/>
  <c r="L409" i="9" s="1"/>
  <c r="L410" i="9" s="1"/>
  <c r="L411" i="9" s="1"/>
  <c r="L412" i="9" s="1"/>
  <c r="L413" i="9" s="1"/>
  <c r="L414" i="9" s="1"/>
  <c r="L415" i="9" s="1"/>
  <c r="L416" i="9" s="1"/>
  <c r="M408" i="9"/>
  <c r="K409" i="9"/>
  <c r="M409" i="9"/>
  <c r="K410" i="9"/>
  <c r="K411" i="9" s="1"/>
  <c r="K412" i="9" s="1"/>
  <c r="K413" i="9" s="1"/>
  <c r="K414" i="9" s="1"/>
  <c r="K415" i="9" s="1"/>
  <c r="K416" i="9" s="1"/>
  <c r="M410" i="9"/>
  <c r="M411" i="9"/>
  <c r="M412" i="9"/>
  <c r="M413" i="9"/>
  <c r="M414" i="9"/>
  <c r="M415" i="9"/>
  <c r="M416" i="9"/>
  <c r="K417" i="9"/>
  <c r="L417" i="9"/>
  <c r="M417" i="9"/>
  <c r="K418" i="9"/>
  <c r="K419" i="9" s="1"/>
  <c r="K420" i="9" s="1"/>
  <c r="K421" i="9" s="1"/>
  <c r="K422" i="9" s="1"/>
  <c r="K423" i="9" s="1"/>
  <c r="K424" i="9" s="1"/>
  <c r="K425" i="9" s="1"/>
  <c r="K426" i="9" s="1"/>
  <c r="K427" i="9" s="1"/>
  <c r="K428" i="9" s="1"/>
  <c r="K429" i="9" s="1"/>
  <c r="K430" i="9" s="1"/>
  <c r="K431" i="9" s="1"/>
  <c r="K432" i="9" s="1"/>
  <c r="K433" i="9" s="1"/>
  <c r="K434" i="9" s="1"/>
  <c r="K435" i="9" s="1"/>
  <c r="K436" i="9" s="1"/>
  <c r="L418" i="9"/>
  <c r="M418" i="9"/>
  <c r="L419" i="9"/>
  <c r="L420" i="9" s="1"/>
  <c r="L421" i="9" s="1"/>
  <c r="M419" i="9"/>
  <c r="M420" i="9"/>
  <c r="M421" i="9"/>
  <c r="L422" i="9"/>
  <c r="L423" i="9" s="1"/>
  <c r="L424" i="9" s="1"/>
  <c r="L425" i="9" s="1"/>
  <c r="L426" i="9" s="1"/>
  <c r="L427" i="9" s="1"/>
  <c r="L428" i="9" s="1"/>
  <c r="L429" i="9" s="1"/>
  <c r="L430" i="9" s="1"/>
  <c r="L431" i="9" s="1"/>
  <c r="L432" i="9" s="1"/>
  <c r="L433" i="9" s="1"/>
  <c r="L434" i="9" s="1"/>
  <c r="L435" i="9" s="1"/>
  <c r="L436" i="9" s="1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K437" i="9"/>
  <c r="L437" i="9"/>
  <c r="M437" i="9"/>
  <c r="K438" i="9"/>
  <c r="K439" i="9" s="1"/>
  <c r="K440" i="9" s="1"/>
  <c r="K441" i="9" s="1"/>
  <c r="K442" i="9" s="1"/>
  <c r="K443" i="9" s="1"/>
  <c r="K444" i="9" s="1"/>
  <c r="K445" i="9" s="1"/>
  <c r="K446" i="9" s="1"/>
  <c r="K447" i="9" s="1"/>
  <c r="K448" i="9" s="1"/>
  <c r="K449" i="9" s="1"/>
  <c r="K450" i="9" s="1"/>
  <c r="K451" i="9" s="1"/>
  <c r="K452" i="9" s="1"/>
  <c r="K453" i="9" s="1"/>
  <c r="K454" i="9" s="1"/>
  <c r="K455" i="9" s="1"/>
  <c r="K456" i="9" s="1"/>
  <c r="K457" i="9" s="1"/>
  <c r="K458" i="9" s="1"/>
  <c r="K459" i="9" s="1"/>
  <c r="K460" i="9" s="1"/>
  <c r="K461" i="9" s="1"/>
  <c r="K462" i="9" s="1"/>
  <c r="K463" i="9" s="1"/>
  <c r="K464" i="9" s="1"/>
  <c r="K465" i="9" s="1"/>
  <c r="K466" i="9" s="1"/>
  <c r="K467" i="9" s="1"/>
  <c r="K468" i="9" s="1"/>
  <c r="K469" i="9" s="1"/>
  <c r="K470" i="9" s="1"/>
  <c r="K471" i="9" s="1"/>
  <c r="K472" i="9" s="1"/>
  <c r="K473" i="9" s="1"/>
  <c r="K474" i="9" s="1"/>
  <c r="K475" i="9" s="1"/>
  <c r="K476" i="9" s="1"/>
  <c r="K477" i="9" s="1"/>
  <c r="K478" i="9" s="1"/>
  <c r="K479" i="9" s="1"/>
  <c r="K480" i="9" s="1"/>
  <c r="K481" i="9" s="1"/>
  <c r="K482" i="9" s="1"/>
  <c r="K483" i="9" s="1"/>
  <c r="K484" i="9" s="1"/>
  <c r="K485" i="9" s="1"/>
  <c r="K486" i="9" s="1"/>
  <c r="K487" i="9" s="1"/>
  <c r="K488" i="9" s="1"/>
  <c r="K489" i="9" s="1"/>
  <c r="K490" i="9" s="1"/>
  <c r="K491" i="9" s="1"/>
  <c r="L438" i="9"/>
  <c r="M438" i="9"/>
  <c r="L439" i="9"/>
  <c r="L440" i="9" s="1"/>
  <c r="L441" i="9" s="1"/>
  <c r="L442" i="9" s="1"/>
  <c r="L443" i="9" s="1"/>
  <c r="L444" i="9" s="1"/>
  <c r="L445" i="9" s="1"/>
  <c r="L446" i="9" s="1"/>
  <c r="L447" i="9" s="1"/>
  <c r="L448" i="9" s="1"/>
  <c r="L449" i="9" s="1"/>
  <c r="L450" i="9" s="1"/>
  <c r="L451" i="9" s="1"/>
  <c r="L452" i="9" s="1"/>
  <c r="L453" i="9" s="1"/>
  <c r="L454" i="9" s="1"/>
  <c r="L455" i="9" s="1"/>
  <c r="L456" i="9" s="1"/>
  <c r="L457" i="9" s="1"/>
  <c r="L458" i="9" s="1"/>
  <c r="L459" i="9" s="1"/>
  <c r="L460" i="9" s="1"/>
  <c r="L461" i="9" s="1"/>
  <c r="L462" i="9" s="1"/>
  <c r="L463" i="9" s="1"/>
  <c r="L464" i="9" s="1"/>
  <c r="L465" i="9" s="1"/>
  <c r="L466" i="9" s="1"/>
  <c r="L467" i="9" s="1"/>
  <c r="L468" i="9" s="1"/>
  <c r="L469" i="9" s="1"/>
  <c r="L470" i="9" s="1"/>
  <c r="L471" i="9" s="1"/>
  <c r="L472" i="9" s="1"/>
  <c r="L473" i="9" s="1"/>
  <c r="L474" i="9" s="1"/>
  <c r="L475" i="9" s="1"/>
  <c r="L476" i="9" s="1"/>
  <c r="L477" i="9" s="1"/>
  <c r="L478" i="9" s="1"/>
  <c r="L479" i="9" s="1"/>
  <c r="L480" i="9" s="1"/>
  <c r="L481" i="9" s="1"/>
  <c r="L482" i="9" s="1"/>
  <c r="L483" i="9" s="1"/>
  <c r="L484" i="9" s="1"/>
  <c r="L485" i="9" s="1"/>
  <c r="L486" i="9" s="1"/>
  <c r="L487" i="9" s="1"/>
  <c r="L488" i="9" s="1"/>
  <c r="L489" i="9" s="1"/>
  <c r="L490" i="9" s="1"/>
  <c r="L491" i="9" s="1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K492" i="9"/>
  <c r="L492" i="9"/>
  <c r="M492" i="9"/>
  <c r="K493" i="9"/>
  <c r="L493" i="9"/>
  <c r="M493" i="9"/>
  <c r="K494" i="9"/>
  <c r="K495" i="9" s="1"/>
  <c r="K496" i="9" s="1"/>
  <c r="K497" i="9" s="1"/>
  <c r="K498" i="9" s="1"/>
  <c r="K499" i="9" s="1"/>
  <c r="K500" i="9" s="1"/>
  <c r="K501" i="9" s="1"/>
  <c r="L494" i="9"/>
  <c r="L495" i="9" s="1"/>
  <c r="L496" i="9" s="1"/>
  <c r="L497" i="9" s="1"/>
  <c r="L498" i="9" s="1"/>
  <c r="L499" i="9" s="1"/>
  <c r="L500" i="9" s="1"/>
  <c r="L501" i="9" s="1"/>
  <c r="M494" i="9"/>
  <c r="M495" i="9"/>
  <c r="M496" i="9"/>
  <c r="M497" i="9"/>
  <c r="M498" i="9"/>
  <c r="M499" i="9"/>
  <c r="M500" i="9"/>
  <c r="M501" i="9"/>
  <c r="K502" i="9"/>
  <c r="K503" i="9" s="1"/>
  <c r="K504" i="9" s="1"/>
  <c r="K505" i="9" s="1"/>
  <c r="K506" i="9" s="1"/>
  <c r="K507" i="9" s="1"/>
  <c r="K508" i="9" s="1"/>
  <c r="K509" i="9" s="1"/>
  <c r="L502" i="9"/>
  <c r="L503" i="9" s="1"/>
  <c r="L504" i="9" s="1"/>
  <c r="L505" i="9" s="1"/>
  <c r="L506" i="9" s="1"/>
  <c r="L507" i="9" s="1"/>
  <c r="L508" i="9" s="1"/>
  <c r="L509" i="9" s="1"/>
  <c r="M502" i="9"/>
  <c r="M503" i="9"/>
  <c r="M504" i="9"/>
  <c r="M505" i="9"/>
  <c r="M506" i="9"/>
  <c r="M507" i="9"/>
  <c r="M508" i="9"/>
  <c r="M509" i="9"/>
  <c r="K510" i="9"/>
  <c r="K511" i="9" s="1"/>
  <c r="K512" i="9" s="1"/>
  <c r="K513" i="9" s="1"/>
  <c r="K514" i="9" s="1"/>
  <c r="K515" i="9" s="1"/>
  <c r="K516" i="9" s="1"/>
  <c r="K517" i="9" s="1"/>
  <c r="K518" i="9" s="1"/>
  <c r="K519" i="9" s="1"/>
  <c r="K520" i="9" s="1"/>
  <c r="K521" i="9" s="1"/>
  <c r="K522" i="9" s="1"/>
  <c r="K523" i="9" s="1"/>
  <c r="K524" i="9" s="1"/>
  <c r="K525" i="9" s="1"/>
  <c r="L510" i="9"/>
  <c r="M510" i="9"/>
  <c r="L511" i="9"/>
  <c r="L512" i="9" s="1"/>
  <c r="L513" i="9" s="1"/>
  <c r="L514" i="9" s="1"/>
  <c r="L515" i="9" s="1"/>
  <c r="L516" i="9" s="1"/>
  <c r="L517" i="9" s="1"/>
  <c r="L518" i="9" s="1"/>
  <c r="L519" i="9" s="1"/>
  <c r="L520" i="9" s="1"/>
  <c r="L521" i="9" s="1"/>
  <c r="L522" i="9" s="1"/>
  <c r="L523" i="9" s="1"/>
  <c r="L524" i="9" s="1"/>
  <c r="L525" i="9" s="1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K526" i="9"/>
  <c r="K527" i="9" s="1"/>
  <c r="K528" i="9" s="1"/>
  <c r="L526" i="9"/>
  <c r="M526" i="9"/>
  <c r="L527" i="9"/>
  <c r="L528" i="9" s="1"/>
  <c r="M527" i="9"/>
  <c r="M528" i="9"/>
  <c r="M6" i="9"/>
  <c r="L6" i="9"/>
  <c r="K6" i="9"/>
  <c r="L5" i="9"/>
  <c r="M5" i="9"/>
  <c r="K5" i="9"/>
  <c r="I29" i="8" l="1"/>
  <c r="J29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31" i="8"/>
  <c r="I5" i="8" l="1"/>
  <c r="I6" i="8"/>
  <c r="I7" i="8"/>
  <c r="I8" i="8"/>
  <c r="J8" i="8" s="1"/>
  <c r="I9" i="8"/>
  <c r="I10" i="8"/>
  <c r="J10" i="8" s="1"/>
  <c r="I11" i="8"/>
  <c r="I13" i="8"/>
  <c r="I14" i="8"/>
  <c r="J14" i="8" s="1"/>
  <c r="I16" i="8"/>
  <c r="I17" i="8"/>
  <c r="I24" i="8"/>
  <c r="J24" i="8" s="1"/>
  <c r="I25" i="8"/>
  <c r="J25" i="8" s="1"/>
  <c r="I26" i="8"/>
  <c r="J26" i="8" s="1"/>
  <c r="I18" i="8"/>
  <c r="J18" i="8" s="1"/>
  <c r="I19" i="8"/>
  <c r="I20" i="8"/>
  <c r="J20" i="8" s="1"/>
  <c r="I21" i="8"/>
  <c r="I22" i="8"/>
  <c r="J22" i="8" s="1"/>
  <c r="I23" i="8"/>
  <c r="J23" i="8" s="1"/>
  <c r="I27" i="8"/>
  <c r="I28" i="8"/>
  <c r="J28" i="8" s="1"/>
  <c r="I4" i="8"/>
  <c r="J4" i="8" s="1"/>
  <c r="G3" i="6" l="1"/>
  <c r="G4" i="6"/>
  <c r="G5" i="6"/>
  <c r="G6" i="6"/>
  <c r="G7" i="6"/>
  <c r="G8" i="6"/>
  <c r="G9" i="6"/>
  <c r="G10" i="6"/>
  <c r="G11" i="6"/>
  <c r="G12" i="6"/>
  <c r="G13" i="6"/>
  <c r="G381" i="6"/>
  <c r="G382" i="6"/>
  <c r="G14" i="6"/>
  <c r="G15" i="6"/>
  <c r="G16" i="6"/>
  <c r="G17" i="6"/>
  <c r="G18" i="6"/>
  <c r="G19" i="6"/>
  <c r="G20" i="6"/>
  <c r="G21" i="6"/>
  <c r="G414" i="6"/>
  <c r="G415" i="6"/>
  <c r="G416" i="6"/>
  <c r="G417" i="6"/>
  <c r="G418" i="6"/>
  <c r="G419" i="6"/>
  <c r="G420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383" i="6"/>
  <c r="G363" i="6"/>
  <c r="G364" i="6"/>
  <c r="G365" i="6"/>
  <c r="G366" i="6"/>
  <c r="G367" i="6"/>
  <c r="G368" i="6"/>
  <c r="G369" i="6"/>
  <c r="G370" i="6"/>
  <c r="G384" i="6"/>
  <c r="G385" i="6"/>
  <c r="G386" i="6"/>
  <c r="G387" i="6"/>
  <c r="G388" i="6"/>
  <c r="G389" i="6"/>
  <c r="G390" i="6"/>
  <c r="G391" i="6"/>
  <c r="G392" i="6"/>
  <c r="G523" i="6"/>
  <c r="G524" i="6"/>
  <c r="G525" i="6"/>
  <c r="G113" i="6"/>
  <c r="G114" i="6"/>
  <c r="G115" i="6"/>
  <c r="G116" i="6"/>
  <c r="G117" i="6"/>
  <c r="G118" i="6"/>
  <c r="G119" i="6"/>
  <c r="G120" i="6"/>
  <c r="G121" i="6"/>
  <c r="G122" i="6"/>
  <c r="G151" i="6"/>
  <c r="G123" i="6"/>
  <c r="G124" i="6"/>
  <c r="G125" i="6"/>
  <c r="G126" i="6"/>
  <c r="G127" i="6"/>
  <c r="G128" i="6"/>
  <c r="G129" i="6"/>
  <c r="G130" i="6"/>
  <c r="G349" i="6"/>
  <c r="G131" i="6"/>
  <c r="G132" i="6"/>
  <c r="G133" i="6"/>
  <c r="G134" i="6"/>
  <c r="G135" i="6"/>
  <c r="G136" i="6"/>
  <c r="G137" i="6"/>
  <c r="G138" i="6"/>
  <c r="G139" i="6"/>
  <c r="G140" i="6"/>
  <c r="G141" i="6"/>
  <c r="G350" i="6"/>
  <c r="G351" i="6"/>
  <c r="G142" i="6"/>
  <c r="G143" i="6"/>
  <c r="G144" i="6"/>
  <c r="G145" i="6"/>
  <c r="G146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152" i="6"/>
  <c r="G166" i="6"/>
  <c r="G167" i="6"/>
  <c r="G153" i="6"/>
  <c r="G154" i="6"/>
  <c r="G155" i="6"/>
  <c r="G156" i="6"/>
  <c r="G157" i="6"/>
  <c r="G158" i="6"/>
  <c r="G159" i="6"/>
  <c r="G160" i="6"/>
  <c r="G161" i="6"/>
  <c r="G147" i="6"/>
  <c r="G148" i="6"/>
  <c r="G360" i="6"/>
  <c r="G361" i="6"/>
  <c r="G362" i="6"/>
  <c r="G162" i="6"/>
  <c r="G163" i="6"/>
  <c r="G164" i="6"/>
  <c r="G16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332" i="6"/>
  <c r="G333" i="6"/>
  <c r="G239" i="6"/>
  <c r="G240" i="6"/>
  <c r="G241" i="6"/>
  <c r="G242" i="6"/>
  <c r="G243" i="6"/>
  <c r="G244" i="6"/>
  <c r="G245" i="6"/>
  <c r="G246" i="6"/>
  <c r="G247" i="6"/>
  <c r="G248" i="6"/>
  <c r="G249" i="6"/>
  <c r="G334" i="6"/>
  <c r="G335" i="6"/>
  <c r="G250" i="6"/>
  <c r="G251" i="6"/>
  <c r="G252" i="6"/>
  <c r="G253" i="6"/>
  <c r="G254" i="6"/>
  <c r="G255" i="6"/>
  <c r="G256" i="6"/>
  <c r="G257" i="6"/>
  <c r="G258" i="6"/>
  <c r="G336" i="6"/>
  <c r="G337" i="6"/>
  <c r="G338" i="6"/>
  <c r="G339" i="6"/>
  <c r="G259" i="6"/>
  <c r="G260" i="6"/>
  <c r="G261" i="6"/>
  <c r="G262" i="6"/>
  <c r="G263" i="6"/>
  <c r="G264" i="6"/>
  <c r="G265" i="6"/>
  <c r="G266" i="6"/>
  <c r="G267" i="6"/>
  <c r="G340" i="6"/>
  <c r="G341" i="6"/>
  <c r="G268" i="6"/>
  <c r="G269" i="6"/>
  <c r="G270" i="6"/>
  <c r="G271" i="6"/>
  <c r="G272" i="6"/>
  <c r="G342" i="6"/>
  <c r="G273" i="6"/>
  <c r="G274" i="6"/>
  <c r="G275" i="6"/>
  <c r="G343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344" i="6"/>
  <c r="G331" i="6"/>
  <c r="G292" i="6"/>
  <c r="G293" i="6"/>
  <c r="G294" i="6"/>
  <c r="G295" i="6"/>
  <c r="G296" i="6"/>
  <c r="G297" i="6"/>
  <c r="G298" i="6"/>
  <c r="G299" i="6"/>
  <c r="G300" i="6"/>
  <c r="G301" i="6"/>
  <c r="G302" i="6"/>
  <c r="G345" i="6"/>
  <c r="G346" i="6"/>
  <c r="G347" i="6"/>
  <c r="G348" i="6"/>
  <c r="G110" i="6"/>
  <c r="G111" i="6"/>
  <c r="G112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05" i="6"/>
  <c r="G406" i="6"/>
  <c r="G407" i="6"/>
  <c r="G408" i="6"/>
  <c r="G409" i="6"/>
  <c r="G410" i="6"/>
  <c r="G411" i="6"/>
  <c r="G412" i="6"/>
  <c r="G413" i="6"/>
  <c r="G168" i="6"/>
  <c r="G169" i="6"/>
  <c r="G170" i="6"/>
  <c r="G171" i="6"/>
  <c r="G172" i="6"/>
  <c r="G149" i="6"/>
  <c r="G173" i="6"/>
  <c r="G174" i="6"/>
  <c r="G175" i="6"/>
  <c r="G176" i="6"/>
  <c r="G177" i="6"/>
  <c r="G178" i="6"/>
  <c r="G352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353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354" i="6"/>
  <c r="G355" i="6"/>
  <c r="G356" i="6"/>
  <c r="G357" i="6"/>
  <c r="G358" i="6"/>
  <c r="G216" i="6"/>
  <c r="G217" i="6"/>
  <c r="G218" i="6"/>
  <c r="G219" i="6"/>
  <c r="G220" i="6"/>
  <c r="G221" i="6"/>
  <c r="G359" i="6"/>
  <c r="G222" i="6"/>
  <c r="G150" i="6"/>
  <c r="G223" i="6"/>
  <c r="G224" i="6"/>
  <c r="G225" i="6"/>
  <c r="G499" i="6"/>
  <c r="G500" i="6"/>
  <c r="G501" i="6"/>
  <c r="G502" i="6"/>
  <c r="G503" i="6"/>
  <c r="G504" i="6"/>
  <c r="G505" i="6"/>
  <c r="G506" i="6"/>
  <c r="G371" i="6"/>
  <c r="G372" i="6"/>
  <c r="G373" i="6"/>
  <c r="G374" i="6"/>
  <c r="G375" i="6"/>
  <c r="G376" i="6"/>
  <c r="G377" i="6"/>
  <c r="G378" i="6"/>
  <c r="G379" i="6"/>
  <c r="G38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2" i="6"/>
</calcChain>
</file>

<file path=xl/sharedStrings.xml><?xml version="1.0" encoding="utf-8"?>
<sst xmlns="http://schemas.openxmlformats.org/spreadsheetml/2006/main" count="2170" uniqueCount="673">
  <si>
    <t>E1UBL</t>
  </si>
  <si>
    <t>E1UBLh</t>
  </si>
  <si>
    <t>E1UBLx</t>
  </si>
  <si>
    <t>E2EMN</t>
  </si>
  <si>
    <t>E2EMNh</t>
  </si>
  <si>
    <t>E2EMNx</t>
  </si>
  <si>
    <t>E2EMP</t>
  </si>
  <si>
    <t>E2EMPh</t>
  </si>
  <si>
    <t>E2EMPx</t>
  </si>
  <si>
    <t>E2USN</t>
  </si>
  <si>
    <t>E2USNh</t>
  </si>
  <si>
    <t>E2USNx</t>
  </si>
  <si>
    <t>E2USP</t>
  </si>
  <si>
    <t>E2USPh</t>
  </si>
  <si>
    <t>E2USPx</t>
  </si>
  <si>
    <t>L2ABH</t>
  </si>
  <si>
    <t>M1UBL</t>
  </si>
  <si>
    <t>M2USN</t>
  </si>
  <si>
    <t>M2USP</t>
  </si>
  <si>
    <t>PAB/EMFh</t>
  </si>
  <si>
    <t>PABFh</t>
  </si>
  <si>
    <t>PABFx</t>
  </si>
  <si>
    <t>PABH</t>
  </si>
  <si>
    <t>PABHh</t>
  </si>
  <si>
    <t>PABHx</t>
  </si>
  <si>
    <t>PEM/ABFh</t>
  </si>
  <si>
    <t>PEM/SSA</t>
  </si>
  <si>
    <t>PEM/SSAx</t>
  </si>
  <si>
    <t>PEM/SSC</t>
  </si>
  <si>
    <t>PEM/SSCh</t>
  </si>
  <si>
    <t>PEM/SSCx</t>
  </si>
  <si>
    <t>PEMA</t>
  </si>
  <si>
    <t>PEMAd</t>
  </si>
  <si>
    <t>PEMAf</t>
  </si>
  <si>
    <t>PEMAh</t>
  </si>
  <si>
    <t>PEMAx</t>
  </si>
  <si>
    <t>PEMB</t>
  </si>
  <si>
    <t>PEMC</t>
  </si>
  <si>
    <t>PEMCf</t>
  </si>
  <si>
    <t>PEMCh</t>
  </si>
  <si>
    <t>PEMCx</t>
  </si>
  <si>
    <t>PEMF</t>
  </si>
  <si>
    <t>PEMFh</t>
  </si>
  <si>
    <t>PEMFx</t>
  </si>
  <si>
    <t>PEMHh</t>
  </si>
  <si>
    <t>PEMR</t>
  </si>
  <si>
    <t>PEMRh</t>
  </si>
  <si>
    <t>PFO/EMC</t>
  </si>
  <si>
    <t>PFO/SSC</t>
  </si>
  <si>
    <t>PFOA</t>
  </si>
  <si>
    <t>PFOAh</t>
  </si>
  <si>
    <t>PFOAx</t>
  </si>
  <si>
    <t>PFOB</t>
  </si>
  <si>
    <t>PFOC</t>
  </si>
  <si>
    <t>PFOCh</t>
  </si>
  <si>
    <t>PFOCx</t>
  </si>
  <si>
    <t>PFOS</t>
  </si>
  <si>
    <t>PSS/EMA</t>
  </si>
  <si>
    <t>PSS/EMC</t>
  </si>
  <si>
    <t>PSS/EMCh</t>
  </si>
  <si>
    <t>PSS/EMCx</t>
  </si>
  <si>
    <t>PSS/FOA</t>
  </si>
  <si>
    <t>PSSA</t>
  </si>
  <si>
    <t>PSSAh</t>
  </si>
  <si>
    <t>PSSAx</t>
  </si>
  <si>
    <t>PSSB</t>
  </si>
  <si>
    <t>PSSC</t>
  </si>
  <si>
    <t>PSSCh</t>
  </si>
  <si>
    <t>PSSCx</t>
  </si>
  <si>
    <t>PSSRh</t>
  </si>
  <si>
    <t>PUB/ABHh</t>
  </si>
  <si>
    <t>PUBF</t>
  </si>
  <si>
    <t>PUBFh</t>
  </si>
  <si>
    <t>PUBFx</t>
  </si>
  <si>
    <t>PUBH</t>
  </si>
  <si>
    <t>PUBHh</t>
  </si>
  <si>
    <t>PUBHx</t>
  </si>
  <si>
    <t>PUBKx</t>
  </si>
  <si>
    <t>PUSAh</t>
  </si>
  <si>
    <t>PUSC</t>
  </si>
  <si>
    <t>R1UBV</t>
  </si>
  <si>
    <t>R1UBVx</t>
  </si>
  <si>
    <t>R2UBHx</t>
  </si>
  <si>
    <t>R4SBA</t>
  </si>
  <si>
    <t>R4SBAx</t>
  </si>
  <si>
    <t>R4SBC</t>
  </si>
  <si>
    <t>R4SBCx</t>
  </si>
  <si>
    <t>R4SBJ</t>
  </si>
  <si>
    <t>R4SBJx</t>
  </si>
  <si>
    <t>Elkhorn SLAMM</t>
  </si>
  <si>
    <t>TNC</t>
  </si>
  <si>
    <t>SLAMM Mugu</t>
  </si>
  <si>
    <t>SLAMM East</t>
  </si>
  <si>
    <t>Upland</t>
  </si>
  <si>
    <t>Salt Marsh</t>
  </si>
  <si>
    <t>Tidal Flat</t>
  </si>
  <si>
    <t>Salt water</t>
  </si>
  <si>
    <t>Fresh marsh</t>
  </si>
  <si>
    <t>ELK_Habitats_2009</t>
  </si>
  <si>
    <t>oak</t>
  </si>
  <si>
    <t>grassland</t>
  </si>
  <si>
    <t>freshwater</t>
  </si>
  <si>
    <t>freshmarsh</t>
  </si>
  <si>
    <t>saltmarsh</t>
  </si>
  <si>
    <t>saltmud</t>
  </si>
  <si>
    <t>saltwater</t>
  </si>
  <si>
    <t>sagescrub</t>
  </si>
  <si>
    <t>eucalyptus</t>
  </si>
  <si>
    <t>development</t>
  </si>
  <si>
    <t>chaparral</t>
  </si>
  <si>
    <t>bare</t>
  </si>
  <si>
    <t>Coastal Salt Marsh / Coastal Brackish Marsh</t>
  </si>
  <si>
    <t>Seasonal Freshwater Marsh</t>
  </si>
  <si>
    <t>Permanent Freshwater Marsh</t>
  </si>
  <si>
    <t>Alkali Marsh</t>
  </si>
  <si>
    <t>Vernal Pools</t>
  </si>
  <si>
    <t>Dune Seasonal Wetlands</t>
  </si>
  <si>
    <t>Dune Lakes / Dune Ponds</t>
  </si>
  <si>
    <t>Playa</t>
  </si>
  <si>
    <t>Seeps / Springs</t>
  </si>
  <si>
    <t>Lakes / Ponds</t>
  </si>
  <si>
    <t>Coastal Sage Scrub</t>
  </si>
  <si>
    <t>Riparian</t>
  </si>
  <si>
    <t>E2EM</t>
  </si>
  <si>
    <t>E2US</t>
  </si>
  <si>
    <t>E1</t>
  </si>
  <si>
    <t>Developed Uplands</t>
  </si>
  <si>
    <t>Undeveloped Uplands</t>
  </si>
  <si>
    <t>Freshwater Wetland with Trees/shrubs/Riparian Forest</t>
  </si>
  <si>
    <t>Freshwater Marsh</t>
  </si>
  <si>
    <t>Tidal Marsh</t>
  </si>
  <si>
    <t>Tidal Estuarine Wetland with Trees/Shrubs</t>
  </si>
  <si>
    <t>Emergent Salt Marsh</t>
  </si>
  <si>
    <t>Estuarine Beach</t>
  </si>
  <si>
    <t>Mudflat</t>
  </si>
  <si>
    <t>Dunes</t>
  </si>
  <si>
    <t>Coastal Strand</t>
  </si>
  <si>
    <t>Rocky Intertidal</t>
  </si>
  <si>
    <t>Open Water; Open Water Subtidal</t>
  </si>
  <si>
    <t>Riverine Tidal</t>
  </si>
  <si>
    <t>Tidal Channel</t>
  </si>
  <si>
    <t>Rarely Flooded Salt Marsh / Salt Pans</t>
  </si>
  <si>
    <t>Arroyo / Gravel / Shore</t>
  </si>
  <si>
    <t>Tidal Wetland with Trees/Shrubs</t>
  </si>
  <si>
    <t>Agriculture</t>
  </si>
  <si>
    <t>SLAMM West</t>
  </si>
  <si>
    <t>E2AB/USN</t>
  </si>
  <si>
    <t>E2AB3L</t>
  </si>
  <si>
    <t>E2AB3M</t>
  </si>
  <si>
    <t>E2ABM</t>
  </si>
  <si>
    <t>E2ABN</t>
  </si>
  <si>
    <t>E2EM/SSP</t>
  </si>
  <si>
    <t>E2EM/USN</t>
  </si>
  <si>
    <t>E2EM/USP</t>
  </si>
  <si>
    <t>E2EM1N</t>
  </si>
  <si>
    <t>E2EM1Nh</t>
  </si>
  <si>
    <t>E2EM1Ns</t>
  </si>
  <si>
    <t>E2EM1Nx</t>
  </si>
  <si>
    <t>E2EM1P</t>
  </si>
  <si>
    <t>E2EM1Ph</t>
  </si>
  <si>
    <t>E2EMKh</t>
  </si>
  <si>
    <t>E2EMM</t>
  </si>
  <si>
    <t>E2EMPd</t>
  </si>
  <si>
    <t>E2FO1P</t>
  </si>
  <si>
    <t>E2FOPx</t>
  </si>
  <si>
    <t>E2RF2M</t>
  </si>
  <si>
    <t>E2RSN</t>
  </si>
  <si>
    <t>E2RSNr</t>
  </si>
  <si>
    <t>E2RSPr</t>
  </si>
  <si>
    <t>E2SB3N</t>
  </si>
  <si>
    <t>E2SBM</t>
  </si>
  <si>
    <t>E2SBMh</t>
  </si>
  <si>
    <t>E2SBMx</t>
  </si>
  <si>
    <t>E2SBN</t>
  </si>
  <si>
    <t>E2SBNh</t>
  </si>
  <si>
    <t>E2SBNx</t>
  </si>
  <si>
    <t>E2SBP</t>
  </si>
  <si>
    <t>E2SS/EMP</t>
  </si>
  <si>
    <t>E2SS1P</t>
  </si>
  <si>
    <t>E2SS3P</t>
  </si>
  <si>
    <t>E2SSKh</t>
  </si>
  <si>
    <t>E2SSN</t>
  </si>
  <si>
    <t>E2SSP</t>
  </si>
  <si>
    <t>E2SSPh</t>
  </si>
  <si>
    <t>E2US/ABM</t>
  </si>
  <si>
    <t>E2US/ABMh</t>
  </si>
  <si>
    <t>E2US/ABN</t>
  </si>
  <si>
    <t>E2US/ABP</t>
  </si>
  <si>
    <t>E2US/EMN</t>
  </si>
  <si>
    <t>E2US/EMNh</t>
  </si>
  <si>
    <t>E2US/EMP</t>
  </si>
  <si>
    <t>E2US1P</t>
  </si>
  <si>
    <t>E2US2M</t>
  </si>
  <si>
    <t>E2US2N</t>
  </si>
  <si>
    <t>E2US2P</t>
  </si>
  <si>
    <t>E2US3N</t>
  </si>
  <si>
    <t>E2US3P</t>
  </si>
  <si>
    <t>E2USKh</t>
  </si>
  <si>
    <t>E2USM</t>
  </si>
  <si>
    <t>E2USMh</t>
  </si>
  <si>
    <t>E2USMs</t>
  </si>
  <si>
    <t>E2USMx</t>
  </si>
  <si>
    <t>E1AB3L</t>
  </si>
  <si>
    <t>E1ABL</t>
  </si>
  <si>
    <t>E1ABLh</t>
  </si>
  <si>
    <t>E1ABM</t>
  </si>
  <si>
    <t>E1UB2L</t>
  </si>
  <si>
    <t>E1UB3L</t>
  </si>
  <si>
    <t>E1UBN</t>
  </si>
  <si>
    <t>L1ABH</t>
  </si>
  <si>
    <t>L1UBH</t>
  </si>
  <si>
    <t>L1UBHh</t>
  </si>
  <si>
    <t>L1UBHx</t>
  </si>
  <si>
    <t>L1UBKh</t>
  </si>
  <si>
    <t>L1UBKr</t>
  </si>
  <si>
    <t>L1UBKx</t>
  </si>
  <si>
    <t>L1UBV</t>
  </si>
  <si>
    <t>L1UBVh</t>
  </si>
  <si>
    <t>L2AB3H</t>
  </si>
  <si>
    <t>L2AB3Hx</t>
  </si>
  <si>
    <t>L2ABHh</t>
  </si>
  <si>
    <t>L2EM2Ch</t>
  </si>
  <si>
    <t>L2EMAh</t>
  </si>
  <si>
    <t>L2EMCh</t>
  </si>
  <si>
    <t>L2RSCh</t>
  </si>
  <si>
    <t>L2UB3H</t>
  </si>
  <si>
    <t>L2UBF</t>
  </si>
  <si>
    <t>L2UBFh</t>
  </si>
  <si>
    <t>L2UBFx</t>
  </si>
  <si>
    <t>L2UBH</t>
  </si>
  <si>
    <t>L2UBH3h</t>
  </si>
  <si>
    <t>L2UBHh</t>
  </si>
  <si>
    <t>L2UBHx</t>
  </si>
  <si>
    <t>L2UBK1h</t>
  </si>
  <si>
    <t>L2UBK3h</t>
  </si>
  <si>
    <t>L2UBKh</t>
  </si>
  <si>
    <t>L2UBKx</t>
  </si>
  <si>
    <t>L2USAh</t>
  </si>
  <si>
    <t>L2USAx</t>
  </si>
  <si>
    <t>L2USC</t>
  </si>
  <si>
    <t>L2USC3h</t>
  </si>
  <si>
    <t>L2USCh</t>
  </si>
  <si>
    <t>L2USK1h</t>
  </si>
  <si>
    <t>L2USK1x</t>
  </si>
  <si>
    <t>L2USK3h</t>
  </si>
  <si>
    <t>L2USKh</t>
  </si>
  <si>
    <t>L2USKx</t>
  </si>
  <si>
    <t>M1ABL</t>
  </si>
  <si>
    <t>M1UBLx</t>
  </si>
  <si>
    <t>M2AB/USN</t>
  </si>
  <si>
    <t>M2AB1N</t>
  </si>
  <si>
    <t>M2ABM</t>
  </si>
  <si>
    <t>M2ABN</t>
  </si>
  <si>
    <t>M2RS/ABN</t>
  </si>
  <si>
    <t>M2RS/ABNr</t>
  </si>
  <si>
    <t>M2RS1N</t>
  </si>
  <si>
    <t>M2RSM</t>
  </si>
  <si>
    <t>M2RSN</t>
  </si>
  <si>
    <t>M2RSNr</t>
  </si>
  <si>
    <t>M2RSP</t>
  </si>
  <si>
    <t>M2RSPr</t>
  </si>
  <si>
    <t>M2US/ABN</t>
  </si>
  <si>
    <t>M2US2N</t>
  </si>
  <si>
    <t>M2US2P</t>
  </si>
  <si>
    <t>PAB/EMCx</t>
  </si>
  <si>
    <t>PAB/EMHh</t>
  </si>
  <si>
    <t>PAB/EMHx</t>
  </si>
  <si>
    <t>PAB/UBHh</t>
  </si>
  <si>
    <t>PAB3/UBHx</t>
  </si>
  <si>
    <t>PAB3F</t>
  </si>
  <si>
    <t>PAB3Fh</t>
  </si>
  <si>
    <t>PAB3Fx</t>
  </si>
  <si>
    <t>PAB3G</t>
  </si>
  <si>
    <t>PAB3H</t>
  </si>
  <si>
    <t>PAB3Hh</t>
  </si>
  <si>
    <t>PAB3Hx</t>
  </si>
  <si>
    <t>PAB4F</t>
  </si>
  <si>
    <t>PAB4Fx</t>
  </si>
  <si>
    <t>PAB4H</t>
  </si>
  <si>
    <t>PAB4Hh</t>
  </si>
  <si>
    <t>PAB4Hx</t>
  </si>
  <si>
    <t>PABC</t>
  </si>
  <si>
    <t>PABF</t>
  </si>
  <si>
    <t>PABG</t>
  </si>
  <si>
    <t>PABKr</t>
  </si>
  <si>
    <t>PABKrx</t>
  </si>
  <si>
    <t>PABKx</t>
  </si>
  <si>
    <t>PABV</t>
  </si>
  <si>
    <t>PEM/ABCx</t>
  </si>
  <si>
    <t>PEM/ABHx</t>
  </si>
  <si>
    <t>PEM/FOA</t>
  </si>
  <si>
    <t>PEM/FOC</t>
  </si>
  <si>
    <t>PEM/FOCx</t>
  </si>
  <si>
    <t>PEM/SS1A</t>
  </si>
  <si>
    <t>PEM/SS1C</t>
  </si>
  <si>
    <t>PEM/SSAh</t>
  </si>
  <si>
    <t>PEM/SSB</t>
  </si>
  <si>
    <t>PEM/SSF</t>
  </si>
  <si>
    <t>PEM/SSFh</t>
  </si>
  <si>
    <t>PEM/SSR</t>
  </si>
  <si>
    <t>PEM/SSS</t>
  </si>
  <si>
    <t>PEM/SSTx</t>
  </si>
  <si>
    <t>PEM/UBFx</t>
  </si>
  <si>
    <t>PEM/UBH</t>
  </si>
  <si>
    <t>PEM/UBV</t>
  </si>
  <si>
    <t>PEM/USA</t>
  </si>
  <si>
    <t>PEM/USAh</t>
  </si>
  <si>
    <t>PEM/USAx</t>
  </si>
  <si>
    <t>PEM/USC</t>
  </si>
  <si>
    <t>PEM/USCh</t>
  </si>
  <si>
    <t>PEM/USCx</t>
  </si>
  <si>
    <t>PEM/USR</t>
  </si>
  <si>
    <t>PEM1/FO1A</t>
  </si>
  <si>
    <t>PEM1/FO4B</t>
  </si>
  <si>
    <t>PEM1/FO4C</t>
  </si>
  <si>
    <t>PEM1/FO5B</t>
  </si>
  <si>
    <t>PEM1/SS1B</t>
  </si>
  <si>
    <t>PEM1/SS1C</t>
  </si>
  <si>
    <t>PEM1/SS1Ch</t>
  </si>
  <si>
    <t>PEM1/UBF</t>
  </si>
  <si>
    <t>PEM1/UBH</t>
  </si>
  <si>
    <t>PEM1/UBHx</t>
  </si>
  <si>
    <t>PEM1/USAh</t>
  </si>
  <si>
    <t>PEM1A</t>
  </si>
  <si>
    <t>PEM1Ad</t>
  </si>
  <si>
    <t>PEM1Af</t>
  </si>
  <si>
    <t>PEM1Ah</t>
  </si>
  <si>
    <t>PEM1Ai</t>
  </si>
  <si>
    <t>PEM1Ax</t>
  </si>
  <si>
    <t>PEM1B</t>
  </si>
  <si>
    <t>PEM1Bd</t>
  </si>
  <si>
    <t>PEM1Bh</t>
  </si>
  <si>
    <t>PEM1C</t>
  </si>
  <si>
    <t>PEM1Cd</t>
  </si>
  <si>
    <t>PEM1Cf</t>
  </si>
  <si>
    <t>PEM1Ch</t>
  </si>
  <si>
    <t>PEM1Ci</t>
  </si>
  <si>
    <t>PEM1Cs</t>
  </si>
  <si>
    <t>PEM1Cx</t>
  </si>
  <si>
    <t>PEM1D</t>
  </si>
  <si>
    <t>PEM1E</t>
  </si>
  <si>
    <t>PEM1F</t>
  </si>
  <si>
    <t>PEM1Fh</t>
  </si>
  <si>
    <t>PEM1Fx</t>
  </si>
  <si>
    <t>PEM1G</t>
  </si>
  <si>
    <t>PEM1H</t>
  </si>
  <si>
    <t>PEM1Hh</t>
  </si>
  <si>
    <t>PEM1J</t>
  </si>
  <si>
    <t>PEM1Kh</t>
  </si>
  <si>
    <t>PEM1Kx</t>
  </si>
  <si>
    <t>PEM1R</t>
  </si>
  <si>
    <t>PEM1Rh</t>
  </si>
  <si>
    <t>PEM1S</t>
  </si>
  <si>
    <t>PEM1T</t>
  </si>
  <si>
    <t>PEMAs</t>
  </si>
  <si>
    <t>PEMBf</t>
  </si>
  <si>
    <t>PEMBh</t>
  </si>
  <si>
    <t>PEMBx</t>
  </si>
  <si>
    <t>PEMCd</t>
  </si>
  <si>
    <t>PEMCr</t>
  </si>
  <si>
    <t>PEMCrx</t>
  </si>
  <si>
    <t>PEMCs</t>
  </si>
  <si>
    <t>PEMFd</t>
  </si>
  <si>
    <t>PEMH</t>
  </si>
  <si>
    <t>PEMHx</t>
  </si>
  <si>
    <t>PEMJ</t>
  </si>
  <si>
    <t>PEMKFx</t>
  </si>
  <si>
    <t>PEMKh</t>
  </si>
  <si>
    <t>PEMKx</t>
  </si>
  <si>
    <t>PEMN</t>
  </si>
  <si>
    <t>PEMRx</t>
  </si>
  <si>
    <t>PEMS</t>
  </si>
  <si>
    <t>PEMSh</t>
  </si>
  <si>
    <t>PEMT</t>
  </si>
  <si>
    <t>PEMTx</t>
  </si>
  <si>
    <t>PEMV</t>
  </si>
  <si>
    <t>Pf</t>
  </si>
  <si>
    <t>PFO</t>
  </si>
  <si>
    <t>PFO/EM1C</t>
  </si>
  <si>
    <t>PFO/EMA</t>
  </si>
  <si>
    <t>PFO/EMB</t>
  </si>
  <si>
    <t>PFO/EMCx</t>
  </si>
  <si>
    <t>PFO/SSA</t>
  </si>
  <si>
    <t>PFO/SSAh</t>
  </si>
  <si>
    <t>PFO/SSAx</t>
  </si>
  <si>
    <t>PFO/SSCh</t>
  </si>
  <si>
    <t>PFO/SSCx</t>
  </si>
  <si>
    <t>PFO/SSF</t>
  </si>
  <si>
    <t>PFO/SSJ</t>
  </si>
  <si>
    <t>PFO/SSR</t>
  </si>
  <si>
    <t>PFO/SSS</t>
  </si>
  <si>
    <t>PFO/USC</t>
  </si>
  <si>
    <t>PFO1/4A</t>
  </si>
  <si>
    <t>PFO1/4C</t>
  </si>
  <si>
    <t>PFO1/EM1A</t>
  </si>
  <si>
    <t>PFO1/EM1F</t>
  </si>
  <si>
    <t>PFO1/SS1A</t>
  </si>
  <si>
    <t>PFO1/SS1C</t>
  </si>
  <si>
    <t>PFO1A</t>
  </si>
  <si>
    <t>PFO1Ah</t>
  </si>
  <si>
    <t>PFO1Ax</t>
  </si>
  <si>
    <t>PFO1B</t>
  </si>
  <si>
    <t>PFO1C</t>
  </si>
  <si>
    <t>PFO1Ch</t>
  </si>
  <si>
    <t>PFO1Cx</t>
  </si>
  <si>
    <t>PFO1F</t>
  </si>
  <si>
    <t>PFO1Fh</t>
  </si>
  <si>
    <t>PFO1R</t>
  </si>
  <si>
    <t>PFO1S</t>
  </si>
  <si>
    <t>PFO4/1A</t>
  </si>
  <si>
    <t>PFO4/1C</t>
  </si>
  <si>
    <t>PFO4A</t>
  </si>
  <si>
    <t>PFO4B</t>
  </si>
  <si>
    <t>PFO4C</t>
  </si>
  <si>
    <t>PFO5C</t>
  </si>
  <si>
    <t>PFOAd</t>
  </si>
  <si>
    <t>PFOF</t>
  </si>
  <si>
    <t>PFOH</t>
  </si>
  <si>
    <t>PFOJ</t>
  </si>
  <si>
    <t>PFOR</t>
  </si>
  <si>
    <t>PFORh</t>
  </si>
  <si>
    <t>PFOSx</t>
  </si>
  <si>
    <t>PSS/EM1C</t>
  </si>
  <si>
    <t>PSS/EMAh</t>
  </si>
  <si>
    <t>PSS/EMB</t>
  </si>
  <si>
    <t>PSS/EMF</t>
  </si>
  <si>
    <t>PSS/EMJ</t>
  </si>
  <si>
    <t>PSS/EMR</t>
  </si>
  <si>
    <t>PSS/EMS</t>
  </si>
  <si>
    <t>PSS/FOB</t>
  </si>
  <si>
    <t>PSS/FOC</t>
  </si>
  <si>
    <t>PSS/FOCh</t>
  </si>
  <si>
    <t>PSS/FOCx</t>
  </si>
  <si>
    <t>PSS/FOF</t>
  </si>
  <si>
    <t>PSS/FOR</t>
  </si>
  <si>
    <t>PSS/USA</t>
  </si>
  <si>
    <t>PSS/USAh</t>
  </si>
  <si>
    <t>PSS/USC</t>
  </si>
  <si>
    <t>PSS/USR</t>
  </si>
  <si>
    <t>PSS1/EM1A</t>
  </si>
  <si>
    <t>PSS1/EM1B</t>
  </si>
  <si>
    <t>PSS1/EM1C</t>
  </si>
  <si>
    <t>PSS1/EM1F</t>
  </si>
  <si>
    <t>PSS1/FO1C</t>
  </si>
  <si>
    <t>PSS1/UBF</t>
  </si>
  <si>
    <t>PSS1/USA</t>
  </si>
  <si>
    <t>PSS1/USC</t>
  </si>
  <si>
    <t>PSS1A</t>
  </si>
  <si>
    <t>PSS1Ah</t>
  </si>
  <si>
    <t>PSS1B</t>
  </si>
  <si>
    <t>PSS1Bh</t>
  </si>
  <si>
    <t>PSS1C</t>
  </si>
  <si>
    <t>PSS1Cd</t>
  </si>
  <si>
    <t>PSS1Ch</t>
  </si>
  <si>
    <t>PSS1Cx</t>
  </si>
  <si>
    <t>PSS1D</t>
  </si>
  <si>
    <t>PSS1F</t>
  </si>
  <si>
    <t>PSS1Fh</t>
  </si>
  <si>
    <t>PSS1H</t>
  </si>
  <si>
    <t>PSS1Hh</t>
  </si>
  <si>
    <t>PSS1J</t>
  </si>
  <si>
    <t>PSS1R</t>
  </si>
  <si>
    <t>PSS1S</t>
  </si>
  <si>
    <t>PSS4/FO4B</t>
  </si>
  <si>
    <t>PSS4B</t>
  </si>
  <si>
    <t>PSSAd</t>
  </si>
  <si>
    <t>PSSCd</t>
  </si>
  <si>
    <t>PSSF</t>
  </si>
  <si>
    <t>PSSFh</t>
  </si>
  <si>
    <t>PSSJ</t>
  </si>
  <si>
    <t>PSSKx</t>
  </si>
  <si>
    <t>PSSR</t>
  </si>
  <si>
    <t>PSSRx</t>
  </si>
  <si>
    <t>PSSS</t>
  </si>
  <si>
    <t>PUB/ABFh</t>
  </si>
  <si>
    <t>PUB/EMF</t>
  </si>
  <si>
    <t>PUB/EMH</t>
  </si>
  <si>
    <t>PUB/EMHx</t>
  </si>
  <si>
    <t>PUB3F</t>
  </si>
  <si>
    <t>PUB3G</t>
  </si>
  <si>
    <t>PUB3H</t>
  </si>
  <si>
    <t>PUBFr</t>
  </si>
  <si>
    <t>PUBH3h</t>
  </si>
  <si>
    <t>PUBH3x</t>
  </si>
  <si>
    <t>PUBHr</t>
  </si>
  <si>
    <t>PUBK</t>
  </si>
  <si>
    <t>PUBK1h</t>
  </si>
  <si>
    <t>PUBK1x</t>
  </si>
  <si>
    <t>PUBKh</t>
  </si>
  <si>
    <t>PUBKHx</t>
  </si>
  <si>
    <t>PUBKr</t>
  </si>
  <si>
    <t>PUBKrx</t>
  </si>
  <si>
    <t>PUBT</t>
  </si>
  <si>
    <t>PUBV</t>
  </si>
  <si>
    <t>PUBVx</t>
  </si>
  <si>
    <t>PUS</t>
  </si>
  <si>
    <t>PUS/EMA</t>
  </si>
  <si>
    <t>PUS/EMAh</t>
  </si>
  <si>
    <t>PUS/EMAx</t>
  </si>
  <si>
    <t>PUS/EMC</t>
  </si>
  <si>
    <t>PUS/EMCh</t>
  </si>
  <si>
    <t>PUS/EMCx</t>
  </si>
  <si>
    <t>PUS/EMS</t>
  </si>
  <si>
    <t>PUS/FOA</t>
  </si>
  <si>
    <t>PUS/SSA</t>
  </si>
  <si>
    <t>PUS/SSC</t>
  </si>
  <si>
    <t>PUSA</t>
  </si>
  <si>
    <t>PUSAr</t>
  </si>
  <si>
    <t>PUSAx</t>
  </si>
  <si>
    <t>PUSC1x</t>
  </si>
  <si>
    <t>PUSC3h</t>
  </si>
  <si>
    <t>PUSCh</t>
  </si>
  <si>
    <t>PUSChx</t>
  </si>
  <si>
    <t>PUSCr</t>
  </si>
  <si>
    <t>PUSCx</t>
  </si>
  <si>
    <t>PUSK1h</t>
  </si>
  <si>
    <t>PUSKCx</t>
  </si>
  <si>
    <t>PUSKh</t>
  </si>
  <si>
    <t>PUSKx</t>
  </si>
  <si>
    <t>PUSR</t>
  </si>
  <si>
    <t>PUSS</t>
  </si>
  <si>
    <t>PUSSh</t>
  </si>
  <si>
    <t>R1ABVx</t>
  </si>
  <si>
    <t>R1UBT</t>
  </si>
  <si>
    <t>R1UBVr</t>
  </si>
  <si>
    <t>R1USR</t>
  </si>
  <si>
    <t>R1USRr</t>
  </si>
  <si>
    <t>R1USRx</t>
  </si>
  <si>
    <t>R1USS</t>
  </si>
  <si>
    <t>R1USSx</t>
  </si>
  <si>
    <t>R2AB3F</t>
  </si>
  <si>
    <t>R2ABF</t>
  </si>
  <si>
    <t>R2ABFr</t>
  </si>
  <si>
    <t>R2ABFx</t>
  </si>
  <si>
    <t>R2ABHr</t>
  </si>
  <si>
    <t>R2ABHx</t>
  </si>
  <si>
    <t>R2EMC</t>
  </si>
  <si>
    <t>R2EMF</t>
  </si>
  <si>
    <t>R2EMHx</t>
  </si>
  <si>
    <t>R2RBHx</t>
  </si>
  <si>
    <t>R2RSCr</t>
  </si>
  <si>
    <t>R2RSCx</t>
  </si>
  <si>
    <t>R2UBF</t>
  </si>
  <si>
    <t>R2UBFr</t>
  </si>
  <si>
    <t>R2UBFx</t>
  </si>
  <si>
    <t>R2UBH</t>
  </si>
  <si>
    <t>R2UBHr</t>
  </si>
  <si>
    <t>R2USA</t>
  </si>
  <si>
    <t>R2USAx</t>
  </si>
  <si>
    <t>R2USC</t>
  </si>
  <si>
    <t>R2USCr</t>
  </si>
  <si>
    <t>R2USCrx</t>
  </si>
  <si>
    <t>R2USCx</t>
  </si>
  <si>
    <t>R2USFr</t>
  </si>
  <si>
    <t>R2USJ</t>
  </si>
  <si>
    <t>R3RBF</t>
  </si>
  <si>
    <t>R3RBH</t>
  </si>
  <si>
    <t>R3RSC</t>
  </si>
  <si>
    <t>R3UBF</t>
  </si>
  <si>
    <t>R3UBFr</t>
  </si>
  <si>
    <t>R3UBFx</t>
  </si>
  <si>
    <t>R3UBH</t>
  </si>
  <si>
    <t>R3UBHx</t>
  </si>
  <si>
    <t>R3US1C</t>
  </si>
  <si>
    <t>R3US5A</t>
  </si>
  <si>
    <t>R3US5C</t>
  </si>
  <si>
    <t>R3USA</t>
  </si>
  <si>
    <t>R3USC</t>
  </si>
  <si>
    <t>R3USCx</t>
  </si>
  <si>
    <t>R3USJ</t>
  </si>
  <si>
    <t>R4SBAh</t>
  </si>
  <si>
    <t>R4SBAr</t>
  </si>
  <si>
    <t>R4SBCr</t>
  </si>
  <si>
    <t>R4SBJr</t>
  </si>
  <si>
    <t>R4USA</t>
  </si>
  <si>
    <t>R4USAr</t>
  </si>
  <si>
    <t>R4USArx</t>
  </si>
  <si>
    <t>R4USAx</t>
  </si>
  <si>
    <t>R4USC</t>
  </si>
  <si>
    <t>R4USCx</t>
  </si>
  <si>
    <t>R4USJ</t>
  </si>
  <si>
    <t>SLAMM_NAME</t>
  </si>
  <si>
    <t>Estuarine Open Water</t>
  </si>
  <si>
    <t>Regularly-flooded Marsh</t>
  </si>
  <si>
    <t>Irreg.-Flooded Marsh</t>
  </si>
  <si>
    <t>Trans. Salt Marsh</t>
  </si>
  <si>
    <t>Tidal Creek</t>
  </si>
  <si>
    <t>Mangrove</t>
  </si>
  <si>
    <t>Inland Open Water</t>
  </si>
  <si>
    <t>Inland Shore</t>
  </si>
  <si>
    <t>Open Ocean</t>
  </si>
  <si>
    <t>Ocean Beach</t>
  </si>
  <si>
    <t>Ocean Flat</t>
  </si>
  <si>
    <t>Inland Fresh Marsh</t>
  </si>
  <si>
    <t>Tidal Fresh Marsh</t>
  </si>
  <si>
    <t>Swamp</t>
  </si>
  <si>
    <t>Tidal Swamp</t>
  </si>
  <si>
    <t>SLAMM CODE</t>
  </si>
  <si>
    <t>DIKED</t>
  </si>
  <si>
    <t>NWI</t>
  </si>
  <si>
    <t>Invertebrate reef</t>
  </si>
  <si>
    <t>Artificial reef</t>
  </si>
  <si>
    <t>Aritificial Pond</t>
  </si>
  <si>
    <t>Artificial Salt Pond</t>
  </si>
  <si>
    <t>Seasonally Flooded Agriculture</t>
  </si>
  <si>
    <t>dummy</t>
  </si>
  <si>
    <t>Dry land conversion</t>
  </si>
  <si>
    <t>Inland Water Conversion</t>
  </si>
  <si>
    <t>to open water</t>
  </si>
  <si>
    <t>to estuarine open water</t>
  </si>
  <si>
    <t>to salt marsh</t>
  </si>
  <si>
    <t>to IFM or RFM depending on elevation</t>
  </si>
  <si>
    <t>dry land conversion</t>
  </si>
  <si>
    <t>already open water, no conversion</t>
  </si>
  <si>
    <t>to reg-flood marsh</t>
  </si>
  <si>
    <t>to estuarine open water or open ocean depending on location</t>
  </si>
  <si>
    <t>to TFlat</t>
  </si>
  <si>
    <t>to Riverine tidal</t>
  </si>
  <si>
    <t>already saline open water, no conversion</t>
  </si>
  <si>
    <t>Creation</t>
  </si>
  <si>
    <t>Aggregation</t>
  </si>
  <si>
    <t xml:space="preserve"> overlap with TEW w T/S?</t>
  </si>
  <si>
    <t xml:space="preserve"> to TEW w T/S? IFM,  RFM, TFlat depending on elevation - salinity?</t>
  </si>
  <si>
    <t>Above Tidal</t>
  </si>
  <si>
    <t>Presumed Location</t>
  </si>
  <si>
    <t xml:space="preserve">Converted to if Inundated: </t>
  </si>
  <si>
    <t>N / A</t>
  </si>
  <si>
    <t>Open Water</t>
  </si>
  <si>
    <t>from t-flat / estuarine beach</t>
  </si>
  <si>
    <t>Upper Tidal</t>
  </si>
  <si>
    <t>Intertidal to MLLW</t>
  </si>
  <si>
    <t>N / A (Above Tidal)</t>
  </si>
  <si>
    <t>N / A (Intertidal)</t>
  </si>
  <si>
    <t>MTL to MLLW</t>
  </si>
  <si>
    <t>SLAMM West Category</t>
  </si>
  <si>
    <t>none?</t>
  </si>
  <si>
    <t>from dry land under certain conditions</t>
  </si>
  <si>
    <t xml:space="preserve">from IFM, </t>
  </si>
  <si>
    <t>from RFM</t>
  </si>
  <si>
    <t>an open question</t>
  </si>
  <si>
    <t>from t-flat / ocean beach</t>
  </si>
  <si>
    <t>none</t>
  </si>
  <si>
    <t xml:space="preserve">accretion assumption / could this ever be created/expand? </t>
  </si>
  <si>
    <t>Abbrev</t>
  </si>
  <si>
    <t>Art. Pond</t>
  </si>
  <si>
    <t>Art. Salt Pond</t>
  </si>
  <si>
    <t>Inland Water</t>
  </si>
  <si>
    <t>Perm. FW Marsh</t>
  </si>
  <si>
    <t>Seas. FW Marsh</t>
  </si>
  <si>
    <t>Seas. Agricult.</t>
  </si>
  <si>
    <t>Irreg. Flood M</t>
  </si>
  <si>
    <t>TEW w T/S</t>
  </si>
  <si>
    <t>Invert. Reef</t>
  </si>
  <si>
    <t>RF Marsh</t>
  </si>
  <si>
    <t>Est. Water</t>
  </si>
  <si>
    <t>freshwater, NOCAL</t>
  </si>
  <si>
    <t>Open Water, exclude from elevation analysis</t>
  </si>
  <si>
    <t>Riverine (open water)</t>
  </si>
  <si>
    <t>Tidal Flat and Salt Panne</t>
  </si>
  <si>
    <t>DevDryLand</t>
  </si>
  <si>
    <t>UndDryLand</t>
  </si>
  <si>
    <t>GIS Number</t>
  </si>
  <si>
    <t>Not from NWI</t>
  </si>
  <si>
    <t>Estuarine forested/shrub wetland</t>
  </si>
  <si>
    <t>IFM,  RFM, TFlat depending on elevation - salinity?</t>
  </si>
  <si>
    <t>Freshwater Forested/Shrub</t>
  </si>
  <si>
    <t>Tidal Freshwater Forested/Shrub</t>
  </si>
  <si>
    <t>Intertidal</t>
  </si>
  <si>
    <t>FloodedDeveloped</t>
  </si>
  <si>
    <t>Below Tidal</t>
  </si>
  <si>
    <t>GIS Num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</si>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</sst>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  <xf numFmtId="0" fontId="1" fillId="0" borderId="0"/>
    <xf numFmtId="0" fontId="1" fillId="8" borderId="8" applyNumberFormat="0" applyFont="0" applyAlignment="0" applyProtection="0"/>
    <xf numFmtId="0" fontId="18" fillId="0" borderId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8" fillId="0" borderId="0">
      <alignment vertical="center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9" fillId="0" borderId="0" xfId="41" applyNumberFormat="1" applyFont="1" applyFill="1" applyAlignment="1">
      <alignment horizontal="center"/>
    </xf>
    <xf numFmtId="0" fontId="20" fillId="0" borderId="0" xfId="0" applyFont="1"/>
    <xf numFmtId="0" fontId="0" fillId="0" borderId="0" xfId="0"/>
    <xf numFmtId="0" fontId="0" fillId="0" borderId="0" xfId="0" applyFill="1"/>
    <xf numFmtId="0" fontId="21" fillId="0" borderId="0" xfId="0" applyFont="1"/>
    <xf numFmtId="0" fontId="16" fillId="0" borderId="0" xfId="0" applyFont="1" applyAlignment="1">
      <alignment horizontal="center"/>
    </xf>
    <xf numFmtId="0" fontId="16" fillId="0" borderId="0" xfId="0" pivotButton="1" applyFont="1"/>
    <xf numFmtId="0" fontId="0" fillId="0" borderId="0" xfId="0" applyAlignment="1">
      <alignment horizontal="center"/>
    </xf>
    <xf numFmtId="0" fontId="20" fillId="33" borderId="0" xfId="0" applyFont="1" applyFill="1" applyAlignment="1">
      <alignment horizontal="center"/>
    </xf>
    <xf numFmtId="3" fontId="20" fillId="33" borderId="0" xfId="241" applyNumberFormat="1" applyFont="1" applyFill="1" applyAlignment="1">
      <alignment horizontal="left"/>
    </xf>
    <xf numFmtId="0" fontId="20" fillId="33" borderId="0" xfId="0" applyFont="1" applyFill="1"/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Fill="1"/>
    <xf numFmtId="0" fontId="22" fillId="0" borderId="0" xfId="0" applyFont="1"/>
    <xf numFmtId="0" fontId="0" fillId="0" borderId="0" xfId="0"/>
    <xf numFmtId="0" fontId="0" fillId="0" borderId="0" xfId="0" applyAlignment="1">
      <alignment horizontal="left"/>
    </xf>
    <xf numFmtId="0" fontId="19" fillId="0" borderId="0" xfId="41" applyNumberFormat="1" applyFon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20" fillId="0" borderId="0" xfId="0" applyFont="1"/>
    <xf numFmtId="0" fontId="0" fillId="0" borderId="0" xfId="0"/>
    <xf numFmtId="0" fontId="20" fillId="0" borderId="0" xfId="0" applyFont="1"/>
    <xf numFmtId="3" fontId="20" fillId="34" borderId="0" xfId="241" applyNumberFormat="1" applyFont="1" applyFill="1" applyAlignment="1">
      <alignment horizontal="left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1" fontId="25" fillId="33" borderId="0" xfId="41" applyNumberFormat="1" applyFont="1" applyFill="1" applyAlignment="1"/>
    <xf numFmtId="0" fontId="26" fillId="0" borderId="0" xfId="41" applyNumberFormat="1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33" borderId="0" xfId="0" applyFont="1" applyFill="1" applyAlignment="1">
      <alignment horizontal="center" wrapText="1"/>
    </xf>
    <xf numFmtId="0" fontId="0" fillId="0" borderId="0" xfId="0" pivotButton="1"/>
    <xf numFmtId="0" fontId="27" fillId="0" borderId="10" xfId="0" applyFont="1" applyBorder="1"/>
    <xf numFmtId="0" fontId="28" fillId="0" borderId="10" xfId="0" applyFont="1" applyBorder="1"/>
  </cellXfs>
  <cellStyles count="242">
    <cellStyle name="20% - Accent1" xfId="18" builtinId="30" customBuiltin="1"/>
    <cellStyle name="20% - Accent1 2" xfId="49"/>
    <cellStyle name="20% - Accent1 2 2" xfId="123"/>
    <cellStyle name="20% - Accent1 3" xfId="65"/>
    <cellStyle name="20% - Accent1 3 2" xfId="124"/>
    <cellStyle name="20% - Accent1 4" xfId="79"/>
    <cellStyle name="20% - Accent1 4 2" xfId="125"/>
    <cellStyle name="20% - Accent1 5" xfId="93"/>
    <cellStyle name="20% - Accent1 5 2" xfId="126"/>
    <cellStyle name="20% - Accent1 6" xfId="107"/>
    <cellStyle name="20% - Accent1 6 2" xfId="127"/>
    <cellStyle name="20% - Accent1 7" xfId="128"/>
    <cellStyle name="20% - Accent1 8" xfId="129"/>
    <cellStyle name="20% - Accent1 9" xfId="122"/>
    <cellStyle name="20% - Accent2" xfId="22" builtinId="34" customBuiltin="1"/>
    <cellStyle name="20% - Accent2 2" xfId="51"/>
    <cellStyle name="20% - Accent2 2 2" xfId="131"/>
    <cellStyle name="20% - Accent2 3" xfId="67"/>
    <cellStyle name="20% - Accent2 3 2" xfId="132"/>
    <cellStyle name="20% - Accent2 4" xfId="81"/>
    <cellStyle name="20% - Accent2 4 2" xfId="133"/>
    <cellStyle name="20% - Accent2 5" xfId="95"/>
    <cellStyle name="20% - Accent2 5 2" xfId="134"/>
    <cellStyle name="20% - Accent2 6" xfId="108"/>
    <cellStyle name="20% - Accent2 6 2" xfId="135"/>
    <cellStyle name="20% - Accent2 7" xfId="136"/>
    <cellStyle name="20% - Accent2 8" xfId="137"/>
    <cellStyle name="20% - Accent2 9" xfId="130"/>
    <cellStyle name="20% - Accent3" xfId="26" builtinId="38" customBuiltin="1"/>
    <cellStyle name="20% - Accent3 2" xfId="53"/>
    <cellStyle name="20% - Accent3 2 2" xfId="139"/>
    <cellStyle name="20% - Accent3 3" xfId="69"/>
    <cellStyle name="20% - Accent3 3 2" xfId="140"/>
    <cellStyle name="20% - Accent3 4" xfId="83"/>
    <cellStyle name="20% - Accent3 4 2" xfId="141"/>
    <cellStyle name="20% - Accent3 5" xfId="97"/>
    <cellStyle name="20% - Accent3 5 2" xfId="142"/>
    <cellStyle name="20% - Accent3 6" xfId="109"/>
    <cellStyle name="20% - Accent3 6 2" xfId="143"/>
    <cellStyle name="20% - Accent3 7" xfId="144"/>
    <cellStyle name="20% - Accent3 8" xfId="145"/>
    <cellStyle name="20% - Accent3 9" xfId="138"/>
    <cellStyle name="20% - Accent4" xfId="30" builtinId="42" customBuiltin="1"/>
    <cellStyle name="20% - Accent4 2" xfId="55"/>
    <cellStyle name="20% - Accent4 2 2" xfId="147"/>
    <cellStyle name="20% - Accent4 3" xfId="71"/>
    <cellStyle name="20% - Accent4 3 2" xfId="148"/>
    <cellStyle name="20% - Accent4 4" xfId="85"/>
    <cellStyle name="20% - Accent4 4 2" xfId="149"/>
    <cellStyle name="20% - Accent4 5" xfId="99"/>
    <cellStyle name="20% - Accent4 5 2" xfId="150"/>
    <cellStyle name="20% - Accent4 6" xfId="110"/>
    <cellStyle name="20% - Accent4 6 2" xfId="151"/>
    <cellStyle name="20% - Accent4 7" xfId="152"/>
    <cellStyle name="20% - Accent4 8" xfId="153"/>
    <cellStyle name="20% - Accent4 9" xfId="146"/>
    <cellStyle name="20% - Accent5" xfId="34" builtinId="46" customBuiltin="1"/>
    <cellStyle name="20% - Accent5 2" xfId="57"/>
    <cellStyle name="20% - Accent5 2 2" xfId="155"/>
    <cellStyle name="20% - Accent5 3" xfId="73"/>
    <cellStyle name="20% - Accent5 3 2" xfId="156"/>
    <cellStyle name="20% - Accent5 4" xfId="87"/>
    <cellStyle name="20% - Accent5 4 2" xfId="157"/>
    <cellStyle name="20% - Accent5 5" xfId="101"/>
    <cellStyle name="20% - Accent5 5 2" xfId="158"/>
    <cellStyle name="20% - Accent5 6" xfId="111"/>
    <cellStyle name="20% - Accent5 6 2" xfId="159"/>
    <cellStyle name="20% - Accent5 7" xfId="160"/>
    <cellStyle name="20% - Accent5 8" xfId="161"/>
    <cellStyle name="20% - Accent5 9" xfId="154"/>
    <cellStyle name="20% - Accent6" xfId="38" builtinId="50" customBuiltin="1"/>
    <cellStyle name="20% - Accent6 2" xfId="59"/>
    <cellStyle name="20% - Accent6 2 2" xfId="163"/>
    <cellStyle name="20% - Accent6 3" xfId="75"/>
    <cellStyle name="20% - Accent6 3 2" xfId="164"/>
    <cellStyle name="20% - Accent6 4" xfId="89"/>
    <cellStyle name="20% - Accent6 4 2" xfId="165"/>
    <cellStyle name="20% - Accent6 5" xfId="103"/>
    <cellStyle name="20% - Accent6 5 2" xfId="166"/>
    <cellStyle name="20% - Accent6 6" xfId="112"/>
    <cellStyle name="20% - Accent6 6 2" xfId="167"/>
    <cellStyle name="20% - Accent6 7" xfId="168"/>
    <cellStyle name="20% - Accent6 8" xfId="169"/>
    <cellStyle name="20% - Accent6 9" xfId="162"/>
    <cellStyle name="40% - Accent1" xfId="19" builtinId="31" customBuiltin="1"/>
    <cellStyle name="40% - Accent1 2" xfId="50"/>
    <cellStyle name="40% - Accent1 2 2" xfId="171"/>
    <cellStyle name="40% - Accent1 3" xfId="66"/>
    <cellStyle name="40% - Accent1 3 2" xfId="172"/>
    <cellStyle name="40% - Accent1 4" xfId="80"/>
    <cellStyle name="40% - Accent1 4 2" xfId="173"/>
    <cellStyle name="40% - Accent1 5" xfId="94"/>
    <cellStyle name="40% - Accent1 5 2" xfId="174"/>
    <cellStyle name="40% - Accent1 6" xfId="113"/>
    <cellStyle name="40% - Accent1 6 2" xfId="175"/>
    <cellStyle name="40% - Accent1 7" xfId="176"/>
    <cellStyle name="40% - Accent1 8" xfId="177"/>
    <cellStyle name="40% - Accent1 9" xfId="170"/>
    <cellStyle name="40% - Accent2" xfId="23" builtinId="35" customBuiltin="1"/>
    <cellStyle name="40% - Accent2 2" xfId="52"/>
    <cellStyle name="40% - Accent2 2 2" xfId="179"/>
    <cellStyle name="40% - Accent2 3" xfId="68"/>
    <cellStyle name="40% - Accent2 3 2" xfId="180"/>
    <cellStyle name="40% - Accent2 4" xfId="82"/>
    <cellStyle name="40% - Accent2 4 2" xfId="181"/>
    <cellStyle name="40% - Accent2 5" xfId="96"/>
    <cellStyle name="40% - Accent2 5 2" xfId="182"/>
    <cellStyle name="40% - Accent2 6" xfId="114"/>
    <cellStyle name="40% - Accent2 6 2" xfId="183"/>
    <cellStyle name="40% - Accent2 7" xfId="184"/>
    <cellStyle name="40% - Accent2 8" xfId="185"/>
    <cellStyle name="40% - Accent2 9" xfId="178"/>
    <cellStyle name="40% - Accent3" xfId="27" builtinId="39" customBuiltin="1"/>
    <cellStyle name="40% - Accent3 2" xfId="54"/>
    <cellStyle name="40% - Accent3 2 2" xfId="187"/>
    <cellStyle name="40% - Accent3 3" xfId="70"/>
    <cellStyle name="40% - Accent3 3 2" xfId="188"/>
    <cellStyle name="40% - Accent3 4" xfId="84"/>
    <cellStyle name="40% - Accent3 4 2" xfId="189"/>
    <cellStyle name="40% - Accent3 5" xfId="98"/>
    <cellStyle name="40% - Accent3 5 2" xfId="190"/>
    <cellStyle name="40% - Accent3 6" xfId="115"/>
    <cellStyle name="40% - Accent3 6 2" xfId="191"/>
    <cellStyle name="40% - Accent3 7" xfId="192"/>
    <cellStyle name="40% - Accent3 8" xfId="193"/>
    <cellStyle name="40% - Accent3 9" xfId="186"/>
    <cellStyle name="40% - Accent4" xfId="31" builtinId="43" customBuiltin="1"/>
    <cellStyle name="40% - Accent4 2" xfId="56"/>
    <cellStyle name="40% - Accent4 2 2" xfId="195"/>
    <cellStyle name="40% - Accent4 3" xfId="72"/>
    <cellStyle name="40% - Accent4 3 2" xfId="196"/>
    <cellStyle name="40% - Accent4 4" xfId="86"/>
    <cellStyle name="40% - Accent4 4 2" xfId="197"/>
    <cellStyle name="40% - Accent4 5" xfId="100"/>
    <cellStyle name="40% - Accent4 5 2" xfId="198"/>
    <cellStyle name="40% - Accent4 6" xfId="116"/>
    <cellStyle name="40% - Accent4 6 2" xfId="199"/>
    <cellStyle name="40% - Accent4 7" xfId="200"/>
    <cellStyle name="40% - Accent4 8" xfId="201"/>
    <cellStyle name="40% - Accent4 9" xfId="194"/>
    <cellStyle name="40% - Accent5" xfId="35" builtinId="47" customBuiltin="1"/>
    <cellStyle name="40% - Accent5 2" xfId="58"/>
    <cellStyle name="40% - Accent5 2 2" xfId="203"/>
    <cellStyle name="40% - Accent5 3" xfId="74"/>
    <cellStyle name="40% - Accent5 3 2" xfId="204"/>
    <cellStyle name="40% - Accent5 4" xfId="88"/>
    <cellStyle name="40% - Accent5 4 2" xfId="205"/>
    <cellStyle name="40% - Accent5 5" xfId="102"/>
    <cellStyle name="40% - Accent5 5 2" xfId="206"/>
    <cellStyle name="40% - Accent5 6" xfId="117"/>
    <cellStyle name="40% - Accent5 6 2" xfId="207"/>
    <cellStyle name="40% - Accent5 7" xfId="208"/>
    <cellStyle name="40% - Accent5 8" xfId="209"/>
    <cellStyle name="40% - Accent5 9" xfId="202"/>
    <cellStyle name="40% - Accent6" xfId="39" builtinId="51" customBuiltin="1"/>
    <cellStyle name="40% - Accent6 2" xfId="60"/>
    <cellStyle name="40% - Accent6 2 2" xfId="211"/>
    <cellStyle name="40% - Accent6 3" xfId="76"/>
    <cellStyle name="40% - Accent6 3 2" xfId="212"/>
    <cellStyle name="40% - Accent6 4" xfId="90"/>
    <cellStyle name="40% - Accent6 4 2" xfId="213"/>
    <cellStyle name="40% - Accent6 5" xfId="104"/>
    <cellStyle name="40% - Accent6 5 2" xfId="214"/>
    <cellStyle name="40% - Accent6 6" xfId="118"/>
    <cellStyle name="40% - Accent6 6 2" xfId="215"/>
    <cellStyle name="40% - Accent6 7" xfId="216"/>
    <cellStyle name="40% - Accent6 8" xfId="217"/>
    <cellStyle name="40% - Accent6 9" xfId="210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218"/>
    <cellStyle name="Normal 11" xfId="120"/>
    <cellStyle name="Normal 12" xfId="219"/>
    <cellStyle name="Normal 13" xfId="220"/>
    <cellStyle name="Normal 14" xfId="121"/>
    <cellStyle name="Normal 15" xfId="241"/>
    <cellStyle name="Normal 16" xfId="41"/>
    <cellStyle name="Normal 2" xfId="45"/>
    <cellStyle name="Normal 2 2" xfId="61"/>
    <cellStyle name="Normal 2 2 2" xfId="222"/>
    <cellStyle name="Normal 2 3" xfId="221"/>
    <cellStyle name="Normal 3" xfId="44"/>
    <cellStyle name="Normal 4" xfId="42"/>
    <cellStyle name="Normal 4 2" xfId="223"/>
    <cellStyle name="Normal 5" xfId="47"/>
    <cellStyle name="Normal 5 2" xfId="224"/>
    <cellStyle name="Normal 6" xfId="63"/>
    <cellStyle name="Normal 6 2" xfId="225"/>
    <cellStyle name="Normal 7" xfId="77"/>
    <cellStyle name="Normal 7 2" xfId="226"/>
    <cellStyle name="Normal 8" xfId="91"/>
    <cellStyle name="Normal 8 2" xfId="227"/>
    <cellStyle name="Normal 9" xfId="106"/>
    <cellStyle name="Normal 9 2" xfId="228"/>
    <cellStyle name="Note 10" xfId="230"/>
    <cellStyle name="Note 11" xfId="229"/>
    <cellStyle name="Note 2" xfId="46"/>
    <cellStyle name="Note 2 2" xfId="62"/>
    <cellStyle name="Note 2 2 2" xfId="232"/>
    <cellStyle name="Note 2 3" xfId="231"/>
    <cellStyle name="Note 3" xfId="43"/>
    <cellStyle name="Note 3 2" xfId="233"/>
    <cellStyle name="Note 4" xfId="48"/>
    <cellStyle name="Note 4 2" xfId="234"/>
    <cellStyle name="Note 5" xfId="64"/>
    <cellStyle name="Note 5 2" xfId="235"/>
    <cellStyle name="Note 6" xfId="78"/>
    <cellStyle name="Note 6 2" xfId="236"/>
    <cellStyle name="Note 7" xfId="92"/>
    <cellStyle name="Note 7 2" xfId="237"/>
    <cellStyle name="Note 8" xfId="119"/>
    <cellStyle name="Note 8 2" xfId="238"/>
    <cellStyle name="Note 9" xfId="239"/>
    <cellStyle name="Output" xfId="10" builtinId="21" customBuiltin="1"/>
    <cellStyle name="Percent 2" xfId="105"/>
    <cellStyle name="Percent 2 2" xfId="240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Clough" refreshedDate="42537.722320949077" createdVersion="4" refreshedVersion="4" minRefreshableVersion="3" recordCount="525">
  <cacheSource type="worksheet">
    <worksheetSource ref="B1:H1048576" sheet="NWI Crosswalk"/>
  </cacheSource>
  <cacheFields count="7">
    <cacheField name="NWI" numFmtId="0">
      <sharedItems containsBlank="1" count="525">
        <s v="Pf"/>
        <s v="L1UBKh"/>
        <s v="L1UBKr"/>
        <s v="L1UBKx"/>
        <s v="L2UBKh"/>
        <s v="L2UBKx"/>
        <s v="PABKr"/>
        <s v="PABKrx"/>
        <s v="PABKx"/>
        <s v="PUSKCx"/>
        <s v="PUSKh"/>
        <s v="PUSKx"/>
        <s v="L2UBK1h"/>
        <s v="L2UBK3h"/>
        <s v="L2USK1h"/>
        <s v="L2USK1x"/>
        <s v="L2USK3h"/>
        <s v="L2USKh"/>
        <s v="L2USKx"/>
        <s v="PUSK1h"/>
        <s v="L1ABH"/>
        <s v="L1UBH"/>
        <s v="L1UBHh"/>
        <s v="L1UBHx"/>
        <s v="L1UBV"/>
        <s v="L1UBVh"/>
        <s v="L2AB3H"/>
        <s v="L2AB3Hx"/>
        <s v="L2ABH"/>
        <s v="L2ABHh"/>
        <s v="L2UBF"/>
        <s v="L2UBFh"/>
        <s v="L2UBFx"/>
        <s v="L2UBH"/>
        <s v="L2UBH3h"/>
        <s v="L2UBHh"/>
        <s v="L2UBHx"/>
        <s v="PAB/UBHh"/>
        <s v="PAB3/UBHx"/>
        <s v="PAB3F"/>
        <s v="PAB3Fh"/>
        <s v="PAB3Fx"/>
        <s v="PAB3G"/>
        <s v="PAB3H"/>
        <s v="PAB3Hh"/>
        <s v="PAB3Hx"/>
        <s v="PAB4F"/>
        <s v="PAB4Fx"/>
        <s v="PAB4H"/>
        <s v="PAB4Hh"/>
        <s v="PAB4Hx"/>
        <s v="PABC"/>
        <s v="PABF"/>
        <s v="PABFh"/>
        <s v="PABFx"/>
        <s v="PABG"/>
        <s v="PABH"/>
        <s v="PABHh"/>
        <s v="PABHx"/>
        <s v="PABV"/>
        <s v="PUB/ABFh"/>
        <s v="PUB/ABHh"/>
        <s v="PUB3F"/>
        <s v="PUB3G"/>
        <s v="PUB3H"/>
        <s v="PUBF"/>
        <s v="PUBFh"/>
        <s v="PUBFr"/>
        <s v="PUBFx"/>
        <s v="PUBH"/>
        <s v="PUBH3h"/>
        <s v="PUBH3x"/>
        <s v="PUBHh"/>
        <s v="PUBHr"/>
        <s v="PUBHx"/>
        <s v="PUBK"/>
        <s v="PUBK1h"/>
        <s v="PUBK1x"/>
        <s v="PUBKh"/>
        <s v="PUBKHx"/>
        <s v="PUBKr"/>
        <s v="PUBKrx"/>
        <s v="PUBKx"/>
        <s v="PUBT"/>
        <s v="PUBV"/>
        <s v="PUBVx"/>
        <s v="PUSR"/>
        <s v="PUSS"/>
        <s v="PUSSh"/>
        <s v="L2RSCh"/>
        <s v="L2UB3H"/>
        <s v="L2USAh"/>
        <s v="L2USAx"/>
        <s v="L2USC"/>
        <s v="L2USC3h"/>
        <s v="L2USCh"/>
        <s v="PUS"/>
        <s v="PUSA"/>
        <s v="PUSAh"/>
        <s v="PUSAr"/>
        <s v="PUSAx"/>
        <s v="PUSC"/>
        <s v="PUSC1x"/>
        <s v="PUSC3h"/>
        <s v="PUSCh"/>
        <s v="PUSChx"/>
        <s v="PUSCr"/>
        <s v="PUSCx"/>
        <s v="PUS/FOA"/>
        <s v="PUS/SSA"/>
        <s v="PUS/SSC"/>
        <s v="PAB/EMFh"/>
        <s v="PAB/EMHh"/>
        <s v="PAB/EMHx"/>
        <s v="PEM/ABHx"/>
        <s v="PEM/UBFx"/>
        <s v="PEM/UBH"/>
        <s v="PEM/UBV"/>
        <s v="PEM1/UBF"/>
        <s v="PEM1/UBH"/>
        <s v="PEM1/UBHx"/>
        <s v="PEM1F"/>
        <s v="PEM1Fh"/>
        <s v="PEM1Fx"/>
        <s v="PEM1G"/>
        <s v="PEM1H"/>
        <s v="PEM1Hh"/>
        <s v="PEM1Kh"/>
        <s v="PEM1Kx"/>
        <s v="PEMF"/>
        <s v="PEMFd"/>
        <s v="PEMFh"/>
        <s v="PEMFx"/>
        <s v="PEMH"/>
        <s v="PEMHh"/>
        <s v="PEMHx"/>
        <s v="PEMKFx"/>
        <s v="PEMKh"/>
        <s v="PEMKx"/>
        <s v="PEMN"/>
        <s v="PEMV"/>
        <s v="PUB/EMF"/>
        <s v="PUB/EMH"/>
        <s v="PUB/EMHx"/>
        <s v="R2EMHx"/>
        <s v="PEM/SSF"/>
        <s v="PEM/SSFh"/>
        <s v="PEM/ABFh"/>
        <s v="R2EMF"/>
        <s v="PEM1D"/>
        <s v="PEM/FOA"/>
        <s v="PEM/SS1A"/>
        <s v="PEM/SS1C"/>
        <s v="PEM/SSA"/>
        <s v="PEM/SSAh"/>
        <s v="PEM/SSAx"/>
        <s v="PEM/SSB"/>
        <s v="PEM/SSC"/>
        <s v="PEM/SSCh"/>
        <s v="PEM/SSCx"/>
        <s v="PEM1/FO1A"/>
        <s v="PEM1/SS1B"/>
        <s v="PEM1/SS1C"/>
        <s v="PEM1/SS1Ch"/>
        <s v="PEM/FOC"/>
        <s v="PEM/FOCx"/>
        <s v="L2EM2Ch"/>
        <s v="L2EMAh"/>
        <s v="L2EMCh"/>
        <s v="PAB/EMCx"/>
        <s v="PEM/ABCx"/>
        <s v="PEM/USA"/>
        <s v="PEM/USAh"/>
        <s v="PEM/USAx"/>
        <s v="PEM/USC"/>
        <s v="PEM/USCh"/>
        <s v="PEM/USCx"/>
        <s v="PEM1/USAh"/>
        <s v="PEM1A"/>
        <s v="PEM1Ad"/>
        <s v="PEM1Af"/>
        <s v="PEM1Ah"/>
        <s v="PEM1Ai"/>
        <s v="PEM1Ax"/>
        <s v="PEM1B"/>
        <s v="PEM1Bd"/>
        <s v="PEM1Bh"/>
        <s v="PEM1C"/>
        <s v="PEM1Cd"/>
        <s v="PEM1Cf"/>
        <s v="PEM1Ch"/>
        <s v="PEM1Ci"/>
        <s v="PEM1Cs"/>
        <s v="PEM1Cx"/>
        <s v="PEM1E"/>
        <s v="PEM1J"/>
        <s v="PEM1R"/>
        <s v="PEM1Rh"/>
        <s v="PEMA"/>
        <s v="PEMAd"/>
        <s v="PEMAh"/>
        <s v="PEMAs"/>
        <s v="PEMAx"/>
        <s v="PEMB"/>
        <s v="PEMBh"/>
        <s v="PEMBx"/>
        <s v="PEMC"/>
        <s v="PEMCd"/>
        <s v="PEMCh"/>
        <s v="PEMCr"/>
        <s v="PEMCrx"/>
        <s v="PEMCs"/>
        <s v="PEMCx"/>
        <s v="PEMJ"/>
        <s v="PUS/EMA"/>
        <s v="PUS/EMAh"/>
        <s v="PUS/EMAx"/>
        <s v="PUS/EMC"/>
        <s v="PUS/EMCh"/>
        <s v="PUS/EMCx"/>
        <s v="R2EMC"/>
        <s v="PEMAf"/>
        <s v="PEMBf"/>
        <s v="PEMCf"/>
        <s v="PFO/EM1C"/>
        <s v="PFO/EMA"/>
        <s v="PFO/EMB"/>
        <s v="PFO/EMC"/>
        <s v="PFO/EMCx"/>
        <s v="PFO/SSA"/>
        <s v="PFO/SSAh"/>
        <s v="PFO/SSAx"/>
        <s v="PFO/SSC"/>
        <s v="PFO/SSCh"/>
        <s v="PFO/SSCx"/>
        <s v="PFO/SSF"/>
        <s v="PFO/SSJ"/>
        <s v="PFO/USC"/>
        <s v="PFO1/EM1A"/>
        <s v="PFO1/SS1A"/>
        <s v="PFO1/SS1C"/>
        <s v="PFO1A"/>
        <s v="PFO1Ah"/>
        <s v="PFO1Ax"/>
        <s v="PFO1B"/>
        <s v="PFO1C"/>
        <s v="PFO1Ch"/>
        <s v="PFO1Cx"/>
        <s v="PFOA"/>
        <s v="PFOAd"/>
        <s v="PFOAh"/>
        <s v="PFOAx"/>
        <s v="PFOB"/>
        <s v="PFOC"/>
        <s v="PFOCh"/>
        <s v="PFOCx"/>
        <s v="PFOJ"/>
        <s v="PSS/EM1C"/>
        <s v="PSS/EMA"/>
        <s v="PSS/EMAh"/>
        <s v="PSS/EMB"/>
        <s v="PSS/EMC"/>
        <s v="PSS/EMCh"/>
        <s v="PSS/EMCx"/>
        <s v="PSS/EMF"/>
        <s v="PSS/EMJ"/>
        <s v="PSS/FOA"/>
        <s v="PSS/FOB"/>
        <s v="PSS/FOC"/>
        <s v="PSS/FOCh"/>
        <s v="PSS/FOCx"/>
        <s v="PSS/USA"/>
        <s v="PSS/USAh"/>
        <s v="PSS/USC"/>
        <s v="PSS1/EM1A"/>
        <s v="PSS1/EM1B"/>
        <s v="PSS1/EM1C"/>
        <s v="PSS1/FO1C"/>
        <s v="PSS1/USA"/>
        <s v="PSS1/USC"/>
        <s v="PSS1A"/>
        <s v="PSS1Ah"/>
        <s v="PSS1B"/>
        <s v="PSS1Bh"/>
        <s v="PSS1C"/>
        <s v="PSS1Cd"/>
        <s v="PSS1Ch"/>
        <s v="PSS1Cx"/>
        <s v="PSS1D"/>
        <s v="PSS1J"/>
        <s v="PSSA"/>
        <s v="PSSAd"/>
        <s v="PSSAh"/>
        <s v="PSSAx"/>
        <s v="PSSB"/>
        <s v="PSSC"/>
        <s v="PSSCd"/>
        <s v="PSSCh"/>
        <s v="PSSCx"/>
        <s v="PSSJ"/>
        <s v="PSSKx"/>
        <s v="PEM1/FO4B"/>
        <s v="PEM1/FO4C"/>
        <s v="PEM1/FO5B"/>
        <s v="PFO"/>
        <s v="PFO1/4A"/>
        <s v="PFO1/4C"/>
        <s v="PFO1/EM1F"/>
        <s v="PFO1F"/>
        <s v="PFO1Fh"/>
        <s v="PFO4/1A"/>
        <s v="PFO4/1C"/>
        <s v="PFO4A"/>
        <s v="PFO4B"/>
        <s v="PFO4C"/>
        <s v="PFO5C"/>
        <s v="PFOF"/>
        <s v="PFOH"/>
        <s v="PSS/FOF"/>
        <s v="PSS1/EM1F"/>
        <s v="PSS1/UBF"/>
        <s v="PSS1F"/>
        <s v="PSS1Fh"/>
        <s v="PSS1H"/>
        <s v="PSS1Hh"/>
        <s v="PSS4/FO4B"/>
        <s v="PSS4B"/>
        <s v="PSSF"/>
        <s v="PSSFh"/>
        <s v="PSS1S"/>
        <s v="PFO/SSR"/>
        <s v="PFO/SSS"/>
        <s v="PFO1R"/>
        <s v="PFO1S"/>
        <s v="PFOR"/>
        <s v="PFORh"/>
        <s v="PFOS"/>
        <s v="PFOSx"/>
        <s v="PSS/EMR"/>
        <s v="PSS/EMS"/>
        <s v="PSS/FOR"/>
        <s v="PSS/USR"/>
        <s v="PSS1R"/>
        <s v="PSSR"/>
        <s v="PSSRh"/>
        <s v="PSSRx"/>
        <s v="PSSS"/>
        <s v="PEM1T"/>
        <s v="PEMT"/>
        <s v="PEMTx"/>
        <s v="PEM/USR"/>
        <s v="PEM1S"/>
        <s v="PEMR"/>
        <s v="PEMRh"/>
        <s v="PEMRx"/>
        <s v="PEMS"/>
        <s v="PEMSh"/>
        <s v="PUS/EMS"/>
        <s v="PEM/SSR"/>
        <s v="PEM/SSS"/>
        <s v="PEM/SSTx"/>
        <s v="E2EM/USP"/>
        <s v="E2EM1P"/>
        <s v="E2EM1Ph"/>
        <s v="E2EMP"/>
        <s v="E2EMPd"/>
        <s v="E2EMPh"/>
        <s v="E2EMPx"/>
        <s v="E2US/EMP"/>
        <s v="E2EM/SSP"/>
        <s v="E2FO1P"/>
        <s v="E2FOPx"/>
        <s v="E2SS/EMP"/>
        <s v="E2SS1P"/>
        <s v="E2SS3P"/>
        <s v="E2SSKh"/>
        <s v="E2SSN"/>
        <s v="E2SSP"/>
        <s v="E2SSPh"/>
        <s v="E2RSNr"/>
        <s v="E2RSPr"/>
        <s v="E2RF2M"/>
        <s v="M2AB/USN"/>
        <s v="M2AB1N"/>
        <s v="M2ABM"/>
        <s v="M2ABN"/>
        <s v="M2US/ABN"/>
        <s v="M2USN"/>
        <s v="M2USP"/>
        <s v="M2US2N"/>
        <s v="M2US2P"/>
        <s v="E2EM/USN"/>
        <s v="E2EM1N"/>
        <s v="E2EM1Nh"/>
        <s v="E2EM1Ns"/>
        <s v="E2EM1Nx"/>
        <s v="E2EMKh"/>
        <s v="E2EMM"/>
        <s v="E2EMN"/>
        <s v="E2EMNh"/>
        <s v="E2EMNx"/>
        <s v="E2US/EMN"/>
        <s v="E2US/EMNh"/>
        <s v="E2RSN"/>
        <s v="M2RS/ABN"/>
        <s v="M2RS/ABNr"/>
        <s v="M2RS1N"/>
        <s v="M2RSM"/>
        <s v="M2RSN"/>
        <s v="M2RSNr"/>
        <s v="M2RSP"/>
        <s v="M2RSPr"/>
        <s v="E2US1P"/>
        <s v="E2USN"/>
        <s v="E2USNh"/>
        <s v="E2USNx"/>
        <s v="E2USP"/>
        <s v="E2USPh"/>
        <s v="E2USPx"/>
        <s v="E2AB/USN"/>
        <s v="E2AB3M"/>
        <s v="E2ABM"/>
        <s v="E2ABN"/>
        <s v="E2US/ABM"/>
        <s v="E2US/ABMh"/>
        <s v="E2US/ABN"/>
        <s v="E2US/ABP"/>
        <s v="E2US2N"/>
        <s v="E2US2P"/>
        <s v="E2US3N"/>
        <s v="E2US3P"/>
        <s v="E2USKh"/>
        <s v="R2AB3F"/>
        <s v="R2ABF"/>
        <s v="R2ABFr"/>
        <s v="R2ABFx"/>
        <s v="R2ABHr"/>
        <s v="R2ABHx"/>
        <s v="R2RBHx"/>
        <s v="R2RSCr"/>
        <s v="R2RSCx"/>
        <s v="R2UBF"/>
        <s v="R2UBFr"/>
        <s v="R2UBFx"/>
        <s v="R2UBH"/>
        <s v="R2UBHr"/>
        <s v="R2UBHx"/>
        <s v="R2USA"/>
        <s v="R2USAx"/>
        <s v="R2USC"/>
        <s v="R2USCr"/>
        <s v="R2USCrx"/>
        <s v="R2USCx"/>
        <s v="R2USFr"/>
        <s v="R2USJ"/>
        <s v="R3RBF"/>
        <s v="R3RBH"/>
        <s v="R3RSC"/>
        <s v="R3UBF"/>
        <s v="R3UBFr"/>
        <s v="R3UBFx"/>
        <s v="R3UBH"/>
        <s v="R3UBHx"/>
        <s v="R3US1C"/>
        <s v="R3US5A"/>
        <s v="R3US5C"/>
        <s v="R3USA"/>
        <s v="R3USC"/>
        <s v="R3USCx"/>
        <s v="R3USJ"/>
        <s v="R4SBA"/>
        <s v="R4SBAh"/>
        <s v="R4SBAr"/>
        <s v="R4SBAx"/>
        <s v="R4SBC"/>
        <s v="R4SBCr"/>
        <s v="R4SBCx"/>
        <s v="R4SBJ"/>
        <s v="R4SBJr"/>
        <s v="R4SBJx"/>
        <s v="R4USA"/>
        <s v="R4USAr"/>
        <s v="R4USArx"/>
        <s v="R4USAx"/>
        <s v="R4USC"/>
        <s v="R4USCx"/>
        <s v="R4USJ"/>
        <s v="R1ABVx"/>
        <s v="R1UBT"/>
        <s v="R1UBV"/>
        <s v="R1UBVr"/>
        <s v="R1UBVx"/>
        <s v="R1USR"/>
        <s v="R1USRr"/>
        <s v="R1USRx"/>
        <s v="R1USS"/>
        <s v="R1USSx"/>
        <s v="E2SB3N"/>
        <s v="E2SBM"/>
        <s v="E2SBMh"/>
        <s v="E2SBMx"/>
        <s v="E2SBN"/>
        <s v="E2SBNh"/>
        <s v="E2SBNx"/>
        <s v="E2SBP"/>
        <s v="E1AB3L"/>
        <s v="E1ABL"/>
        <s v="E1ABLh"/>
        <s v="E1ABM"/>
        <s v="E1UB2L"/>
        <s v="E1UB3L"/>
        <s v="E1UBL"/>
        <s v="E1UBLh"/>
        <s v="E1UBLx"/>
        <s v="E1UBN"/>
        <s v="E2AB3L"/>
        <s v="E2US2M"/>
        <s v="E2USM"/>
        <s v="E2USMh"/>
        <s v="E2USMs"/>
        <s v="E2USMx"/>
        <s v="M1ABL"/>
        <s v="M1UBL"/>
        <s v="M1UBLx"/>
        <m/>
      </sharedItems>
    </cacheField>
    <cacheField name="SLAMM CODE" numFmtId="0">
      <sharedItems containsBlank="1" containsMixedTypes="1" containsNumber="1" containsInteger="1" minValue="3" maxValue="23"/>
    </cacheField>
    <cacheField name="DIKED" numFmtId="0">
      <sharedItems containsString="0" containsBlank="1" containsNumber="1" containsInteger="1" minValue="0" maxValue="1"/>
    </cacheField>
    <cacheField name="SLAMM_NAME" numFmtId="0">
      <sharedItems containsBlank="1"/>
    </cacheField>
    <cacheField name="SLAMM West" numFmtId="0">
      <sharedItems containsBlank="1" count="25">
        <s v="Agriculture"/>
        <s v="Aritificial Pond"/>
        <s v="Artificial Salt Pond"/>
        <s v="Inland Open Water"/>
        <s v="Inland Shore"/>
        <s v="Freshwater Marsh"/>
        <s v="Seasonal Freshwater Marsh"/>
        <s v="Seasonally Flooded Agriculture"/>
        <s v="Freshwater Forested/Shrub"/>
        <s v="Tidal Freshwater Forested/Shrub"/>
        <s v="Tidal Fresh Marsh"/>
        <s v="Irreg.-Flooded Marsh"/>
        <s v="Estuarine forested/shrub wetland"/>
        <s v="Artificial reef"/>
        <s v="Invertebrate reef"/>
        <s v="Ocean Beach"/>
        <s v="Regularly-flooded Marsh"/>
        <s v="Rocky Intertidal"/>
        <s v="Tidal Flat and Salt Panne"/>
        <s v="Riverine (open water)"/>
        <s v="Riverine Tidal"/>
        <s v="Tidal Channel"/>
        <s v="Estuarine Open Water"/>
        <s v="Open Ocean"/>
        <m/>
      </sharedItems>
    </cacheField>
    <cacheField name="GIS Num" numFmtId="0">
      <sharedItems containsString="0" containsBlank="1" containsNumber="1" containsInteger="1" minValue="103" maxValue="127" count="25">
        <n v="103"/>
        <n v="104"/>
        <n v="105"/>
        <n v="106"/>
        <n v="107"/>
        <n v="108"/>
        <n v="109"/>
        <n v="110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m/>
      </sharedItems>
    </cacheField>
    <cacheField name="DIKED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x v="0"/>
    <n v="5"/>
    <n v="0"/>
    <s v="Inland Fresh Marsh"/>
    <x v="0"/>
    <x v="0"/>
    <n v="0"/>
  </r>
  <r>
    <x v="1"/>
    <n v="15"/>
    <n v="1"/>
    <s v="Inland Open Water"/>
    <x v="1"/>
    <x v="1"/>
    <n v="1"/>
  </r>
  <r>
    <x v="2"/>
    <e v="#N/A"/>
    <n v="0"/>
    <e v="#N/A"/>
    <x v="1"/>
    <x v="1"/>
    <n v="0"/>
  </r>
  <r>
    <x v="3"/>
    <n v="15"/>
    <n v="0"/>
    <s v="Inland Open Water"/>
    <x v="1"/>
    <x v="1"/>
    <n v="0"/>
  </r>
  <r>
    <x v="4"/>
    <n v="15"/>
    <n v="1"/>
    <s v="Inland Open Water"/>
    <x v="1"/>
    <x v="1"/>
    <n v="1"/>
  </r>
  <r>
    <x v="5"/>
    <n v="15"/>
    <n v="0"/>
    <s v="Inland Open Water"/>
    <x v="1"/>
    <x v="1"/>
    <n v="0"/>
  </r>
  <r>
    <x v="6"/>
    <e v="#N/A"/>
    <n v="0"/>
    <e v="#N/A"/>
    <x v="1"/>
    <x v="1"/>
    <n v="0"/>
  </r>
  <r>
    <x v="7"/>
    <e v="#N/A"/>
    <n v="0"/>
    <e v="#N/A"/>
    <x v="1"/>
    <x v="1"/>
    <n v="0"/>
  </r>
  <r>
    <x v="8"/>
    <n v="15"/>
    <n v="0"/>
    <s v="Inland Open Water"/>
    <x v="1"/>
    <x v="1"/>
    <n v="0"/>
  </r>
  <r>
    <x v="9"/>
    <e v="#N/A"/>
    <n v="0"/>
    <e v="#N/A"/>
    <x v="1"/>
    <x v="1"/>
    <n v="0"/>
  </r>
  <r>
    <x v="10"/>
    <n v="22"/>
    <n v="1"/>
    <s v="Inland Shore"/>
    <x v="1"/>
    <x v="1"/>
    <n v="1"/>
  </r>
  <r>
    <x v="11"/>
    <n v="22"/>
    <n v="0"/>
    <s v="Inland Shore"/>
    <x v="1"/>
    <x v="1"/>
    <n v="0"/>
  </r>
  <r>
    <x v="12"/>
    <e v="#N/A"/>
    <n v="1"/>
    <e v="#N/A"/>
    <x v="2"/>
    <x v="2"/>
    <n v="1"/>
  </r>
  <r>
    <x v="13"/>
    <e v="#N/A"/>
    <n v="1"/>
    <e v="#N/A"/>
    <x v="2"/>
    <x v="2"/>
    <n v="1"/>
  </r>
  <r>
    <x v="14"/>
    <e v="#N/A"/>
    <n v="1"/>
    <e v="#N/A"/>
    <x v="2"/>
    <x v="2"/>
    <n v="1"/>
  </r>
  <r>
    <x v="15"/>
    <e v="#N/A"/>
    <n v="0"/>
    <e v="#N/A"/>
    <x v="2"/>
    <x v="2"/>
    <n v="0"/>
  </r>
  <r>
    <x v="16"/>
    <e v="#N/A"/>
    <n v="1"/>
    <e v="#N/A"/>
    <x v="2"/>
    <x v="2"/>
    <n v="1"/>
  </r>
  <r>
    <x v="17"/>
    <n v="22"/>
    <n v="1"/>
    <s v="Inland Shore"/>
    <x v="2"/>
    <x v="2"/>
    <n v="1"/>
  </r>
  <r>
    <x v="18"/>
    <n v="22"/>
    <n v="0"/>
    <s v="Inland Shore"/>
    <x v="2"/>
    <x v="2"/>
    <n v="0"/>
  </r>
  <r>
    <x v="19"/>
    <e v="#N/A"/>
    <n v="1"/>
    <e v="#N/A"/>
    <x v="2"/>
    <x v="2"/>
    <n v="1"/>
  </r>
  <r>
    <x v="20"/>
    <n v="15"/>
    <n v="0"/>
    <s v="Inland Open Water"/>
    <x v="3"/>
    <x v="3"/>
    <n v="0"/>
  </r>
  <r>
    <x v="21"/>
    <n v="15"/>
    <n v="0"/>
    <s v="Inland Open Water"/>
    <x v="3"/>
    <x v="3"/>
    <n v="0"/>
  </r>
  <r>
    <x v="22"/>
    <n v="15"/>
    <n v="1"/>
    <s v="Inland Open Water"/>
    <x v="3"/>
    <x v="3"/>
    <n v="1"/>
  </r>
  <r>
    <x v="23"/>
    <n v="15"/>
    <n v="0"/>
    <s v="Inland Open Water"/>
    <x v="3"/>
    <x v="3"/>
    <n v="0"/>
  </r>
  <r>
    <x v="24"/>
    <n v="15"/>
    <n v="0"/>
    <s v="Inland Open Water"/>
    <x v="3"/>
    <x v="3"/>
    <n v="0"/>
  </r>
  <r>
    <x v="25"/>
    <n v="15"/>
    <n v="1"/>
    <s v="Inland Open Water"/>
    <x v="3"/>
    <x v="3"/>
    <n v="1"/>
  </r>
  <r>
    <x v="26"/>
    <n v="15"/>
    <n v="0"/>
    <s v="Inland Open Water"/>
    <x v="3"/>
    <x v="3"/>
    <n v="0"/>
  </r>
  <r>
    <x v="27"/>
    <n v="15"/>
    <n v="0"/>
    <s v="Inland Open Water"/>
    <x v="3"/>
    <x v="3"/>
    <n v="0"/>
  </r>
  <r>
    <x v="28"/>
    <n v="15"/>
    <n v="0"/>
    <s v="Inland Open Water"/>
    <x v="3"/>
    <x v="3"/>
    <n v="0"/>
  </r>
  <r>
    <x v="29"/>
    <n v="15"/>
    <n v="1"/>
    <s v="Inland Open Water"/>
    <x v="3"/>
    <x v="3"/>
    <n v="1"/>
  </r>
  <r>
    <x v="30"/>
    <n v="15"/>
    <n v="0"/>
    <s v="Inland Open Water"/>
    <x v="3"/>
    <x v="3"/>
    <n v="0"/>
  </r>
  <r>
    <x v="31"/>
    <n v="15"/>
    <n v="1"/>
    <s v="Inland Open Water"/>
    <x v="3"/>
    <x v="3"/>
    <n v="1"/>
  </r>
  <r>
    <x v="32"/>
    <n v="15"/>
    <n v="0"/>
    <s v="Inland Open Water"/>
    <x v="3"/>
    <x v="3"/>
    <n v="0"/>
  </r>
  <r>
    <x v="33"/>
    <n v="15"/>
    <n v="0"/>
    <s v="Inland Open Water"/>
    <x v="3"/>
    <x v="3"/>
    <n v="0"/>
  </r>
  <r>
    <x v="34"/>
    <e v="#N/A"/>
    <n v="1"/>
    <e v="#N/A"/>
    <x v="3"/>
    <x v="3"/>
    <n v="1"/>
  </r>
  <r>
    <x v="35"/>
    <n v="15"/>
    <n v="1"/>
    <s v="Inland Open Water"/>
    <x v="3"/>
    <x v="3"/>
    <n v="1"/>
  </r>
  <r>
    <x v="36"/>
    <n v="15"/>
    <n v="0"/>
    <s v="Inland Open Water"/>
    <x v="3"/>
    <x v="3"/>
    <n v="0"/>
  </r>
  <r>
    <x v="37"/>
    <n v="15"/>
    <n v="1"/>
    <s v="Inland Open Water"/>
    <x v="3"/>
    <x v="3"/>
    <n v="1"/>
  </r>
  <r>
    <x v="38"/>
    <n v="15"/>
    <n v="0"/>
    <s v="Inland Open Water"/>
    <x v="3"/>
    <x v="3"/>
    <n v="0"/>
  </r>
  <r>
    <x v="39"/>
    <n v="15"/>
    <n v="0"/>
    <s v="Inland Open Water"/>
    <x v="3"/>
    <x v="3"/>
    <n v="0"/>
  </r>
  <r>
    <x v="40"/>
    <n v="15"/>
    <n v="1"/>
    <s v="Inland Open Water"/>
    <x v="3"/>
    <x v="3"/>
    <n v="1"/>
  </r>
  <r>
    <x v="41"/>
    <n v="15"/>
    <n v="0"/>
    <s v="Inland Open Water"/>
    <x v="3"/>
    <x v="3"/>
    <n v="0"/>
  </r>
  <r>
    <x v="42"/>
    <n v="15"/>
    <n v="0"/>
    <s v="Inland Open Water"/>
    <x v="3"/>
    <x v="3"/>
    <n v="0"/>
  </r>
  <r>
    <x v="43"/>
    <n v="15"/>
    <n v="0"/>
    <s v="Inland Open Water"/>
    <x v="3"/>
    <x v="3"/>
    <n v="0"/>
  </r>
  <r>
    <x v="44"/>
    <n v="15"/>
    <n v="1"/>
    <s v="Inland Open Water"/>
    <x v="3"/>
    <x v="3"/>
    <n v="1"/>
  </r>
  <r>
    <x v="45"/>
    <n v="15"/>
    <n v="0"/>
    <s v="Inland Open Water"/>
    <x v="3"/>
    <x v="3"/>
    <n v="0"/>
  </r>
  <r>
    <x v="46"/>
    <n v="15"/>
    <n v="0"/>
    <s v="Inland Open Water"/>
    <x v="3"/>
    <x v="3"/>
    <n v="0"/>
  </r>
  <r>
    <x v="47"/>
    <n v="15"/>
    <n v="0"/>
    <s v="Inland Open Water"/>
    <x v="3"/>
    <x v="3"/>
    <n v="0"/>
  </r>
  <r>
    <x v="48"/>
    <n v="15"/>
    <n v="0"/>
    <s v="Inland Open Water"/>
    <x v="3"/>
    <x v="3"/>
    <n v="0"/>
  </r>
  <r>
    <x v="49"/>
    <n v="15"/>
    <n v="1"/>
    <s v="Inland Open Water"/>
    <x v="3"/>
    <x v="3"/>
    <n v="1"/>
  </r>
  <r>
    <x v="50"/>
    <n v="15"/>
    <n v="0"/>
    <s v="Inland Open Water"/>
    <x v="3"/>
    <x v="3"/>
    <n v="0"/>
  </r>
  <r>
    <x v="51"/>
    <e v="#N/A"/>
    <n v="0"/>
    <e v="#N/A"/>
    <x v="3"/>
    <x v="3"/>
    <n v="0"/>
  </r>
  <r>
    <x v="52"/>
    <n v="15"/>
    <n v="0"/>
    <s v="Inland Open Water"/>
    <x v="3"/>
    <x v="3"/>
    <n v="0"/>
  </r>
  <r>
    <x v="53"/>
    <n v="15"/>
    <n v="1"/>
    <s v="Inland Open Water"/>
    <x v="3"/>
    <x v="3"/>
    <n v="1"/>
  </r>
  <r>
    <x v="54"/>
    <n v="15"/>
    <n v="0"/>
    <s v="Inland Open Water"/>
    <x v="3"/>
    <x v="3"/>
    <n v="0"/>
  </r>
  <r>
    <x v="55"/>
    <n v="15"/>
    <n v="0"/>
    <s v="Inland Open Water"/>
    <x v="3"/>
    <x v="3"/>
    <n v="0"/>
  </r>
  <r>
    <x v="56"/>
    <n v="15"/>
    <n v="0"/>
    <s v="Inland Open Water"/>
    <x v="3"/>
    <x v="3"/>
    <n v="0"/>
  </r>
  <r>
    <x v="57"/>
    <n v="15"/>
    <n v="1"/>
    <s v="Inland Open Water"/>
    <x v="3"/>
    <x v="3"/>
    <n v="1"/>
  </r>
  <r>
    <x v="58"/>
    <n v="15"/>
    <n v="0"/>
    <s v="Inland Open Water"/>
    <x v="3"/>
    <x v="3"/>
    <n v="0"/>
  </r>
  <r>
    <x v="59"/>
    <n v="15"/>
    <n v="0"/>
    <s v="Inland Open Water"/>
    <x v="3"/>
    <x v="3"/>
    <n v="0"/>
  </r>
  <r>
    <x v="60"/>
    <e v="#N/A"/>
    <n v="1"/>
    <e v="#N/A"/>
    <x v="3"/>
    <x v="3"/>
    <n v="1"/>
  </r>
  <r>
    <x v="61"/>
    <n v="15"/>
    <n v="1"/>
    <s v="Inland Open Water"/>
    <x v="3"/>
    <x v="3"/>
    <n v="1"/>
  </r>
  <r>
    <x v="62"/>
    <e v="#N/A"/>
    <n v="0"/>
    <e v="#N/A"/>
    <x v="3"/>
    <x v="3"/>
    <n v="0"/>
  </r>
  <r>
    <x v="63"/>
    <e v="#N/A"/>
    <n v="0"/>
    <e v="#N/A"/>
    <x v="3"/>
    <x v="3"/>
    <n v="0"/>
  </r>
  <r>
    <x v="64"/>
    <n v="15"/>
    <n v="0"/>
    <s v="Inland Open Water"/>
    <x v="3"/>
    <x v="3"/>
    <n v="0"/>
  </r>
  <r>
    <x v="65"/>
    <n v="15"/>
    <n v="0"/>
    <s v="Inland Open Water"/>
    <x v="3"/>
    <x v="3"/>
    <n v="0"/>
  </r>
  <r>
    <x v="66"/>
    <n v="15"/>
    <n v="1"/>
    <s v="Inland Open Water"/>
    <x v="3"/>
    <x v="3"/>
    <n v="1"/>
  </r>
  <r>
    <x v="67"/>
    <e v="#N/A"/>
    <n v="0"/>
    <e v="#N/A"/>
    <x v="3"/>
    <x v="3"/>
    <n v="0"/>
  </r>
  <r>
    <x v="68"/>
    <n v="15"/>
    <n v="0"/>
    <s v="Inland Open Water"/>
    <x v="3"/>
    <x v="3"/>
    <n v="0"/>
  </r>
  <r>
    <x v="69"/>
    <n v="15"/>
    <n v="0"/>
    <s v="Inland Open Water"/>
    <x v="3"/>
    <x v="3"/>
    <n v="0"/>
  </r>
  <r>
    <x v="70"/>
    <e v="#N/A"/>
    <n v="1"/>
    <e v="#N/A"/>
    <x v="3"/>
    <x v="3"/>
    <n v="1"/>
  </r>
  <r>
    <x v="71"/>
    <e v="#N/A"/>
    <n v="0"/>
    <e v="#N/A"/>
    <x v="3"/>
    <x v="3"/>
    <n v="0"/>
  </r>
  <r>
    <x v="72"/>
    <n v="15"/>
    <n v="1"/>
    <s v="Inland Open Water"/>
    <x v="3"/>
    <x v="3"/>
    <n v="1"/>
  </r>
  <r>
    <x v="73"/>
    <e v="#N/A"/>
    <n v="0"/>
    <e v="#N/A"/>
    <x v="3"/>
    <x v="3"/>
    <n v="0"/>
  </r>
  <r>
    <x v="74"/>
    <n v="15"/>
    <n v="0"/>
    <s v="Inland Open Water"/>
    <x v="3"/>
    <x v="3"/>
    <n v="0"/>
  </r>
  <r>
    <x v="75"/>
    <n v="15"/>
    <n v="0"/>
    <s v="Inland Open Water"/>
    <x v="3"/>
    <x v="3"/>
    <n v="0"/>
  </r>
  <r>
    <x v="76"/>
    <e v="#N/A"/>
    <n v="1"/>
    <e v="#N/A"/>
    <x v="3"/>
    <x v="3"/>
    <n v="1"/>
  </r>
  <r>
    <x v="77"/>
    <e v="#N/A"/>
    <n v="0"/>
    <e v="#N/A"/>
    <x v="3"/>
    <x v="3"/>
    <n v="0"/>
  </r>
  <r>
    <x v="78"/>
    <n v="15"/>
    <n v="1"/>
    <s v="Inland Open Water"/>
    <x v="3"/>
    <x v="3"/>
    <n v="1"/>
  </r>
  <r>
    <x v="79"/>
    <n v="15"/>
    <n v="0"/>
    <s v="Inland Open Water"/>
    <x v="3"/>
    <x v="3"/>
    <n v="0"/>
  </r>
  <r>
    <x v="80"/>
    <e v="#N/A"/>
    <n v="0"/>
    <e v="#N/A"/>
    <x v="3"/>
    <x v="3"/>
    <n v="0"/>
  </r>
  <r>
    <x v="81"/>
    <e v="#N/A"/>
    <n v="0"/>
    <e v="#N/A"/>
    <x v="3"/>
    <x v="3"/>
    <n v="0"/>
  </r>
  <r>
    <x v="82"/>
    <n v="15"/>
    <n v="0"/>
    <s v="Inland Open Water"/>
    <x v="3"/>
    <x v="3"/>
    <n v="0"/>
  </r>
  <r>
    <x v="83"/>
    <n v="15"/>
    <n v="0"/>
    <s v="Inland Open Water"/>
    <x v="3"/>
    <x v="3"/>
    <n v="0"/>
  </r>
  <r>
    <x v="84"/>
    <n v="15"/>
    <n v="0"/>
    <s v="Inland Open Water"/>
    <x v="3"/>
    <x v="3"/>
    <n v="0"/>
  </r>
  <r>
    <x v="85"/>
    <n v="15"/>
    <n v="0"/>
    <s v="Inland Open Water"/>
    <x v="3"/>
    <x v="3"/>
    <n v="0"/>
  </r>
  <r>
    <x v="86"/>
    <n v="23"/>
    <n v="0"/>
    <s v="Tidal Swamp"/>
    <x v="3"/>
    <x v="3"/>
    <n v="0"/>
  </r>
  <r>
    <x v="87"/>
    <n v="22"/>
    <n v="0"/>
    <s v="Inland Shore"/>
    <x v="3"/>
    <x v="3"/>
    <n v="0"/>
  </r>
  <r>
    <x v="88"/>
    <e v="#N/A"/>
    <n v="1"/>
    <e v="#N/A"/>
    <x v="3"/>
    <x v="3"/>
    <n v="1"/>
  </r>
  <r>
    <x v="89"/>
    <n v="22"/>
    <n v="1"/>
    <s v="Inland Shore"/>
    <x v="4"/>
    <x v="4"/>
    <n v="1"/>
  </r>
  <r>
    <x v="90"/>
    <e v="#N/A"/>
    <n v="0"/>
    <e v="#N/A"/>
    <x v="4"/>
    <x v="4"/>
    <n v="0"/>
  </r>
  <r>
    <x v="91"/>
    <n v="22"/>
    <n v="1"/>
    <s v="Inland Shore"/>
    <x v="4"/>
    <x v="4"/>
    <n v="1"/>
  </r>
  <r>
    <x v="92"/>
    <n v="22"/>
    <n v="0"/>
    <s v="Inland Shore"/>
    <x v="4"/>
    <x v="4"/>
    <n v="0"/>
  </r>
  <r>
    <x v="93"/>
    <n v="22"/>
    <n v="0"/>
    <s v="Inland Shore"/>
    <x v="4"/>
    <x v="4"/>
    <n v="0"/>
  </r>
  <r>
    <x v="94"/>
    <e v="#N/A"/>
    <n v="1"/>
    <e v="#N/A"/>
    <x v="4"/>
    <x v="4"/>
    <n v="1"/>
  </r>
  <r>
    <x v="95"/>
    <n v="22"/>
    <n v="1"/>
    <s v="Inland Shore"/>
    <x v="4"/>
    <x v="4"/>
    <n v="1"/>
  </r>
  <r>
    <x v="96"/>
    <e v="#N/A"/>
    <n v="0"/>
    <e v="#N/A"/>
    <x v="4"/>
    <x v="4"/>
    <n v="0"/>
  </r>
  <r>
    <x v="97"/>
    <n v="22"/>
    <n v="0"/>
    <s v="Inland Shore"/>
    <x v="4"/>
    <x v="4"/>
    <n v="0"/>
  </r>
  <r>
    <x v="98"/>
    <n v="22"/>
    <n v="1"/>
    <s v="Inland Shore"/>
    <x v="4"/>
    <x v="4"/>
    <n v="1"/>
  </r>
  <r>
    <x v="99"/>
    <e v="#N/A"/>
    <n v="0"/>
    <e v="#N/A"/>
    <x v="4"/>
    <x v="4"/>
    <n v="0"/>
  </r>
  <r>
    <x v="100"/>
    <n v="22"/>
    <n v="0"/>
    <s v="Inland Shore"/>
    <x v="4"/>
    <x v="4"/>
    <n v="0"/>
  </r>
  <r>
    <x v="101"/>
    <n v="22"/>
    <n v="0"/>
    <s v="Inland Shore"/>
    <x v="4"/>
    <x v="4"/>
    <n v="0"/>
  </r>
  <r>
    <x v="102"/>
    <e v="#N/A"/>
    <n v="0"/>
    <e v="#N/A"/>
    <x v="4"/>
    <x v="4"/>
    <n v="0"/>
  </r>
  <r>
    <x v="103"/>
    <e v="#N/A"/>
    <n v="1"/>
    <e v="#N/A"/>
    <x v="4"/>
    <x v="4"/>
    <n v="1"/>
  </r>
  <r>
    <x v="104"/>
    <n v="22"/>
    <n v="1"/>
    <s v="Inland Shore"/>
    <x v="4"/>
    <x v="4"/>
    <n v="1"/>
  </r>
  <r>
    <x v="105"/>
    <e v="#N/A"/>
    <n v="1"/>
    <e v="#N/A"/>
    <x v="4"/>
    <x v="4"/>
    <n v="1"/>
  </r>
  <r>
    <x v="106"/>
    <e v="#N/A"/>
    <n v="0"/>
    <e v="#N/A"/>
    <x v="4"/>
    <x v="4"/>
    <n v="0"/>
  </r>
  <r>
    <x v="107"/>
    <n v="22"/>
    <n v="0"/>
    <s v="Inland Shore"/>
    <x v="4"/>
    <x v="4"/>
    <n v="0"/>
  </r>
  <r>
    <x v="108"/>
    <e v="#N/A"/>
    <n v="0"/>
    <e v="#N/A"/>
    <x v="4"/>
    <x v="4"/>
    <n v="0"/>
  </r>
  <r>
    <x v="109"/>
    <e v="#N/A"/>
    <n v="0"/>
    <e v="#N/A"/>
    <x v="4"/>
    <x v="4"/>
    <n v="0"/>
  </r>
  <r>
    <x v="110"/>
    <e v="#N/A"/>
    <n v="0"/>
    <e v="#N/A"/>
    <x v="4"/>
    <x v="4"/>
    <n v="0"/>
  </r>
  <r>
    <x v="111"/>
    <e v="#N/A"/>
    <n v="1"/>
    <e v="#N/A"/>
    <x v="5"/>
    <x v="5"/>
    <n v="1"/>
  </r>
  <r>
    <x v="112"/>
    <e v="#N/A"/>
    <n v="1"/>
    <e v="#N/A"/>
    <x v="5"/>
    <x v="5"/>
    <n v="1"/>
  </r>
  <r>
    <x v="113"/>
    <e v="#N/A"/>
    <n v="0"/>
    <e v="#N/A"/>
    <x v="5"/>
    <x v="5"/>
    <n v="0"/>
  </r>
  <r>
    <x v="114"/>
    <e v="#N/A"/>
    <n v="0"/>
    <e v="#N/A"/>
    <x v="5"/>
    <x v="5"/>
    <n v="0"/>
  </r>
  <r>
    <x v="115"/>
    <n v="5"/>
    <n v="0"/>
    <s v="Inland Fresh Marsh"/>
    <x v="5"/>
    <x v="5"/>
    <n v="0"/>
  </r>
  <r>
    <x v="116"/>
    <e v="#N/A"/>
    <n v="0"/>
    <e v="#N/A"/>
    <x v="5"/>
    <x v="5"/>
    <n v="0"/>
  </r>
  <r>
    <x v="117"/>
    <e v="#N/A"/>
    <n v="0"/>
    <e v="#N/A"/>
    <x v="5"/>
    <x v="5"/>
    <n v="0"/>
  </r>
  <r>
    <x v="118"/>
    <n v="5"/>
    <n v="0"/>
    <s v="Inland Fresh Marsh"/>
    <x v="5"/>
    <x v="5"/>
    <n v="0"/>
  </r>
  <r>
    <x v="119"/>
    <n v="5"/>
    <n v="0"/>
    <s v="Inland Fresh Marsh"/>
    <x v="5"/>
    <x v="5"/>
    <n v="0"/>
  </r>
  <r>
    <x v="120"/>
    <n v="5"/>
    <n v="0"/>
    <s v="Inland Fresh Marsh"/>
    <x v="5"/>
    <x v="5"/>
    <n v="0"/>
  </r>
  <r>
    <x v="121"/>
    <n v="5"/>
    <n v="0"/>
    <s v="Inland Fresh Marsh"/>
    <x v="5"/>
    <x v="5"/>
    <n v="0"/>
  </r>
  <r>
    <x v="122"/>
    <n v="5"/>
    <n v="1"/>
    <s v="Inland Fresh Marsh"/>
    <x v="5"/>
    <x v="5"/>
    <n v="1"/>
  </r>
  <r>
    <x v="123"/>
    <n v="5"/>
    <n v="0"/>
    <s v="Inland Fresh Marsh"/>
    <x v="5"/>
    <x v="5"/>
    <n v="0"/>
  </r>
  <r>
    <x v="124"/>
    <n v="5"/>
    <n v="0"/>
    <s v="Inland Fresh Marsh"/>
    <x v="5"/>
    <x v="5"/>
    <n v="0"/>
  </r>
  <r>
    <x v="125"/>
    <n v="5"/>
    <n v="0"/>
    <s v="Inland Fresh Marsh"/>
    <x v="5"/>
    <x v="5"/>
    <n v="0"/>
  </r>
  <r>
    <x v="126"/>
    <n v="5"/>
    <n v="1"/>
    <s v="Inland Fresh Marsh"/>
    <x v="5"/>
    <x v="5"/>
    <n v="1"/>
  </r>
  <r>
    <x v="127"/>
    <n v="5"/>
    <n v="1"/>
    <s v="Inland Fresh Marsh"/>
    <x v="5"/>
    <x v="5"/>
    <n v="1"/>
  </r>
  <r>
    <x v="128"/>
    <n v="5"/>
    <n v="0"/>
    <s v="Inland Fresh Marsh"/>
    <x v="5"/>
    <x v="5"/>
    <n v="0"/>
  </r>
  <r>
    <x v="129"/>
    <n v="5"/>
    <n v="0"/>
    <s v="Inland Fresh Marsh"/>
    <x v="5"/>
    <x v="5"/>
    <n v="0"/>
  </r>
  <r>
    <x v="130"/>
    <e v="#N/A"/>
    <n v="0"/>
    <e v="#N/A"/>
    <x v="5"/>
    <x v="5"/>
    <n v="0"/>
  </r>
  <r>
    <x v="131"/>
    <n v="5"/>
    <n v="1"/>
    <s v="Inland Fresh Marsh"/>
    <x v="5"/>
    <x v="5"/>
    <n v="1"/>
  </r>
  <r>
    <x v="132"/>
    <n v="5"/>
    <n v="0"/>
    <s v="Inland Fresh Marsh"/>
    <x v="5"/>
    <x v="5"/>
    <n v="0"/>
  </r>
  <r>
    <x v="133"/>
    <n v="5"/>
    <n v="0"/>
    <s v="Inland Fresh Marsh"/>
    <x v="5"/>
    <x v="5"/>
    <n v="0"/>
  </r>
  <r>
    <x v="134"/>
    <e v="#N/A"/>
    <n v="1"/>
    <e v="#N/A"/>
    <x v="5"/>
    <x v="5"/>
    <n v="1"/>
  </r>
  <r>
    <x v="135"/>
    <e v="#N/A"/>
    <n v="0"/>
    <e v="#N/A"/>
    <x v="5"/>
    <x v="5"/>
    <n v="0"/>
  </r>
  <r>
    <x v="136"/>
    <e v="#N/A"/>
    <n v="0"/>
    <e v="#N/A"/>
    <x v="5"/>
    <x v="5"/>
    <n v="0"/>
  </r>
  <r>
    <x v="137"/>
    <n v="5"/>
    <n v="1"/>
    <s v="Inland Fresh Marsh"/>
    <x v="5"/>
    <x v="5"/>
    <n v="1"/>
  </r>
  <r>
    <x v="138"/>
    <e v="#N/A"/>
    <n v="0"/>
    <e v="#N/A"/>
    <x v="5"/>
    <x v="5"/>
    <n v="0"/>
  </r>
  <r>
    <x v="139"/>
    <e v="#N/A"/>
    <n v="0"/>
    <e v="#N/A"/>
    <x v="5"/>
    <x v="5"/>
    <n v="0"/>
  </r>
  <r>
    <x v="140"/>
    <e v="#N/A"/>
    <n v="0"/>
    <e v="#N/A"/>
    <x v="5"/>
    <x v="5"/>
    <n v="0"/>
  </r>
  <r>
    <x v="141"/>
    <e v="#N/A"/>
    <n v="0"/>
    <e v="#N/A"/>
    <x v="5"/>
    <x v="5"/>
    <n v="0"/>
  </r>
  <r>
    <x v="142"/>
    <e v="#N/A"/>
    <n v="0"/>
    <e v="#N/A"/>
    <x v="5"/>
    <x v="5"/>
    <n v="0"/>
  </r>
  <r>
    <x v="143"/>
    <e v="#N/A"/>
    <n v="0"/>
    <e v="#N/A"/>
    <x v="5"/>
    <x v="5"/>
    <n v="0"/>
  </r>
  <r>
    <x v="144"/>
    <e v="#N/A"/>
    <n v="0"/>
    <e v="#N/A"/>
    <x v="5"/>
    <x v="5"/>
    <n v="0"/>
  </r>
  <r>
    <x v="145"/>
    <e v="#N/A"/>
    <n v="0"/>
    <e v="#N/A"/>
    <x v="5"/>
    <x v="5"/>
    <n v="0"/>
  </r>
  <r>
    <x v="146"/>
    <e v="#N/A"/>
    <n v="1"/>
    <e v="#N/A"/>
    <x v="5"/>
    <x v="5"/>
    <n v="1"/>
  </r>
  <r>
    <x v="147"/>
    <e v="#N/A"/>
    <n v="1"/>
    <e v="#N/A"/>
    <x v="5"/>
    <x v="5"/>
    <n v="1"/>
  </r>
  <r>
    <x v="148"/>
    <n v="15"/>
    <n v="0"/>
    <s v="Inland Open Water"/>
    <x v="5"/>
    <x v="5"/>
    <n v="0"/>
  </r>
  <r>
    <x v="149"/>
    <e v="#N/A"/>
    <n v="0"/>
    <e v="#N/A"/>
    <x v="6"/>
    <x v="6"/>
    <n v="0"/>
  </r>
  <r>
    <x v="150"/>
    <e v="#N/A"/>
    <n v="0"/>
    <e v="#N/A"/>
    <x v="6"/>
    <x v="6"/>
    <n v="0"/>
  </r>
  <r>
    <x v="151"/>
    <n v="5"/>
    <n v="0"/>
    <s v="Inland Fresh Marsh"/>
    <x v="6"/>
    <x v="6"/>
    <n v="0"/>
  </r>
  <r>
    <x v="152"/>
    <n v="5"/>
    <n v="0"/>
    <s v="Inland Fresh Marsh"/>
    <x v="6"/>
    <x v="6"/>
    <n v="0"/>
  </r>
  <r>
    <x v="153"/>
    <e v="#N/A"/>
    <n v="0"/>
    <s v="Inland Fresh Marsh"/>
    <x v="6"/>
    <x v="6"/>
    <n v="0"/>
  </r>
  <r>
    <x v="154"/>
    <e v="#N/A"/>
    <n v="1"/>
    <s v="Inland Fresh Marsh"/>
    <x v="6"/>
    <x v="6"/>
    <n v="1"/>
  </r>
  <r>
    <x v="155"/>
    <e v="#N/A"/>
    <n v="0"/>
    <e v="#N/A"/>
    <x v="6"/>
    <x v="6"/>
    <n v="0"/>
  </r>
  <r>
    <x v="156"/>
    <e v="#N/A"/>
    <n v="0"/>
    <e v="#N/A"/>
    <x v="6"/>
    <x v="6"/>
    <n v="0"/>
  </r>
  <r>
    <x v="157"/>
    <e v="#N/A"/>
    <n v="0"/>
    <e v="#N/A"/>
    <x v="6"/>
    <x v="6"/>
    <n v="0"/>
  </r>
  <r>
    <x v="158"/>
    <e v="#N/A"/>
    <n v="1"/>
    <e v="#N/A"/>
    <x v="6"/>
    <x v="6"/>
    <n v="1"/>
  </r>
  <r>
    <x v="159"/>
    <e v="#N/A"/>
    <n v="0"/>
    <e v="#N/A"/>
    <x v="6"/>
    <x v="6"/>
    <n v="0"/>
  </r>
  <r>
    <x v="160"/>
    <n v="5"/>
    <n v="0"/>
    <s v="Inland Fresh Marsh"/>
    <x v="6"/>
    <x v="6"/>
    <n v="0"/>
  </r>
  <r>
    <x v="161"/>
    <n v="5"/>
    <n v="0"/>
    <s v="Inland Fresh Marsh"/>
    <x v="6"/>
    <x v="6"/>
    <n v="0"/>
  </r>
  <r>
    <x v="162"/>
    <n v="5"/>
    <n v="0"/>
    <s v="Inland Fresh Marsh"/>
    <x v="6"/>
    <x v="6"/>
    <n v="0"/>
  </r>
  <r>
    <x v="163"/>
    <n v="5"/>
    <n v="1"/>
    <s v="Inland Fresh Marsh"/>
    <x v="6"/>
    <x v="6"/>
    <n v="1"/>
  </r>
  <r>
    <x v="164"/>
    <e v="#N/A"/>
    <n v="0"/>
    <e v="#N/A"/>
    <x v="6"/>
    <x v="6"/>
    <n v="0"/>
  </r>
  <r>
    <x v="165"/>
    <e v="#N/A"/>
    <n v="0"/>
    <e v="#N/A"/>
    <x v="6"/>
    <x v="6"/>
    <n v="0"/>
  </r>
  <r>
    <x v="166"/>
    <e v="#N/A"/>
    <n v="1"/>
    <e v="#N/A"/>
    <x v="6"/>
    <x v="6"/>
    <n v="1"/>
  </r>
  <r>
    <x v="167"/>
    <e v="#N/A"/>
    <n v="1"/>
    <e v="#N/A"/>
    <x v="6"/>
    <x v="6"/>
    <n v="1"/>
  </r>
  <r>
    <x v="168"/>
    <e v="#N/A"/>
    <n v="1"/>
    <e v="#N/A"/>
    <x v="6"/>
    <x v="6"/>
    <n v="1"/>
  </r>
  <r>
    <x v="169"/>
    <e v="#N/A"/>
    <n v="0"/>
    <e v="#N/A"/>
    <x v="6"/>
    <x v="6"/>
    <n v="0"/>
  </r>
  <r>
    <x v="170"/>
    <e v="#N/A"/>
    <n v="0"/>
    <e v="#N/A"/>
    <x v="6"/>
    <x v="6"/>
    <n v="0"/>
  </r>
  <r>
    <x v="171"/>
    <e v="#N/A"/>
    <n v="0"/>
    <e v="#N/A"/>
    <x v="6"/>
    <x v="6"/>
    <n v="0"/>
  </r>
  <r>
    <x v="172"/>
    <e v="#N/A"/>
    <n v="1"/>
    <e v="#N/A"/>
    <x v="6"/>
    <x v="6"/>
    <n v="1"/>
  </r>
  <r>
    <x v="173"/>
    <e v="#N/A"/>
    <n v="0"/>
    <e v="#N/A"/>
    <x v="6"/>
    <x v="6"/>
    <n v="0"/>
  </r>
  <r>
    <x v="174"/>
    <e v="#N/A"/>
    <n v="0"/>
    <e v="#N/A"/>
    <x v="6"/>
    <x v="6"/>
    <n v="0"/>
  </r>
  <r>
    <x v="175"/>
    <n v="5"/>
    <n v="1"/>
    <s v="Inland Fresh Marsh"/>
    <x v="6"/>
    <x v="6"/>
    <n v="1"/>
  </r>
  <r>
    <x v="176"/>
    <e v="#N/A"/>
    <n v="0"/>
    <e v="#N/A"/>
    <x v="6"/>
    <x v="6"/>
    <n v="0"/>
  </r>
  <r>
    <x v="177"/>
    <e v="#N/A"/>
    <n v="1"/>
    <e v="#N/A"/>
    <x v="6"/>
    <x v="6"/>
    <n v="1"/>
  </r>
  <r>
    <x v="178"/>
    <n v="5"/>
    <n v="0"/>
    <s v="Inland Fresh Marsh"/>
    <x v="6"/>
    <x v="6"/>
    <n v="0"/>
  </r>
  <r>
    <x v="179"/>
    <n v="5"/>
    <n v="0"/>
    <s v="Inland Fresh Marsh"/>
    <x v="6"/>
    <x v="6"/>
    <n v="0"/>
  </r>
  <r>
    <x v="180"/>
    <e v="#N/A"/>
    <n v="0"/>
    <e v="#N/A"/>
    <x v="6"/>
    <x v="6"/>
    <n v="0"/>
  </r>
  <r>
    <x v="181"/>
    <n v="5"/>
    <n v="1"/>
    <s v="Inland Fresh Marsh"/>
    <x v="6"/>
    <x v="6"/>
    <n v="1"/>
  </r>
  <r>
    <x v="182"/>
    <e v="#N/A"/>
    <n v="0"/>
    <e v="#N/A"/>
    <x v="6"/>
    <x v="6"/>
    <n v="0"/>
  </r>
  <r>
    <x v="183"/>
    <n v="5"/>
    <n v="0"/>
    <s v="Inland Fresh Marsh"/>
    <x v="6"/>
    <x v="6"/>
    <n v="0"/>
  </r>
  <r>
    <x v="184"/>
    <n v="5"/>
    <n v="0"/>
    <s v="Inland Fresh Marsh"/>
    <x v="6"/>
    <x v="6"/>
    <n v="0"/>
  </r>
  <r>
    <x v="185"/>
    <n v="5"/>
    <n v="0"/>
    <s v="Inland Fresh Marsh"/>
    <x v="6"/>
    <x v="6"/>
    <n v="0"/>
  </r>
  <r>
    <x v="186"/>
    <n v="5"/>
    <n v="1"/>
    <s v="Inland Fresh Marsh"/>
    <x v="6"/>
    <x v="6"/>
    <n v="1"/>
  </r>
  <r>
    <x v="187"/>
    <n v="5"/>
    <n v="0"/>
    <s v="Inland Fresh Marsh"/>
    <x v="6"/>
    <x v="6"/>
    <n v="0"/>
  </r>
  <r>
    <x v="188"/>
    <n v="5"/>
    <n v="0"/>
    <s v="Inland Fresh Marsh"/>
    <x v="6"/>
    <x v="6"/>
    <n v="0"/>
  </r>
  <r>
    <x v="189"/>
    <e v="#N/A"/>
    <n v="0"/>
    <e v="#N/A"/>
    <x v="6"/>
    <x v="6"/>
    <n v="0"/>
  </r>
  <r>
    <x v="190"/>
    <n v="5"/>
    <n v="1"/>
    <s v="Inland Fresh Marsh"/>
    <x v="6"/>
    <x v="6"/>
    <n v="1"/>
  </r>
  <r>
    <x v="191"/>
    <e v="#N/A"/>
    <n v="0"/>
    <e v="#N/A"/>
    <x v="6"/>
    <x v="6"/>
    <n v="0"/>
  </r>
  <r>
    <x v="192"/>
    <n v="5"/>
    <n v="0"/>
    <s v="Inland Fresh Marsh"/>
    <x v="6"/>
    <x v="6"/>
    <n v="0"/>
  </r>
  <r>
    <x v="193"/>
    <n v="5"/>
    <n v="0"/>
    <s v="Inland Fresh Marsh"/>
    <x v="6"/>
    <x v="6"/>
    <n v="0"/>
  </r>
  <r>
    <x v="194"/>
    <n v="5"/>
    <n v="0"/>
    <s v="Inland Fresh Marsh"/>
    <x v="6"/>
    <x v="6"/>
    <n v="0"/>
  </r>
  <r>
    <x v="195"/>
    <n v="5"/>
    <n v="0"/>
    <s v="Inland Fresh Marsh"/>
    <x v="6"/>
    <x v="6"/>
    <n v="0"/>
  </r>
  <r>
    <x v="196"/>
    <n v="6"/>
    <n v="0"/>
    <s v="Tidal Fresh Marsh"/>
    <x v="6"/>
    <x v="6"/>
    <n v="0"/>
  </r>
  <r>
    <x v="197"/>
    <n v="6"/>
    <n v="1"/>
    <s v="Tidal Fresh Marsh"/>
    <x v="6"/>
    <x v="6"/>
    <n v="1"/>
  </r>
  <r>
    <x v="198"/>
    <n v="5"/>
    <n v="0"/>
    <s v="Inland Fresh Marsh"/>
    <x v="6"/>
    <x v="6"/>
    <n v="0"/>
  </r>
  <r>
    <x v="199"/>
    <n v="5"/>
    <n v="0"/>
    <s v="Inland Fresh Marsh"/>
    <x v="6"/>
    <x v="6"/>
    <n v="0"/>
  </r>
  <r>
    <x v="200"/>
    <n v="5"/>
    <n v="1"/>
    <s v="Inland Fresh Marsh"/>
    <x v="6"/>
    <x v="6"/>
    <n v="1"/>
  </r>
  <r>
    <x v="201"/>
    <e v="#N/A"/>
    <n v="0"/>
    <e v="#N/A"/>
    <x v="6"/>
    <x v="6"/>
    <n v="0"/>
  </r>
  <r>
    <x v="202"/>
    <e v="#N/A"/>
    <n v="0"/>
    <e v="#N/A"/>
    <x v="6"/>
    <x v="6"/>
    <n v="0"/>
  </r>
  <r>
    <x v="203"/>
    <n v="5"/>
    <n v="0"/>
    <s v="Inland Fresh Marsh"/>
    <x v="6"/>
    <x v="6"/>
    <n v="0"/>
  </r>
  <r>
    <x v="204"/>
    <e v="#N/A"/>
    <n v="1"/>
    <e v="#N/A"/>
    <x v="6"/>
    <x v="6"/>
    <n v="1"/>
  </r>
  <r>
    <x v="205"/>
    <e v="#N/A"/>
    <n v="0"/>
    <e v="#N/A"/>
    <x v="6"/>
    <x v="6"/>
    <n v="0"/>
  </r>
  <r>
    <x v="206"/>
    <n v="5"/>
    <n v="0"/>
    <s v="Inland Fresh Marsh"/>
    <x v="6"/>
    <x v="6"/>
    <n v="0"/>
  </r>
  <r>
    <x v="207"/>
    <n v="5"/>
    <n v="0"/>
    <s v="Inland Fresh Marsh"/>
    <x v="6"/>
    <x v="6"/>
    <n v="0"/>
  </r>
  <r>
    <x v="208"/>
    <n v="5"/>
    <n v="1"/>
    <s v="Inland Fresh Marsh"/>
    <x v="6"/>
    <x v="6"/>
    <n v="1"/>
  </r>
  <r>
    <x v="209"/>
    <e v="#N/A"/>
    <n v="0"/>
    <e v="#N/A"/>
    <x v="6"/>
    <x v="6"/>
    <n v="0"/>
  </r>
  <r>
    <x v="210"/>
    <e v="#N/A"/>
    <n v="0"/>
    <e v="#N/A"/>
    <x v="6"/>
    <x v="6"/>
    <n v="0"/>
  </r>
  <r>
    <x v="211"/>
    <e v="#N/A"/>
    <n v="0"/>
    <e v="#N/A"/>
    <x v="6"/>
    <x v="6"/>
    <n v="0"/>
  </r>
  <r>
    <x v="212"/>
    <n v="5"/>
    <n v="0"/>
    <s v="Inland Fresh Marsh"/>
    <x v="6"/>
    <x v="6"/>
    <n v="0"/>
  </r>
  <r>
    <x v="213"/>
    <e v="#N/A"/>
    <n v="0"/>
    <e v="#N/A"/>
    <x v="6"/>
    <x v="6"/>
    <n v="0"/>
  </r>
  <r>
    <x v="214"/>
    <e v="#N/A"/>
    <n v="0"/>
    <e v="#N/A"/>
    <x v="6"/>
    <x v="6"/>
    <n v="0"/>
  </r>
  <r>
    <x v="215"/>
    <e v="#N/A"/>
    <n v="1"/>
    <e v="#N/A"/>
    <x v="6"/>
    <x v="6"/>
    <n v="1"/>
  </r>
  <r>
    <x v="216"/>
    <e v="#N/A"/>
    <n v="0"/>
    <e v="#N/A"/>
    <x v="6"/>
    <x v="6"/>
    <n v="0"/>
  </r>
  <r>
    <x v="217"/>
    <e v="#N/A"/>
    <n v="0"/>
    <e v="#N/A"/>
    <x v="6"/>
    <x v="6"/>
    <n v="0"/>
  </r>
  <r>
    <x v="218"/>
    <e v="#N/A"/>
    <n v="1"/>
    <e v="#N/A"/>
    <x v="6"/>
    <x v="6"/>
    <n v="1"/>
  </r>
  <r>
    <x v="219"/>
    <e v="#N/A"/>
    <n v="0"/>
    <e v="#N/A"/>
    <x v="6"/>
    <x v="6"/>
    <n v="0"/>
  </r>
  <r>
    <x v="220"/>
    <e v="#N/A"/>
    <n v="0"/>
    <e v="#N/A"/>
    <x v="6"/>
    <x v="6"/>
    <n v="0"/>
  </r>
  <r>
    <x v="221"/>
    <e v="#N/A"/>
    <n v="0"/>
    <e v="#N/A"/>
    <x v="7"/>
    <x v="7"/>
    <n v="0"/>
  </r>
  <r>
    <x v="222"/>
    <e v="#N/A"/>
    <n v="0"/>
    <e v="#N/A"/>
    <x v="7"/>
    <x v="7"/>
    <n v="0"/>
  </r>
  <r>
    <x v="223"/>
    <e v="#N/A"/>
    <n v="0"/>
    <e v="#N/A"/>
    <x v="7"/>
    <x v="7"/>
    <n v="0"/>
  </r>
  <r>
    <x v="224"/>
    <n v="3"/>
    <n v="0"/>
    <s v="Swamp"/>
    <x v="8"/>
    <x v="8"/>
    <n v="0"/>
  </r>
  <r>
    <x v="225"/>
    <n v="3"/>
    <n v="0"/>
    <s v="Swamp"/>
    <x v="8"/>
    <x v="8"/>
    <n v="0"/>
  </r>
  <r>
    <x v="226"/>
    <e v="#N/A"/>
    <n v="0"/>
    <e v="#N/A"/>
    <x v="8"/>
    <x v="8"/>
    <n v="0"/>
  </r>
  <r>
    <x v="227"/>
    <e v="#N/A"/>
    <n v="0"/>
    <e v="#N/A"/>
    <x v="8"/>
    <x v="8"/>
    <n v="0"/>
  </r>
  <r>
    <x v="228"/>
    <e v="#N/A"/>
    <n v="0"/>
    <e v="#N/A"/>
    <x v="8"/>
    <x v="8"/>
    <n v="0"/>
  </r>
  <r>
    <x v="229"/>
    <n v="3"/>
    <n v="0"/>
    <s v="Swamp"/>
    <x v="8"/>
    <x v="8"/>
    <n v="0"/>
  </r>
  <r>
    <x v="230"/>
    <e v="#N/A"/>
    <n v="1"/>
    <e v="#N/A"/>
    <x v="8"/>
    <x v="8"/>
    <n v="1"/>
  </r>
  <r>
    <x v="231"/>
    <e v="#N/A"/>
    <n v="0"/>
    <e v="#N/A"/>
    <x v="8"/>
    <x v="8"/>
    <n v="0"/>
  </r>
  <r>
    <x v="232"/>
    <e v="#N/A"/>
    <n v="0"/>
    <e v="#N/A"/>
    <x v="8"/>
    <x v="8"/>
    <n v="0"/>
  </r>
  <r>
    <x v="233"/>
    <e v="#N/A"/>
    <n v="1"/>
    <e v="#N/A"/>
    <x v="8"/>
    <x v="8"/>
    <n v="1"/>
  </r>
  <r>
    <x v="234"/>
    <e v="#N/A"/>
    <n v="0"/>
    <e v="#N/A"/>
    <x v="8"/>
    <x v="8"/>
    <n v="0"/>
  </r>
  <r>
    <x v="235"/>
    <e v="#N/A"/>
    <n v="0"/>
    <e v="#N/A"/>
    <x v="8"/>
    <x v="8"/>
    <n v="0"/>
  </r>
  <r>
    <x v="236"/>
    <e v="#N/A"/>
    <n v="0"/>
    <e v="#N/A"/>
    <x v="8"/>
    <x v="8"/>
    <n v="0"/>
  </r>
  <r>
    <x v="237"/>
    <e v="#N/A"/>
    <n v="0"/>
    <e v="#N/A"/>
    <x v="8"/>
    <x v="8"/>
    <n v="0"/>
  </r>
  <r>
    <x v="238"/>
    <n v="3"/>
    <n v="0"/>
    <s v="Swamp"/>
    <x v="8"/>
    <x v="8"/>
    <n v="0"/>
  </r>
  <r>
    <x v="239"/>
    <n v="3"/>
    <n v="0"/>
    <s v="Swamp"/>
    <x v="8"/>
    <x v="8"/>
    <n v="0"/>
  </r>
  <r>
    <x v="240"/>
    <n v="3"/>
    <n v="0"/>
    <s v="Swamp"/>
    <x v="8"/>
    <x v="8"/>
    <n v="0"/>
  </r>
  <r>
    <x v="241"/>
    <n v="3"/>
    <n v="0"/>
    <s v="Swamp"/>
    <x v="8"/>
    <x v="8"/>
    <n v="0"/>
  </r>
  <r>
    <x v="242"/>
    <n v="3"/>
    <n v="1"/>
    <s v="Swamp"/>
    <x v="8"/>
    <x v="8"/>
    <n v="1"/>
  </r>
  <r>
    <x v="243"/>
    <n v="3"/>
    <n v="0"/>
    <s v="Swamp"/>
    <x v="8"/>
    <x v="8"/>
    <n v="0"/>
  </r>
  <r>
    <x v="244"/>
    <n v="3"/>
    <n v="0"/>
    <s v="Swamp"/>
    <x v="8"/>
    <x v="8"/>
    <n v="0"/>
  </r>
  <r>
    <x v="245"/>
    <n v="3"/>
    <n v="0"/>
    <s v="Swamp"/>
    <x v="8"/>
    <x v="8"/>
    <n v="0"/>
  </r>
  <r>
    <x v="246"/>
    <n v="3"/>
    <n v="1"/>
    <s v="Swamp"/>
    <x v="8"/>
    <x v="8"/>
    <n v="1"/>
  </r>
  <r>
    <x v="247"/>
    <n v="3"/>
    <n v="0"/>
    <s v="Swamp"/>
    <x v="8"/>
    <x v="8"/>
    <n v="0"/>
  </r>
  <r>
    <x v="248"/>
    <n v="3"/>
    <n v="0"/>
    <s v="Swamp"/>
    <x v="8"/>
    <x v="8"/>
    <n v="0"/>
  </r>
  <r>
    <x v="249"/>
    <e v="#N/A"/>
    <n v="0"/>
    <e v="#N/A"/>
    <x v="8"/>
    <x v="8"/>
    <n v="0"/>
  </r>
  <r>
    <x v="250"/>
    <e v="#N/A"/>
    <n v="1"/>
    <e v="#N/A"/>
    <x v="8"/>
    <x v="8"/>
    <n v="1"/>
  </r>
  <r>
    <x v="251"/>
    <e v="#N/A"/>
    <n v="0"/>
    <e v="#N/A"/>
    <x v="8"/>
    <x v="8"/>
    <n v="0"/>
  </r>
  <r>
    <x v="252"/>
    <n v="3"/>
    <n v="0"/>
    <s v="Swamp"/>
    <x v="8"/>
    <x v="8"/>
    <n v="0"/>
  </r>
  <r>
    <x v="253"/>
    <e v="#N/A"/>
    <n v="0"/>
    <e v="#N/A"/>
    <x v="8"/>
    <x v="8"/>
    <n v="0"/>
  </r>
  <r>
    <x v="254"/>
    <e v="#N/A"/>
    <n v="1"/>
    <e v="#N/A"/>
    <x v="8"/>
    <x v="8"/>
    <n v="1"/>
  </r>
  <r>
    <x v="255"/>
    <e v="#N/A"/>
    <n v="0"/>
    <e v="#N/A"/>
    <x v="8"/>
    <x v="8"/>
    <n v="0"/>
  </r>
  <r>
    <x v="256"/>
    <e v="#N/A"/>
    <n v="0"/>
    <e v="#N/A"/>
    <x v="8"/>
    <x v="8"/>
    <n v="0"/>
  </r>
  <r>
    <x v="257"/>
    <n v="3"/>
    <n v="0"/>
    <s v="Swamp"/>
    <x v="8"/>
    <x v="8"/>
    <n v="0"/>
  </r>
  <r>
    <x v="258"/>
    <e v="#N/A"/>
    <n v="0"/>
    <e v="#N/A"/>
    <x v="8"/>
    <x v="8"/>
    <n v="0"/>
  </r>
  <r>
    <x v="259"/>
    <e v="#N/A"/>
    <n v="1"/>
    <e v="#N/A"/>
    <x v="8"/>
    <x v="8"/>
    <n v="1"/>
  </r>
  <r>
    <x v="260"/>
    <e v="#N/A"/>
    <n v="0"/>
    <e v="#N/A"/>
    <x v="8"/>
    <x v="8"/>
    <n v="0"/>
  </r>
  <r>
    <x v="261"/>
    <e v="#N/A"/>
    <n v="0"/>
    <e v="#N/A"/>
    <x v="8"/>
    <x v="8"/>
    <n v="0"/>
  </r>
  <r>
    <x v="262"/>
    <e v="#N/A"/>
    <n v="1"/>
    <e v="#N/A"/>
    <x v="8"/>
    <x v="8"/>
    <n v="1"/>
  </r>
  <r>
    <x v="263"/>
    <e v="#N/A"/>
    <n v="0"/>
    <e v="#N/A"/>
    <x v="8"/>
    <x v="8"/>
    <n v="0"/>
  </r>
  <r>
    <x v="264"/>
    <e v="#N/A"/>
    <n v="0"/>
    <e v="#N/A"/>
    <x v="8"/>
    <x v="8"/>
    <n v="0"/>
  </r>
  <r>
    <x v="265"/>
    <e v="#N/A"/>
    <n v="0"/>
    <e v="#N/A"/>
    <x v="8"/>
    <x v="8"/>
    <n v="0"/>
  </r>
  <r>
    <x v="266"/>
    <e v="#N/A"/>
    <n v="0"/>
    <e v="#N/A"/>
    <x v="8"/>
    <x v="8"/>
    <n v="0"/>
  </r>
  <r>
    <x v="267"/>
    <e v="#N/A"/>
    <n v="0"/>
    <e v="#N/A"/>
    <x v="8"/>
    <x v="8"/>
    <n v="0"/>
  </r>
  <r>
    <x v="268"/>
    <e v="#N/A"/>
    <n v="0"/>
    <e v="#N/A"/>
    <x v="8"/>
    <x v="8"/>
    <n v="0"/>
  </r>
  <r>
    <x v="269"/>
    <e v="#N/A"/>
    <n v="1"/>
    <e v="#N/A"/>
    <x v="8"/>
    <x v="8"/>
    <n v="1"/>
  </r>
  <r>
    <x v="270"/>
    <e v="#N/A"/>
    <n v="0"/>
    <e v="#N/A"/>
    <x v="8"/>
    <x v="8"/>
    <n v="0"/>
  </r>
  <r>
    <x v="271"/>
    <e v="#N/A"/>
    <n v="0"/>
    <e v="#N/A"/>
    <x v="8"/>
    <x v="8"/>
    <n v="0"/>
  </r>
  <r>
    <x v="272"/>
    <e v="#N/A"/>
    <n v="1"/>
    <e v="#N/A"/>
    <x v="8"/>
    <x v="8"/>
    <n v="1"/>
  </r>
  <r>
    <x v="273"/>
    <e v="#N/A"/>
    <n v="0"/>
    <e v="#N/A"/>
    <x v="8"/>
    <x v="8"/>
    <n v="0"/>
  </r>
  <r>
    <x v="274"/>
    <n v="3"/>
    <n v="0"/>
    <s v="Swamp"/>
    <x v="8"/>
    <x v="8"/>
    <n v="0"/>
  </r>
  <r>
    <x v="275"/>
    <n v="3"/>
    <n v="0"/>
    <s v="Swamp"/>
    <x v="8"/>
    <x v="8"/>
    <n v="0"/>
  </r>
  <r>
    <x v="276"/>
    <n v="3"/>
    <n v="0"/>
    <s v="Swamp"/>
    <x v="8"/>
    <x v="8"/>
    <n v="0"/>
  </r>
  <r>
    <x v="277"/>
    <n v="3"/>
    <n v="0"/>
    <s v="Swamp"/>
    <x v="8"/>
    <x v="8"/>
    <n v="0"/>
  </r>
  <r>
    <x v="278"/>
    <n v="3"/>
    <n v="0"/>
    <s v="Swamp"/>
    <x v="8"/>
    <x v="8"/>
    <n v="0"/>
  </r>
  <r>
    <x v="279"/>
    <n v="3"/>
    <n v="0"/>
    <s v="Swamp"/>
    <x v="8"/>
    <x v="8"/>
    <n v="0"/>
  </r>
  <r>
    <x v="280"/>
    <n v="3"/>
    <n v="0"/>
    <s v="Swamp"/>
    <x v="8"/>
    <x v="8"/>
    <n v="0"/>
  </r>
  <r>
    <x v="281"/>
    <n v="3"/>
    <n v="1"/>
    <s v="Swamp"/>
    <x v="8"/>
    <x v="8"/>
    <n v="1"/>
  </r>
  <r>
    <x v="282"/>
    <n v="3"/>
    <n v="0"/>
    <s v="Swamp"/>
    <x v="8"/>
    <x v="8"/>
    <n v="0"/>
  </r>
  <r>
    <x v="283"/>
    <n v="3"/>
    <n v="1"/>
    <s v="Swamp"/>
    <x v="8"/>
    <x v="8"/>
    <n v="1"/>
  </r>
  <r>
    <x v="284"/>
    <n v="3"/>
    <n v="0"/>
    <s v="Swamp"/>
    <x v="8"/>
    <x v="8"/>
    <n v="0"/>
  </r>
  <r>
    <x v="285"/>
    <n v="3"/>
    <n v="0"/>
    <s v="Swamp"/>
    <x v="8"/>
    <x v="8"/>
    <n v="0"/>
  </r>
  <r>
    <x v="286"/>
    <n v="3"/>
    <n v="1"/>
    <s v="Swamp"/>
    <x v="8"/>
    <x v="8"/>
    <n v="1"/>
  </r>
  <r>
    <x v="287"/>
    <n v="3"/>
    <n v="0"/>
    <s v="Swamp"/>
    <x v="8"/>
    <x v="8"/>
    <n v="0"/>
  </r>
  <r>
    <x v="288"/>
    <e v="#N/A"/>
    <n v="0"/>
    <e v="#N/A"/>
    <x v="8"/>
    <x v="8"/>
    <n v="0"/>
  </r>
  <r>
    <x v="289"/>
    <e v="#N/A"/>
    <n v="0"/>
    <e v="#N/A"/>
    <x v="8"/>
    <x v="8"/>
    <n v="0"/>
  </r>
  <r>
    <x v="290"/>
    <n v="3"/>
    <n v="0"/>
    <s v="Swamp"/>
    <x v="8"/>
    <x v="8"/>
    <n v="0"/>
  </r>
  <r>
    <x v="291"/>
    <e v="#N/A"/>
    <n v="0"/>
    <e v="#N/A"/>
    <x v="8"/>
    <x v="8"/>
    <n v="0"/>
  </r>
  <r>
    <x v="292"/>
    <e v="#N/A"/>
    <n v="1"/>
    <e v="#N/A"/>
    <x v="8"/>
    <x v="8"/>
    <n v="1"/>
  </r>
  <r>
    <x v="293"/>
    <e v="#N/A"/>
    <n v="0"/>
    <e v="#N/A"/>
    <x v="8"/>
    <x v="8"/>
    <n v="0"/>
  </r>
  <r>
    <x v="294"/>
    <n v="3"/>
    <n v="0"/>
    <s v="Swamp"/>
    <x v="8"/>
    <x v="8"/>
    <n v="0"/>
  </r>
  <r>
    <x v="295"/>
    <e v="#N/A"/>
    <n v="0"/>
    <e v="#N/A"/>
    <x v="8"/>
    <x v="8"/>
    <n v="0"/>
  </r>
  <r>
    <x v="296"/>
    <e v="#N/A"/>
    <n v="0"/>
    <e v="#N/A"/>
    <x v="8"/>
    <x v="8"/>
    <n v="0"/>
  </r>
  <r>
    <x v="297"/>
    <n v="3"/>
    <n v="1"/>
    <s v="Swamp"/>
    <x v="8"/>
    <x v="8"/>
    <n v="1"/>
  </r>
  <r>
    <x v="298"/>
    <e v="#N/A"/>
    <n v="0"/>
    <e v="#N/A"/>
    <x v="8"/>
    <x v="8"/>
    <n v="0"/>
  </r>
  <r>
    <x v="299"/>
    <e v="#N/A"/>
    <n v="0"/>
    <e v="#N/A"/>
    <x v="8"/>
    <x v="8"/>
    <n v="0"/>
  </r>
  <r>
    <x v="300"/>
    <e v="#N/A"/>
    <n v="0"/>
    <e v="#N/A"/>
    <x v="8"/>
    <x v="8"/>
    <n v="0"/>
  </r>
  <r>
    <x v="301"/>
    <n v="5"/>
    <n v="0"/>
    <s v="Inland Fresh Marsh"/>
    <x v="8"/>
    <x v="8"/>
    <n v="0"/>
  </r>
  <r>
    <x v="302"/>
    <n v="5"/>
    <n v="0"/>
    <s v="Inland Fresh Marsh"/>
    <x v="8"/>
    <x v="8"/>
    <n v="0"/>
  </r>
  <r>
    <x v="303"/>
    <e v="#N/A"/>
    <n v="0"/>
    <e v="#N/A"/>
    <x v="8"/>
    <x v="8"/>
    <n v="0"/>
  </r>
  <r>
    <x v="304"/>
    <n v="3"/>
    <n v="0"/>
    <s v="Swamp"/>
    <x v="8"/>
    <x v="8"/>
    <n v="0"/>
  </r>
  <r>
    <x v="305"/>
    <n v="3"/>
    <n v="0"/>
    <s v="Swamp"/>
    <x v="8"/>
    <x v="8"/>
    <n v="0"/>
  </r>
  <r>
    <x v="306"/>
    <n v="3"/>
    <n v="0"/>
    <s v="Swamp"/>
    <x v="8"/>
    <x v="8"/>
    <n v="0"/>
  </r>
  <r>
    <x v="307"/>
    <n v="3"/>
    <n v="0"/>
    <s v="Swamp"/>
    <x v="8"/>
    <x v="8"/>
    <n v="0"/>
  </r>
  <r>
    <x v="308"/>
    <n v="3"/>
    <n v="0"/>
    <s v="Swamp"/>
    <x v="8"/>
    <x v="8"/>
    <n v="0"/>
  </r>
  <r>
    <x v="309"/>
    <n v="3"/>
    <n v="1"/>
    <s v="Swamp"/>
    <x v="8"/>
    <x v="8"/>
    <n v="1"/>
  </r>
  <r>
    <x v="310"/>
    <n v="3"/>
    <n v="0"/>
    <s v="Swamp"/>
    <x v="8"/>
    <x v="8"/>
    <n v="0"/>
  </r>
  <r>
    <x v="311"/>
    <n v="3"/>
    <n v="0"/>
    <s v="Swamp"/>
    <x v="8"/>
    <x v="8"/>
    <n v="0"/>
  </r>
  <r>
    <x v="312"/>
    <n v="3"/>
    <n v="0"/>
    <s v="Swamp"/>
    <x v="8"/>
    <x v="8"/>
    <n v="0"/>
  </r>
  <r>
    <x v="313"/>
    <n v="3"/>
    <n v="0"/>
    <s v="Swamp"/>
    <x v="8"/>
    <x v="8"/>
    <n v="0"/>
  </r>
  <r>
    <x v="314"/>
    <n v="3"/>
    <n v="0"/>
    <s v="Swamp"/>
    <x v="8"/>
    <x v="8"/>
    <n v="0"/>
  </r>
  <r>
    <x v="315"/>
    <n v="3"/>
    <n v="0"/>
    <s v="Swamp"/>
    <x v="8"/>
    <x v="8"/>
    <n v="0"/>
  </r>
  <r>
    <x v="316"/>
    <e v="#N/A"/>
    <n v="0"/>
    <e v="#N/A"/>
    <x v="8"/>
    <x v="8"/>
    <n v="0"/>
  </r>
  <r>
    <x v="317"/>
    <e v="#N/A"/>
    <n v="0"/>
    <e v="#N/A"/>
    <x v="8"/>
    <x v="8"/>
    <n v="0"/>
  </r>
  <r>
    <x v="318"/>
    <e v="#N/A"/>
    <n v="0"/>
    <e v="#N/A"/>
    <x v="8"/>
    <x v="8"/>
    <n v="0"/>
  </r>
  <r>
    <x v="319"/>
    <n v="3"/>
    <n v="0"/>
    <s v="Swamp"/>
    <x v="8"/>
    <x v="8"/>
    <n v="0"/>
  </r>
  <r>
    <x v="320"/>
    <n v="3"/>
    <n v="0"/>
    <s v="Swamp"/>
    <x v="8"/>
    <x v="8"/>
    <n v="0"/>
  </r>
  <r>
    <x v="321"/>
    <n v="3"/>
    <n v="0"/>
    <s v="Swamp"/>
    <x v="8"/>
    <x v="8"/>
    <n v="0"/>
  </r>
  <r>
    <x v="322"/>
    <n v="3"/>
    <n v="1"/>
    <s v="Swamp"/>
    <x v="8"/>
    <x v="8"/>
    <n v="1"/>
  </r>
  <r>
    <x v="323"/>
    <n v="3"/>
    <n v="0"/>
    <s v="Swamp"/>
    <x v="8"/>
    <x v="8"/>
    <n v="0"/>
  </r>
  <r>
    <x v="324"/>
    <n v="3"/>
    <n v="1"/>
    <s v="Swamp"/>
    <x v="8"/>
    <x v="8"/>
    <n v="1"/>
  </r>
  <r>
    <x v="325"/>
    <n v="3"/>
    <n v="0"/>
    <s v="Swamp"/>
    <x v="8"/>
    <x v="8"/>
    <n v="0"/>
  </r>
  <r>
    <x v="326"/>
    <n v="3"/>
    <n v="0"/>
    <s v="Swamp"/>
    <x v="8"/>
    <x v="8"/>
    <n v="0"/>
  </r>
  <r>
    <x v="327"/>
    <n v="3"/>
    <n v="0"/>
    <s v="Swamp"/>
    <x v="8"/>
    <x v="8"/>
    <n v="0"/>
  </r>
  <r>
    <x v="328"/>
    <e v="#N/A"/>
    <n v="1"/>
    <e v="#N/A"/>
    <x v="8"/>
    <x v="8"/>
    <n v="1"/>
  </r>
  <r>
    <x v="329"/>
    <n v="23"/>
    <n v="0"/>
    <s v="Tidal Swamp"/>
    <x v="9"/>
    <x v="9"/>
    <n v="0"/>
  </r>
  <r>
    <x v="330"/>
    <e v="#N/A"/>
    <n v="0"/>
    <e v="#N/A"/>
    <x v="9"/>
    <x v="9"/>
    <n v="0"/>
  </r>
  <r>
    <x v="331"/>
    <e v="#N/A"/>
    <n v="0"/>
    <e v="#N/A"/>
    <x v="9"/>
    <x v="9"/>
    <n v="0"/>
  </r>
  <r>
    <x v="332"/>
    <n v="23"/>
    <n v="0"/>
    <s v="Tidal Swamp"/>
    <x v="9"/>
    <x v="9"/>
    <n v="0"/>
  </r>
  <r>
    <x v="333"/>
    <n v="23"/>
    <n v="0"/>
    <s v="Tidal Swamp"/>
    <x v="9"/>
    <x v="9"/>
    <n v="0"/>
  </r>
  <r>
    <x v="334"/>
    <e v="#N/A"/>
    <n v="0"/>
    <e v="#N/A"/>
    <x v="9"/>
    <x v="9"/>
    <n v="0"/>
  </r>
  <r>
    <x v="335"/>
    <e v="#N/A"/>
    <n v="1"/>
    <e v="#N/A"/>
    <x v="9"/>
    <x v="9"/>
    <n v="1"/>
  </r>
  <r>
    <x v="336"/>
    <e v="#N/A"/>
    <n v="0"/>
    <e v="#N/A"/>
    <x v="9"/>
    <x v="9"/>
    <n v="0"/>
  </r>
  <r>
    <x v="337"/>
    <e v="#N/A"/>
    <n v="0"/>
    <e v="#N/A"/>
    <x v="9"/>
    <x v="9"/>
    <n v="0"/>
  </r>
  <r>
    <x v="338"/>
    <e v="#N/A"/>
    <n v="0"/>
    <e v="#N/A"/>
    <x v="9"/>
    <x v="9"/>
    <n v="0"/>
  </r>
  <r>
    <x v="339"/>
    <e v="#N/A"/>
    <n v="0"/>
    <e v="#N/A"/>
    <x v="9"/>
    <x v="9"/>
    <n v="0"/>
  </r>
  <r>
    <x v="340"/>
    <e v="#N/A"/>
    <n v="0"/>
    <e v="#N/A"/>
    <x v="9"/>
    <x v="9"/>
    <n v="0"/>
  </r>
  <r>
    <x v="341"/>
    <e v="#N/A"/>
    <n v="0"/>
    <e v="#N/A"/>
    <x v="9"/>
    <x v="9"/>
    <n v="0"/>
  </r>
  <r>
    <x v="342"/>
    <n v="23"/>
    <n v="0"/>
    <s v="Tidal Swamp"/>
    <x v="9"/>
    <x v="9"/>
    <n v="0"/>
  </r>
  <r>
    <x v="343"/>
    <e v="#N/A"/>
    <n v="0"/>
    <e v="#N/A"/>
    <x v="9"/>
    <x v="9"/>
    <n v="0"/>
  </r>
  <r>
    <x v="344"/>
    <e v="#N/A"/>
    <n v="1"/>
    <e v="#N/A"/>
    <x v="9"/>
    <x v="9"/>
    <n v="1"/>
  </r>
  <r>
    <x v="345"/>
    <e v="#N/A"/>
    <n v="0"/>
    <e v="#N/A"/>
    <x v="9"/>
    <x v="9"/>
    <n v="0"/>
  </r>
  <r>
    <x v="346"/>
    <e v="#N/A"/>
    <n v="0"/>
    <e v="#N/A"/>
    <x v="9"/>
    <x v="9"/>
    <n v="0"/>
  </r>
  <r>
    <x v="347"/>
    <n v="6"/>
    <n v="0"/>
    <s v="Tidal Fresh Marsh"/>
    <x v="10"/>
    <x v="10"/>
    <n v="0"/>
  </r>
  <r>
    <x v="348"/>
    <e v="#N/A"/>
    <n v="0"/>
    <e v="#N/A"/>
    <x v="10"/>
    <x v="10"/>
    <n v="0"/>
  </r>
  <r>
    <x v="349"/>
    <e v="#N/A"/>
    <n v="0"/>
    <e v="#N/A"/>
    <x v="10"/>
    <x v="10"/>
    <n v="0"/>
  </r>
  <r>
    <x v="350"/>
    <e v="#N/A"/>
    <n v="0"/>
    <e v="#N/A"/>
    <x v="10"/>
    <x v="10"/>
    <n v="0"/>
  </r>
  <r>
    <x v="351"/>
    <n v="6"/>
    <n v="0"/>
    <s v="Tidal Fresh Marsh"/>
    <x v="10"/>
    <x v="10"/>
    <n v="0"/>
  </r>
  <r>
    <x v="352"/>
    <e v="#N/A"/>
    <n v="0"/>
    <e v="#N/A"/>
    <x v="10"/>
    <x v="10"/>
    <n v="0"/>
  </r>
  <r>
    <x v="353"/>
    <e v="#N/A"/>
    <n v="1"/>
    <e v="#N/A"/>
    <x v="10"/>
    <x v="10"/>
    <n v="1"/>
  </r>
  <r>
    <x v="354"/>
    <e v="#N/A"/>
    <n v="0"/>
    <e v="#N/A"/>
    <x v="10"/>
    <x v="10"/>
    <n v="0"/>
  </r>
  <r>
    <x v="355"/>
    <e v="#N/A"/>
    <n v="0"/>
    <e v="#N/A"/>
    <x v="10"/>
    <x v="10"/>
    <n v="0"/>
  </r>
  <r>
    <x v="356"/>
    <e v="#N/A"/>
    <n v="1"/>
    <e v="#N/A"/>
    <x v="10"/>
    <x v="10"/>
    <n v="1"/>
  </r>
  <r>
    <x v="357"/>
    <e v="#N/A"/>
    <n v="0"/>
    <e v="#N/A"/>
    <x v="10"/>
    <x v="10"/>
    <n v="0"/>
  </r>
  <r>
    <x v="358"/>
    <e v="#N/A"/>
    <n v="0"/>
    <e v="#N/A"/>
    <x v="10"/>
    <x v="10"/>
    <n v="0"/>
  </r>
  <r>
    <x v="359"/>
    <e v="#N/A"/>
    <n v="0"/>
    <e v="#N/A"/>
    <x v="10"/>
    <x v="10"/>
    <n v="0"/>
  </r>
  <r>
    <x v="360"/>
    <e v="#N/A"/>
    <n v="0"/>
    <e v="#N/A"/>
    <x v="10"/>
    <x v="10"/>
    <n v="0"/>
  </r>
  <r>
    <x v="361"/>
    <e v="#N/A"/>
    <n v="0"/>
    <e v="#N/A"/>
    <x v="11"/>
    <x v="11"/>
    <n v="0"/>
  </r>
  <r>
    <x v="362"/>
    <n v="20"/>
    <n v="0"/>
    <s v="Irreg.-Flooded Marsh"/>
    <x v="11"/>
    <x v="11"/>
    <n v="0"/>
  </r>
  <r>
    <x v="363"/>
    <n v="20"/>
    <n v="1"/>
    <s v="Irreg.-Flooded Marsh"/>
    <x v="11"/>
    <x v="11"/>
    <n v="1"/>
  </r>
  <r>
    <x v="364"/>
    <n v="20"/>
    <n v="0"/>
    <s v="Irreg.-Flooded Marsh"/>
    <x v="11"/>
    <x v="11"/>
    <n v="0"/>
  </r>
  <r>
    <x v="365"/>
    <n v="20"/>
    <n v="0"/>
    <s v="Irreg.-Flooded Marsh"/>
    <x v="11"/>
    <x v="11"/>
    <n v="0"/>
  </r>
  <r>
    <x v="366"/>
    <n v="20"/>
    <n v="1"/>
    <s v="Irreg.-Flooded Marsh"/>
    <x v="11"/>
    <x v="11"/>
    <n v="1"/>
  </r>
  <r>
    <x v="367"/>
    <n v="20"/>
    <n v="0"/>
    <s v="Irreg.-Flooded Marsh"/>
    <x v="11"/>
    <x v="11"/>
    <n v="0"/>
  </r>
  <r>
    <x v="368"/>
    <e v="#N/A"/>
    <n v="0"/>
    <e v="#N/A"/>
    <x v="11"/>
    <x v="11"/>
    <n v="0"/>
  </r>
  <r>
    <x v="369"/>
    <e v="#N/A"/>
    <n v="0"/>
    <e v="#N/A"/>
    <x v="11"/>
    <x v="11"/>
    <n v="0"/>
  </r>
  <r>
    <x v="370"/>
    <n v="7"/>
    <n v="0"/>
    <s v="Trans. Salt Marsh"/>
    <x v="12"/>
    <x v="12"/>
    <n v="0"/>
  </r>
  <r>
    <x v="371"/>
    <e v="#N/A"/>
    <n v="0"/>
    <e v="#N/A"/>
    <x v="12"/>
    <x v="12"/>
    <n v="0"/>
  </r>
  <r>
    <x v="372"/>
    <e v="#N/A"/>
    <n v="0"/>
    <e v="#N/A"/>
    <x v="12"/>
    <x v="12"/>
    <n v="0"/>
  </r>
  <r>
    <x v="373"/>
    <n v="7"/>
    <n v="0"/>
    <s v="Trans. Salt Marsh"/>
    <x v="12"/>
    <x v="12"/>
    <n v="0"/>
  </r>
  <r>
    <x v="374"/>
    <n v="9"/>
    <n v="0"/>
    <s v="Mangrove"/>
    <x v="12"/>
    <x v="12"/>
    <n v="0"/>
  </r>
  <r>
    <x v="375"/>
    <n v="7"/>
    <n v="1"/>
    <s v="Trans. Salt Marsh"/>
    <x v="12"/>
    <x v="12"/>
    <n v="1"/>
  </r>
  <r>
    <x v="376"/>
    <e v="#N/A"/>
    <n v="0"/>
    <e v="#N/A"/>
    <x v="12"/>
    <x v="12"/>
    <n v="0"/>
  </r>
  <r>
    <x v="377"/>
    <n v="7"/>
    <n v="0"/>
    <s v="Trans. Salt Marsh"/>
    <x v="12"/>
    <x v="12"/>
    <n v="0"/>
  </r>
  <r>
    <x v="378"/>
    <e v="#N/A"/>
    <n v="1"/>
    <e v="#N/A"/>
    <x v="12"/>
    <x v="12"/>
    <n v="1"/>
  </r>
  <r>
    <x v="379"/>
    <e v="#N/A"/>
    <n v="0"/>
    <e v="#N/A"/>
    <x v="13"/>
    <x v="13"/>
    <n v="0"/>
  </r>
  <r>
    <x v="380"/>
    <e v="#N/A"/>
    <n v="0"/>
    <e v="#N/A"/>
    <x v="13"/>
    <x v="13"/>
    <n v="0"/>
  </r>
  <r>
    <x v="381"/>
    <n v="14"/>
    <n v="0"/>
    <s v="Rocky Intertidal"/>
    <x v="14"/>
    <x v="14"/>
    <n v="0"/>
  </r>
  <r>
    <x v="382"/>
    <e v="#N/A"/>
    <n v="0"/>
    <e v="#N/A"/>
    <x v="15"/>
    <x v="15"/>
    <n v="0"/>
  </r>
  <r>
    <x v="383"/>
    <n v="11"/>
    <n v="0"/>
    <s v="Tidal Flat"/>
    <x v="15"/>
    <x v="15"/>
    <n v="0"/>
  </r>
  <r>
    <x v="384"/>
    <n v="11"/>
    <n v="0"/>
    <s v="Tidal Flat"/>
    <x v="15"/>
    <x v="15"/>
    <n v="0"/>
  </r>
  <r>
    <x v="385"/>
    <n v="11"/>
    <n v="0"/>
    <s v="Tidal Flat"/>
    <x v="15"/>
    <x v="15"/>
    <n v="0"/>
  </r>
  <r>
    <x v="386"/>
    <e v="#N/A"/>
    <n v="0"/>
    <e v="#N/A"/>
    <x v="15"/>
    <x v="15"/>
    <n v="0"/>
  </r>
  <r>
    <x v="387"/>
    <n v="13"/>
    <n v="0"/>
    <s v="Ocean Flat"/>
    <x v="15"/>
    <x v="15"/>
    <n v="0"/>
  </r>
  <r>
    <x v="388"/>
    <n v="12"/>
    <n v="0"/>
    <s v="Ocean Beach"/>
    <x v="15"/>
    <x v="15"/>
    <n v="0"/>
  </r>
  <r>
    <x v="389"/>
    <n v="12"/>
    <n v="0"/>
    <s v="Ocean Beach"/>
    <x v="15"/>
    <x v="15"/>
    <n v="0"/>
  </r>
  <r>
    <x v="390"/>
    <n v="12"/>
    <n v="0"/>
    <s v="Ocean Beach"/>
    <x v="15"/>
    <x v="15"/>
    <n v="0"/>
  </r>
  <r>
    <x v="391"/>
    <e v="#N/A"/>
    <n v="0"/>
    <e v="#N/A"/>
    <x v="16"/>
    <x v="16"/>
    <n v="0"/>
  </r>
  <r>
    <x v="392"/>
    <n v="8"/>
    <n v="0"/>
    <s v="Regularly-flooded Marsh"/>
    <x v="16"/>
    <x v="16"/>
    <n v="0"/>
  </r>
  <r>
    <x v="393"/>
    <n v="8"/>
    <n v="1"/>
    <s v="Regularly-flooded Marsh"/>
    <x v="16"/>
    <x v="16"/>
    <n v="1"/>
  </r>
  <r>
    <x v="394"/>
    <n v="8"/>
    <n v="0"/>
    <s v="Regularly-flooded Marsh"/>
    <x v="16"/>
    <x v="16"/>
    <n v="0"/>
  </r>
  <r>
    <x v="395"/>
    <n v="8"/>
    <n v="0"/>
    <s v="Regularly-flooded Marsh"/>
    <x v="16"/>
    <x v="16"/>
    <n v="0"/>
  </r>
  <r>
    <x v="396"/>
    <e v="#N/A"/>
    <n v="1"/>
    <e v="#N/A"/>
    <x v="16"/>
    <x v="16"/>
    <n v="1"/>
  </r>
  <r>
    <x v="397"/>
    <n v="8"/>
    <n v="0"/>
    <s v="Regularly-flooded Marsh"/>
    <x v="16"/>
    <x v="16"/>
    <n v="0"/>
  </r>
  <r>
    <x v="398"/>
    <n v="8"/>
    <n v="0"/>
    <s v="Regularly-flooded Marsh"/>
    <x v="16"/>
    <x v="16"/>
    <n v="0"/>
  </r>
  <r>
    <x v="399"/>
    <e v="#N/A"/>
    <n v="1"/>
    <e v="#N/A"/>
    <x v="16"/>
    <x v="16"/>
    <n v="1"/>
  </r>
  <r>
    <x v="400"/>
    <e v="#N/A"/>
    <n v="0"/>
    <e v="#N/A"/>
    <x v="16"/>
    <x v="16"/>
    <n v="0"/>
  </r>
  <r>
    <x v="401"/>
    <e v="#N/A"/>
    <n v="0"/>
    <e v="#N/A"/>
    <x v="16"/>
    <x v="16"/>
    <n v="0"/>
  </r>
  <r>
    <x v="402"/>
    <e v="#N/A"/>
    <n v="1"/>
    <e v="#N/A"/>
    <x v="16"/>
    <x v="16"/>
    <n v="1"/>
  </r>
  <r>
    <x v="403"/>
    <n v="14"/>
    <n v="0"/>
    <s v="Rocky Intertidal"/>
    <x v="17"/>
    <x v="17"/>
    <n v="0"/>
  </r>
  <r>
    <x v="404"/>
    <e v="#N/A"/>
    <n v="0"/>
    <e v="#N/A"/>
    <x v="17"/>
    <x v="17"/>
    <n v="0"/>
  </r>
  <r>
    <x v="405"/>
    <e v="#N/A"/>
    <n v="0"/>
    <e v="#N/A"/>
    <x v="17"/>
    <x v="17"/>
    <n v="0"/>
  </r>
  <r>
    <x v="406"/>
    <e v="#N/A"/>
    <n v="0"/>
    <e v="#N/A"/>
    <x v="17"/>
    <x v="17"/>
    <n v="0"/>
  </r>
  <r>
    <x v="407"/>
    <n v="14"/>
    <n v="0"/>
    <s v="Rocky Intertidal"/>
    <x v="17"/>
    <x v="17"/>
    <n v="0"/>
  </r>
  <r>
    <x v="408"/>
    <n v="14"/>
    <n v="0"/>
    <s v="Rocky Intertidal"/>
    <x v="17"/>
    <x v="17"/>
    <n v="0"/>
  </r>
  <r>
    <x v="409"/>
    <e v="#N/A"/>
    <n v="0"/>
    <e v="#N/A"/>
    <x v="17"/>
    <x v="17"/>
    <n v="0"/>
  </r>
  <r>
    <x v="410"/>
    <e v="#N/A"/>
    <n v="0"/>
    <e v="#N/A"/>
    <x v="17"/>
    <x v="17"/>
    <n v="0"/>
  </r>
  <r>
    <x v="411"/>
    <e v="#N/A"/>
    <n v="0"/>
    <e v="#N/A"/>
    <x v="17"/>
    <x v="17"/>
    <n v="0"/>
  </r>
  <r>
    <x v="412"/>
    <n v="10"/>
    <n v="0"/>
    <s v="Estuarine Beach"/>
    <x v="18"/>
    <x v="18"/>
    <n v="0"/>
  </r>
  <r>
    <x v="413"/>
    <n v="10"/>
    <n v="0"/>
    <s v="Estuarine Beach"/>
    <x v="18"/>
    <x v="18"/>
    <n v="0"/>
  </r>
  <r>
    <x v="414"/>
    <n v="10"/>
    <n v="1"/>
    <s v="Estuarine Beach"/>
    <x v="18"/>
    <x v="18"/>
    <n v="1"/>
  </r>
  <r>
    <x v="415"/>
    <n v="10"/>
    <n v="0"/>
    <s v="Estuarine Beach"/>
    <x v="18"/>
    <x v="18"/>
    <n v="0"/>
  </r>
  <r>
    <x v="416"/>
    <n v="10"/>
    <n v="0"/>
    <s v="Estuarine Beach"/>
    <x v="18"/>
    <x v="18"/>
    <n v="0"/>
  </r>
  <r>
    <x v="417"/>
    <n v="10"/>
    <n v="1"/>
    <s v="Estuarine Beach"/>
    <x v="18"/>
    <x v="18"/>
    <n v="1"/>
  </r>
  <r>
    <x v="418"/>
    <n v="10"/>
    <n v="0"/>
    <s v="Estuarine Beach"/>
    <x v="18"/>
    <x v="18"/>
    <n v="0"/>
  </r>
  <r>
    <x v="419"/>
    <e v="#N/A"/>
    <n v="0"/>
    <e v="#N/A"/>
    <x v="18"/>
    <x v="18"/>
    <n v="0"/>
  </r>
  <r>
    <x v="420"/>
    <n v="11"/>
    <n v="0"/>
    <s v="Tidal Flat"/>
    <x v="18"/>
    <x v="18"/>
    <n v="0"/>
  </r>
  <r>
    <x v="421"/>
    <n v="11"/>
    <n v="0"/>
    <s v="Tidal Flat"/>
    <x v="18"/>
    <x v="18"/>
    <n v="0"/>
  </r>
  <r>
    <x v="422"/>
    <n v="11"/>
    <n v="0"/>
    <s v="Tidal Flat"/>
    <x v="18"/>
    <x v="18"/>
    <n v="0"/>
  </r>
  <r>
    <x v="423"/>
    <n v="11"/>
    <n v="0"/>
    <s v="Tidal Flat"/>
    <x v="18"/>
    <x v="18"/>
    <n v="0"/>
  </r>
  <r>
    <x v="424"/>
    <e v="#N/A"/>
    <n v="1"/>
    <e v="#N/A"/>
    <x v="18"/>
    <x v="18"/>
    <n v="1"/>
  </r>
  <r>
    <x v="425"/>
    <e v="#N/A"/>
    <n v="0"/>
    <e v="#N/A"/>
    <x v="18"/>
    <x v="18"/>
    <n v="0"/>
  </r>
  <r>
    <x v="426"/>
    <e v="#N/A"/>
    <n v="0"/>
    <e v="#N/A"/>
    <x v="18"/>
    <x v="18"/>
    <n v="0"/>
  </r>
  <r>
    <x v="427"/>
    <n v="10"/>
    <n v="0"/>
    <s v="Estuarine Beach"/>
    <x v="18"/>
    <x v="18"/>
    <n v="0"/>
  </r>
  <r>
    <x v="428"/>
    <n v="10"/>
    <n v="0"/>
    <s v="Estuarine Beach"/>
    <x v="18"/>
    <x v="18"/>
    <n v="0"/>
  </r>
  <r>
    <x v="429"/>
    <n v="11"/>
    <n v="0"/>
    <s v="Tidal Flat"/>
    <x v="18"/>
    <x v="18"/>
    <n v="0"/>
  </r>
  <r>
    <x v="430"/>
    <n v="11"/>
    <n v="0"/>
    <s v="Tidal Flat"/>
    <x v="18"/>
    <x v="18"/>
    <n v="0"/>
  </r>
  <r>
    <x v="431"/>
    <e v="#N/A"/>
    <n v="1"/>
    <e v="#N/A"/>
    <x v="18"/>
    <x v="18"/>
    <n v="1"/>
  </r>
  <r>
    <x v="432"/>
    <e v="#N/A"/>
    <n v="0"/>
    <e v="#N/A"/>
    <x v="19"/>
    <x v="19"/>
    <n v="0"/>
  </r>
  <r>
    <x v="433"/>
    <e v="#N/A"/>
    <n v="0"/>
    <e v="#N/A"/>
    <x v="19"/>
    <x v="19"/>
    <n v="0"/>
  </r>
  <r>
    <x v="434"/>
    <e v="#N/A"/>
    <n v="0"/>
    <e v="#N/A"/>
    <x v="19"/>
    <x v="19"/>
    <n v="0"/>
  </r>
  <r>
    <x v="435"/>
    <e v="#N/A"/>
    <n v="0"/>
    <e v="#N/A"/>
    <x v="19"/>
    <x v="19"/>
    <n v="0"/>
  </r>
  <r>
    <x v="436"/>
    <e v="#N/A"/>
    <n v="0"/>
    <e v="#N/A"/>
    <x v="19"/>
    <x v="19"/>
    <n v="0"/>
  </r>
  <r>
    <x v="437"/>
    <n v="15"/>
    <n v="0"/>
    <s v="Inland Open Water"/>
    <x v="19"/>
    <x v="19"/>
    <n v="0"/>
  </r>
  <r>
    <x v="438"/>
    <e v="#N/A"/>
    <n v="0"/>
    <e v="#N/A"/>
    <x v="19"/>
    <x v="19"/>
    <n v="0"/>
  </r>
  <r>
    <x v="439"/>
    <e v="#N/A"/>
    <n v="0"/>
    <e v="#N/A"/>
    <x v="19"/>
    <x v="19"/>
    <n v="0"/>
  </r>
  <r>
    <x v="440"/>
    <e v="#N/A"/>
    <n v="0"/>
    <e v="#N/A"/>
    <x v="19"/>
    <x v="19"/>
    <n v="0"/>
  </r>
  <r>
    <x v="441"/>
    <n v="15"/>
    <n v="0"/>
    <s v="Inland Open Water"/>
    <x v="19"/>
    <x v="19"/>
    <n v="0"/>
  </r>
  <r>
    <x v="442"/>
    <e v="#N/A"/>
    <n v="0"/>
    <e v="#N/A"/>
    <x v="19"/>
    <x v="19"/>
    <n v="0"/>
  </r>
  <r>
    <x v="443"/>
    <n v="15"/>
    <n v="0"/>
    <s v="Inland Open Water"/>
    <x v="19"/>
    <x v="19"/>
    <n v="0"/>
  </r>
  <r>
    <x v="444"/>
    <n v="15"/>
    <n v="0"/>
    <s v="Inland Open Water"/>
    <x v="19"/>
    <x v="19"/>
    <n v="0"/>
  </r>
  <r>
    <x v="445"/>
    <e v="#N/A"/>
    <n v="0"/>
    <e v="#N/A"/>
    <x v="19"/>
    <x v="19"/>
    <n v="0"/>
  </r>
  <r>
    <x v="446"/>
    <n v="15"/>
    <n v="0"/>
    <s v="Inland Open Water"/>
    <x v="19"/>
    <x v="19"/>
    <n v="0"/>
  </r>
  <r>
    <x v="447"/>
    <n v="22"/>
    <n v="0"/>
    <s v="Inland Shore"/>
    <x v="19"/>
    <x v="19"/>
    <n v="0"/>
  </r>
  <r>
    <x v="448"/>
    <e v="#N/A"/>
    <n v="0"/>
    <e v="#N/A"/>
    <x v="19"/>
    <x v="19"/>
    <n v="0"/>
  </r>
  <r>
    <x v="449"/>
    <n v="22"/>
    <n v="0"/>
    <s v="Inland Shore"/>
    <x v="19"/>
    <x v="19"/>
    <n v="0"/>
  </r>
  <r>
    <x v="450"/>
    <e v="#N/A"/>
    <n v="0"/>
    <e v="#N/A"/>
    <x v="19"/>
    <x v="19"/>
    <n v="0"/>
  </r>
  <r>
    <x v="451"/>
    <e v="#N/A"/>
    <n v="0"/>
    <e v="#N/A"/>
    <x v="19"/>
    <x v="19"/>
    <n v="0"/>
  </r>
  <r>
    <x v="452"/>
    <n v="22"/>
    <n v="0"/>
    <s v="Inland Shore"/>
    <x v="19"/>
    <x v="19"/>
    <n v="0"/>
  </r>
  <r>
    <x v="453"/>
    <e v="#N/A"/>
    <n v="0"/>
    <e v="#N/A"/>
    <x v="19"/>
    <x v="19"/>
    <n v="0"/>
  </r>
  <r>
    <x v="454"/>
    <e v="#N/A"/>
    <n v="0"/>
    <e v="#N/A"/>
    <x v="19"/>
    <x v="19"/>
    <n v="0"/>
  </r>
  <r>
    <x v="455"/>
    <e v="#N/A"/>
    <n v="0"/>
    <e v="#N/A"/>
    <x v="19"/>
    <x v="19"/>
    <n v="0"/>
  </r>
  <r>
    <x v="456"/>
    <n v="15"/>
    <n v="0"/>
    <s v="Inland Open Water"/>
    <x v="19"/>
    <x v="19"/>
    <n v="0"/>
  </r>
  <r>
    <x v="457"/>
    <e v="#N/A"/>
    <n v="0"/>
    <e v="#N/A"/>
    <x v="19"/>
    <x v="19"/>
    <n v="0"/>
  </r>
  <r>
    <x v="458"/>
    <e v="#N/A"/>
    <n v="0"/>
    <e v="#N/A"/>
    <x v="19"/>
    <x v="19"/>
    <n v="0"/>
  </r>
  <r>
    <x v="459"/>
    <e v="#N/A"/>
    <n v="0"/>
    <e v="#N/A"/>
    <x v="19"/>
    <x v="19"/>
    <n v="0"/>
  </r>
  <r>
    <x v="460"/>
    <e v="#N/A"/>
    <n v="0"/>
    <e v="#N/A"/>
    <x v="19"/>
    <x v="19"/>
    <n v="0"/>
  </r>
  <r>
    <x v="461"/>
    <n v="15"/>
    <n v="0"/>
    <s v="Inland Open Water"/>
    <x v="19"/>
    <x v="19"/>
    <n v="0"/>
  </r>
  <r>
    <x v="462"/>
    <n v="15"/>
    <n v="0"/>
    <s v="Inland Open Water"/>
    <x v="19"/>
    <x v="19"/>
    <n v="0"/>
  </r>
  <r>
    <x v="463"/>
    <e v="#N/A"/>
    <n v="0"/>
    <e v="#N/A"/>
    <x v="19"/>
    <x v="19"/>
    <n v="0"/>
  </r>
  <r>
    <x v="464"/>
    <e v="#N/A"/>
    <n v="0"/>
    <e v="#N/A"/>
    <x v="19"/>
    <x v="19"/>
    <n v="0"/>
  </r>
  <r>
    <x v="465"/>
    <e v="#N/A"/>
    <n v="0"/>
    <e v="#N/A"/>
    <x v="19"/>
    <x v="19"/>
    <n v="0"/>
  </r>
  <r>
    <x v="466"/>
    <n v="22"/>
    <n v="0"/>
    <s v="Inland Shore"/>
    <x v="19"/>
    <x v="19"/>
    <n v="0"/>
  </r>
  <r>
    <x v="467"/>
    <n v="22"/>
    <n v="0"/>
    <s v="Inland Shore"/>
    <x v="19"/>
    <x v="19"/>
    <n v="0"/>
  </r>
  <r>
    <x v="468"/>
    <e v="#N/A"/>
    <n v="0"/>
    <e v="#N/A"/>
    <x v="19"/>
    <x v="19"/>
    <n v="0"/>
  </r>
  <r>
    <x v="469"/>
    <e v="#N/A"/>
    <n v="0"/>
    <e v="#N/A"/>
    <x v="19"/>
    <x v="19"/>
    <n v="0"/>
  </r>
  <r>
    <x v="470"/>
    <n v="22"/>
    <n v="0"/>
    <s v="Inland Shore"/>
    <x v="19"/>
    <x v="19"/>
    <n v="0"/>
  </r>
  <r>
    <x v="471"/>
    <e v="#N/A"/>
    <n v="1"/>
    <e v="#N/A"/>
    <x v="19"/>
    <x v="19"/>
    <n v="1"/>
  </r>
  <r>
    <x v="472"/>
    <e v="#N/A"/>
    <n v="0"/>
    <e v="#N/A"/>
    <x v="19"/>
    <x v="19"/>
    <n v="0"/>
  </r>
  <r>
    <x v="473"/>
    <n v="22"/>
    <n v="0"/>
    <s v="Inland Shore"/>
    <x v="19"/>
    <x v="19"/>
    <n v="0"/>
  </r>
  <r>
    <x v="474"/>
    <n v="22"/>
    <n v="0"/>
    <s v="Inland Shore"/>
    <x v="19"/>
    <x v="19"/>
    <n v="0"/>
  </r>
  <r>
    <x v="475"/>
    <e v="#N/A"/>
    <n v="0"/>
    <e v="#N/A"/>
    <x v="19"/>
    <x v="19"/>
    <n v="0"/>
  </r>
  <r>
    <x v="476"/>
    <n v="22"/>
    <n v="0"/>
    <s v="Inland Shore"/>
    <x v="19"/>
    <x v="19"/>
    <n v="0"/>
  </r>
  <r>
    <x v="477"/>
    <e v="#N/A"/>
    <n v="0"/>
    <e v="#N/A"/>
    <x v="19"/>
    <x v="19"/>
    <n v="0"/>
  </r>
  <r>
    <x v="478"/>
    <e v="#N/A"/>
    <n v="0"/>
    <e v="#N/A"/>
    <x v="19"/>
    <x v="19"/>
    <n v="0"/>
  </r>
  <r>
    <x v="479"/>
    <e v="#N/A"/>
    <n v="0"/>
    <e v="#N/A"/>
    <x v="19"/>
    <x v="19"/>
    <n v="0"/>
  </r>
  <r>
    <x v="480"/>
    <n v="22"/>
    <n v="0"/>
    <s v="Inland Shore"/>
    <x v="19"/>
    <x v="19"/>
    <n v="0"/>
  </r>
  <r>
    <x v="481"/>
    <e v="#N/A"/>
    <n v="0"/>
    <e v="#N/A"/>
    <x v="19"/>
    <x v="19"/>
    <n v="0"/>
  </r>
  <r>
    <x v="482"/>
    <e v="#N/A"/>
    <n v="0"/>
    <e v="#N/A"/>
    <x v="19"/>
    <x v="19"/>
    <n v="0"/>
  </r>
  <r>
    <x v="483"/>
    <n v="15"/>
    <n v="0"/>
    <s v="Inland Open Water"/>
    <x v="19"/>
    <x v="19"/>
    <n v="0"/>
  </r>
  <r>
    <x v="484"/>
    <n v="22"/>
    <n v="0"/>
    <s v="Inland Shore"/>
    <x v="19"/>
    <x v="19"/>
    <n v="0"/>
  </r>
  <r>
    <x v="485"/>
    <n v="22"/>
    <n v="0"/>
    <s v="Inland Shore"/>
    <x v="19"/>
    <x v="19"/>
    <n v="0"/>
  </r>
  <r>
    <x v="486"/>
    <e v="#N/A"/>
    <n v="0"/>
    <e v="#N/A"/>
    <x v="19"/>
    <x v="19"/>
    <n v="0"/>
  </r>
  <r>
    <x v="487"/>
    <n v="16"/>
    <n v="0"/>
    <s v="Riverine Tidal"/>
    <x v="20"/>
    <x v="20"/>
    <n v="0"/>
  </r>
  <r>
    <x v="488"/>
    <n v="16"/>
    <n v="0"/>
    <s v="Riverine Tidal"/>
    <x v="20"/>
    <x v="20"/>
    <n v="0"/>
  </r>
  <r>
    <x v="489"/>
    <n v="16"/>
    <n v="0"/>
    <s v="Riverine Tidal"/>
    <x v="20"/>
    <x v="20"/>
    <n v="0"/>
  </r>
  <r>
    <x v="490"/>
    <e v="#N/A"/>
    <n v="0"/>
    <e v="#N/A"/>
    <x v="20"/>
    <x v="20"/>
    <n v="0"/>
  </r>
  <r>
    <x v="491"/>
    <n v="16"/>
    <n v="0"/>
    <s v="Riverine Tidal"/>
    <x v="20"/>
    <x v="20"/>
    <n v="0"/>
  </r>
  <r>
    <x v="492"/>
    <n v="16"/>
    <n v="0"/>
    <s v="Riverine Tidal"/>
    <x v="20"/>
    <x v="20"/>
    <n v="0"/>
  </r>
  <r>
    <x v="493"/>
    <e v="#N/A"/>
    <n v="0"/>
    <e v="#N/A"/>
    <x v="20"/>
    <x v="20"/>
    <n v="0"/>
  </r>
  <r>
    <x v="494"/>
    <e v="#N/A"/>
    <n v="0"/>
    <e v="#N/A"/>
    <x v="20"/>
    <x v="20"/>
    <n v="0"/>
  </r>
  <r>
    <x v="495"/>
    <n v="16"/>
    <n v="0"/>
    <s v="Riverine Tidal"/>
    <x v="20"/>
    <x v="20"/>
    <n v="0"/>
  </r>
  <r>
    <x v="496"/>
    <e v="#N/A"/>
    <n v="0"/>
    <e v="#N/A"/>
    <x v="20"/>
    <x v="20"/>
    <n v="0"/>
  </r>
  <r>
    <x v="497"/>
    <e v="#N/A"/>
    <n v="0"/>
    <e v="#N/A"/>
    <x v="21"/>
    <x v="21"/>
    <n v="0"/>
  </r>
  <r>
    <x v="498"/>
    <e v="#N/A"/>
    <n v="0"/>
    <e v="#N/A"/>
    <x v="21"/>
    <x v="21"/>
    <n v="0"/>
  </r>
  <r>
    <x v="499"/>
    <e v="#N/A"/>
    <n v="1"/>
    <e v="#N/A"/>
    <x v="21"/>
    <x v="21"/>
    <n v="1"/>
  </r>
  <r>
    <x v="500"/>
    <e v="#N/A"/>
    <n v="0"/>
    <e v="#N/A"/>
    <x v="21"/>
    <x v="21"/>
    <n v="0"/>
  </r>
  <r>
    <x v="501"/>
    <n v="18"/>
    <n v="0"/>
    <s v="Tidal Creek"/>
    <x v="21"/>
    <x v="21"/>
    <n v="0"/>
  </r>
  <r>
    <x v="502"/>
    <e v="#N/A"/>
    <n v="1"/>
    <e v="#N/A"/>
    <x v="21"/>
    <x v="21"/>
    <n v="1"/>
  </r>
  <r>
    <x v="503"/>
    <e v="#N/A"/>
    <n v="0"/>
    <e v="#N/A"/>
    <x v="21"/>
    <x v="21"/>
    <n v="0"/>
  </r>
  <r>
    <x v="504"/>
    <e v="#N/A"/>
    <n v="0"/>
    <e v="#N/A"/>
    <x v="21"/>
    <x v="21"/>
    <n v="0"/>
  </r>
  <r>
    <x v="505"/>
    <n v="17"/>
    <n v="0"/>
    <s v="Estuarine Open Water"/>
    <x v="22"/>
    <x v="22"/>
    <n v="0"/>
  </r>
  <r>
    <x v="506"/>
    <n v="17"/>
    <n v="0"/>
    <s v="Estuarine Open Water"/>
    <x v="22"/>
    <x v="22"/>
    <n v="0"/>
  </r>
  <r>
    <x v="507"/>
    <e v="#N/A"/>
    <n v="1"/>
    <e v="#N/A"/>
    <x v="22"/>
    <x v="22"/>
    <n v="1"/>
  </r>
  <r>
    <x v="508"/>
    <n v="17"/>
    <n v="0"/>
    <s v="Estuarine Open Water"/>
    <x v="22"/>
    <x v="22"/>
    <n v="0"/>
  </r>
  <r>
    <x v="509"/>
    <n v="17"/>
    <n v="0"/>
    <s v="Estuarine Open Water"/>
    <x v="22"/>
    <x v="22"/>
    <n v="0"/>
  </r>
  <r>
    <x v="510"/>
    <e v="#N/A"/>
    <n v="0"/>
    <e v="#N/A"/>
    <x v="22"/>
    <x v="22"/>
    <n v="0"/>
  </r>
  <r>
    <x v="511"/>
    <n v="17"/>
    <n v="0"/>
    <s v="Estuarine Open Water"/>
    <x v="22"/>
    <x v="22"/>
    <n v="0"/>
  </r>
  <r>
    <x v="512"/>
    <n v="17"/>
    <n v="1"/>
    <s v="Estuarine Open Water"/>
    <x v="22"/>
    <x v="22"/>
    <n v="1"/>
  </r>
  <r>
    <x v="513"/>
    <n v="17"/>
    <n v="0"/>
    <s v="Estuarine Open Water"/>
    <x v="22"/>
    <x v="22"/>
    <n v="0"/>
  </r>
  <r>
    <x v="514"/>
    <e v="#N/A"/>
    <n v="0"/>
    <e v="#N/A"/>
    <x v="22"/>
    <x v="22"/>
    <n v="0"/>
  </r>
  <r>
    <x v="515"/>
    <n v="17"/>
    <n v="0"/>
    <s v="Estuarine Open Water"/>
    <x v="22"/>
    <x v="22"/>
    <n v="0"/>
  </r>
  <r>
    <x v="516"/>
    <n v="11"/>
    <n v="0"/>
    <s v="Tidal Flat"/>
    <x v="22"/>
    <x v="22"/>
    <n v="0"/>
  </r>
  <r>
    <x v="517"/>
    <n v="17"/>
    <n v="0"/>
    <s v="Estuarine Open Water"/>
    <x v="22"/>
    <x v="22"/>
    <n v="0"/>
  </r>
  <r>
    <x v="518"/>
    <n v="17"/>
    <n v="1"/>
    <s v="Estuarine Open Water"/>
    <x v="22"/>
    <x v="22"/>
    <n v="1"/>
  </r>
  <r>
    <x v="519"/>
    <n v="17"/>
    <n v="0"/>
    <s v="Estuarine Open Water"/>
    <x v="22"/>
    <x v="22"/>
    <n v="0"/>
  </r>
  <r>
    <x v="520"/>
    <n v="17"/>
    <n v="0"/>
    <s v="Estuarine Open Water"/>
    <x v="22"/>
    <x v="22"/>
    <n v="0"/>
  </r>
  <r>
    <x v="521"/>
    <n v="19"/>
    <n v="0"/>
    <s v="Open Ocean"/>
    <x v="23"/>
    <x v="23"/>
    <n v="0"/>
  </r>
  <r>
    <x v="522"/>
    <n v="19"/>
    <n v="0"/>
    <s v="Open Ocean"/>
    <x v="23"/>
    <x v="23"/>
    <n v="0"/>
  </r>
  <r>
    <x v="523"/>
    <n v="19"/>
    <n v="0"/>
    <s v="Open Ocean"/>
    <x v="23"/>
    <x v="23"/>
    <n v="0"/>
  </r>
  <r>
    <x v="524"/>
    <m/>
    <m/>
    <m/>
    <x v="24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I530" firstHeaderRow="2" firstDataRow="2" firstDataCol="3"/>
  <pivotFields count="7">
    <pivotField axis="axisRow" compact="0" outline="0" showAll="0">
      <items count="526">
        <item x="505"/>
        <item x="506"/>
        <item x="507"/>
        <item x="508"/>
        <item x="509"/>
        <item x="510"/>
        <item x="511"/>
        <item x="512"/>
        <item x="513"/>
        <item x="514"/>
        <item x="419"/>
        <item x="515"/>
        <item x="420"/>
        <item x="421"/>
        <item x="422"/>
        <item x="369"/>
        <item x="391"/>
        <item x="361"/>
        <item x="392"/>
        <item x="393"/>
        <item x="394"/>
        <item x="395"/>
        <item x="362"/>
        <item x="363"/>
        <item x="396"/>
        <item x="397"/>
        <item x="398"/>
        <item x="399"/>
        <item x="400"/>
        <item x="364"/>
        <item x="365"/>
        <item x="366"/>
        <item x="367"/>
        <item x="370"/>
        <item x="371"/>
        <item x="381"/>
        <item x="403"/>
        <item x="379"/>
        <item x="380"/>
        <item x="497"/>
        <item x="498"/>
        <item x="499"/>
        <item x="500"/>
        <item x="501"/>
        <item x="502"/>
        <item x="503"/>
        <item x="504"/>
        <item x="372"/>
        <item x="373"/>
        <item x="374"/>
        <item x="375"/>
        <item x="376"/>
        <item x="377"/>
        <item x="378"/>
        <item x="423"/>
        <item x="424"/>
        <item x="425"/>
        <item x="426"/>
        <item x="401"/>
        <item x="402"/>
        <item x="368"/>
        <item x="412"/>
        <item x="516"/>
        <item x="427"/>
        <item x="428"/>
        <item x="429"/>
        <item x="430"/>
        <item x="431"/>
        <item x="517"/>
        <item x="518"/>
        <item x="519"/>
        <item x="520"/>
        <item x="413"/>
        <item x="414"/>
        <item x="415"/>
        <item x="416"/>
        <item x="417"/>
        <item x="418"/>
        <item x="20"/>
        <item x="21"/>
        <item x="22"/>
        <item x="23"/>
        <item x="1"/>
        <item x="2"/>
        <item x="3"/>
        <item x="24"/>
        <item x="25"/>
        <item x="26"/>
        <item x="27"/>
        <item x="28"/>
        <item x="29"/>
        <item x="166"/>
        <item x="167"/>
        <item x="168"/>
        <item x="89"/>
        <item x="90"/>
        <item x="30"/>
        <item x="31"/>
        <item x="32"/>
        <item x="33"/>
        <item x="34"/>
        <item x="35"/>
        <item x="36"/>
        <item x="12"/>
        <item x="13"/>
        <item x="4"/>
        <item x="5"/>
        <item x="91"/>
        <item x="92"/>
        <item x="93"/>
        <item x="94"/>
        <item x="95"/>
        <item x="14"/>
        <item x="15"/>
        <item x="16"/>
        <item x="17"/>
        <item x="18"/>
        <item x="521"/>
        <item x="522"/>
        <item x="523"/>
        <item x="382"/>
        <item x="383"/>
        <item x="384"/>
        <item x="385"/>
        <item x="404"/>
        <item x="405"/>
        <item x="406"/>
        <item x="407"/>
        <item x="408"/>
        <item x="409"/>
        <item x="410"/>
        <item x="411"/>
        <item x="386"/>
        <item x="389"/>
        <item x="390"/>
        <item x="387"/>
        <item x="388"/>
        <item x="169"/>
        <item x="111"/>
        <item x="112"/>
        <item x="113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"/>
        <item x="7"/>
        <item x="8"/>
        <item x="59"/>
        <item x="170"/>
        <item x="147"/>
        <item x="114"/>
        <item x="150"/>
        <item x="164"/>
        <item x="165"/>
        <item x="151"/>
        <item x="152"/>
        <item x="153"/>
        <item x="154"/>
        <item x="155"/>
        <item x="156"/>
        <item x="157"/>
        <item x="158"/>
        <item x="159"/>
        <item x="145"/>
        <item x="146"/>
        <item x="358"/>
        <item x="359"/>
        <item x="360"/>
        <item x="115"/>
        <item x="116"/>
        <item x="117"/>
        <item x="171"/>
        <item x="172"/>
        <item x="173"/>
        <item x="174"/>
        <item x="175"/>
        <item x="176"/>
        <item x="350"/>
        <item x="160"/>
        <item x="301"/>
        <item x="302"/>
        <item x="303"/>
        <item x="161"/>
        <item x="162"/>
        <item x="163"/>
        <item x="118"/>
        <item x="119"/>
        <item x="120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9"/>
        <item x="194"/>
        <item x="121"/>
        <item x="122"/>
        <item x="123"/>
        <item x="124"/>
        <item x="125"/>
        <item x="126"/>
        <item x="195"/>
        <item x="127"/>
        <item x="128"/>
        <item x="196"/>
        <item x="197"/>
        <item x="351"/>
        <item x="347"/>
        <item x="198"/>
        <item x="199"/>
        <item x="221"/>
        <item x="200"/>
        <item x="201"/>
        <item x="202"/>
        <item x="203"/>
        <item x="222"/>
        <item x="204"/>
        <item x="205"/>
        <item x="206"/>
        <item x="207"/>
        <item x="223"/>
        <item x="208"/>
        <item x="209"/>
        <item x="210"/>
        <item x="211"/>
        <item x="212"/>
        <item x="129"/>
        <item x="130"/>
        <item x="131"/>
        <item x="132"/>
        <item x="133"/>
        <item x="134"/>
        <item x="135"/>
        <item x="213"/>
        <item x="136"/>
        <item x="137"/>
        <item x="138"/>
        <item x="139"/>
        <item x="352"/>
        <item x="353"/>
        <item x="354"/>
        <item x="355"/>
        <item x="356"/>
        <item x="348"/>
        <item x="349"/>
        <item x="140"/>
        <item x="0"/>
        <item x="304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330"/>
        <item x="331"/>
        <item x="237"/>
        <item x="305"/>
        <item x="306"/>
        <item x="238"/>
        <item x="307"/>
        <item x="239"/>
        <item x="240"/>
        <item x="241"/>
        <item x="242"/>
        <item x="243"/>
        <item x="244"/>
        <item x="245"/>
        <item x="246"/>
        <item x="247"/>
        <item x="308"/>
        <item x="309"/>
        <item x="332"/>
        <item x="333"/>
        <item x="310"/>
        <item x="311"/>
        <item x="312"/>
        <item x="313"/>
        <item x="314"/>
        <item x="315"/>
        <item x="248"/>
        <item x="249"/>
        <item x="250"/>
        <item x="251"/>
        <item x="252"/>
        <item x="253"/>
        <item x="254"/>
        <item x="255"/>
        <item x="316"/>
        <item x="317"/>
        <item x="256"/>
        <item x="334"/>
        <item x="335"/>
        <item x="336"/>
        <item x="337"/>
        <item x="257"/>
        <item x="258"/>
        <item x="259"/>
        <item x="260"/>
        <item x="261"/>
        <item x="262"/>
        <item x="263"/>
        <item x="264"/>
        <item x="265"/>
        <item x="338"/>
        <item x="339"/>
        <item x="266"/>
        <item x="267"/>
        <item x="268"/>
        <item x="269"/>
        <item x="270"/>
        <item x="318"/>
        <item x="340"/>
        <item x="271"/>
        <item x="272"/>
        <item x="273"/>
        <item x="341"/>
        <item x="274"/>
        <item x="275"/>
        <item x="276"/>
        <item x="319"/>
        <item x="277"/>
        <item x="320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321"/>
        <item x="322"/>
        <item x="323"/>
        <item x="324"/>
        <item x="289"/>
        <item x="342"/>
        <item x="329"/>
        <item x="325"/>
        <item x="326"/>
        <item x="290"/>
        <item x="291"/>
        <item x="292"/>
        <item x="293"/>
        <item x="294"/>
        <item x="295"/>
        <item x="296"/>
        <item x="297"/>
        <item x="298"/>
        <item x="327"/>
        <item x="328"/>
        <item x="299"/>
        <item x="300"/>
        <item x="343"/>
        <item x="344"/>
        <item x="345"/>
        <item x="346"/>
        <item x="60"/>
        <item x="61"/>
        <item x="141"/>
        <item x="142"/>
        <item x="143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96"/>
        <item x="214"/>
        <item x="215"/>
        <item x="216"/>
        <item x="217"/>
        <item x="218"/>
        <item x="219"/>
        <item x="357"/>
        <item x="108"/>
        <item x="109"/>
        <item x="110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9"/>
        <item x="9"/>
        <item x="10"/>
        <item x="11"/>
        <item x="86"/>
        <item x="87"/>
        <item x="88"/>
        <item x="487"/>
        <item x="488"/>
        <item x="489"/>
        <item x="490"/>
        <item x="491"/>
        <item x="492"/>
        <item x="493"/>
        <item x="494"/>
        <item x="495"/>
        <item x="496"/>
        <item x="432"/>
        <item x="433"/>
        <item x="434"/>
        <item x="435"/>
        <item x="436"/>
        <item x="437"/>
        <item x="220"/>
        <item x="148"/>
        <item x="144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52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5">
        <item x="0"/>
        <item x="1"/>
        <item x="13"/>
        <item x="2"/>
        <item x="12"/>
        <item x="22"/>
        <item x="8"/>
        <item x="5"/>
        <item x="3"/>
        <item x="4"/>
        <item x="14"/>
        <item x="11"/>
        <item x="15"/>
        <item x="23"/>
        <item x="16"/>
        <item x="19"/>
        <item x="20"/>
        <item x="17"/>
        <item x="6"/>
        <item x="7"/>
        <item x="21"/>
        <item x="18"/>
        <item x="10"/>
        <item x="9"/>
        <item x="24"/>
      </items>
    </pivotField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sd="0" x="24"/>
      </items>
    </pivotField>
    <pivotField compact="0" outline="0" showAll="0"/>
  </pivotFields>
  <rowFields count="3">
    <field x="5"/>
    <field x="4"/>
    <field x="0"/>
  </rowFields>
  <rowItems count="526">
    <i>
      <x/>
      <x/>
      <x v="277"/>
    </i>
    <i>
      <x v="1"/>
      <x v="1"/>
      <x v="82"/>
    </i>
    <i r="2">
      <x v="83"/>
    </i>
    <i r="2">
      <x v="84"/>
    </i>
    <i r="2">
      <x v="105"/>
    </i>
    <i r="2">
      <x v="106"/>
    </i>
    <i r="2">
      <x v="163"/>
    </i>
    <i r="2">
      <x v="164"/>
    </i>
    <i r="2">
      <x v="165"/>
    </i>
    <i r="2">
      <x v="450"/>
    </i>
    <i r="2">
      <x v="451"/>
    </i>
    <i r="2">
      <x v="452"/>
    </i>
    <i>
      <x v="2"/>
      <x v="3"/>
      <x v="103"/>
    </i>
    <i r="2">
      <x v="104"/>
    </i>
    <i r="2">
      <x v="112"/>
    </i>
    <i r="2">
      <x v="113"/>
    </i>
    <i r="2">
      <x v="114"/>
    </i>
    <i r="2">
      <x v="115"/>
    </i>
    <i r="2">
      <x v="116"/>
    </i>
    <i r="2">
      <x v="449"/>
    </i>
    <i>
      <x v="3"/>
      <x v="8"/>
      <x v="78"/>
    </i>
    <i r="2">
      <x v="79"/>
    </i>
    <i r="2">
      <x v="80"/>
    </i>
    <i r="2">
      <x v="81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6"/>
    </i>
    <i r="2">
      <x v="398"/>
    </i>
    <i r="2">
      <x v="399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53"/>
    </i>
    <i r="2">
      <x v="454"/>
    </i>
    <i r="2">
      <x v="455"/>
    </i>
    <i>
      <x v="4"/>
      <x v="9"/>
      <x v="94"/>
    </i>
    <i r="2">
      <x v="95"/>
    </i>
    <i r="2">
      <x v="107"/>
    </i>
    <i r="2">
      <x v="108"/>
    </i>
    <i r="2">
      <x v="109"/>
    </i>
    <i r="2">
      <x v="110"/>
    </i>
    <i r="2">
      <x v="111"/>
    </i>
    <i r="2">
      <x v="427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>
      <x v="5"/>
      <x v="7"/>
      <x v="138"/>
    </i>
    <i r="2">
      <x v="139"/>
    </i>
    <i r="2">
      <x v="140"/>
    </i>
    <i r="2">
      <x v="168"/>
    </i>
    <i r="2">
      <x v="169"/>
    </i>
    <i r="2">
      <x v="182"/>
    </i>
    <i r="2">
      <x v="183"/>
    </i>
    <i r="2">
      <x v="187"/>
    </i>
    <i r="2">
      <x v="188"/>
    </i>
    <i r="2">
      <x v="189"/>
    </i>
    <i r="2">
      <x v="204"/>
    </i>
    <i r="2">
      <x v="205"/>
    </i>
    <i r="2">
      <x v="206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3"/>
    </i>
    <i r="2">
      <x v="234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5"/>
    </i>
    <i r="2">
      <x v="266"/>
    </i>
    <i r="2">
      <x v="267"/>
    </i>
    <i r="2">
      <x v="268"/>
    </i>
    <i r="2">
      <x v="276"/>
    </i>
    <i r="2">
      <x v="400"/>
    </i>
    <i r="2">
      <x v="401"/>
    </i>
    <i r="2">
      <x v="402"/>
    </i>
    <i r="2">
      <x v="473"/>
    </i>
    <i r="2">
      <x v="474"/>
    </i>
    <i>
      <x v="6"/>
      <x v="18"/>
      <x v="91"/>
    </i>
    <i r="2">
      <x v="92"/>
    </i>
    <i r="2">
      <x v="93"/>
    </i>
    <i r="2">
      <x v="137"/>
    </i>
    <i r="2">
      <x v="167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7"/>
    </i>
    <i r="2">
      <x v="201"/>
    </i>
    <i r="2">
      <x v="202"/>
    </i>
    <i r="2">
      <x v="203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32"/>
    </i>
    <i r="2">
      <x v="235"/>
    </i>
    <i r="2">
      <x v="236"/>
    </i>
    <i r="2">
      <x v="239"/>
    </i>
    <i r="2">
      <x v="240"/>
    </i>
    <i r="2">
      <x v="242"/>
    </i>
    <i r="2">
      <x v="243"/>
    </i>
    <i r="2">
      <x v="244"/>
    </i>
    <i r="2">
      <x v="245"/>
    </i>
    <i r="2">
      <x v="247"/>
    </i>
    <i r="2">
      <x v="248"/>
    </i>
    <i r="2">
      <x v="249"/>
    </i>
    <i r="2">
      <x v="250"/>
    </i>
    <i r="2">
      <x v="252"/>
    </i>
    <i r="2">
      <x v="253"/>
    </i>
    <i r="2">
      <x v="254"/>
    </i>
    <i r="2">
      <x v="255"/>
    </i>
    <i r="2">
      <x v="256"/>
    </i>
    <i r="2">
      <x v="264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72"/>
    </i>
    <i>
      <x v="7"/>
      <x v="19"/>
      <x v="241"/>
    </i>
    <i r="2">
      <x v="246"/>
    </i>
    <i r="2">
      <x v="251"/>
    </i>
    <i>
      <x v="8"/>
      <x v="6"/>
      <x v="198"/>
    </i>
    <i r="2">
      <x v="199"/>
    </i>
    <i r="2">
      <x v="200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1"/>
    </i>
    <i r="2">
      <x v="352"/>
    </i>
    <i r="2">
      <x v="353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>
      <x v="9"/>
      <x v="23"/>
      <x v="292"/>
    </i>
    <i r="2">
      <x v="293"/>
    </i>
    <i r="2">
      <x v="310"/>
    </i>
    <i r="2">
      <x v="311"/>
    </i>
    <i r="2">
      <x v="329"/>
    </i>
    <i r="2">
      <x v="330"/>
    </i>
    <i r="2">
      <x v="331"/>
    </i>
    <i r="2">
      <x v="332"/>
    </i>
    <i r="2">
      <x v="342"/>
    </i>
    <i r="2">
      <x v="343"/>
    </i>
    <i r="2">
      <x v="350"/>
    </i>
    <i r="2">
      <x v="354"/>
    </i>
    <i r="2">
      <x v="377"/>
    </i>
    <i r="2">
      <x v="378"/>
    </i>
    <i r="2">
      <x v="394"/>
    </i>
    <i r="2">
      <x v="395"/>
    </i>
    <i r="2">
      <x v="396"/>
    </i>
    <i r="2">
      <x v="397"/>
    </i>
    <i>
      <x v="10"/>
      <x v="22"/>
      <x v="184"/>
    </i>
    <i r="2">
      <x v="185"/>
    </i>
    <i r="2">
      <x v="186"/>
    </i>
    <i r="2">
      <x v="196"/>
    </i>
    <i r="2">
      <x v="237"/>
    </i>
    <i r="2">
      <x v="23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434"/>
    </i>
    <i>
      <x v="11"/>
      <x v="11"/>
      <x v="15"/>
    </i>
    <i r="2">
      <x v="17"/>
    </i>
    <i r="2">
      <x v="22"/>
    </i>
    <i r="2">
      <x v="23"/>
    </i>
    <i r="2">
      <x v="29"/>
    </i>
    <i r="2">
      <x v="30"/>
    </i>
    <i r="2">
      <x v="31"/>
    </i>
    <i r="2">
      <x v="32"/>
    </i>
    <i r="2">
      <x v="60"/>
    </i>
    <i>
      <x v="12"/>
      <x v="4"/>
      <x v="33"/>
    </i>
    <i r="2">
      <x v="34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>
      <x v="13"/>
      <x v="2"/>
      <x v="37"/>
    </i>
    <i r="2">
      <x v="38"/>
    </i>
    <i>
      <x v="14"/>
      <x v="10"/>
      <x v="35"/>
    </i>
    <i>
      <x v="15"/>
      <x v="12"/>
      <x v="120"/>
    </i>
    <i r="2">
      <x v="121"/>
    </i>
    <i r="2">
      <x v="122"/>
    </i>
    <i r="2">
      <x v="123"/>
    </i>
    <i r="2">
      <x v="132"/>
    </i>
    <i r="2">
      <x v="133"/>
    </i>
    <i r="2">
      <x v="134"/>
    </i>
    <i r="2">
      <x v="135"/>
    </i>
    <i r="2">
      <x v="136"/>
    </i>
    <i>
      <x v="16"/>
      <x v="14"/>
      <x v="16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2">
      <x v="58"/>
    </i>
    <i r="2">
      <x v="59"/>
    </i>
    <i>
      <x v="17"/>
      <x v="17"/>
      <x v="36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>
      <x v="18"/>
      <x v="21"/>
      <x v="10"/>
    </i>
    <i r="2">
      <x v="12"/>
    </i>
    <i r="2">
      <x v="13"/>
    </i>
    <i r="2">
      <x v="14"/>
    </i>
    <i r="2">
      <x v="54"/>
    </i>
    <i r="2">
      <x v="55"/>
    </i>
    <i r="2">
      <x v="56"/>
    </i>
    <i r="2">
      <x v="57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3"/>
    </i>
    <i r="2">
      <x v="74"/>
    </i>
    <i r="2">
      <x v="75"/>
    </i>
    <i r="2">
      <x v="76"/>
    </i>
    <i r="2">
      <x v="77"/>
    </i>
    <i>
      <x v="19"/>
      <x v="15"/>
      <x v="466"/>
    </i>
    <i r="2">
      <x v="467"/>
    </i>
    <i r="2">
      <x v="468"/>
    </i>
    <i r="2">
      <x v="469"/>
    </i>
    <i r="2">
      <x v="470"/>
    </i>
    <i r="2">
      <x v="471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>
      <x v="20"/>
      <x v="16"/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>
      <x v="21"/>
      <x v="20"/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>
      <x v="22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62"/>
    </i>
    <i r="2">
      <x v="68"/>
    </i>
    <i r="2">
      <x v="69"/>
    </i>
    <i r="2">
      <x v="70"/>
    </i>
    <i r="2">
      <x v="71"/>
    </i>
    <i>
      <x v="23"/>
      <x v="13"/>
      <x v="117"/>
    </i>
    <i r="2">
      <x v="118"/>
    </i>
    <i r="2">
      <x v="119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workbookViewId="0">
      <pane ySplit="1" topLeftCell="A2" activePane="bottomLeft" state="frozen"/>
      <selection pane="bottomLeft" activeCell="C53" sqref="C53"/>
    </sheetView>
  </sheetViews>
  <sheetFormatPr defaultRowHeight="15" x14ac:dyDescent="0.25"/>
  <cols>
    <col min="1" max="1" width="14.85546875" bestFit="1" customWidth="1"/>
    <col min="2" max="2" width="17.5703125" bestFit="1" customWidth="1"/>
    <col min="3" max="3" width="39.7109375" bestFit="1" customWidth="1"/>
    <col min="4" max="4" width="51" bestFit="1" customWidth="1"/>
    <col min="5" max="5" width="51" customWidth="1"/>
    <col min="6" max="6" width="11.5703125" bestFit="1" customWidth="1"/>
  </cols>
  <sheetData>
    <row r="1" spans="1:7" s="1" customFormat="1" x14ac:dyDescent="0.25">
      <c r="A1" s="1" t="s">
        <v>89</v>
      </c>
      <c r="B1" s="1" t="s">
        <v>98</v>
      </c>
      <c r="C1" s="1" t="s">
        <v>90</v>
      </c>
      <c r="D1" s="1" t="s">
        <v>91</v>
      </c>
      <c r="E1" s="1" t="s">
        <v>145</v>
      </c>
      <c r="F1" s="1" t="s">
        <v>92</v>
      </c>
    </row>
    <row r="2" spans="1:7" x14ac:dyDescent="0.25">
      <c r="A2" t="s">
        <v>97</v>
      </c>
      <c r="B2" t="s">
        <v>102</v>
      </c>
      <c r="C2" t="s">
        <v>112</v>
      </c>
      <c r="D2" t="s">
        <v>129</v>
      </c>
    </row>
    <row r="3" spans="1:7" x14ac:dyDescent="0.25">
      <c r="B3" t="s">
        <v>102</v>
      </c>
      <c r="C3" t="s">
        <v>113</v>
      </c>
      <c r="D3" t="s">
        <v>129</v>
      </c>
    </row>
    <row r="4" spans="1:7" x14ac:dyDescent="0.25">
      <c r="A4" t="s">
        <v>94</v>
      </c>
      <c r="B4" t="s">
        <v>103</v>
      </c>
      <c r="C4" t="s">
        <v>111</v>
      </c>
      <c r="D4" t="s">
        <v>130</v>
      </c>
      <c r="G4" t="s">
        <v>123</v>
      </c>
    </row>
    <row r="5" spans="1:7" x14ac:dyDescent="0.25">
      <c r="A5" t="s">
        <v>94</v>
      </c>
      <c r="B5" t="s">
        <v>103</v>
      </c>
      <c r="C5" t="s">
        <v>111</v>
      </c>
      <c r="D5" t="s">
        <v>132</v>
      </c>
      <c r="G5" t="s">
        <v>123</v>
      </c>
    </row>
    <row r="6" spans="1:7" x14ac:dyDescent="0.25">
      <c r="A6" t="s">
        <v>95</v>
      </c>
      <c r="B6" t="s">
        <v>104</v>
      </c>
      <c r="D6" t="s">
        <v>134</v>
      </c>
      <c r="G6" t="s">
        <v>124</v>
      </c>
    </row>
    <row r="7" spans="1:7" x14ac:dyDescent="0.25">
      <c r="A7" t="s">
        <v>96</v>
      </c>
      <c r="B7" t="s">
        <v>105</v>
      </c>
      <c r="D7" t="s">
        <v>138</v>
      </c>
      <c r="G7" t="s">
        <v>125</v>
      </c>
    </row>
    <row r="8" spans="1:7" x14ac:dyDescent="0.25">
      <c r="C8" t="s">
        <v>122</v>
      </c>
      <c r="D8" t="s">
        <v>128</v>
      </c>
    </row>
    <row r="9" spans="1:7" x14ac:dyDescent="0.25">
      <c r="A9" t="s">
        <v>93</v>
      </c>
      <c r="B9" t="s">
        <v>108</v>
      </c>
      <c r="D9" t="s">
        <v>126</v>
      </c>
    </row>
    <row r="10" spans="1:7" x14ac:dyDescent="0.25">
      <c r="D10" t="s">
        <v>131</v>
      </c>
    </row>
    <row r="11" spans="1:7" x14ac:dyDescent="0.25">
      <c r="D11" t="s">
        <v>133</v>
      </c>
    </row>
    <row r="12" spans="1:7" x14ac:dyDescent="0.25">
      <c r="D12" t="s">
        <v>135</v>
      </c>
    </row>
    <row r="13" spans="1:7" x14ac:dyDescent="0.25">
      <c r="D13" t="s">
        <v>136</v>
      </c>
    </row>
    <row r="14" spans="1:7" x14ac:dyDescent="0.25">
      <c r="D14" t="s">
        <v>137</v>
      </c>
    </row>
    <row r="15" spans="1:7" x14ac:dyDescent="0.25">
      <c r="D15" t="s">
        <v>139</v>
      </c>
    </row>
    <row r="16" spans="1:7" x14ac:dyDescent="0.25">
      <c r="D16" t="s">
        <v>140</v>
      </c>
    </row>
    <row r="17" spans="1:4" x14ac:dyDescent="0.25">
      <c r="D17" t="s">
        <v>141</v>
      </c>
    </row>
    <row r="18" spans="1:4" x14ac:dyDescent="0.25">
      <c r="B18" t="s">
        <v>110</v>
      </c>
      <c r="D18" t="s">
        <v>142</v>
      </c>
    </row>
    <row r="19" spans="1:4" x14ac:dyDescent="0.25">
      <c r="D19" t="s">
        <v>143</v>
      </c>
    </row>
    <row r="20" spans="1:4" x14ac:dyDescent="0.25">
      <c r="D20" t="s">
        <v>144</v>
      </c>
    </row>
    <row r="21" spans="1:4" x14ac:dyDescent="0.25">
      <c r="A21" t="s">
        <v>93</v>
      </c>
      <c r="B21" t="s">
        <v>106</v>
      </c>
      <c r="C21" t="s">
        <v>121</v>
      </c>
      <c r="D21" t="s">
        <v>127</v>
      </c>
    </row>
    <row r="22" spans="1:4" x14ac:dyDescent="0.25">
      <c r="A22" t="s">
        <v>93</v>
      </c>
      <c r="B22" t="s">
        <v>99</v>
      </c>
      <c r="D22" t="s">
        <v>127</v>
      </c>
    </row>
    <row r="23" spans="1:4" x14ac:dyDescent="0.25">
      <c r="A23" t="s">
        <v>93</v>
      </c>
      <c r="B23" t="s">
        <v>100</v>
      </c>
      <c r="D23" t="s">
        <v>127</v>
      </c>
    </row>
    <row r="24" spans="1:4" x14ac:dyDescent="0.25">
      <c r="A24" t="s">
        <v>93</v>
      </c>
      <c r="B24" t="s">
        <v>101</v>
      </c>
      <c r="D24" t="s">
        <v>127</v>
      </c>
    </row>
    <row r="25" spans="1:4" x14ac:dyDescent="0.25">
      <c r="A25" t="s">
        <v>93</v>
      </c>
      <c r="B25" t="s">
        <v>107</v>
      </c>
      <c r="D25" t="s">
        <v>127</v>
      </c>
    </row>
    <row r="26" spans="1:4" x14ac:dyDescent="0.25">
      <c r="A26" t="s">
        <v>93</v>
      </c>
      <c r="B26" t="s">
        <v>109</v>
      </c>
      <c r="D26" t="s">
        <v>127</v>
      </c>
    </row>
    <row r="27" spans="1:4" x14ac:dyDescent="0.25">
      <c r="A27" t="s">
        <v>93</v>
      </c>
      <c r="B27" t="s">
        <v>110</v>
      </c>
      <c r="D27" t="s">
        <v>127</v>
      </c>
    </row>
    <row r="28" spans="1:4" x14ac:dyDescent="0.25">
      <c r="C28" t="s">
        <v>114</v>
      </c>
    </row>
    <row r="29" spans="1:4" x14ac:dyDescent="0.25">
      <c r="C29" t="s">
        <v>115</v>
      </c>
    </row>
    <row r="30" spans="1:4" x14ac:dyDescent="0.25">
      <c r="C30" t="s">
        <v>116</v>
      </c>
    </row>
    <row r="31" spans="1:4" x14ac:dyDescent="0.25">
      <c r="C31" t="s">
        <v>117</v>
      </c>
    </row>
    <row r="32" spans="1:4" x14ac:dyDescent="0.25">
      <c r="C32" t="s">
        <v>118</v>
      </c>
    </row>
    <row r="33" spans="3:3" x14ac:dyDescent="0.25">
      <c r="C33" t="s">
        <v>119</v>
      </c>
    </row>
    <row r="34" spans="3:3" x14ac:dyDescent="0.25">
      <c r="C34" t="s">
        <v>120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30"/>
  <sheetViews>
    <sheetView topLeftCell="A120" workbookViewId="0">
      <selection activeCell="A228" sqref="A228"/>
    </sheetView>
  </sheetViews>
  <sheetFormatPr defaultRowHeight="15" x14ac:dyDescent="0.25"/>
  <cols>
    <col min="1" max="1" width="35.28515625" bestFit="1" customWidth="1"/>
    <col min="3" max="3" width="12" bestFit="1" customWidth="1"/>
    <col min="4" max="9" width="0" hidden="1" customWidth="1"/>
    <col min="11" max="11" width="7.28515625" bestFit="1" customWidth="1"/>
    <col min="12" max="12" width="28" bestFit="1" customWidth="1"/>
    <col min="13" max="13" width="10.140625" bestFit="1" customWidth="1"/>
  </cols>
  <sheetData>
    <row r="4" spans="1:13" x14ac:dyDescent="0.25">
      <c r="A4" s="35" t="s">
        <v>670</v>
      </c>
      <c r="B4" s="35" t="s">
        <v>145</v>
      </c>
      <c r="C4" s="35" t="s">
        <v>599</v>
      </c>
      <c r="K4" s="36" t="s">
        <v>670</v>
      </c>
      <c r="L4" s="36" t="s">
        <v>145</v>
      </c>
      <c r="M4" s="36" t="s">
        <v>599</v>
      </c>
    </row>
    <row r="5" spans="1:13" x14ac:dyDescent="0.25">
      <c r="A5" s="25">
        <v>103</v>
      </c>
      <c r="B5" s="25" t="s">
        <v>144</v>
      </c>
      <c r="C5" s="25" t="s">
        <v>376</v>
      </c>
      <c r="K5" s="37">
        <f>A5</f>
        <v>103</v>
      </c>
      <c r="L5" s="37" t="str">
        <f t="shared" ref="L5:M6" si="0">B5</f>
        <v>Agriculture</v>
      </c>
      <c r="M5" s="37" t="str">
        <f t="shared" si="0"/>
        <v>Pf</v>
      </c>
    </row>
    <row r="6" spans="1:13" x14ac:dyDescent="0.25">
      <c r="A6" s="25">
        <v>104</v>
      </c>
      <c r="B6" s="25" t="s">
        <v>602</v>
      </c>
      <c r="C6" s="25" t="s">
        <v>213</v>
      </c>
      <c r="K6" s="37">
        <f>IF(ISBLANK(A6),K5,A6)</f>
        <v>104</v>
      </c>
      <c r="L6" s="37" t="str">
        <f>IF(ISBLANK(B6),L5,B6)</f>
        <v>Aritificial Pond</v>
      </c>
      <c r="M6" s="37" t="str">
        <f t="shared" si="0"/>
        <v>L1UBKh</v>
      </c>
    </row>
    <row r="7" spans="1:13" x14ac:dyDescent="0.25">
      <c r="C7" s="25" t="s">
        <v>214</v>
      </c>
      <c r="K7" s="37">
        <f t="shared" ref="K7:K70" si="1">IF(ISBLANK(A7),K6,A7)</f>
        <v>104</v>
      </c>
      <c r="L7" s="37" t="str">
        <f t="shared" ref="L7:L70" si="2">IF(ISBLANK(B7),L6,B7)</f>
        <v>Aritificial Pond</v>
      </c>
      <c r="M7" s="37" t="str">
        <f t="shared" ref="M7:M70" si="3">C7</f>
        <v>L1UBKr</v>
      </c>
    </row>
    <row r="8" spans="1:13" x14ac:dyDescent="0.25">
      <c r="C8" s="25" t="s">
        <v>215</v>
      </c>
      <c r="K8" s="37">
        <f t="shared" si="1"/>
        <v>104</v>
      </c>
      <c r="L8" s="37" t="str">
        <f t="shared" si="2"/>
        <v>Aritificial Pond</v>
      </c>
      <c r="M8" s="37" t="str">
        <f t="shared" si="3"/>
        <v>L1UBKx</v>
      </c>
    </row>
    <row r="9" spans="1:13" x14ac:dyDescent="0.25">
      <c r="C9" s="25" t="s">
        <v>235</v>
      </c>
      <c r="K9" s="37">
        <f t="shared" si="1"/>
        <v>104</v>
      </c>
      <c r="L9" s="37" t="str">
        <f t="shared" si="2"/>
        <v>Aritificial Pond</v>
      </c>
      <c r="M9" s="37" t="str">
        <f t="shared" si="3"/>
        <v>L2UBKh</v>
      </c>
    </row>
    <row r="10" spans="1:13" x14ac:dyDescent="0.25">
      <c r="C10" s="25" t="s">
        <v>236</v>
      </c>
      <c r="K10" s="37">
        <f t="shared" si="1"/>
        <v>104</v>
      </c>
      <c r="L10" s="37" t="str">
        <f t="shared" si="2"/>
        <v>Aritificial Pond</v>
      </c>
      <c r="M10" s="37" t="str">
        <f t="shared" si="3"/>
        <v>L2UBKx</v>
      </c>
    </row>
    <row r="11" spans="1:13" x14ac:dyDescent="0.25">
      <c r="C11" s="25" t="s">
        <v>284</v>
      </c>
      <c r="K11" s="37">
        <f t="shared" si="1"/>
        <v>104</v>
      </c>
      <c r="L11" s="37" t="str">
        <f t="shared" si="2"/>
        <v>Aritificial Pond</v>
      </c>
      <c r="M11" s="37" t="str">
        <f t="shared" si="3"/>
        <v>PABKr</v>
      </c>
    </row>
    <row r="12" spans="1:13" x14ac:dyDescent="0.25">
      <c r="C12" s="25" t="s">
        <v>285</v>
      </c>
      <c r="K12" s="37">
        <f t="shared" si="1"/>
        <v>104</v>
      </c>
      <c r="L12" s="37" t="str">
        <f t="shared" si="2"/>
        <v>Aritificial Pond</v>
      </c>
      <c r="M12" s="37" t="str">
        <f t="shared" si="3"/>
        <v>PABKrx</v>
      </c>
    </row>
    <row r="13" spans="1:13" x14ac:dyDescent="0.25">
      <c r="C13" s="25" t="s">
        <v>286</v>
      </c>
      <c r="K13" s="37">
        <f t="shared" si="1"/>
        <v>104</v>
      </c>
      <c r="L13" s="37" t="str">
        <f t="shared" si="2"/>
        <v>Aritificial Pond</v>
      </c>
      <c r="M13" s="37" t="str">
        <f t="shared" si="3"/>
        <v>PABKx</v>
      </c>
    </row>
    <row r="14" spans="1:13" x14ac:dyDescent="0.25">
      <c r="C14" s="25" t="s">
        <v>516</v>
      </c>
      <c r="K14" s="37">
        <f t="shared" si="1"/>
        <v>104</v>
      </c>
      <c r="L14" s="37" t="str">
        <f t="shared" si="2"/>
        <v>Aritificial Pond</v>
      </c>
      <c r="M14" s="37" t="str">
        <f t="shared" si="3"/>
        <v>PUSKCx</v>
      </c>
    </row>
    <row r="15" spans="1:13" x14ac:dyDescent="0.25">
      <c r="C15" s="25" t="s">
        <v>517</v>
      </c>
      <c r="K15" s="37">
        <f t="shared" si="1"/>
        <v>104</v>
      </c>
      <c r="L15" s="37" t="str">
        <f t="shared" si="2"/>
        <v>Aritificial Pond</v>
      </c>
      <c r="M15" s="37" t="str">
        <f t="shared" si="3"/>
        <v>PUSKh</v>
      </c>
    </row>
    <row r="16" spans="1:13" x14ac:dyDescent="0.25">
      <c r="C16" s="25" t="s">
        <v>518</v>
      </c>
      <c r="K16" s="37">
        <f t="shared" si="1"/>
        <v>104</v>
      </c>
      <c r="L16" s="37" t="str">
        <f t="shared" si="2"/>
        <v>Aritificial Pond</v>
      </c>
      <c r="M16" s="37" t="str">
        <f t="shared" si="3"/>
        <v>PUSKx</v>
      </c>
    </row>
    <row r="17" spans="1:13" x14ac:dyDescent="0.25">
      <c r="A17" s="25">
        <v>105</v>
      </c>
      <c r="B17" s="25" t="s">
        <v>603</v>
      </c>
      <c r="C17" s="25" t="s">
        <v>233</v>
      </c>
      <c r="K17" s="37">
        <f t="shared" si="1"/>
        <v>105</v>
      </c>
      <c r="L17" s="37" t="str">
        <f t="shared" si="2"/>
        <v>Artificial Salt Pond</v>
      </c>
      <c r="M17" s="37" t="str">
        <f t="shared" si="3"/>
        <v>L2UBK1h</v>
      </c>
    </row>
    <row r="18" spans="1:13" x14ac:dyDescent="0.25">
      <c r="C18" s="25" t="s">
        <v>234</v>
      </c>
      <c r="K18" s="37">
        <f t="shared" si="1"/>
        <v>105</v>
      </c>
      <c r="L18" s="37" t="str">
        <f t="shared" si="2"/>
        <v>Artificial Salt Pond</v>
      </c>
      <c r="M18" s="37" t="str">
        <f t="shared" si="3"/>
        <v>L2UBK3h</v>
      </c>
    </row>
    <row r="19" spans="1:13" x14ac:dyDescent="0.25">
      <c r="C19" s="25" t="s">
        <v>242</v>
      </c>
      <c r="K19" s="37">
        <f t="shared" si="1"/>
        <v>105</v>
      </c>
      <c r="L19" s="37" t="str">
        <f t="shared" si="2"/>
        <v>Artificial Salt Pond</v>
      </c>
      <c r="M19" s="37" t="str">
        <f t="shared" si="3"/>
        <v>L2USK1h</v>
      </c>
    </row>
    <row r="20" spans="1:13" x14ac:dyDescent="0.25">
      <c r="C20" s="25" t="s">
        <v>243</v>
      </c>
      <c r="K20" s="37">
        <f t="shared" si="1"/>
        <v>105</v>
      </c>
      <c r="L20" s="37" t="str">
        <f t="shared" si="2"/>
        <v>Artificial Salt Pond</v>
      </c>
      <c r="M20" s="37" t="str">
        <f t="shared" si="3"/>
        <v>L2USK1x</v>
      </c>
    </row>
    <row r="21" spans="1:13" x14ac:dyDescent="0.25">
      <c r="C21" s="25" t="s">
        <v>244</v>
      </c>
      <c r="K21" s="37">
        <f t="shared" si="1"/>
        <v>105</v>
      </c>
      <c r="L21" s="37" t="str">
        <f t="shared" si="2"/>
        <v>Artificial Salt Pond</v>
      </c>
      <c r="M21" s="37" t="str">
        <f t="shared" si="3"/>
        <v>L2USK3h</v>
      </c>
    </row>
    <row r="22" spans="1:13" x14ac:dyDescent="0.25">
      <c r="C22" s="25" t="s">
        <v>245</v>
      </c>
      <c r="K22" s="37">
        <f t="shared" si="1"/>
        <v>105</v>
      </c>
      <c r="L22" s="37" t="str">
        <f t="shared" si="2"/>
        <v>Artificial Salt Pond</v>
      </c>
      <c r="M22" s="37" t="str">
        <f t="shared" si="3"/>
        <v>L2USKh</v>
      </c>
    </row>
    <row r="23" spans="1:13" x14ac:dyDescent="0.25">
      <c r="C23" s="25" t="s">
        <v>246</v>
      </c>
      <c r="K23" s="37">
        <f t="shared" si="1"/>
        <v>105</v>
      </c>
      <c r="L23" s="37" t="str">
        <f t="shared" si="2"/>
        <v>Artificial Salt Pond</v>
      </c>
      <c r="M23" s="37" t="str">
        <f t="shared" si="3"/>
        <v>L2USKx</v>
      </c>
    </row>
    <row r="24" spans="1:13" x14ac:dyDescent="0.25">
      <c r="C24" s="25" t="s">
        <v>515</v>
      </c>
      <c r="K24" s="37">
        <f t="shared" si="1"/>
        <v>105</v>
      </c>
      <c r="L24" s="37" t="str">
        <f t="shared" si="2"/>
        <v>Artificial Salt Pond</v>
      </c>
      <c r="M24" s="37" t="str">
        <f t="shared" si="3"/>
        <v>PUSK1h</v>
      </c>
    </row>
    <row r="25" spans="1:13" x14ac:dyDescent="0.25">
      <c r="A25" s="25">
        <v>106</v>
      </c>
      <c r="B25" s="25" t="s">
        <v>588</v>
      </c>
      <c r="C25" s="25" t="s">
        <v>209</v>
      </c>
      <c r="K25" s="37">
        <f t="shared" si="1"/>
        <v>106</v>
      </c>
      <c r="L25" s="37" t="str">
        <f t="shared" si="2"/>
        <v>Inland Open Water</v>
      </c>
      <c r="M25" s="37" t="str">
        <f t="shared" si="3"/>
        <v>L1ABH</v>
      </c>
    </row>
    <row r="26" spans="1:13" x14ac:dyDescent="0.25">
      <c r="C26" s="25" t="s">
        <v>210</v>
      </c>
      <c r="K26" s="37">
        <f t="shared" si="1"/>
        <v>106</v>
      </c>
      <c r="L26" s="37" t="str">
        <f t="shared" si="2"/>
        <v>Inland Open Water</v>
      </c>
      <c r="M26" s="37" t="str">
        <f t="shared" si="3"/>
        <v>L1UBH</v>
      </c>
    </row>
    <row r="27" spans="1:13" x14ac:dyDescent="0.25">
      <c r="C27" s="25" t="s">
        <v>211</v>
      </c>
      <c r="K27" s="37">
        <f t="shared" si="1"/>
        <v>106</v>
      </c>
      <c r="L27" s="37" t="str">
        <f t="shared" si="2"/>
        <v>Inland Open Water</v>
      </c>
      <c r="M27" s="37" t="str">
        <f t="shared" si="3"/>
        <v>L1UBHh</v>
      </c>
    </row>
    <row r="28" spans="1:13" x14ac:dyDescent="0.25">
      <c r="C28" s="25" t="s">
        <v>212</v>
      </c>
      <c r="K28" s="37">
        <f t="shared" si="1"/>
        <v>106</v>
      </c>
      <c r="L28" s="37" t="str">
        <f t="shared" si="2"/>
        <v>Inland Open Water</v>
      </c>
      <c r="M28" s="37" t="str">
        <f t="shared" si="3"/>
        <v>L1UBHx</v>
      </c>
    </row>
    <row r="29" spans="1:13" x14ac:dyDescent="0.25">
      <c r="C29" s="25" t="s">
        <v>216</v>
      </c>
      <c r="K29" s="37">
        <f t="shared" si="1"/>
        <v>106</v>
      </c>
      <c r="L29" s="37" t="str">
        <f t="shared" si="2"/>
        <v>Inland Open Water</v>
      </c>
      <c r="M29" s="37" t="str">
        <f t="shared" si="3"/>
        <v>L1UBV</v>
      </c>
    </row>
    <row r="30" spans="1:13" x14ac:dyDescent="0.25">
      <c r="C30" s="25" t="s">
        <v>217</v>
      </c>
      <c r="K30" s="37">
        <f t="shared" si="1"/>
        <v>106</v>
      </c>
      <c r="L30" s="37" t="str">
        <f t="shared" si="2"/>
        <v>Inland Open Water</v>
      </c>
      <c r="M30" s="37" t="str">
        <f t="shared" si="3"/>
        <v>L1UBVh</v>
      </c>
    </row>
    <row r="31" spans="1:13" x14ac:dyDescent="0.25">
      <c r="C31" s="25" t="s">
        <v>218</v>
      </c>
      <c r="K31" s="37">
        <f t="shared" si="1"/>
        <v>106</v>
      </c>
      <c r="L31" s="37" t="str">
        <f t="shared" si="2"/>
        <v>Inland Open Water</v>
      </c>
      <c r="M31" s="37" t="str">
        <f t="shared" si="3"/>
        <v>L2AB3H</v>
      </c>
    </row>
    <row r="32" spans="1:13" x14ac:dyDescent="0.25">
      <c r="C32" s="25" t="s">
        <v>219</v>
      </c>
      <c r="K32" s="37">
        <f t="shared" si="1"/>
        <v>106</v>
      </c>
      <c r="L32" s="37" t="str">
        <f t="shared" si="2"/>
        <v>Inland Open Water</v>
      </c>
      <c r="M32" s="37" t="str">
        <f t="shared" si="3"/>
        <v>L2AB3Hx</v>
      </c>
    </row>
    <row r="33" spans="3:13" x14ac:dyDescent="0.25">
      <c r="C33" s="25" t="s">
        <v>15</v>
      </c>
      <c r="K33" s="37">
        <f t="shared" si="1"/>
        <v>106</v>
      </c>
      <c r="L33" s="37" t="str">
        <f t="shared" si="2"/>
        <v>Inland Open Water</v>
      </c>
      <c r="M33" s="37" t="str">
        <f t="shared" si="3"/>
        <v>L2ABH</v>
      </c>
    </row>
    <row r="34" spans="3:13" x14ac:dyDescent="0.25">
      <c r="C34" s="25" t="s">
        <v>220</v>
      </c>
      <c r="K34" s="37">
        <f t="shared" si="1"/>
        <v>106</v>
      </c>
      <c r="L34" s="37" t="str">
        <f t="shared" si="2"/>
        <v>Inland Open Water</v>
      </c>
      <c r="M34" s="37" t="str">
        <f t="shared" si="3"/>
        <v>L2ABHh</v>
      </c>
    </row>
    <row r="35" spans="3:13" x14ac:dyDescent="0.25">
      <c r="C35" s="25" t="s">
        <v>226</v>
      </c>
      <c r="K35" s="37">
        <f t="shared" si="1"/>
        <v>106</v>
      </c>
      <c r="L35" s="37" t="str">
        <f t="shared" si="2"/>
        <v>Inland Open Water</v>
      </c>
      <c r="M35" s="37" t="str">
        <f t="shared" si="3"/>
        <v>L2UBF</v>
      </c>
    </row>
    <row r="36" spans="3:13" x14ac:dyDescent="0.25">
      <c r="C36" s="25" t="s">
        <v>227</v>
      </c>
      <c r="K36" s="37">
        <f t="shared" si="1"/>
        <v>106</v>
      </c>
      <c r="L36" s="37" t="str">
        <f t="shared" si="2"/>
        <v>Inland Open Water</v>
      </c>
      <c r="M36" s="37" t="str">
        <f t="shared" si="3"/>
        <v>L2UBFh</v>
      </c>
    </row>
    <row r="37" spans="3:13" x14ac:dyDescent="0.25">
      <c r="C37" s="25" t="s">
        <v>228</v>
      </c>
      <c r="K37" s="37">
        <f t="shared" si="1"/>
        <v>106</v>
      </c>
      <c r="L37" s="37" t="str">
        <f t="shared" si="2"/>
        <v>Inland Open Water</v>
      </c>
      <c r="M37" s="37" t="str">
        <f t="shared" si="3"/>
        <v>L2UBFx</v>
      </c>
    </row>
    <row r="38" spans="3:13" x14ac:dyDescent="0.25">
      <c r="C38" s="25" t="s">
        <v>229</v>
      </c>
      <c r="K38" s="37">
        <f t="shared" si="1"/>
        <v>106</v>
      </c>
      <c r="L38" s="37" t="str">
        <f t="shared" si="2"/>
        <v>Inland Open Water</v>
      </c>
      <c r="M38" s="37" t="str">
        <f t="shared" si="3"/>
        <v>L2UBH</v>
      </c>
    </row>
    <row r="39" spans="3:13" x14ac:dyDescent="0.25">
      <c r="C39" s="25" t="s">
        <v>230</v>
      </c>
      <c r="K39" s="37">
        <f t="shared" si="1"/>
        <v>106</v>
      </c>
      <c r="L39" s="37" t="str">
        <f t="shared" si="2"/>
        <v>Inland Open Water</v>
      </c>
      <c r="M39" s="37" t="str">
        <f t="shared" si="3"/>
        <v>L2UBH3h</v>
      </c>
    </row>
    <row r="40" spans="3:13" x14ac:dyDescent="0.25">
      <c r="C40" s="25" t="s">
        <v>231</v>
      </c>
      <c r="K40" s="37">
        <f t="shared" si="1"/>
        <v>106</v>
      </c>
      <c r="L40" s="37" t="str">
        <f t="shared" si="2"/>
        <v>Inland Open Water</v>
      </c>
      <c r="M40" s="37" t="str">
        <f t="shared" si="3"/>
        <v>L2UBHh</v>
      </c>
    </row>
    <row r="41" spans="3:13" x14ac:dyDescent="0.25">
      <c r="C41" s="25" t="s">
        <v>232</v>
      </c>
      <c r="K41" s="37">
        <f t="shared" si="1"/>
        <v>106</v>
      </c>
      <c r="L41" s="37" t="str">
        <f t="shared" si="2"/>
        <v>Inland Open Water</v>
      </c>
      <c r="M41" s="37" t="str">
        <f t="shared" si="3"/>
        <v>L2UBHx</v>
      </c>
    </row>
    <row r="42" spans="3:13" x14ac:dyDescent="0.25">
      <c r="C42" s="25" t="s">
        <v>267</v>
      </c>
      <c r="K42" s="37">
        <f t="shared" si="1"/>
        <v>106</v>
      </c>
      <c r="L42" s="37" t="str">
        <f t="shared" si="2"/>
        <v>Inland Open Water</v>
      </c>
      <c r="M42" s="37" t="str">
        <f t="shared" si="3"/>
        <v>PAB/UBHh</v>
      </c>
    </row>
    <row r="43" spans="3:13" x14ac:dyDescent="0.25">
      <c r="C43" s="25" t="s">
        <v>268</v>
      </c>
      <c r="K43" s="37">
        <f t="shared" si="1"/>
        <v>106</v>
      </c>
      <c r="L43" s="37" t="str">
        <f t="shared" si="2"/>
        <v>Inland Open Water</v>
      </c>
      <c r="M43" s="37" t="str">
        <f t="shared" si="3"/>
        <v>PAB3/UBHx</v>
      </c>
    </row>
    <row r="44" spans="3:13" x14ac:dyDescent="0.25">
      <c r="C44" s="25" t="s">
        <v>269</v>
      </c>
      <c r="K44" s="37">
        <f t="shared" si="1"/>
        <v>106</v>
      </c>
      <c r="L44" s="37" t="str">
        <f t="shared" si="2"/>
        <v>Inland Open Water</v>
      </c>
      <c r="M44" s="37" t="str">
        <f t="shared" si="3"/>
        <v>PAB3F</v>
      </c>
    </row>
    <row r="45" spans="3:13" x14ac:dyDescent="0.25">
      <c r="C45" s="25" t="s">
        <v>270</v>
      </c>
      <c r="K45" s="37">
        <f t="shared" si="1"/>
        <v>106</v>
      </c>
      <c r="L45" s="37" t="str">
        <f t="shared" si="2"/>
        <v>Inland Open Water</v>
      </c>
      <c r="M45" s="37" t="str">
        <f t="shared" si="3"/>
        <v>PAB3Fh</v>
      </c>
    </row>
    <row r="46" spans="3:13" x14ac:dyDescent="0.25">
      <c r="C46" s="25" t="s">
        <v>271</v>
      </c>
      <c r="K46" s="37">
        <f t="shared" si="1"/>
        <v>106</v>
      </c>
      <c r="L46" s="37" t="str">
        <f t="shared" si="2"/>
        <v>Inland Open Water</v>
      </c>
      <c r="M46" s="37" t="str">
        <f t="shared" si="3"/>
        <v>PAB3Fx</v>
      </c>
    </row>
    <row r="47" spans="3:13" x14ac:dyDescent="0.25">
      <c r="C47" s="25" t="s">
        <v>272</v>
      </c>
      <c r="K47" s="37">
        <f t="shared" si="1"/>
        <v>106</v>
      </c>
      <c r="L47" s="37" t="str">
        <f t="shared" si="2"/>
        <v>Inland Open Water</v>
      </c>
      <c r="M47" s="37" t="str">
        <f t="shared" si="3"/>
        <v>PAB3G</v>
      </c>
    </row>
    <row r="48" spans="3:13" x14ac:dyDescent="0.25">
      <c r="C48" s="25" t="s">
        <v>273</v>
      </c>
      <c r="K48" s="37">
        <f t="shared" si="1"/>
        <v>106</v>
      </c>
      <c r="L48" s="37" t="str">
        <f t="shared" si="2"/>
        <v>Inland Open Water</v>
      </c>
      <c r="M48" s="37" t="str">
        <f t="shared" si="3"/>
        <v>PAB3H</v>
      </c>
    </row>
    <row r="49" spans="3:13" x14ac:dyDescent="0.25">
      <c r="C49" s="25" t="s">
        <v>274</v>
      </c>
      <c r="K49" s="37">
        <f t="shared" si="1"/>
        <v>106</v>
      </c>
      <c r="L49" s="37" t="str">
        <f t="shared" si="2"/>
        <v>Inland Open Water</v>
      </c>
      <c r="M49" s="37" t="str">
        <f t="shared" si="3"/>
        <v>PAB3Hh</v>
      </c>
    </row>
    <row r="50" spans="3:13" x14ac:dyDescent="0.25">
      <c r="C50" s="25" t="s">
        <v>275</v>
      </c>
      <c r="K50" s="37">
        <f t="shared" si="1"/>
        <v>106</v>
      </c>
      <c r="L50" s="37" t="str">
        <f t="shared" si="2"/>
        <v>Inland Open Water</v>
      </c>
      <c r="M50" s="37" t="str">
        <f t="shared" si="3"/>
        <v>PAB3Hx</v>
      </c>
    </row>
    <row r="51" spans="3:13" x14ac:dyDescent="0.25">
      <c r="C51" s="25" t="s">
        <v>276</v>
      </c>
      <c r="K51" s="37">
        <f t="shared" si="1"/>
        <v>106</v>
      </c>
      <c r="L51" s="37" t="str">
        <f t="shared" si="2"/>
        <v>Inland Open Water</v>
      </c>
      <c r="M51" s="37" t="str">
        <f t="shared" si="3"/>
        <v>PAB4F</v>
      </c>
    </row>
    <row r="52" spans="3:13" x14ac:dyDescent="0.25">
      <c r="C52" s="25" t="s">
        <v>277</v>
      </c>
      <c r="K52" s="37">
        <f t="shared" si="1"/>
        <v>106</v>
      </c>
      <c r="L52" s="37" t="str">
        <f t="shared" si="2"/>
        <v>Inland Open Water</v>
      </c>
      <c r="M52" s="37" t="str">
        <f t="shared" si="3"/>
        <v>PAB4Fx</v>
      </c>
    </row>
    <row r="53" spans="3:13" x14ac:dyDescent="0.25">
      <c r="C53" s="25" t="s">
        <v>278</v>
      </c>
      <c r="K53" s="37">
        <f t="shared" si="1"/>
        <v>106</v>
      </c>
      <c r="L53" s="37" t="str">
        <f t="shared" si="2"/>
        <v>Inland Open Water</v>
      </c>
      <c r="M53" s="37" t="str">
        <f t="shared" si="3"/>
        <v>PAB4H</v>
      </c>
    </row>
    <row r="54" spans="3:13" x14ac:dyDescent="0.25">
      <c r="C54" s="25" t="s">
        <v>279</v>
      </c>
      <c r="K54" s="37">
        <f t="shared" si="1"/>
        <v>106</v>
      </c>
      <c r="L54" s="37" t="str">
        <f t="shared" si="2"/>
        <v>Inland Open Water</v>
      </c>
      <c r="M54" s="37" t="str">
        <f t="shared" si="3"/>
        <v>PAB4Hh</v>
      </c>
    </row>
    <row r="55" spans="3:13" x14ac:dyDescent="0.25">
      <c r="C55" s="25" t="s">
        <v>280</v>
      </c>
      <c r="K55" s="37">
        <f t="shared" si="1"/>
        <v>106</v>
      </c>
      <c r="L55" s="37" t="str">
        <f t="shared" si="2"/>
        <v>Inland Open Water</v>
      </c>
      <c r="M55" s="37" t="str">
        <f t="shared" si="3"/>
        <v>PAB4Hx</v>
      </c>
    </row>
    <row r="56" spans="3:13" x14ac:dyDescent="0.25">
      <c r="C56" s="25" t="s">
        <v>281</v>
      </c>
      <c r="K56" s="37">
        <f t="shared" si="1"/>
        <v>106</v>
      </c>
      <c r="L56" s="37" t="str">
        <f t="shared" si="2"/>
        <v>Inland Open Water</v>
      </c>
      <c r="M56" s="37" t="str">
        <f t="shared" si="3"/>
        <v>PABC</v>
      </c>
    </row>
    <row r="57" spans="3:13" x14ac:dyDescent="0.25">
      <c r="C57" s="25" t="s">
        <v>282</v>
      </c>
      <c r="K57" s="37">
        <f t="shared" si="1"/>
        <v>106</v>
      </c>
      <c r="L57" s="37" t="str">
        <f t="shared" si="2"/>
        <v>Inland Open Water</v>
      </c>
      <c r="M57" s="37" t="str">
        <f t="shared" si="3"/>
        <v>PABF</v>
      </c>
    </row>
    <row r="58" spans="3:13" x14ac:dyDescent="0.25">
      <c r="C58" s="25" t="s">
        <v>20</v>
      </c>
      <c r="K58" s="37">
        <f t="shared" si="1"/>
        <v>106</v>
      </c>
      <c r="L58" s="37" t="str">
        <f t="shared" si="2"/>
        <v>Inland Open Water</v>
      </c>
      <c r="M58" s="37" t="str">
        <f t="shared" si="3"/>
        <v>PABFh</v>
      </c>
    </row>
    <row r="59" spans="3:13" x14ac:dyDescent="0.25">
      <c r="C59" s="25" t="s">
        <v>21</v>
      </c>
      <c r="K59" s="37">
        <f t="shared" si="1"/>
        <v>106</v>
      </c>
      <c r="L59" s="37" t="str">
        <f t="shared" si="2"/>
        <v>Inland Open Water</v>
      </c>
      <c r="M59" s="37" t="str">
        <f t="shared" si="3"/>
        <v>PABFx</v>
      </c>
    </row>
    <row r="60" spans="3:13" x14ac:dyDescent="0.25">
      <c r="C60" s="25" t="s">
        <v>283</v>
      </c>
      <c r="K60" s="37">
        <f t="shared" si="1"/>
        <v>106</v>
      </c>
      <c r="L60" s="37" t="str">
        <f t="shared" si="2"/>
        <v>Inland Open Water</v>
      </c>
      <c r="M60" s="37" t="str">
        <f t="shared" si="3"/>
        <v>PABG</v>
      </c>
    </row>
    <row r="61" spans="3:13" x14ac:dyDescent="0.25">
      <c r="C61" s="25" t="s">
        <v>22</v>
      </c>
      <c r="K61" s="37">
        <f t="shared" si="1"/>
        <v>106</v>
      </c>
      <c r="L61" s="37" t="str">
        <f t="shared" si="2"/>
        <v>Inland Open Water</v>
      </c>
      <c r="M61" s="37" t="str">
        <f t="shared" si="3"/>
        <v>PABH</v>
      </c>
    </row>
    <row r="62" spans="3:13" x14ac:dyDescent="0.25">
      <c r="C62" s="25" t="s">
        <v>23</v>
      </c>
      <c r="K62" s="37">
        <f t="shared" si="1"/>
        <v>106</v>
      </c>
      <c r="L62" s="37" t="str">
        <f t="shared" si="2"/>
        <v>Inland Open Water</v>
      </c>
      <c r="M62" s="37" t="str">
        <f t="shared" si="3"/>
        <v>PABHh</v>
      </c>
    </row>
    <row r="63" spans="3:13" x14ac:dyDescent="0.25">
      <c r="C63" s="25" t="s">
        <v>24</v>
      </c>
      <c r="K63" s="37">
        <f t="shared" si="1"/>
        <v>106</v>
      </c>
      <c r="L63" s="37" t="str">
        <f t="shared" si="2"/>
        <v>Inland Open Water</v>
      </c>
      <c r="M63" s="37" t="str">
        <f t="shared" si="3"/>
        <v>PABHx</v>
      </c>
    </row>
    <row r="64" spans="3:13" x14ac:dyDescent="0.25">
      <c r="C64" s="25" t="s">
        <v>287</v>
      </c>
      <c r="K64" s="37">
        <f t="shared" si="1"/>
        <v>106</v>
      </c>
      <c r="L64" s="37" t="str">
        <f t="shared" si="2"/>
        <v>Inland Open Water</v>
      </c>
      <c r="M64" s="37" t="str">
        <f t="shared" si="3"/>
        <v>PABV</v>
      </c>
    </row>
    <row r="65" spans="3:13" x14ac:dyDescent="0.25">
      <c r="C65" s="25" t="s">
        <v>474</v>
      </c>
      <c r="K65" s="37">
        <f t="shared" si="1"/>
        <v>106</v>
      </c>
      <c r="L65" s="37" t="str">
        <f t="shared" si="2"/>
        <v>Inland Open Water</v>
      </c>
      <c r="M65" s="37" t="str">
        <f t="shared" si="3"/>
        <v>PUB/ABFh</v>
      </c>
    </row>
    <row r="66" spans="3:13" x14ac:dyDescent="0.25">
      <c r="C66" s="25" t="s">
        <v>70</v>
      </c>
      <c r="K66" s="37">
        <f t="shared" si="1"/>
        <v>106</v>
      </c>
      <c r="L66" s="37" t="str">
        <f t="shared" si="2"/>
        <v>Inland Open Water</v>
      </c>
      <c r="M66" s="37" t="str">
        <f t="shared" si="3"/>
        <v>PUB/ABHh</v>
      </c>
    </row>
    <row r="67" spans="3:13" x14ac:dyDescent="0.25">
      <c r="C67" s="25" t="s">
        <v>478</v>
      </c>
      <c r="K67" s="37">
        <f t="shared" si="1"/>
        <v>106</v>
      </c>
      <c r="L67" s="37" t="str">
        <f t="shared" si="2"/>
        <v>Inland Open Water</v>
      </c>
      <c r="M67" s="37" t="str">
        <f t="shared" si="3"/>
        <v>PUB3F</v>
      </c>
    </row>
    <row r="68" spans="3:13" x14ac:dyDescent="0.25">
      <c r="C68" s="25" t="s">
        <v>479</v>
      </c>
      <c r="K68" s="37">
        <f t="shared" si="1"/>
        <v>106</v>
      </c>
      <c r="L68" s="37" t="str">
        <f t="shared" si="2"/>
        <v>Inland Open Water</v>
      </c>
      <c r="M68" s="37" t="str">
        <f t="shared" si="3"/>
        <v>PUB3G</v>
      </c>
    </row>
    <row r="69" spans="3:13" x14ac:dyDescent="0.25">
      <c r="C69" s="25" t="s">
        <v>480</v>
      </c>
      <c r="K69" s="37">
        <f t="shared" si="1"/>
        <v>106</v>
      </c>
      <c r="L69" s="37" t="str">
        <f t="shared" si="2"/>
        <v>Inland Open Water</v>
      </c>
      <c r="M69" s="37" t="str">
        <f t="shared" si="3"/>
        <v>PUB3H</v>
      </c>
    </row>
    <row r="70" spans="3:13" x14ac:dyDescent="0.25">
      <c r="C70" s="25" t="s">
        <v>71</v>
      </c>
      <c r="K70" s="37">
        <f t="shared" si="1"/>
        <v>106</v>
      </c>
      <c r="L70" s="37" t="str">
        <f t="shared" si="2"/>
        <v>Inland Open Water</v>
      </c>
      <c r="M70" s="37" t="str">
        <f t="shared" si="3"/>
        <v>PUBF</v>
      </c>
    </row>
    <row r="71" spans="3:13" x14ac:dyDescent="0.25">
      <c r="C71" s="25" t="s">
        <v>72</v>
      </c>
      <c r="K71" s="37">
        <f t="shared" ref="K71:K134" si="4">IF(ISBLANK(A71),K70,A71)</f>
        <v>106</v>
      </c>
      <c r="L71" s="37" t="str">
        <f t="shared" ref="L71:L134" si="5">IF(ISBLANK(B71),L70,B71)</f>
        <v>Inland Open Water</v>
      </c>
      <c r="M71" s="37" t="str">
        <f t="shared" ref="M71:M134" si="6">C71</f>
        <v>PUBFh</v>
      </c>
    </row>
    <row r="72" spans="3:13" x14ac:dyDescent="0.25">
      <c r="C72" s="25" t="s">
        <v>481</v>
      </c>
      <c r="K72" s="37">
        <f t="shared" si="4"/>
        <v>106</v>
      </c>
      <c r="L72" s="37" t="str">
        <f t="shared" si="5"/>
        <v>Inland Open Water</v>
      </c>
      <c r="M72" s="37" t="str">
        <f t="shared" si="6"/>
        <v>PUBFr</v>
      </c>
    </row>
    <row r="73" spans="3:13" x14ac:dyDescent="0.25">
      <c r="C73" s="25" t="s">
        <v>73</v>
      </c>
      <c r="K73" s="37">
        <f t="shared" si="4"/>
        <v>106</v>
      </c>
      <c r="L73" s="37" t="str">
        <f t="shared" si="5"/>
        <v>Inland Open Water</v>
      </c>
      <c r="M73" s="37" t="str">
        <f t="shared" si="6"/>
        <v>PUBFx</v>
      </c>
    </row>
    <row r="74" spans="3:13" x14ac:dyDescent="0.25">
      <c r="C74" s="25" t="s">
        <v>74</v>
      </c>
      <c r="K74" s="37">
        <f t="shared" si="4"/>
        <v>106</v>
      </c>
      <c r="L74" s="37" t="str">
        <f t="shared" si="5"/>
        <v>Inland Open Water</v>
      </c>
      <c r="M74" s="37" t="str">
        <f t="shared" si="6"/>
        <v>PUBH</v>
      </c>
    </row>
    <row r="75" spans="3:13" x14ac:dyDescent="0.25">
      <c r="C75" s="25" t="s">
        <v>482</v>
      </c>
      <c r="K75" s="37">
        <f t="shared" si="4"/>
        <v>106</v>
      </c>
      <c r="L75" s="37" t="str">
        <f t="shared" si="5"/>
        <v>Inland Open Water</v>
      </c>
      <c r="M75" s="37" t="str">
        <f t="shared" si="6"/>
        <v>PUBH3h</v>
      </c>
    </row>
    <row r="76" spans="3:13" x14ac:dyDescent="0.25">
      <c r="C76" s="25" t="s">
        <v>483</v>
      </c>
      <c r="K76" s="37">
        <f t="shared" si="4"/>
        <v>106</v>
      </c>
      <c r="L76" s="37" t="str">
        <f t="shared" si="5"/>
        <v>Inland Open Water</v>
      </c>
      <c r="M76" s="37" t="str">
        <f t="shared" si="6"/>
        <v>PUBH3x</v>
      </c>
    </row>
    <row r="77" spans="3:13" x14ac:dyDescent="0.25">
      <c r="C77" s="25" t="s">
        <v>75</v>
      </c>
      <c r="K77" s="37">
        <f t="shared" si="4"/>
        <v>106</v>
      </c>
      <c r="L77" s="37" t="str">
        <f t="shared" si="5"/>
        <v>Inland Open Water</v>
      </c>
      <c r="M77" s="37" t="str">
        <f t="shared" si="6"/>
        <v>PUBHh</v>
      </c>
    </row>
    <row r="78" spans="3:13" x14ac:dyDescent="0.25">
      <c r="C78" s="25" t="s">
        <v>484</v>
      </c>
      <c r="K78" s="37">
        <f t="shared" si="4"/>
        <v>106</v>
      </c>
      <c r="L78" s="37" t="str">
        <f t="shared" si="5"/>
        <v>Inland Open Water</v>
      </c>
      <c r="M78" s="37" t="str">
        <f t="shared" si="6"/>
        <v>PUBHr</v>
      </c>
    </row>
    <row r="79" spans="3:13" x14ac:dyDescent="0.25">
      <c r="C79" s="25" t="s">
        <v>76</v>
      </c>
      <c r="K79" s="37">
        <f t="shared" si="4"/>
        <v>106</v>
      </c>
      <c r="L79" s="37" t="str">
        <f t="shared" si="5"/>
        <v>Inland Open Water</v>
      </c>
      <c r="M79" s="37" t="str">
        <f t="shared" si="6"/>
        <v>PUBHx</v>
      </c>
    </row>
    <row r="80" spans="3:13" x14ac:dyDescent="0.25">
      <c r="C80" s="25" t="s">
        <v>485</v>
      </c>
      <c r="K80" s="37">
        <f t="shared" si="4"/>
        <v>106</v>
      </c>
      <c r="L80" s="37" t="str">
        <f t="shared" si="5"/>
        <v>Inland Open Water</v>
      </c>
      <c r="M80" s="37" t="str">
        <f t="shared" si="6"/>
        <v>PUBK</v>
      </c>
    </row>
    <row r="81" spans="1:13" x14ac:dyDescent="0.25">
      <c r="C81" s="25" t="s">
        <v>486</v>
      </c>
      <c r="K81" s="37">
        <f t="shared" si="4"/>
        <v>106</v>
      </c>
      <c r="L81" s="37" t="str">
        <f t="shared" si="5"/>
        <v>Inland Open Water</v>
      </c>
      <c r="M81" s="37" t="str">
        <f t="shared" si="6"/>
        <v>PUBK1h</v>
      </c>
    </row>
    <row r="82" spans="1:13" x14ac:dyDescent="0.25">
      <c r="C82" s="25" t="s">
        <v>487</v>
      </c>
      <c r="K82" s="37">
        <f t="shared" si="4"/>
        <v>106</v>
      </c>
      <c r="L82" s="37" t="str">
        <f t="shared" si="5"/>
        <v>Inland Open Water</v>
      </c>
      <c r="M82" s="37" t="str">
        <f t="shared" si="6"/>
        <v>PUBK1x</v>
      </c>
    </row>
    <row r="83" spans="1:13" x14ac:dyDescent="0.25">
      <c r="C83" s="25" t="s">
        <v>488</v>
      </c>
      <c r="K83" s="37">
        <f t="shared" si="4"/>
        <v>106</v>
      </c>
      <c r="L83" s="37" t="str">
        <f t="shared" si="5"/>
        <v>Inland Open Water</v>
      </c>
      <c r="M83" s="37" t="str">
        <f t="shared" si="6"/>
        <v>PUBKh</v>
      </c>
    </row>
    <row r="84" spans="1:13" x14ac:dyDescent="0.25">
      <c r="C84" s="25" t="s">
        <v>489</v>
      </c>
      <c r="K84" s="37">
        <f t="shared" si="4"/>
        <v>106</v>
      </c>
      <c r="L84" s="37" t="str">
        <f t="shared" si="5"/>
        <v>Inland Open Water</v>
      </c>
      <c r="M84" s="37" t="str">
        <f t="shared" si="6"/>
        <v>PUBKHx</v>
      </c>
    </row>
    <row r="85" spans="1:13" x14ac:dyDescent="0.25">
      <c r="C85" s="25" t="s">
        <v>490</v>
      </c>
      <c r="K85" s="37">
        <f t="shared" si="4"/>
        <v>106</v>
      </c>
      <c r="L85" s="37" t="str">
        <f t="shared" si="5"/>
        <v>Inland Open Water</v>
      </c>
      <c r="M85" s="37" t="str">
        <f t="shared" si="6"/>
        <v>PUBKr</v>
      </c>
    </row>
    <row r="86" spans="1:13" x14ac:dyDescent="0.25">
      <c r="C86" s="25" t="s">
        <v>491</v>
      </c>
      <c r="K86" s="37">
        <f t="shared" si="4"/>
        <v>106</v>
      </c>
      <c r="L86" s="37" t="str">
        <f t="shared" si="5"/>
        <v>Inland Open Water</v>
      </c>
      <c r="M86" s="37" t="str">
        <f t="shared" si="6"/>
        <v>PUBKrx</v>
      </c>
    </row>
    <row r="87" spans="1:13" x14ac:dyDescent="0.25">
      <c r="C87" s="25" t="s">
        <v>77</v>
      </c>
      <c r="K87" s="37">
        <f t="shared" si="4"/>
        <v>106</v>
      </c>
      <c r="L87" s="37" t="str">
        <f t="shared" si="5"/>
        <v>Inland Open Water</v>
      </c>
      <c r="M87" s="37" t="str">
        <f t="shared" si="6"/>
        <v>PUBKx</v>
      </c>
    </row>
    <row r="88" spans="1:13" x14ac:dyDescent="0.25">
      <c r="C88" s="25" t="s">
        <v>492</v>
      </c>
      <c r="K88" s="37">
        <f t="shared" si="4"/>
        <v>106</v>
      </c>
      <c r="L88" s="37" t="str">
        <f t="shared" si="5"/>
        <v>Inland Open Water</v>
      </c>
      <c r="M88" s="37" t="str">
        <f t="shared" si="6"/>
        <v>PUBT</v>
      </c>
    </row>
    <row r="89" spans="1:13" x14ac:dyDescent="0.25">
      <c r="C89" s="25" t="s">
        <v>493</v>
      </c>
      <c r="K89" s="37">
        <f t="shared" si="4"/>
        <v>106</v>
      </c>
      <c r="L89" s="37" t="str">
        <f t="shared" si="5"/>
        <v>Inland Open Water</v>
      </c>
      <c r="M89" s="37" t="str">
        <f t="shared" si="6"/>
        <v>PUBV</v>
      </c>
    </row>
    <row r="90" spans="1:13" x14ac:dyDescent="0.25">
      <c r="C90" s="25" t="s">
        <v>494</v>
      </c>
      <c r="K90" s="37">
        <f t="shared" si="4"/>
        <v>106</v>
      </c>
      <c r="L90" s="37" t="str">
        <f t="shared" si="5"/>
        <v>Inland Open Water</v>
      </c>
      <c r="M90" s="37" t="str">
        <f t="shared" si="6"/>
        <v>PUBVx</v>
      </c>
    </row>
    <row r="91" spans="1:13" x14ac:dyDescent="0.25">
      <c r="C91" s="25" t="s">
        <v>519</v>
      </c>
      <c r="K91" s="37">
        <f t="shared" si="4"/>
        <v>106</v>
      </c>
      <c r="L91" s="37" t="str">
        <f t="shared" si="5"/>
        <v>Inland Open Water</v>
      </c>
      <c r="M91" s="37" t="str">
        <f t="shared" si="6"/>
        <v>PUSR</v>
      </c>
    </row>
    <row r="92" spans="1:13" x14ac:dyDescent="0.25">
      <c r="C92" s="25" t="s">
        <v>520</v>
      </c>
      <c r="K92" s="37">
        <f t="shared" si="4"/>
        <v>106</v>
      </c>
      <c r="L92" s="37" t="str">
        <f t="shared" si="5"/>
        <v>Inland Open Water</v>
      </c>
      <c r="M92" s="37" t="str">
        <f t="shared" si="6"/>
        <v>PUSS</v>
      </c>
    </row>
    <row r="93" spans="1:13" x14ac:dyDescent="0.25">
      <c r="C93" s="25" t="s">
        <v>521</v>
      </c>
      <c r="K93" s="37">
        <f t="shared" si="4"/>
        <v>106</v>
      </c>
      <c r="L93" s="37" t="str">
        <f t="shared" si="5"/>
        <v>Inland Open Water</v>
      </c>
      <c r="M93" s="37" t="str">
        <f t="shared" si="6"/>
        <v>PUSSh</v>
      </c>
    </row>
    <row r="94" spans="1:13" x14ac:dyDescent="0.25">
      <c r="A94" s="25">
        <v>107</v>
      </c>
      <c r="B94" s="25" t="s">
        <v>589</v>
      </c>
      <c r="C94" s="25" t="s">
        <v>224</v>
      </c>
      <c r="K94" s="37">
        <f t="shared" si="4"/>
        <v>107</v>
      </c>
      <c r="L94" s="37" t="str">
        <f t="shared" si="5"/>
        <v>Inland Shore</v>
      </c>
      <c r="M94" s="37" t="str">
        <f t="shared" si="6"/>
        <v>L2RSCh</v>
      </c>
    </row>
    <row r="95" spans="1:13" x14ac:dyDescent="0.25">
      <c r="C95" s="25" t="s">
        <v>225</v>
      </c>
      <c r="K95" s="37">
        <f t="shared" si="4"/>
        <v>107</v>
      </c>
      <c r="L95" s="37" t="str">
        <f t="shared" si="5"/>
        <v>Inland Shore</v>
      </c>
      <c r="M95" s="37" t="str">
        <f t="shared" si="6"/>
        <v>L2UB3H</v>
      </c>
    </row>
    <row r="96" spans="1:13" x14ac:dyDescent="0.25">
      <c r="C96" s="25" t="s">
        <v>237</v>
      </c>
      <c r="K96" s="37">
        <f t="shared" si="4"/>
        <v>107</v>
      </c>
      <c r="L96" s="37" t="str">
        <f t="shared" si="5"/>
        <v>Inland Shore</v>
      </c>
      <c r="M96" s="37" t="str">
        <f t="shared" si="6"/>
        <v>L2USAh</v>
      </c>
    </row>
    <row r="97" spans="3:13" x14ac:dyDescent="0.25">
      <c r="C97" s="25" t="s">
        <v>238</v>
      </c>
      <c r="K97" s="37">
        <f t="shared" si="4"/>
        <v>107</v>
      </c>
      <c r="L97" s="37" t="str">
        <f t="shared" si="5"/>
        <v>Inland Shore</v>
      </c>
      <c r="M97" s="37" t="str">
        <f t="shared" si="6"/>
        <v>L2USAx</v>
      </c>
    </row>
    <row r="98" spans="3:13" x14ac:dyDescent="0.25">
      <c r="C98" s="25" t="s">
        <v>239</v>
      </c>
      <c r="K98" s="37">
        <f t="shared" si="4"/>
        <v>107</v>
      </c>
      <c r="L98" s="37" t="str">
        <f t="shared" si="5"/>
        <v>Inland Shore</v>
      </c>
      <c r="M98" s="37" t="str">
        <f t="shared" si="6"/>
        <v>L2USC</v>
      </c>
    </row>
    <row r="99" spans="3:13" x14ac:dyDescent="0.25">
      <c r="C99" s="25" t="s">
        <v>240</v>
      </c>
      <c r="K99" s="37">
        <f t="shared" si="4"/>
        <v>107</v>
      </c>
      <c r="L99" s="37" t="str">
        <f t="shared" si="5"/>
        <v>Inland Shore</v>
      </c>
      <c r="M99" s="37" t="str">
        <f t="shared" si="6"/>
        <v>L2USC3h</v>
      </c>
    </row>
    <row r="100" spans="3:13" x14ac:dyDescent="0.25">
      <c r="C100" s="25" t="s">
        <v>241</v>
      </c>
      <c r="K100" s="37">
        <f t="shared" si="4"/>
        <v>107</v>
      </c>
      <c r="L100" s="37" t="str">
        <f t="shared" si="5"/>
        <v>Inland Shore</v>
      </c>
      <c r="M100" s="37" t="str">
        <f t="shared" si="6"/>
        <v>L2USCh</v>
      </c>
    </row>
    <row r="101" spans="3:13" x14ac:dyDescent="0.25">
      <c r="C101" s="25" t="s">
        <v>495</v>
      </c>
      <c r="K101" s="37">
        <f t="shared" si="4"/>
        <v>107</v>
      </c>
      <c r="L101" s="37" t="str">
        <f t="shared" si="5"/>
        <v>Inland Shore</v>
      </c>
      <c r="M101" s="37" t="str">
        <f t="shared" si="6"/>
        <v>PUS</v>
      </c>
    </row>
    <row r="102" spans="3:13" x14ac:dyDescent="0.25">
      <c r="C102" s="25" t="s">
        <v>503</v>
      </c>
      <c r="K102" s="37">
        <f t="shared" si="4"/>
        <v>107</v>
      </c>
      <c r="L102" s="37" t="str">
        <f t="shared" si="5"/>
        <v>Inland Shore</v>
      </c>
      <c r="M102" s="37" t="str">
        <f t="shared" si="6"/>
        <v>PUS/FOA</v>
      </c>
    </row>
    <row r="103" spans="3:13" x14ac:dyDescent="0.25">
      <c r="C103" s="25" t="s">
        <v>504</v>
      </c>
      <c r="K103" s="37">
        <f t="shared" si="4"/>
        <v>107</v>
      </c>
      <c r="L103" s="37" t="str">
        <f t="shared" si="5"/>
        <v>Inland Shore</v>
      </c>
      <c r="M103" s="37" t="str">
        <f t="shared" si="6"/>
        <v>PUS/SSA</v>
      </c>
    </row>
    <row r="104" spans="3:13" x14ac:dyDescent="0.25">
      <c r="C104" s="25" t="s">
        <v>505</v>
      </c>
      <c r="K104" s="37">
        <f t="shared" si="4"/>
        <v>107</v>
      </c>
      <c r="L104" s="37" t="str">
        <f t="shared" si="5"/>
        <v>Inland Shore</v>
      </c>
      <c r="M104" s="37" t="str">
        <f t="shared" si="6"/>
        <v>PUS/SSC</v>
      </c>
    </row>
    <row r="105" spans="3:13" x14ac:dyDescent="0.25">
      <c r="C105" s="25" t="s">
        <v>506</v>
      </c>
      <c r="K105" s="37">
        <f t="shared" si="4"/>
        <v>107</v>
      </c>
      <c r="L105" s="37" t="str">
        <f t="shared" si="5"/>
        <v>Inland Shore</v>
      </c>
      <c r="M105" s="37" t="str">
        <f t="shared" si="6"/>
        <v>PUSA</v>
      </c>
    </row>
    <row r="106" spans="3:13" x14ac:dyDescent="0.25">
      <c r="C106" s="25" t="s">
        <v>78</v>
      </c>
      <c r="K106" s="37">
        <f t="shared" si="4"/>
        <v>107</v>
      </c>
      <c r="L106" s="37" t="str">
        <f t="shared" si="5"/>
        <v>Inland Shore</v>
      </c>
      <c r="M106" s="37" t="str">
        <f t="shared" si="6"/>
        <v>PUSAh</v>
      </c>
    </row>
    <row r="107" spans="3:13" x14ac:dyDescent="0.25">
      <c r="C107" s="25" t="s">
        <v>507</v>
      </c>
      <c r="K107" s="37">
        <f t="shared" si="4"/>
        <v>107</v>
      </c>
      <c r="L107" s="37" t="str">
        <f t="shared" si="5"/>
        <v>Inland Shore</v>
      </c>
      <c r="M107" s="37" t="str">
        <f t="shared" si="6"/>
        <v>PUSAr</v>
      </c>
    </row>
    <row r="108" spans="3:13" x14ac:dyDescent="0.25">
      <c r="C108" s="25" t="s">
        <v>508</v>
      </c>
      <c r="K108" s="37">
        <f t="shared" si="4"/>
        <v>107</v>
      </c>
      <c r="L108" s="37" t="str">
        <f t="shared" si="5"/>
        <v>Inland Shore</v>
      </c>
      <c r="M108" s="37" t="str">
        <f t="shared" si="6"/>
        <v>PUSAx</v>
      </c>
    </row>
    <row r="109" spans="3:13" x14ac:dyDescent="0.25">
      <c r="C109" s="25" t="s">
        <v>79</v>
      </c>
      <c r="K109" s="37">
        <f t="shared" si="4"/>
        <v>107</v>
      </c>
      <c r="L109" s="37" t="str">
        <f t="shared" si="5"/>
        <v>Inland Shore</v>
      </c>
      <c r="M109" s="37" t="str">
        <f t="shared" si="6"/>
        <v>PUSC</v>
      </c>
    </row>
    <row r="110" spans="3:13" x14ac:dyDescent="0.25">
      <c r="C110" s="25" t="s">
        <v>509</v>
      </c>
      <c r="K110" s="37">
        <f t="shared" si="4"/>
        <v>107</v>
      </c>
      <c r="L110" s="37" t="str">
        <f t="shared" si="5"/>
        <v>Inland Shore</v>
      </c>
      <c r="M110" s="37" t="str">
        <f t="shared" si="6"/>
        <v>PUSC1x</v>
      </c>
    </row>
    <row r="111" spans="3:13" x14ac:dyDescent="0.25">
      <c r="C111" s="25" t="s">
        <v>510</v>
      </c>
      <c r="K111" s="37">
        <f t="shared" si="4"/>
        <v>107</v>
      </c>
      <c r="L111" s="37" t="str">
        <f t="shared" si="5"/>
        <v>Inland Shore</v>
      </c>
      <c r="M111" s="37" t="str">
        <f t="shared" si="6"/>
        <v>PUSC3h</v>
      </c>
    </row>
    <row r="112" spans="3:13" x14ac:dyDescent="0.25">
      <c r="C112" s="25" t="s">
        <v>511</v>
      </c>
      <c r="K112" s="37">
        <f t="shared" si="4"/>
        <v>107</v>
      </c>
      <c r="L112" s="37" t="str">
        <f t="shared" si="5"/>
        <v>Inland Shore</v>
      </c>
      <c r="M112" s="37" t="str">
        <f t="shared" si="6"/>
        <v>PUSCh</v>
      </c>
    </row>
    <row r="113" spans="1:13" x14ac:dyDescent="0.25">
      <c r="C113" s="25" t="s">
        <v>512</v>
      </c>
      <c r="K113" s="37">
        <f t="shared" si="4"/>
        <v>107</v>
      </c>
      <c r="L113" s="37" t="str">
        <f t="shared" si="5"/>
        <v>Inland Shore</v>
      </c>
      <c r="M113" s="37" t="str">
        <f t="shared" si="6"/>
        <v>PUSChx</v>
      </c>
    </row>
    <row r="114" spans="1:13" x14ac:dyDescent="0.25">
      <c r="C114" s="25" t="s">
        <v>513</v>
      </c>
      <c r="K114" s="37">
        <f t="shared" si="4"/>
        <v>107</v>
      </c>
      <c r="L114" s="37" t="str">
        <f t="shared" si="5"/>
        <v>Inland Shore</v>
      </c>
      <c r="M114" s="37" t="str">
        <f t="shared" si="6"/>
        <v>PUSCr</v>
      </c>
    </row>
    <row r="115" spans="1:13" x14ac:dyDescent="0.25">
      <c r="C115" s="25" t="s">
        <v>514</v>
      </c>
      <c r="K115" s="37">
        <f t="shared" si="4"/>
        <v>107</v>
      </c>
      <c r="L115" s="37" t="str">
        <f t="shared" si="5"/>
        <v>Inland Shore</v>
      </c>
      <c r="M115" s="37" t="str">
        <f t="shared" si="6"/>
        <v>PUSCx</v>
      </c>
    </row>
    <row r="116" spans="1:13" x14ac:dyDescent="0.25">
      <c r="A116" s="25">
        <v>108</v>
      </c>
      <c r="B116" s="25" t="s">
        <v>129</v>
      </c>
      <c r="C116" s="25" t="s">
        <v>19</v>
      </c>
      <c r="K116" s="37">
        <f t="shared" si="4"/>
        <v>108</v>
      </c>
      <c r="L116" s="37" t="str">
        <f t="shared" si="5"/>
        <v>Freshwater Marsh</v>
      </c>
      <c r="M116" s="37" t="str">
        <f t="shared" si="6"/>
        <v>PAB/EMFh</v>
      </c>
    </row>
    <row r="117" spans="1:13" x14ac:dyDescent="0.25">
      <c r="C117" s="25" t="s">
        <v>265</v>
      </c>
      <c r="K117" s="37">
        <f t="shared" si="4"/>
        <v>108</v>
      </c>
      <c r="L117" s="37" t="str">
        <f t="shared" si="5"/>
        <v>Freshwater Marsh</v>
      </c>
      <c r="M117" s="37" t="str">
        <f t="shared" si="6"/>
        <v>PAB/EMHh</v>
      </c>
    </row>
    <row r="118" spans="1:13" x14ac:dyDescent="0.25">
      <c r="C118" s="25" t="s">
        <v>266</v>
      </c>
      <c r="K118" s="37">
        <f t="shared" si="4"/>
        <v>108</v>
      </c>
      <c r="L118" s="37" t="str">
        <f t="shared" si="5"/>
        <v>Freshwater Marsh</v>
      </c>
      <c r="M118" s="37" t="str">
        <f t="shared" si="6"/>
        <v>PAB/EMHx</v>
      </c>
    </row>
    <row r="119" spans="1:13" x14ac:dyDescent="0.25">
      <c r="C119" s="25" t="s">
        <v>25</v>
      </c>
      <c r="K119" s="37">
        <f t="shared" si="4"/>
        <v>108</v>
      </c>
      <c r="L119" s="37" t="str">
        <f t="shared" si="5"/>
        <v>Freshwater Marsh</v>
      </c>
      <c r="M119" s="37" t="str">
        <f t="shared" si="6"/>
        <v>PEM/ABFh</v>
      </c>
    </row>
    <row r="120" spans="1:13" x14ac:dyDescent="0.25">
      <c r="C120" s="25" t="s">
        <v>289</v>
      </c>
      <c r="K120" s="37">
        <f t="shared" si="4"/>
        <v>108</v>
      </c>
      <c r="L120" s="37" t="str">
        <f t="shared" si="5"/>
        <v>Freshwater Marsh</v>
      </c>
      <c r="M120" s="37" t="str">
        <f t="shared" si="6"/>
        <v>PEM/ABHx</v>
      </c>
    </row>
    <row r="121" spans="1:13" x14ac:dyDescent="0.25">
      <c r="C121" s="25" t="s">
        <v>297</v>
      </c>
      <c r="K121" s="37">
        <f t="shared" si="4"/>
        <v>108</v>
      </c>
      <c r="L121" s="37" t="str">
        <f t="shared" si="5"/>
        <v>Freshwater Marsh</v>
      </c>
      <c r="M121" s="37" t="str">
        <f t="shared" si="6"/>
        <v>PEM/SSF</v>
      </c>
    </row>
    <row r="122" spans="1:13" x14ac:dyDescent="0.25">
      <c r="C122" s="25" t="s">
        <v>298</v>
      </c>
      <c r="K122" s="37">
        <f t="shared" si="4"/>
        <v>108</v>
      </c>
      <c r="L122" s="37" t="str">
        <f t="shared" si="5"/>
        <v>Freshwater Marsh</v>
      </c>
      <c r="M122" s="37" t="str">
        <f t="shared" si="6"/>
        <v>PEM/SSFh</v>
      </c>
    </row>
    <row r="123" spans="1:13" x14ac:dyDescent="0.25">
      <c r="C123" s="25" t="s">
        <v>302</v>
      </c>
      <c r="K123" s="37">
        <f t="shared" si="4"/>
        <v>108</v>
      </c>
      <c r="L123" s="37" t="str">
        <f t="shared" si="5"/>
        <v>Freshwater Marsh</v>
      </c>
      <c r="M123" s="37" t="str">
        <f t="shared" si="6"/>
        <v>PEM/UBFx</v>
      </c>
    </row>
    <row r="124" spans="1:13" x14ac:dyDescent="0.25">
      <c r="C124" s="25" t="s">
        <v>303</v>
      </c>
      <c r="K124" s="37">
        <f t="shared" si="4"/>
        <v>108</v>
      </c>
      <c r="L124" s="37" t="str">
        <f t="shared" si="5"/>
        <v>Freshwater Marsh</v>
      </c>
      <c r="M124" s="37" t="str">
        <f t="shared" si="6"/>
        <v>PEM/UBH</v>
      </c>
    </row>
    <row r="125" spans="1:13" x14ac:dyDescent="0.25">
      <c r="C125" s="25" t="s">
        <v>304</v>
      </c>
      <c r="K125" s="37">
        <f t="shared" si="4"/>
        <v>108</v>
      </c>
      <c r="L125" s="37" t="str">
        <f t="shared" si="5"/>
        <v>Freshwater Marsh</v>
      </c>
      <c r="M125" s="37" t="str">
        <f t="shared" si="6"/>
        <v>PEM/UBV</v>
      </c>
    </row>
    <row r="126" spans="1:13" x14ac:dyDescent="0.25">
      <c r="C126" s="25" t="s">
        <v>319</v>
      </c>
      <c r="K126" s="37">
        <f t="shared" si="4"/>
        <v>108</v>
      </c>
      <c r="L126" s="37" t="str">
        <f t="shared" si="5"/>
        <v>Freshwater Marsh</v>
      </c>
      <c r="M126" s="37" t="str">
        <f t="shared" si="6"/>
        <v>PEM1/UBF</v>
      </c>
    </row>
    <row r="127" spans="1:13" x14ac:dyDescent="0.25">
      <c r="C127" s="25" t="s">
        <v>320</v>
      </c>
      <c r="K127" s="37">
        <f t="shared" si="4"/>
        <v>108</v>
      </c>
      <c r="L127" s="37" t="str">
        <f t="shared" si="5"/>
        <v>Freshwater Marsh</v>
      </c>
      <c r="M127" s="37" t="str">
        <f t="shared" si="6"/>
        <v>PEM1/UBH</v>
      </c>
    </row>
    <row r="128" spans="1:13" x14ac:dyDescent="0.25">
      <c r="C128" s="25" t="s">
        <v>321</v>
      </c>
      <c r="K128" s="37">
        <f t="shared" si="4"/>
        <v>108</v>
      </c>
      <c r="L128" s="37" t="str">
        <f t="shared" si="5"/>
        <v>Freshwater Marsh</v>
      </c>
      <c r="M128" s="37" t="str">
        <f t="shared" si="6"/>
        <v>PEM1/UBHx</v>
      </c>
    </row>
    <row r="129" spans="3:13" x14ac:dyDescent="0.25">
      <c r="C129" s="25" t="s">
        <v>341</v>
      </c>
      <c r="K129" s="37">
        <f t="shared" si="4"/>
        <v>108</v>
      </c>
      <c r="L129" s="37" t="str">
        <f t="shared" si="5"/>
        <v>Freshwater Marsh</v>
      </c>
      <c r="M129" s="37" t="str">
        <f t="shared" si="6"/>
        <v>PEM1F</v>
      </c>
    </row>
    <row r="130" spans="3:13" x14ac:dyDescent="0.25">
      <c r="C130" s="25" t="s">
        <v>342</v>
      </c>
      <c r="K130" s="37">
        <f t="shared" si="4"/>
        <v>108</v>
      </c>
      <c r="L130" s="37" t="str">
        <f t="shared" si="5"/>
        <v>Freshwater Marsh</v>
      </c>
      <c r="M130" s="37" t="str">
        <f t="shared" si="6"/>
        <v>PEM1Fh</v>
      </c>
    </row>
    <row r="131" spans="3:13" x14ac:dyDescent="0.25">
      <c r="C131" s="25" t="s">
        <v>343</v>
      </c>
      <c r="K131" s="37">
        <f t="shared" si="4"/>
        <v>108</v>
      </c>
      <c r="L131" s="37" t="str">
        <f t="shared" si="5"/>
        <v>Freshwater Marsh</v>
      </c>
      <c r="M131" s="37" t="str">
        <f t="shared" si="6"/>
        <v>PEM1Fx</v>
      </c>
    </row>
    <row r="132" spans="3:13" x14ac:dyDescent="0.25">
      <c r="C132" s="25" t="s">
        <v>344</v>
      </c>
      <c r="K132" s="37">
        <f t="shared" si="4"/>
        <v>108</v>
      </c>
      <c r="L132" s="37" t="str">
        <f t="shared" si="5"/>
        <v>Freshwater Marsh</v>
      </c>
      <c r="M132" s="37" t="str">
        <f t="shared" si="6"/>
        <v>PEM1G</v>
      </c>
    </row>
    <row r="133" spans="3:13" x14ac:dyDescent="0.25">
      <c r="C133" s="25" t="s">
        <v>345</v>
      </c>
      <c r="K133" s="37">
        <f t="shared" si="4"/>
        <v>108</v>
      </c>
      <c r="L133" s="37" t="str">
        <f t="shared" si="5"/>
        <v>Freshwater Marsh</v>
      </c>
      <c r="M133" s="37" t="str">
        <f t="shared" si="6"/>
        <v>PEM1H</v>
      </c>
    </row>
    <row r="134" spans="3:13" x14ac:dyDescent="0.25">
      <c r="C134" s="25" t="s">
        <v>346</v>
      </c>
      <c r="K134" s="37">
        <f t="shared" si="4"/>
        <v>108</v>
      </c>
      <c r="L134" s="37" t="str">
        <f t="shared" si="5"/>
        <v>Freshwater Marsh</v>
      </c>
      <c r="M134" s="37" t="str">
        <f t="shared" si="6"/>
        <v>PEM1Hh</v>
      </c>
    </row>
    <row r="135" spans="3:13" x14ac:dyDescent="0.25">
      <c r="C135" s="25" t="s">
        <v>348</v>
      </c>
      <c r="K135" s="37">
        <f t="shared" ref="K135:K198" si="7">IF(ISBLANK(A135),K134,A135)</f>
        <v>108</v>
      </c>
      <c r="L135" s="37" t="str">
        <f t="shared" ref="L135:L198" si="8">IF(ISBLANK(B135),L134,B135)</f>
        <v>Freshwater Marsh</v>
      </c>
      <c r="M135" s="37" t="str">
        <f t="shared" ref="M135:M198" si="9">C135</f>
        <v>PEM1Kh</v>
      </c>
    </row>
    <row r="136" spans="3:13" x14ac:dyDescent="0.25">
      <c r="C136" s="25" t="s">
        <v>349</v>
      </c>
      <c r="K136" s="37">
        <f t="shared" si="7"/>
        <v>108</v>
      </c>
      <c r="L136" s="37" t="str">
        <f t="shared" si="8"/>
        <v>Freshwater Marsh</v>
      </c>
      <c r="M136" s="37" t="str">
        <f t="shared" si="9"/>
        <v>PEM1Kx</v>
      </c>
    </row>
    <row r="137" spans="3:13" x14ac:dyDescent="0.25">
      <c r="C137" s="25" t="s">
        <v>41</v>
      </c>
      <c r="K137" s="37">
        <f t="shared" si="7"/>
        <v>108</v>
      </c>
      <c r="L137" s="37" t="str">
        <f t="shared" si="8"/>
        <v>Freshwater Marsh</v>
      </c>
      <c r="M137" s="37" t="str">
        <f t="shared" si="9"/>
        <v>PEMF</v>
      </c>
    </row>
    <row r="138" spans="3:13" x14ac:dyDescent="0.25">
      <c r="C138" s="25" t="s">
        <v>362</v>
      </c>
      <c r="K138" s="37">
        <f t="shared" si="7"/>
        <v>108</v>
      </c>
      <c r="L138" s="37" t="str">
        <f t="shared" si="8"/>
        <v>Freshwater Marsh</v>
      </c>
      <c r="M138" s="37" t="str">
        <f t="shared" si="9"/>
        <v>PEMFd</v>
      </c>
    </row>
    <row r="139" spans="3:13" x14ac:dyDescent="0.25">
      <c r="C139" s="25" t="s">
        <v>42</v>
      </c>
      <c r="K139" s="37">
        <f t="shared" si="7"/>
        <v>108</v>
      </c>
      <c r="L139" s="37" t="str">
        <f t="shared" si="8"/>
        <v>Freshwater Marsh</v>
      </c>
      <c r="M139" s="37" t="str">
        <f t="shared" si="9"/>
        <v>PEMFh</v>
      </c>
    </row>
    <row r="140" spans="3:13" x14ac:dyDescent="0.25">
      <c r="C140" s="25" t="s">
        <v>43</v>
      </c>
      <c r="K140" s="37">
        <f t="shared" si="7"/>
        <v>108</v>
      </c>
      <c r="L140" s="37" t="str">
        <f t="shared" si="8"/>
        <v>Freshwater Marsh</v>
      </c>
      <c r="M140" s="37" t="str">
        <f t="shared" si="9"/>
        <v>PEMFx</v>
      </c>
    </row>
    <row r="141" spans="3:13" x14ac:dyDescent="0.25">
      <c r="C141" s="25" t="s">
        <v>363</v>
      </c>
      <c r="K141" s="37">
        <f t="shared" si="7"/>
        <v>108</v>
      </c>
      <c r="L141" s="37" t="str">
        <f t="shared" si="8"/>
        <v>Freshwater Marsh</v>
      </c>
      <c r="M141" s="37" t="str">
        <f t="shared" si="9"/>
        <v>PEMH</v>
      </c>
    </row>
    <row r="142" spans="3:13" x14ac:dyDescent="0.25">
      <c r="C142" s="25" t="s">
        <v>44</v>
      </c>
      <c r="K142" s="37">
        <f t="shared" si="7"/>
        <v>108</v>
      </c>
      <c r="L142" s="37" t="str">
        <f t="shared" si="8"/>
        <v>Freshwater Marsh</v>
      </c>
      <c r="M142" s="37" t="str">
        <f t="shared" si="9"/>
        <v>PEMHh</v>
      </c>
    </row>
    <row r="143" spans="3:13" x14ac:dyDescent="0.25">
      <c r="C143" s="25" t="s">
        <v>364</v>
      </c>
      <c r="K143" s="37">
        <f t="shared" si="7"/>
        <v>108</v>
      </c>
      <c r="L143" s="37" t="str">
        <f t="shared" si="8"/>
        <v>Freshwater Marsh</v>
      </c>
      <c r="M143" s="37" t="str">
        <f t="shared" si="9"/>
        <v>PEMHx</v>
      </c>
    </row>
    <row r="144" spans="3:13" x14ac:dyDescent="0.25">
      <c r="C144" s="25" t="s">
        <v>366</v>
      </c>
      <c r="K144" s="37">
        <f t="shared" si="7"/>
        <v>108</v>
      </c>
      <c r="L144" s="37" t="str">
        <f t="shared" si="8"/>
        <v>Freshwater Marsh</v>
      </c>
      <c r="M144" s="37" t="str">
        <f t="shared" si="9"/>
        <v>PEMKFx</v>
      </c>
    </row>
    <row r="145" spans="1:13" x14ac:dyDescent="0.25">
      <c r="C145" s="25" t="s">
        <v>367</v>
      </c>
      <c r="K145" s="37">
        <f t="shared" si="7"/>
        <v>108</v>
      </c>
      <c r="L145" s="37" t="str">
        <f t="shared" si="8"/>
        <v>Freshwater Marsh</v>
      </c>
      <c r="M145" s="37" t="str">
        <f t="shared" si="9"/>
        <v>PEMKh</v>
      </c>
    </row>
    <row r="146" spans="1:13" x14ac:dyDescent="0.25">
      <c r="C146" s="25" t="s">
        <v>368</v>
      </c>
      <c r="K146" s="37">
        <f t="shared" si="7"/>
        <v>108</v>
      </c>
      <c r="L146" s="37" t="str">
        <f t="shared" si="8"/>
        <v>Freshwater Marsh</v>
      </c>
      <c r="M146" s="37" t="str">
        <f t="shared" si="9"/>
        <v>PEMKx</v>
      </c>
    </row>
    <row r="147" spans="1:13" x14ac:dyDescent="0.25">
      <c r="C147" s="25" t="s">
        <v>369</v>
      </c>
      <c r="K147" s="37">
        <f t="shared" si="7"/>
        <v>108</v>
      </c>
      <c r="L147" s="37" t="str">
        <f t="shared" si="8"/>
        <v>Freshwater Marsh</v>
      </c>
      <c r="M147" s="37" t="str">
        <f t="shared" si="9"/>
        <v>PEMN</v>
      </c>
    </row>
    <row r="148" spans="1:13" x14ac:dyDescent="0.25">
      <c r="C148" s="25" t="s">
        <v>375</v>
      </c>
      <c r="K148" s="37">
        <f t="shared" si="7"/>
        <v>108</v>
      </c>
      <c r="L148" s="37" t="str">
        <f t="shared" si="8"/>
        <v>Freshwater Marsh</v>
      </c>
      <c r="M148" s="37" t="str">
        <f t="shared" si="9"/>
        <v>PEMV</v>
      </c>
    </row>
    <row r="149" spans="1:13" x14ac:dyDescent="0.25">
      <c r="C149" s="25" t="s">
        <v>475</v>
      </c>
      <c r="K149" s="37">
        <f t="shared" si="7"/>
        <v>108</v>
      </c>
      <c r="L149" s="37" t="str">
        <f t="shared" si="8"/>
        <v>Freshwater Marsh</v>
      </c>
      <c r="M149" s="37" t="str">
        <f t="shared" si="9"/>
        <v>PUB/EMF</v>
      </c>
    </row>
    <row r="150" spans="1:13" x14ac:dyDescent="0.25">
      <c r="C150" s="25" t="s">
        <v>476</v>
      </c>
      <c r="K150" s="37">
        <f t="shared" si="7"/>
        <v>108</v>
      </c>
      <c r="L150" s="37" t="str">
        <f t="shared" si="8"/>
        <v>Freshwater Marsh</v>
      </c>
      <c r="M150" s="37" t="str">
        <f t="shared" si="9"/>
        <v>PUB/EMH</v>
      </c>
    </row>
    <row r="151" spans="1:13" x14ac:dyDescent="0.25">
      <c r="C151" s="25" t="s">
        <v>477</v>
      </c>
      <c r="K151" s="37">
        <f t="shared" si="7"/>
        <v>108</v>
      </c>
      <c r="L151" s="37" t="str">
        <f t="shared" si="8"/>
        <v>Freshwater Marsh</v>
      </c>
      <c r="M151" s="37" t="str">
        <f t="shared" si="9"/>
        <v>PUB/EMHx</v>
      </c>
    </row>
    <row r="152" spans="1:13" x14ac:dyDescent="0.25">
      <c r="C152" s="25" t="s">
        <v>537</v>
      </c>
      <c r="K152" s="37">
        <f t="shared" si="7"/>
        <v>108</v>
      </c>
      <c r="L152" s="37" t="str">
        <f t="shared" si="8"/>
        <v>Freshwater Marsh</v>
      </c>
      <c r="M152" s="37" t="str">
        <f t="shared" si="9"/>
        <v>R2EMF</v>
      </c>
    </row>
    <row r="153" spans="1:13" x14ac:dyDescent="0.25">
      <c r="C153" s="25" t="s">
        <v>538</v>
      </c>
      <c r="K153" s="37">
        <f t="shared" si="7"/>
        <v>108</v>
      </c>
      <c r="L153" s="37" t="str">
        <f t="shared" si="8"/>
        <v>Freshwater Marsh</v>
      </c>
      <c r="M153" s="37" t="str">
        <f t="shared" si="9"/>
        <v>R2EMHx</v>
      </c>
    </row>
    <row r="154" spans="1:13" x14ac:dyDescent="0.25">
      <c r="A154" s="25">
        <v>109</v>
      </c>
      <c r="B154" s="25" t="s">
        <v>112</v>
      </c>
      <c r="C154" s="25" t="s">
        <v>221</v>
      </c>
      <c r="K154" s="37">
        <f t="shared" si="7"/>
        <v>109</v>
      </c>
      <c r="L154" s="37" t="str">
        <f t="shared" si="8"/>
        <v>Seasonal Freshwater Marsh</v>
      </c>
      <c r="M154" s="37" t="str">
        <f t="shared" si="9"/>
        <v>L2EM2Ch</v>
      </c>
    </row>
    <row r="155" spans="1:13" x14ac:dyDescent="0.25">
      <c r="C155" s="25" t="s">
        <v>222</v>
      </c>
      <c r="K155" s="37">
        <f t="shared" si="7"/>
        <v>109</v>
      </c>
      <c r="L155" s="37" t="str">
        <f t="shared" si="8"/>
        <v>Seasonal Freshwater Marsh</v>
      </c>
      <c r="M155" s="37" t="str">
        <f t="shared" si="9"/>
        <v>L2EMAh</v>
      </c>
    </row>
    <row r="156" spans="1:13" x14ac:dyDescent="0.25">
      <c r="C156" s="25" t="s">
        <v>223</v>
      </c>
      <c r="K156" s="37">
        <f t="shared" si="7"/>
        <v>109</v>
      </c>
      <c r="L156" s="37" t="str">
        <f t="shared" si="8"/>
        <v>Seasonal Freshwater Marsh</v>
      </c>
      <c r="M156" s="37" t="str">
        <f t="shared" si="9"/>
        <v>L2EMCh</v>
      </c>
    </row>
    <row r="157" spans="1:13" x14ac:dyDescent="0.25">
      <c r="C157" s="25" t="s">
        <v>264</v>
      </c>
      <c r="K157" s="37">
        <f t="shared" si="7"/>
        <v>109</v>
      </c>
      <c r="L157" s="37" t="str">
        <f t="shared" si="8"/>
        <v>Seasonal Freshwater Marsh</v>
      </c>
      <c r="M157" s="37" t="str">
        <f t="shared" si="9"/>
        <v>PAB/EMCx</v>
      </c>
    </row>
    <row r="158" spans="1:13" x14ac:dyDescent="0.25">
      <c r="C158" s="25" t="s">
        <v>288</v>
      </c>
      <c r="K158" s="37">
        <f t="shared" si="7"/>
        <v>109</v>
      </c>
      <c r="L158" s="37" t="str">
        <f t="shared" si="8"/>
        <v>Seasonal Freshwater Marsh</v>
      </c>
      <c r="M158" s="37" t="str">
        <f t="shared" si="9"/>
        <v>PEM/ABCx</v>
      </c>
    </row>
    <row r="159" spans="1:13" x14ac:dyDescent="0.25">
      <c r="C159" s="25" t="s">
        <v>290</v>
      </c>
      <c r="K159" s="37">
        <f t="shared" si="7"/>
        <v>109</v>
      </c>
      <c r="L159" s="37" t="str">
        <f t="shared" si="8"/>
        <v>Seasonal Freshwater Marsh</v>
      </c>
      <c r="M159" s="37" t="str">
        <f t="shared" si="9"/>
        <v>PEM/FOA</v>
      </c>
    </row>
    <row r="160" spans="1:13" x14ac:dyDescent="0.25">
      <c r="C160" s="25" t="s">
        <v>291</v>
      </c>
      <c r="K160" s="37">
        <f t="shared" si="7"/>
        <v>109</v>
      </c>
      <c r="L160" s="37" t="str">
        <f t="shared" si="8"/>
        <v>Seasonal Freshwater Marsh</v>
      </c>
      <c r="M160" s="37" t="str">
        <f t="shared" si="9"/>
        <v>PEM/FOC</v>
      </c>
    </row>
    <row r="161" spans="3:13" x14ac:dyDescent="0.25">
      <c r="C161" s="25" t="s">
        <v>292</v>
      </c>
      <c r="K161" s="37">
        <f t="shared" si="7"/>
        <v>109</v>
      </c>
      <c r="L161" s="37" t="str">
        <f t="shared" si="8"/>
        <v>Seasonal Freshwater Marsh</v>
      </c>
      <c r="M161" s="37" t="str">
        <f t="shared" si="9"/>
        <v>PEM/FOCx</v>
      </c>
    </row>
    <row r="162" spans="3:13" x14ac:dyDescent="0.25">
      <c r="C162" s="25" t="s">
        <v>293</v>
      </c>
      <c r="K162" s="37">
        <f t="shared" si="7"/>
        <v>109</v>
      </c>
      <c r="L162" s="37" t="str">
        <f t="shared" si="8"/>
        <v>Seasonal Freshwater Marsh</v>
      </c>
      <c r="M162" s="37" t="str">
        <f t="shared" si="9"/>
        <v>PEM/SS1A</v>
      </c>
    </row>
    <row r="163" spans="3:13" x14ac:dyDescent="0.25">
      <c r="C163" s="25" t="s">
        <v>294</v>
      </c>
      <c r="K163" s="37">
        <f t="shared" si="7"/>
        <v>109</v>
      </c>
      <c r="L163" s="37" t="str">
        <f t="shared" si="8"/>
        <v>Seasonal Freshwater Marsh</v>
      </c>
      <c r="M163" s="37" t="str">
        <f t="shared" si="9"/>
        <v>PEM/SS1C</v>
      </c>
    </row>
    <row r="164" spans="3:13" x14ac:dyDescent="0.25">
      <c r="C164" s="25" t="s">
        <v>26</v>
      </c>
      <c r="K164" s="37">
        <f t="shared" si="7"/>
        <v>109</v>
      </c>
      <c r="L164" s="37" t="str">
        <f t="shared" si="8"/>
        <v>Seasonal Freshwater Marsh</v>
      </c>
      <c r="M164" s="37" t="str">
        <f t="shared" si="9"/>
        <v>PEM/SSA</v>
      </c>
    </row>
    <row r="165" spans="3:13" x14ac:dyDescent="0.25">
      <c r="C165" s="25" t="s">
        <v>295</v>
      </c>
      <c r="K165" s="37">
        <f t="shared" si="7"/>
        <v>109</v>
      </c>
      <c r="L165" s="37" t="str">
        <f t="shared" si="8"/>
        <v>Seasonal Freshwater Marsh</v>
      </c>
      <c r="M165" s="37" t="str">
        <f t="shared" si="9"/>
        <v>PEM/SSAh</v>
      </c>
    </row>
    <row r="166" spans="3:13" x14ac:dyDescent="0.25">
      <c r="C166" s="25" t="s">
        <v>27</v>
      </c>
      <c r="K166" s="37">
        <f t="shared" si="7"/>
        <v>109</v>
      </c>
      <c r="L166" s="37" t="str">
        <f t="shared" si="8"/>
        <v>Seasonal Freshwater Marsh</v>
      </c>
      <c r="M166" s="37" t="str">
        <f t="shared" si="9"/>
        <v>PEM/SSAx</v>
      </c>
    </row>
    <row r="167" spans="3:13" x14ac:dyDescent="0.25">
      <c r="C167" s="25" t="s">
        <v>296</v>
      </c>
      <c r="K167" s="37">
        <f t="shared" si="7"/>
        <v>109</v>
      </c>
      <c r="L167" s="37" t="str">
        <f t="shared" si="8"/>
        <v>Seasonal Freshwater Marsh</v>
      </c>
      <c r="M167" s="37" t="str">
        <f t="shared" si="9"/>
        <v>PEM/SSB</v>
      </c>
    </row>
    <row r="168" spans="3:13" x14ac:dyDescent="0.25">
      <c r="C168" s="25" t="s">
        <v>28</v>
      </c>
      <c r="K168" s="37">
        <f t="shared" si="7"/>
        <v>109</v>
      </c>
      <c r="L168" s="37" t="str">
        <f t="shared" si="8"/>
        <v>Seasonal Freshwater Marsh</v>
      </c>
      <c r="M168" s="37" t="str">
        <f t="shared" si="9"/>
        <v>PEM/SSC</v>
      </c>
    </row>
    <row r="169" spans="3:13" x14ac:dyDescent="0.25">
      <c r="C169" s="25" t="s">
        <v>29</v>
      </c>
      <c r="K169" s="37">
        <f t="shared" si="7"/>
        <v>109</v>
      </c>
      <c r="L169" s="37" t="str">
        <f t="shared" si="8"/>
        <v>Seasonal Freshwater Marsh</v>
      </c>
      <c r="M169" s="37" t="str">
        <f t="shared" si="9"/>
        <v>PEM/SSCh</v>
      </c>
    </row>
    <row r="170" spans="3:13" x14ac:dyDescent="0.25">
      <c r="C170" s="25" t="s">
        <v>30</v>
      </c>
      <c r="K170" s="37">
        <f t="shared" si="7"/>
        <v>109</v>
      </c>
      <c r="L170" s="37" t="str">
        <f t="shared" si="8"/>
        <v>Seasonal Freshwater Marsh</v>
      </c>
      <c r="M170" s="37" t="str">
        <f t="shared" si="9"/>
        <v>PEM/SSCx</v>
      </c>
    </row>
    <row r="171" spans="3:13" x14ac:dyDescent="0.25">
      <c r="C171" s="25" t="s">
        <v>305</v>
      </c>
      <c r="K171" s="37">
        <f t="shared" si="7"/>
        <v>109</v>
      </c>
      <c r="L171" s="37" t="str">
        <f t="shared" si="8"/>
        <v>Seasonal Freshwater Marsh</v>
      </c>
      <c r="M171" s="37" t="str">
        <f t="shared" si="9"/>
        <v>PEM/USA</v>
      </c>
    </row>
    <row r="172" spans="3:13" x14ac:dyDescent="0.25">
      <c r="C172" s="25" t="s">
        <v>306</v>
      </c>
      <c r="K172" s="37">
        <f t="shared" si="7"/>
        <v>109</v>
      </c>
      <c r="L172" s="37" t="str">
        <f t="shared" si="8"/>
        <v>Seasonal Freshwater Marsh</v>
      </c>
      <c r="M172" s="37" t="str">
        <f t="shared" si="9"/>
        <v>PEM/USAh</v>
      </c>
    </row>
    <row r="173" spans="3:13" x14ac:dyDescent="0.25">
      <c r="C173" s="25" t="s">
        <v>307</v>
      </c>
      <c r="K173" s="37">
        <f t="shared" si="7"/>
        <v>109</v>
      </c>
      <c r="L173" s="37" t="str">
        <f t="shared" si="8"/>
        <v>Seasonal Freshwater Marsh</v>
      </c>
      <c r="M173" s="37" t="str">
        <f t="shared" si="9"/>
        <v>PEM/USAx</v>
      </c>
    </row>
    <row r="174" spans="3:13" x14ac:dyDescent="0.25">
      <c r="C174" s="25" t="s">
        <v>308</v>
      </c>
      <c r="K174" s="37">
        <f t="shared" si="7"/>
        <v>109</v>
      </c>
      <c r="L174" s="37" t="str">
        <f t="shared" si="8"/>
        <v>Seasonal Freshwater Marsh</v>
      </c>
      <c r="M174" s="37" t="str">
        <f t="shared" si="9"/>
        <v>PEM/USC</v>
      </c>
    </row>
    <row r="175" spans="3:13" x14ac:dyDescent="0.25">
      <c r="C175" s="25" t="s">
        <v>309</v>
      </c>
      <c r="K175" s="37">
        <f t="shared" si="7"/>
        <v>109</v>
      </c>
      <c r="L175" s="37" t="str">
        <f t="shared" si="8"/>
        <v>Seasonal Freshwater Marsh</v>
      </c>
      <c r="M175" s="37" t="str">
        <f t="shared" si="9"/>
        <v>PEM/USCh</v>
      </c>
    </row>
    <row r="176" spans="3:13" x14ac:dyDescent="0.25">
      <c r="C176" s="25" t="s">
        <v>310</v>
      </c>
      <c r="K176" s="37">
        <f t="shared" si="7"/>
        <v>109</v>
      </c>
      <c r="L176" s="37" t="str">
        <f t="shared" si="8"/>
        <v>Seasonal Freshwater Marsh</v>
      </c>
      <c r="M176" s="37" t="str">
        <f t="shared" si="9"/>
        <v>PEM/USCx</v>
      </c>
    </row>
    <row r="177" spans="3:13" x14ac:dyDescent="0.25">
      <c r="C177" s="25" t="s">
        <v>312</v>
      </c>
      <c r="K177" s="37">
        <f t="shared" si="7"/>
        <v>109</v>
      </c>
      <c r="L177" s="37" t="str">
        <f t="shared" si="8"/>
        <v>Seasonal Freshwater Marsh</v>
      </c>
      <c r="M177" s="37" t="str">
        <f t="shared" si="9"/>
        <v>PEM1/FO1A</v>
      </c>
    </row>
    <row r="178" spans="3:13" x14ac:dyDescent="0.25">
      <c r="C178" s="25" t="s">
        <v>316</v>
      </c>
      <c r="K178" s="37">
        <f t="shared" si="7"/>
        <v>109</v>
      </c>
      <c r="L178" s="37" t="str">
        <f t="shared" si="8"/>
        <v>Seasonal Freshwater Marsh</v>
      </c>
      <c r="M178" s="37" t="str">
        <f t="shared" si="9"/>
        <v>PEM1/SS1B</v>
      </c>
    </row>
    <row r="179" spans="3:13" x14ac:dyDescent="0.25">
      <c r="C179" s="25" t="s">
        <v>317</v>
      </c>
      <c r="K179" s="37">
        <f t="shared" si="7"/>
        <v>109</v>
      </c>
      <c r="L179" s="37" t="str">
        <f t="shared" si="8"/>
        <v>Seasonal Freshwater Marsh</v>
      </c>
      <c r="M179" s="37" t="str">
        <f t="shared" si="9"/>
        <v>PEM1/SS1C</v>
      </c>
    </row>
    <row r="180" spans="3:13" x14ac:dyDescent="0.25">
      <c r="C180" s="25" t="s">
        <v>318</v>
      </c>
      <c r="K180" s="37">
        <f t="shared" si="7"/>
        <v>109</v>
      </c>
      <c r="L180" s="37" t="str">
        <f t="shared" si="8"/>
        <v>Seasonal Freshwater Marsh</v>
      </c>
      <c r="M180" s="37" t="str">
        <f t="shared" si="9"/>
        <v>PEM1/SS1Ch</v>
      </c>
    </row>
    <row r="181" spans="3:13" x14ac:dyDescent="0.25">
      <c r="C181" s="25" t="s">
        <v>322</v>
      </c>
      <c r="K181" s="37">
        <f t="shared" si="7"/>
        <v>109</v>
      </c>
      <c r="L181" s="37" t="str">
        <f t="shared" si="8"/>
        <v>Seasonal Freshwater Marsh</v>
      </c>
      <c r="M181" s="37" t="str">
        <f t="shared" si="9"/>
        <v>PEM1/USAh</v>
      </c>
    </row>
    <row r="182" spans="3:13" x14ac:dyDescent="0.25">
      <c r="C182" s="25" t="s">
        <v>323</v>
      </c>
      <c r="K182" s="37">
        <f t="shared" si="7"/>
        <v>109</v>
      </c>
      <c r="L182" s="37" t="str">
        <f t="shared" si="8"/>
        <v>Seasonal Freshwater Marsh</v>
      </c>
      <c r="M182" s="37" t="str">
        <f t="shared" si="9"/>
        <v>PEM1A</v>
      </c>
    </row>
    <row r="183" spans="3:13" x14ac:dyDescent="0.25">
      <c r="C183" s="25" t="s">
        <v>324</v>
      </c>
      <c r="K183" s="37">
        <f t="shared" si="7"/>
        <v>109</v>
      </c>
      <c r="L183" s="37" t="str">
        <f t="shared" si="8"/>
        <v>Seasonal Freshwater Marsh</v>
      </c>
      <c r="M183" s="37" t="str">
        <f t="shared" si="9"/>
        <v>PEM1Ad</v>
      </c>
    </row>
    <row r="184" spans="3:13" x14ac:dyDescent="0.25">
      <c r="C184" s="25" t="s">
        <v>325</v>
      </c>
      <c r="K184" s="37">
        <f t="shared" si="7"/>
        <v>109</v>
      </c>
      <c r="L184" s="37" t="str">
        <f t="shared" si="8"/>
        <v>Seasonal Freshwater Marsh</v>
      </c>
      <c r="M184" s="37" t="str">
        <f t="shared" si="9"/>
        <v>PEM1Af</v>
      </c>
    </row>
    <row r="185" spans="3:13" x14ac:dyDescent="0.25">
      <c r="C185" s="25" t="s">
        <v>326</v>
      </c>
      <c r="K185" s="37">
        <f t="shared" si="7"/>
        <v>109</v>
      </c>
      <c r="L185" s="37" t="str">
        <f t="shared" si="8"/>
        <v>Seasonal Freshwater Marsh</v>
      </c>
      <c r="M185" s="37" t="str">
        <f t="shared" si="9"/>
        <v>PEM1Ah</v>
      </c>
    </row>
    <row r="186" spans="3:13" x14ac:dyDescent="0.25">
      <c r="C186" s="25" t="s">
        <v>327</v>
      </c>
      <c r="K186" s="37">
        <f t="shared" si="7"/>
        <v>109</v>
      </c>
      <c r="L186" s="37" t="str">
        <f t="shared" si="8"/>
        <v>Seasonal Freshwater Marsh</v>
      </c>
      <c r="M186" s="37" t="str">
        <f t="shared" si="9"/>
        <v>PEM1Ai</v>
      </c>
    </row>
    <row r="187" spans="3:13" x14ac:dyDescent="0.25">
      <c r="C187" s="25" t="s">
        <v>328</v>
      </c>
      <c r="K187" s="37">
        <f t="shared" si="7"/>
        <v>109</v>
      </c>
      <c r="L187" s="37" t="str">
        <f t="shared" si="8"/>
        <v>Seasonal Freshwater Marsh</v>
      </c>
      <c r="M187" s="37" t="str">
        <f t="shared" si="9"/>
        <v>PEM1Ax</v>
      </c>
    </row>
    <row r="188" spans="3:13" x14ac:dyDescent="0.25">
      <c r="C188" s="25" t="s">
        <v>329</v>
      </c>
      <c r="K188" s="37">
        <f t="shared" si="7"/>
        <v>109</v>
      </c>
      <c r="L188" s="37" t="str">
        <f t="shared" si="8"/>
        <v>Seasonal Freshwater Marsh</v>
      </c>
      <c r="M188" s="37" t="str">
        <f t="shared" si="9"/>
        <v>PEM1B</v>
      </c>
    </row>
    <row r="189" spans="3:13" x14ac:dyDescent="0.25">
      <c r="C189" s="25" t="s">
        <v>330</v>
      </c>
      <c r="K189" s="37">
        <f t="shared" si="7"/>
        <v>109</v>
      </c>
      <c r="L189" s="37" t="str">
        <f t="shared" si="8"/>
        <v>Seasonal Freshwater Marsh</v>
      </c>
      <c r="M189" s="37" t="str">
        <f t="shared" si="9"/>
        <v>PEM1Bd</v>
      </c>
    </row>
    <row r="190" spans="3:13" x14ac:dyDescent="0.25">
      <c r="C190" s="25" t="s">
        <v>331</v>
      </c>
      <c r="K190" s="37">
        <f t="shared" si="7"/>
        <v>109</v>
      </c>
      <c r="L190" s="37" t="str">
        <f t="shared" si="8"/>
        <v>Seasonal Freshwater Marsh</v>
      </c>
      <c r="M190" s="37" t="str">
        <f t="shared" si="9"/>
        <v>PEM1Bh</v>
      </c>
    </row>
    <row r="191" spans="3:13" x14ac:dyDescent="0.25">
      <c r="C191" s="25" t="s">
        <v>332</v>
      </c>
      <c r="K191" s="37">
        <f t="shared" si="7"/>
        <v>109</v>
      </c>
      <c r="L191" s="37" t="str">
        <f t="shared" si="8"/>
        <v>Seasonal Freshwater Marsh</v>
      </c>
      <c r="M191" s="37" t="str">
        <f t="shared" si="9"/>
        <v>PEM1C</v>
      </c>
    </row>
    <row r="192" spans="3:13" x14ac:dyDescent="0.25">
      <c r="C192" s="25" t="s">
        <v>333</v>
      </c>
      <c r="K192" s="37">
        <f t="shared" si="7"/>
        <v>109</v>
      </c>
      <c r="L192" s="37" t="str">
        <f t="shared" si="8"/>
        <v>Seasonal Freshwater Marsh</v>
      </c>
      <c r="M192" s="37" t="str">
        <f t="shared" si="9"/>
        <v>PEM1Cd</v>
      </c>
    </row>
    <row r="193" spans="3:13" x14ac:dyDescent="0.25">
      <c r="C193" s="25" t="s">
        <v>334</v>
      </c>
      <c r="K193" s="37">
        <f t="shared" si="7"/>
        <v>109</v>
      </c>
      <c r="L193" s="37" t="str">
        <f t="shared" si="8"/>
        <v>Seasonal Freshwater Marsh</v>
      </c>
      <c r="M193" s="37" t="str">
        <f t="shared" si="9"/>
        <v>PEM1Cf</v>
      </c>
    </row>
    <row r="194" spans="3:13" x14ac:dyDescent="0.25">
      <c r="C194" s="25" t="s">
        <v>335</v>
      </c>
      <c r="K194" s="37">
        <f t="shared" si="7"/>
        <v>109</v>
      </c>
      <c r="L194" s="37" t="str">
        <f t="shared" si="8"/>
        <v>Seasonal Freshwater Marsh</v>
      </c>
      <c r="M194" s="37" t="str">
        <f t="shared" si="9"/>
        <v>PEM1Ch</v>
      </c>
    </row>
    <row r="195" spans="3:13" x14ac:dyDescent="0.25">
      <c r="C195" s="25" t="s">
        <v>336</v>
      </c>
      <c r="K195" s="37">
        <f t="shared" si="7"/>
        <v>109</v>
      </c>
      <c r="L195" s="37" t="str">
        <f t="shared" si="8"/>
        <v>Seasonal Freshwater Marsh</v>
      </c>
      <c r="M195" s="37" t="str">
        <f t="shared" si="9"/>
        <v>PEM1Ci</v>
      </c>
    </row>
    <row r="196" spans="3:13" x14ac:dyDescent="0.25">
      <c r="C196" s="25" t="s">
        <v>337</v>
      </c>
      <c r="K196" s="37">
        <f t="shared" si="7"/>
        <v>109</v>
      </c>
      <c r="L196" s="37" t="str">
        <f t="shared" si="8"/>
        <v>Seasonal Freshwater Marsh</v>
      </c>
      <c r="M196" s="37" t="str">
        <f t="shared" si="9"/>
        <v>PEM1Cs</v>
      </c>
    </row>
    <row r="197" spans="3:13" x14ac:dyDescent="0.25">
      <c r="C197" s="25" t="s">
        <v>338</v>
      </c>
      <c r="K197" s="37">
        <f t="shared" si="7"/>
        <v>109</v>
      </c>
      <c r="L197" s="37" t="str">
        <f t="shared" si="8"/>
        <v>Seasonal Freshwater Marsh</v>
      </c>
      <c r="M197" s="37" t="str">
        <f t="shared" si="9"/>
        <v>PEM1Cx</v>
      </c>
    </row>
    <row r="198" spans="3:13" x14ac:dyDescent="0.25">
      <c r="C198" s="25" t="s">
        <v>339</v>
      </c>
      <c r="K198" s="37">
        <f t="shared" si="7"/>
        <v>109</v>
      </c>
      <c r="L198" s="37" t="str">
        <f t="shared" si="8"/>
        <v>Seasonal Freshwater Marsh</v>
      </c>
      <c r="M198" s="37" t="str">
        <f t="shared" si="9"/>
        <v>PEM1D</v>
      </c>
    </row>
    <row r="199" spans="3:13" x14ac:dyDescent="0.25">
      <c r="C199" s="25" t="s">
        <v>340</v>
      </c>
      <c r="K199" s="37">
        <f t="shared" ref="K199:K262" si="10">IF(ISBLANK(A199),K198,A199)</f>
        <v>109</v>
      </c>
      <c r="L199" s="37" t="str">
        <f t="shared" ref="L199:L262" si="11">IF(ISBLANK(B199),L198,B199)</f>
        <v>Seasonal Freshwater Marsh</v>
      </c>
      <c r="M199" s="37" t="str">
        <f t="shared" ref="M199:M262" si="12">C199</f>
        <v>PEM1E</v>
      </c>
    </row>
    <row r="200" spans="3:13" x14ac:dyDescent="0.25">
      <c r="C200" s="25" t="s">
        <v>347</v>
      </c>
      <c r="K200" s="37">
        <f t="shared" si="10"/>
        <v>109</v>
      </c>
      <c r="L200" s="37" t="str">
        <f t="shared" si="11"/>
        <v>Seasonal Freshwater Marsh</v>
      </c>
      <c r="M200" s="37" t="str">
        <f t="shared" si="12"/>
        <v>PEM1J</v>
      </c>
    </row>
    <row r="201" spans="3:13" x14ac:dyDescent="0.25">
      <c r="C201" s="25" t="s">
        <v>350</v>
      </c>
      <c r="K201" s="37">
        <f t="shared" si="10"/>
        <v>109</v>
      </c>
      <c r="L201" s="37" t="str">
        <f t="shared" si="11"/>
        <v>Seasonal Freshwater Marsh</v>
      </c>
      <c r="M201" s="37" t="str">
        <f t="shared" si="12"/>
        <v>PEM1R</v>
      </c>
    </row>
    <row r="202" spans="3:13" x14ac:dyDescent="0.25">
      <c r="C202" s="25" t="s">
        <v>351</v>
      </c>
      <c r="K202" s="37">
        <f t="shared" si="10"/>
        <v>109</v>
      </c>
      <c r="L202" s="37" t="str">
        <f t="shared" si="11"/>
        <v>Seasonal Freshwater Marsh</v>
      </c>
      <c r="M202" s="37" t="str">
        <f t="shared" si="12"/>
        <v>PEM1Rh</v>
      </c>
    </row>
    <row r="203" spans="3:13" x14ac:dyDescent="0.25">
      <c r="C203" s="25" t="s">
        <v>31</v>
      </c>
      <c r="K203" s="37">
        <f t="shared" si="10"/>
        <v>109</v>
      </c>
      <c r="L203" s="37" t="str">
        <f t="shared" si="11"/>
        <v>Seasonal Freshwater Marsh</v>
      </c>
      <c r="M203" s="37" t="str">
        <f t="shared" si="12"/>
        <v>PEMA</v>
      </c>
    </row>
    <row r="204" spans="3:13" x14ac:dyDescent="0.25">
      <c r="C204" s="25" t="s">
        <v>32</v>
      </c>
      <c r="K204" s="37">
        <f t="shared" si="10"/>
        <v>109</v>
      </c>
      <c r="L204" s="37" t="str">
        <f t="shared" si="11"/>
        <v>Seasonal Freshwater Marsh</v>
      </c>
      <c r="M204" s="37" t="str">
        <f t="shared" si="12"/>
        <v>PEMAd</v>
      </c>
    </row>
    <row r="205" spans="3:13" x14ac:dyDescent="0.25">
      <c r="C205" s="25" t="s">
        <v>34</v>
      </c>
      <c r="K205" s="37">
        <f t="shared" si="10"/>
        <v>109</v>
      </c>
      <c r="L205" s="37" t="str">
        <f t="shared" si="11"/>
        <v>Seasonal Freshwater Marsh</v>
      </c>
      <c r="M205" s="37" t="str">
        <f t="shared" si="12"/>
        <v>PEMAh</v>
      </c>
    </row>
    <row r="206" spans="3:13" x14ac:dyDescent="0.25">
      <c r="C206" s="25" t="s">
        <v>354</v>
      </c>
      <c r="K206" s="37">
        <f t="shared" si="10"/>
        <v>109</v>
      </c>
      <c r="L206" s="37" t="str">
        <f t="shared" si="11"/>
        <v>Seasonal Freshwater Marsh</v>
      </c>
      <c r="M206" s="37" t="str">
        <f t="shared" si="12"/>
        <v>PEMAs</v>
      </c>
    </row>
    <row r="207" spans="3:13" x14ac:dyDescent="0.25">
      <c r="C207" s="25" t="s">
        <v>35</v>
      </c>
      <c r="K207" s="37">
        <f t="shared" si="10"/>
        <v>109</v>
      </c>
      <c r="L207" s="37" t="str">
        <f t="shared" si="11"/>
        <v>Seasonal Freshwater Marsh</v>
      </c>
      <c r="M207" s="37" t="str">
        <f t="shared" si="12"/>
        <v>PEMAx</v>
      </c>
    </row>
    <row r="208" spans="3:13" x14ac:dyDescent="0.25">
      <c r="C208" s="25" t="s">
        <v>36</v>
      </c>
      <c r="K208" s="37">
        <f t="shared" si="10"/>
        <v>109</v>
      </c>
      <c r="L208" s="37" t="str">
        <f t="shared" si="11"/>
        <v>Seasonal Freshwater Marsh</v>
      </c>
      <c r="M208" s="37" t="str">
        <f t="shared" si="12"/>
        <v>PEMB</v>
      </c>
    </row>
    <row r="209" spans="3:13" x14ac:dyDescent="0.25">
      <c r="C209" s="25" t="s">
        <v>356</v>
      </c>
      <c r="K209" s="37">
        <f t="shared" si="10"/>
        <v>109</v>
      </c>
      <c r="L209" s="37" t="str">
        <f t="shared" si="11"/>
        <v>Seasonal Freshwater Marsh</v>
      </c>
      <c r="M209" s="37" t="str">
        <f t="shared" si="12"/>
        <v>PEMBh</v>
      </c>
    </row>
    <row r="210" spans="3:13" x14ac:dyDescent="0.25">
      <c r="C210" s="25" t="s">
        <v>357</v>
      </c>
      <c r="K210" s="37">
        <f t="shared" si="10"/>
        <v>109</v>
      </c>
      <c r="L210" s="37" t="str">
        <f t="shared" si="11"/>
        <v>Seasonal Freshwater Marsh</v>
      </c>
      <c r="M210" s="37" t="str">
        <f t="shared" si="12"/>
        <v>PEMBx</v>
      </c>
    </row>
    <row r="211" spans="3:13" x14ac:dyDescent="0.25">
      <c r="C211" s="25" t="s">
        <v>37</v>
      </c>
      <c r="K211" s="37">
        <f t="shared" si="10"/>
        <v>109</v>
      </c>
      <c r="L211" s="37" t="str">
        <f t="shared" si="11"/>
        <v>Seasonal Freshwater Marsh</v>
      </c>
      <c r="M211" s="37" t="str">
        <f t="shared" si="12"/>
        <v>PEMC</v>
      </c>
    </row>
    <row r="212" spans="3:13" x14ac:dyDescent="0.25">
      <c r="C212" s="25" t="s">
        <v>358</v>
      </c>
      <c r="K212" s="37">
        <f t="shared" si="10"/>
        <v>109</v>
      </c>
      <c r="L212" s="37" t="str">
        <f t="shared" si="11"/>
        <v>Seasonal Freshwater Marsh</v>
      </c>
      <c r="M212" s="37" t="str">
        <f t="shared" si="12"/>
        <v>PEMCd</v>
      </c>
    </row>
    <row r="213" spans="3:13" x14ac:dyDescent="0.25">
      <c r="C213" s="25" t="s">
        <v>39</v>
      </c>
      <c r="K213" s="37">
        <f t="shared" si="10"/>
        <v>109</v>
      </c>
      <c r="L213" s="37" t="str">
        <f t="shared" si="11"/>
        <v>Seasonal Freshwater Marsh</v>
      </c>
      <c r="M213" s="37" t="str">
        <f t="shared" si="12"/>
        <v>PEMCh</v>
      </c>
    </row>
    <row r="214" spans="3:13" x14ac:dyDescent="0.25">
      <c r="C214" s="25" t="s">
        <v>359</v>
      </c>
      <c r="K214" s="37">
        <f t="shared" si="10"/>
        <v>109</v>
      </c>
      <c r="L214" s="37" t="str">
        <f t="shared" si="11"/>
        <v>Seasonal Freshwater Marsh</v>
      </c>
      <c r="M214" s="37" t="str">
        <f t="shared" si="12"/>
        <v>PEMCr</v>
      </c>
    </row>
    <row r="215" spans="3:13" x14ac:dyDescent="0.25">
      <c r="C215" s="25" t="s">
        <v>360</v>
      </c>
      <c r="K215" s="37">
        <f t="shared" si="10"/>
        <v>109</v>
      </c>
      <c r="L215" s="37" t="str">
        <f t="shared" si="11"/>
        <v>Seasonal Freshwater Marsh</v>
      </c>
      <c r="M215" s="37" t="str">
        <f t="shared" si="12"/>
        <v>PEMCrx</v>
      </c>
    </row>
    <row r="216" spans="3:13" x14ac:dyDescent="0.25">
      <c r="C216" s="25" t="s">
        <v>361</v>
      </c>
      <c r="K216" s="37">
        <f t="shared" si="10"/>
        <v>109</v>
      </c>
      <c r="L216" s="37" t="str">
        <f t="shared" si="11"/>
        <v>Seasonal Freshwater Marsh</v>
      </c>
      <c r="M216" s="37" t="str">
        <f t="shared" si="12"/>
        <v>PEMCs</v>
      </c>
    </row>
    <row r="217" spans="3:13" x14ac:dyDescent="0.25">
      <c r="C217" s="25" t="s">
        <v>40</v>
      </c>
      <c r="K217" s="37">
        <f t="shared" si="10"/>
        <v>109</v>
      </c>
      <c r="L217" s="37" t="str">
        <f t="shared" si="11"/>
        <v>Seasonal Freshwater Marsh</v>
      </c>
      <c r="M217" s="37" t="str">
        <f t="shared" si="12"/>
        <v>PEMCx</v>
      </c>
    </row>
    <row r="218" spans="3:13" x14ac:dyDescent="0.25">
      <c r="C218" s="25" t="s">
        <v>365</v>
      </c>
      <c r="K218" s="37">
        <f t="shared" si="10"/>
        <v>109</v>
      </c>
      <c r="L218" s="37" t="str">
        <f t="shared" si="11"/>
        <v>Seasonal Freshwater Marsh</v>
      </c>
      <c r="M218" s="37" t="str">
        <f t="shared" si="12"/>
        <v>PEMJ</v>
      </c>
    </row>
    <row r="219" spans="3:13" x14ac:dyDescent="0.25">
      <c r="C219" s="25" t="s">
        <v>496</v>
      </c>
      <c r="K219" s="37">
        <f t="shared" si="10"/>
        <v>109</v>
      </c>
      <c r="L219" s="37" t="str">
        <f t="shared" si="11"/>
        <v>Seasonal Freshwater Marsh</v>
      </c>
      <c r="M219" s="37" t="str">
        <f t="shared" si="12"/>
        <v>PUS/EMA</v>
      </c>
    </row>
    <row r="220" spans="3:13" x14ac:dyDescent="0.25">
      <c r="C220" s="25" t="s">
        <v>497</v>
      </c>
      <c r="K220" s="37">
        <f t="shared" si="10"/>
        <v>109</v>
      </c>
      <c r="L220" s="37" t="str">
        <f t="shared" si="11"/>
        <v>Seasonal Freshwater Marsh</v>
      </c>
      <c r="M220" s="37" t="str">
        <f t="shared" si="12"/>
        <v>PUS/EMAh</v>
      </c>
    </row>
    <row r="221" spans="3:13" x14ac:dyDescent="0.25">
      <c r="C221" s="25" t="s">
        <v>498</v>
      </c>
      <c r="K221" s="37">
        <f t="shared" si="10"/>
        <v>109</v>
      </c>
      <c r="L221" s="37" t="str">
        <f t="shared" si="11"/>
        <v>Seasonal Freshwater Marsh</v>
      </c>
      <c r="M221" s="37" t="str">
        <f t="shared" si="12"/>
        <v>PUS/EMAx</v>
      </c>
    </row>
    <row r="222" spans="3:13" x14ac:dyDescent="0.25">
      <c r="C222" s="25" t="s">
        <v>499</v>
      </c>
      <c r="K222" s="37">
        <f t="shared" si="10"/>
        <v>109</v>
      </c>
      <c r="L222" s="37" t="str">
        <f t="shared" si="11"/>
        <v>Seasonal Freshwater Marsh</v>
      </c>
      <c r="M222" s="37" t="str">
        <f t="shared" si="12"/>
        <v>PUS/EMC</v>
      </c>
    </row>
    <row r="223" spans="3:13" x14ac:dyDescent="0.25">
      <c r="C223" s="25" t="s">
        <v>500</v>
      </c>
      <c r="K223" s="37">
        <f t="shared" si="10"/>
        <v>109</v>
      </c>
      <c r="L223" s="37" t="str">
        <f t="shared" si="11"/>
        <v>Seasonal Freshwater Marsh</v>
      </c>
      <c r="M223" s="37" t="str">
        <f t="shared" si="12"/>
        <v>PUS/EMCh</v>
      </c>
    </row>
    <row r="224" spans="3:13" x14ac:dyDescent="0.25">
      <c r="C224" s="25" t="s">
        <v>501</v>
      </c>
      <c r="K224" s="37">
        <f t="shared" si="10"/>
        <v>109</v>
      </c>
      <c r="L224" s="37" t="str">
        <f t="shared" si="11"/>
        <v>Seasonal Freshwater Marsh</v>
      </c>
      <c r="M224" s="37" t="str">
        <f t="shared" si="12"/>
        <v>PUS/EMCx</v>
      </c>
    </row>
    <row r="225" spans="1:13" x14ac:dyDescent="0.25">
      <c r="C225" s="25" t="s">
        <v>536</v>
      </c>
      <c r="K225" s="37">
        <f t="shared" si="10"/>
        <v>109</v>
      </c>
      <c r="L225" s="37" t="str">
        <f t="shared" si="11"/>
        <v>Seasonal Freshwater Marsh</v>
      </c>
      <c r="M225" s="37" t="str">
        <f t="shared" si="12"/>
        <v>R2EMC</v>
      </c>
    </row>
    <row r="226" spans="1:13" x14ac:dyDescent="0.25">
      <c r="A226" s="25">
        <v>110</v>
      </c>
      <c r="B226" s="25" t="s">
        <v>604</v>
      </c>
      <c r="C226" s="25" t="s">
        <v>33</v>
      </c>
      <c r="K226" s="37">
        <f t="shared" si="10"/>
        <v>110</v>
      </c>
      <c r="L226" s="37" t="str">
        <f t="shared" si="11"/>
        <v>Seasonally Flooded Agriculture</v>
      </c>
      <c r="M226" s="37" t="str">
        <f t="shared" si="12"/>
        <v>PEMAf</v>
      </c>
    </row>
    <row r="227" spans="1:13" x14ac:dyDescent="0.25">
      <c r="C227" s="25" t="s">
        <v>355</v>
      </c>
      <c r="K227" s="37">
        <f t="shared" si="10"/>
        <v>110</v>
      </c>
      <c r="L227" s="37" t="str">
        <f t="shared" si="11"/>
        <v>Seasonally Flooded Agriculture</v>
      </c>
      <c r="M227" s="37" t="str">
        <f t="shared" si="12"/>
        <v>PEMBf</v>
      </c>
    </row>
    <row r="228" spans="1:13" x14ac:dyDescent="0.25">
      <c r="C228" s="25" t="s">
        <v>38</v>
      </c>
      <c r="K228" s="37">
        <f t="shared" si="10"/>
        <v>110</v>
      </c>
      <c r="L228" s="37" t="str">
        <f t="shared" si="11"/>
        <v>Seasonally Flooded Agriculture</v>
      </c>
      <c r="M228" s="37" t="str">
        <f t="shared" si="12"/>
        <v>PEMCf</v>
      </c>
    </row>
    <row r="229" spans="1:13" x14ac:dyDescent="0.25">
      <c r="A229" s="25">
        <v>112</v>
      </c>
      <c r="B229" s="25" t="s">
        <v>665</v>
      </c>
      <c r="C229" s="25" t="s">
        <v>313</v>
      </c>
      <c r="K229" s="37">
        <f t="shared" si="10"/>
        <v>112</v>
      </c>
      <c r="L229" s="37" t="str">
        <f t="shared" si="11"/>
        <v>Freshwater Forested/Shrub</v>
      </c>
      <c r="M229" s="37" t="str">
        <f t="shared" si="12"/>
        <v>PEM1/FO4B</v>
      </c>
    </row>
    <row r="230" spans="1:13" x14ac:dyDescent="0.25">
      <c r="C230" s="25" t="s">
        <v>314</v>
      </c>
      <c r="K230" s="37">
        <f t="shared" si="10"/>
        <v>112</v>
      </c>
      <c r="L230" s="37" t="str">
        <f t="shared" si="11"/>
        <v>Freshwater Forested/Shrub</v>
      </c>
      <c r="M230" s="37" t="str">
        <f t="shared" si="12"/>
        <v>PEM1/FO4C</v>
      </c>
    </row>
    <row r="231" spans="1:13" x14ac:dyDescent="0.25">
      <c r="C231" s="25" t="s">
        <v>315</v>
      </c>
      <c r="K231" s="37">
        <f t="shared" si="10"/>
        <v>112</v>
      </c>
      <c r="L231" s="37" t="str">
        <f t="shared" si="11"/>
        <v>Freshwater Forested/Shrub</v>
      </c>
      <c r="M231" s="37" t="str">
        <f t="shared" si="12"/>
        <v>PEM1/FO5B</v>
      </c>
    </row>
    <row r="232" spans="1:13" x14ac:dyDescent="0.25">
      <c r="C232" s="25" t="s">
        <v>377</v>
      </c>
      <c r="K232" s="37">
        <f t="shared" si="10"/>
        <v>112</v>
      </c>
      <c r="L232" s="37" t="str">
        <f t="shared" si="11"/>
        <v>Freshwater Forested/Shrub</v>
      </c>
      <c r="M232" s="37" t="str">
        <f t="shared" si="12"/>
        <v>PFO</v>
      </c>
    </row>
    <row r="233" spans="1:13" x14ac:dyDescent="0.25">
      <c r="C233" s="25" t="s">
        <v>378</v>
      </c>
      <c r="K233" s="37">
        <f t="shared" si="10"/>
        <v>112</v>
      </c>
      <c r="L233" s="37" t="str">
        <f t="shared" si="11"/>
        <v>Freshwater Forested/Shrub</v>
      </c>
      <c r="M233" s="37" t="str">
        <f t="shared" si="12"/>
        <v>PFO/EM1C</v>
      </c>
    </row>
    <row r="234" spans="1:13" x14ac:dyDescent="0.25">
      <c r="C234" s="25" t="s">
        <v>379</v>
      </c>
      <c r="K234" s="37">
        <f t="shared" si="10"/>
        <v>112</v>
      </c>
      <c r="L234" s="37" t="str">
        <f t="shared" si="11"/>
        <v>Freshwater Forested/Shrub</v>
      </c>
      <c r="M234" s="37" t="str">
        <f t="shared" si="12"/>
        <v>PFO/EMA</v>
      </c>
    </row>
    <row r="235" spans="1:13" x14ac:dyDescent="0.25">
      <c r="C235" s="25" t="s">
        <v>380</v>
      </c>
      <c r="K235" s="37">
        <f t="shared" si="10"/>
        <v>112</v>
      </c>
      <c r="L235" s="37" t="str">
        <f t="shared" si="11"/>
        <v>Freshwater Forested/Shrub</v>
      </c>
      <c r="M235" s="37" t="str">
        <f t="shared" si="12"/>
        <v>PFO/EMB</v>
      </c>
    </row>
    <row r="236" spans="1:13" x14ac:dyDescent="0.25">
      <c r="C236" s="25" t="s">
        <v>47</v>
      </c>
      <c r="K236" s="37">
        <f t="shared" si="10"/>
        <v>112</v>
      </c>
      <c r="L236" s="37" t="str">
        <f t="shared" si="11"/>
        <v>Freshwater Forested/Shrub</v>
      </c>
      <c r="M236" s="37" t="str">
        <f t="shared" si="12"/>
        <v>PFO/EMC</v>
      </c>
    </row>
    <row r="237" spans="1:13" x14ac:dyDescent="0.25">
      <c r="C237" s="25" t="s">
        <v>381</v>
      </c>
      <c r="K237" s="37">
        <f t="shared" si="10"/>
        <v>112</v>
      </c>
      <c r="L237" s="37" t="str">
        <f t="shared" si="11"/>
        <v>Freshwater Forested/Shrub</v>
      </c>
      <c r="M237" s="37" t="str">
        <f t="shared" si="12"/>
        <v>PFO/EMCx</v>
      </c>
    </row>
    <row r="238" spans="1:13" x14ac:dyDescent="0.25">
      <c r="C238" s="25" t="s">
        <v>382</v>
      </c>
      <c r="K238" s="37">
        <f t="shared" si="10"/>
        <v>112</v>
      </c>
      <c r="L238" s="37" t="str">
        <f t="shared" si="11"/>
        <v>Freshwater Forested/Shrub</v>
      </c>
      <c r="M238" s="37" t="str">
        <f t="shared" si="12"/>
        <v>PFO/SSA</v>
      </c>
    </row>
    <row r="239" spans="1:13" x14ac:dyDescent="0.25">
      <c r="C239" s="25" t="s">
        <v>383</v>
      </c>
      <c r="K239" s="37">
        <f t="shared" si="10"/>
        <v>112</v>
      </c>
      <c r="L239" s="37" t="str">
        <f t="shared" si="11"/>
        <v>Freshwater Forested/Shrub</v>
      </c>
      <c r="M239" s="37" t="str">
        <f t="shared" si="12"/>
        <v>PFO/SSAh</v>
      </c>
    </row>
    <row r="240" spans="1:13" x14ac:dyDescent="0.25">
      <c r="C240" s="25" t="s">
        <v>384</v>
      </c>
      <c r="K240" s="37">
        <f t="shared" si="10"/>
        <v>112</v>
      </c>
      <c r="L240" s="37" t="str">
        <f t="shared" si="11"/>
        <v>Freshwater Forested/Shrub</v>
      </c>
      <c r="M240" s="37" t="str">
        <f t="shared" si="12"/>
        <v>PFO/SSAx</v>
      </c>
    </row>
    <row r="241" spans="3:13" x14ac:dyDescent="0.25">
      <c r="C241" s="25" t="s">
        <v>48</v>
      </c>
      <c r="K241" s="37">
        <f t="shared" si="10"/>
        <v>112</v>
      </c>
      <c r="L241" s="37" t="str">
        <f t="shared" si="11"/>
        <v>Freshwater Forested/Shrub</v>
      </c>
      <c r="M241" s="37" t="str">
        <f t="shared" si="12"/>
        <v>PFO/SSC</v>
      </c>
    </row>
    <row r="242" spans="3:13" x14ac:dyDescent="0.25">
      <c r="C242" s="25" t="s">
        <v>385</v>
      </c>
      <c r="K242" s="37">
        <f t="shared" si="10"/>
        <v>112</v>
      </c>
      <c r="L242" s="37" t="str">
        <f t="shared" si="11"/>
        <v>Freshwater Forested/Shrub</v>
      </c>
      <c r="M242" s="37" t="str">
        <f t="shared" si="12"/>
        <v>PFO/SSCh</v>
      </c>
    </row>
    <row r="243" spans="3:13" x14ac:dyDescent="0.25">
      <c r="C243" s="25" t="s">
        <v>386</v>
      </c>
      <c r="K243" s="37">
        <f t="shared" si="10"/>
        <v>112</v>
      </c>
      <c r="L243" s="37" t="str">
        <f t="shared" si="11"/>
        <v>Freshwater Forested/Shrub</v>
      </c>
      <c r="M243" s="37" t="str">
        <f t="shared" si="12"/>
        <v>PFO/SSCx</v>
      </c>
    </row>
    <row r="244" spans="3:13" x14ac:dyDescent="0.25">
      <c r="C244" s="25" t="s">
        <v>387</v>
      </c>
      <c r="K244" s="37">
        <f t="shared" si="10"/>
        <v>112</v>
      </c>
      <c r="L244" s="37" t="str">
        <f t="shared" si="11"/>
        <v>Freshwater Forested/Shrub</v>
      </c>
      <c r="M244" s="37" t="str">
        <f t="shared" si="12"/>
        <v>PFO/SSF</v>
      </c>
    </row>
    <row r="245" spans="3:13" x14ac:dyDescent="0.25">
      <c r="C245" s="25" t="s">
        <v>388</v>
      </c>
      <c r="K245" s="37">
        <f t="shared" si="10"/>
        <v>112</v>
      </c>
      <c r="L245" s="37" t="str">
        <f t="shared" si="11"/>
        <v>Freshwater Forested/Shrub</v>
      </c>
      <c r="M245" s="37" t="str">
        <f t="shared" si="12"/>
        <v>PFO/SSJ</v>
      </c>
    </row>
    <row r="246" spans="3:13" x14ac:dyDescent="0.25">
      <c r="C246" s="25" t="s">
        <v>391</v>
      </c>
      <c r="K246" s="37">
        <f t="shared" si="10"/>
        <v>112</v>
      </c>
      <c r="L246" s="37" t="str">
        <f t="shared" si="11"/>
        <v>Freshwater Forested/Shrub</v>
      </c>
      <c r="M246" s="37" t="str">
        <f t="shared" si="12"/>
        <v>PFO/USC</v>
      </c>
    </row>
    <row r="247" spans="3:13" x14ac:dyDescent="0.25">
      <c r="C247" s="25" t="s">
        <v>392</v>
      </c>
      <c r="K247" s="37">
        <f t="shared" si="10"/>
        <v>112</v>
      </c>
      <c r="L247" s="37" t="str">
        <f t="shared" si="11"/>
        <v>Freshwater Forested/Shrub</v>
      </c>
      <c r="M247" s="37" t="str">
        <f t="shared" si="12"/>
        <v>PFO1/4A</v>
      </c>
    </row>
    <row r="248" spans="3:13" x14ac:dyDescent="0.25">
      <c r="C248" s="25" t="s">
        <v>393</v>
      </c>
      <c r="K248" s="37">
        <f t="shared" si="10"/>
        <v>112</v>
      </c>
      <c r="L248" s="37" t="str">
        <f t="shared" si="11"/>
        <v>Freshwater Forested/Shrub</v>
      </c>
      <c r="M248" s="37" t="str">
        <f t="shared" si="12"/>
        <v>PFO1/4C</v>
      </c>
    </row>
    <row r="249" spans="3:13" x14ac:dyDescent="0.25">
      <c r="C249" s="25" t="s">
        <v>394</v>
      </c>
      <c r="K249" s="37">
        <f t="shared" si="10"/>
        <v>112</v>
      </c>
      <c r="L249" s="37" t="str">
        <f t="shared" si="11"/>
        <v>Freshwater Forested/Shrub</v>
      </c>
      <c r="M249" s="37" t="str">
        <f t="shared" si="12"/>
        <v>PFO1/EM1A</v>
      </c>
    </row>
    <row r="250" spans="3:13" x14ac:dyDescent="0.25">
      <c r="C250" s="25" t="s">
        <v>395</v>
      </c>
      <c r="K250" s="37">
        <f t="shared" si="10"/>
        <v>112</v>
      </c>
      <c r="L250" s="37" t="str">
        <f t="shared" si="11"/>
        <v>Freshwater Forested/Shrub</v>
      </c>
      <c r="M250" s="37" t="str">
        <f t="shared" si="12"/>
        <v>PFO1/EM1F</v>
      </c>
    </row>
    <row r="251" spans="3:13" x14ac:dyDescent="0.25">
      <c r="C251" s="25" t="s">
        <v>396</v>
      </c>
      <c r="K251" s="37">
        <f t="shared" si="10"/>
        <v>112</v>
      </c>
      <c r="L251" s="37" t="str">
        <f t="shared" si="11"/>
        <v>Freshwater Forested/Shrub</v>
      </c>
      <c r="M251" s="37" t="str">
        <f t="shared" si="12"/>
        <v>PFO1/SS1A</v>
      </c>
    </row>
    <row r="252" spans="3:13" x14ac:dyDescent="0.25">
      <c r="C252" s="25" t="s">
        <v>397</v>
      </c>
      <c r="K252" s="37">
        <f t="shared" si="10"/>
        <v>112</v>
      </c>
      <c r="L252" s="37" t="str">
        <f t="shared" si="11"/>
        <v>Freshwater Forested/Shrub</v>
      </c>
      <c r="M252" s="37" t="str">
        <f t="shared" si="12"/>
        <v>PFO1/SS1C</v>
      </c>
    </row>
    <row r="253" spans="3:13" x14ac:dyDescent="0.25">
      <c r="C253" s="25" t="s">
        <v>398</v>
      </c>
      <c r="K253" s="37">
        <f t="shared" si="10"/>
        <v>112</v>
      </c>
      <c r="L253" s="37" t="str">
        <f t="shared" si="11"/>
        <v>Freshwater Forested/Shrub</v>
      </c>
      <c r="M253" s="37" t="str">
        <f t="shared" si="12"/>
        <v>PFO1A</v>
      </c>
    </row>
    <row r="254" spans="3:13" x14ac:dyDescent="0.25">
      <c r="C254" s="25" t="s">
        <v>399</v>
      </c>
      <c r="K254" s="37">
        <f t="shared" si="10"/>
        <v>112</v>
      </c>
      <c r="L254" s="37" t="str">
        <f t="shared" si="11"/>
        <v>Freshwater Forested/Shrub</v>
      </c>
      <c r="M254" s="37" t="str">
        <f t="shared" si="12"/>
        <v>PFO1Ah</v>
      </c>
    </row>
    <row r="255" spans="3:13" x14ac:dyDescent="0.25">
      <c r="C255" s="25" t="s">
        <v>400</v>
      </c>
      <c r="K255" s="37">
        <f t="shared" si="10"/>
        <v>112</v>
      </c>
      <c r="L255" s="37" t="str">
        <f t="shared" si="11"/>
        <v>Freshwater Forested/Shrub</v>
      </c>
      <c r="M255" s="37" t="str">
        <f t="shared" si="12"/>
        <v>PFO1Ax</v>
      </c>
    </row>
    <row r="256" spans="3:13" x14ac:dyDescent="0.25">
      <c r="C256" s="25" t="s">
        <v>401</v>
      </c>
      <c r="K256" s="37">
        <f t="shared" si="10"/>
        <v>112</v>
      </c>
      <c r="L256" s="37" t="str">
        <f t="shared" si="11"/>
        <v>Freshwater Forested/Shrub</v>
      </c>
      <c r="M256" s="37" t="str">
        <f t="shared" si="12"/>
        <v>PFO1B</v>
      </c>
    </row>
    <row r="257" spans="3:13" x14ac:dyDescent="0.25">
      <c r="C257" s="25" t="s">
        <v>402</v>
      </c>
      <c r="K257" s="37">
        <f t="shared" si="10"/>
        <v>112</v>
      </c>
      <c r="L257" s="37" t="str">
        <f t="shared" si="11"/>
        <v>Freshwater Forested/Shrub</v>
      </c>
      <c r="M257" s="37" t="str">
        <f t="shared" si="12"/>
        <v>PFO1C</v>
      </c>
    </row>
    <row r="258" spans="3:13" x14ac:dyDescent="0.25">
      <c r="C258" s="25" t="s">
        <v>403</v>
      </c>
      <c r="K258" s="37">
        <f t="shared" si="10"/>
        <v>112</v>
      </c>
      <c r="L258" s="37" t="str">
        <f t="shared" si="11"/>
        <v>Freshwater Forested/Shrub</v>
      </c>
      <c r="M258" s="37" t="str">
        <f t="shared" si="12"/>
        <v>PFO1Ch</v>
      </c>
    </row>
    <row r="259" spans="3:13" x14ac:dyDescent="0.25">
      <c r="C259" s="25" t="s">
        <v>404</v>
      </c>
      <c r="K259" s="37">
        <f t="shared" si="10"/>
        <v>112</v>
      </c>
      <c r="L259" s="37" t="str">
        <f t="shared" si="11"/>
        <v>Freshwater Forested/Shrub</v>
      </c>
      <c r="M259" s="37" t="str">
        <f t="shared" si="12"/>
        <v>PFO1Cx</v>
      </c>
    </row>
    <row r="260" spans="3:13" x14ac:dyDescent="0.25">
      <c r="C260" s="25" t="s">
        <v>405</v>
      </c>
      <c r="K260" s="37">
        <f t="shared" si="10"/>
        <v>112</v>
      </c>
      <c r="L260" s="37" t="str">
        <f t="shared" si="11"/>
        <v>Freshwater Forested/Shrub</v>
      </c>
      <c r="M260" s="37" t="str">
        <f t="shared" si="12"/>
        <v>PFO1F</v>
      </c>
    </row>
    <row r="261" spans="3:13" x14ac:dyDescent="0.25">
      <c r="C261" s="25" t="s">
        <v>406</v>
      </c>
      <c r="K261" s="37">
        <f t="shared" si="10"/>
        <v>112</v>
      </c>
      <c r="L261" s="37" t="str">
        <f t="shared" si="11"/>
        <v>Freshwater Forested/Shrub</v>
      </c>
      <c r="M261" s="37" t="str">
        <f t="shared" si="12"/>
        <v>PFO1Fh</v>
      </c>
    </row>
    <row r="262" spans="3:13" x14ac:dyDescent="0.25">
      <c r="C262" s="25" t="s">
        <v>409</v>
      </c>
      <c r="K262" s="37">
        <f t="shared" si="10"/>
        <v>112</v>
      </c>
      <c r="L262" s="37" t="str">
        <f t="shared" si="11"/>
        <v>Freshwater Forested/Shrub</v>
      </c>
      <c r="M262" s="37" t="str">
        <f t="shared" si="12"/>
        <v>PFO4/1A</v>
      </c>
    </row>
    <row r="263" spans="3:13" x14ac:dyDescent="0.25">
      <c r="C263" s="25" t="s">
        <v>410</v>
      </c>
      <c r="K263" s="37">
        <f t="shared" ref="K263:K326" si="13">IF(ISBLANK(A263),K262,A263)</f>
        <v>112</v>
      </c>
      <c r="L263" s="37" t="str">
        <f t="shared" ref="L263:L326" si="14">IF(ISBLANK(B263),L262,B263)</f>
        <v>Freshwater Forested/Shrub</v>
      </c>
      <c r="M263" s="37" t="str">
        <f t="shared" ref="M263:M326" si="15">C263</f>
        <v>PFO4/1C</v>
      </c>
    </row>
    <row r="264" spans="3:13" x14ac:dyDescent="0.25">
      <c r="C264" s="25" t="s">
        <v>411</v>
      </c>
      <c r="K264" s="37">
        <f t="shared" si="13"/>
        <v>112</v>
      </c>
      <c r="L264" s="37" t="str">
        <f t="shared" si="14"/>
        <v>Freshwater Forested/Shrub</v>
      </c>
      <c r="M264" s="37" t="str">
        <f t="shared" si="15"/>
        <v>PFO4A</v>
      </c>
    </row>
    <row r="265" spans="3:13" x14ac:dyDescent="0.25">
      <c r="C265" s="25" t="s">
        <v>412</v>
      </c>
      <c r="K265" s="37">
        <f t="shared" si="13"/>
        <v>112</v>
      </c>
      <c r="L265" s="37" t="str">
        <f t="shared" si="14"/>
        <v>Freshwater Forested/Shrub</v>
      </c>
      <c r="M265" s="37" t="str">
        <f t="shared" si="15"/>
        <v>PFO4B</v>
      </c>
    </row>
    <row r="266" spans="3:13" x14ac:dyDescent="0.25">
      <c r="C266" s="25" t="s">
        <v>413</v>
      </c>
      <c r="K266" s="37">
        <f t="shared" si="13"/>
        <v>112</v>
      </c>
      <c r="L266" s="37" t="str">
        <f t="shared" si="14"/>
        <v>Freshwater Forested/Shrub</v>
      </c>
      <c r="M266" s="37" t="str">
        <f t="shared" si="15"/>
        <v>PFO4C</v>
      </c>
    </row>
    <row r="267" spans="3:13" x14ac:dyDescent="0.25">
      <c r="C267" s="25" t="s">
        <v>414</v>
      </c>
      <c r="K267" s="37">
        <f t="shared" si="13"/>
        <v>112</v>
      </c>
      <c r="L267" s="37" t="str">
        <f t="shared" si="14"/>
        <v>Freshwater Forested/Shrub</v>
      </c>
      <c r="M267" s="37" t="str">
        <f t="shared" si="15"/>
        <v>PFO5C</v>
      </c>
    </row>
    <row r="268" spans="3:13" x14ac:dyDescent="0.25">
      <c r="C268" s="25" t="s">
        <v>49</v>
      </c>
      <c r="K268" s="37">
        <f t="shared" si="13"/>
        <v>112</v>
      </c>
      <c r="L268" s="37" t="str">
        <f t="shared" si="14"/>
        <v>Freshwater Forested/Shrub</v>
      </c>
      <c r="M268" s="37" t="str">
        <f t="shared" si="15"/>
        <v>PFOA</v>
      </c>
    </row>
    <row r="269" spans="3:13" x14ac:dyDescent="0.25">
      <c r="C269" s="25" t="s">
        <v>415</v>
      </c>
      <c r="K269" s="37">
        <f t="shared" si="13"/>
        <v>112</v>
      </c>
      <c r="L269" s="37" t="str">
        <f t="shared" si="14"/>
        <v>Freshwater Forested/Shrub</v>
      </c>
      <c r="M269" s="37" t="str">
        <f t="shared" si="15"/>
        <v>PFOAd</v>
      </c>
    </row>
    <row r="270" spans="3:13" x14ac:dyDescent="0.25">
      <c r="C270" s="25" t="s">
        <v>50</v>
      </c>
      <c r="K270" s="37">
        <f t="shared" si="13"/>
        <v>112</v>
      </c>
      <c r="L270" s="37" t="str">
        <f t="shared" si="14"/>
        <v>Freshwater Forested/Shrub</v>
      </c>
      <c r="M270" s="37" t="str">
        <f t="shared" si="15"/>
        <v>PFOAh</v>
      </c>
    </row>
    <row r="271" spans="3:13" x14ac:dyDescent="0.25">
      <c r="C271" s="25" t="s">
        <v>51</v>
      </c>
      <c r="K271" s="37">
        <f t="shared" si="13"/>
        <v>112</v>
      </c>
      <c r="L271" s="37" t="str">
        <f t="shared" si="14"/>
        <v>Freshwater Forested/Shrub</v>
      </c>
      <c r="M271" s="37" t="str">
        <f t="shared" si="15"/>
        <v>PFOAx</v>
      </c>
    </row>
    <row r="272" spans="3:13" x14ac:dyDescent="0.25">
      <c r="C272" s="25" t="s">
        <v>52</v>
      </c>
      <c r="K272" s="37">
        <f t="shared" si="13"/>
        <v>112</v>
      </c>
      <c r="L272" s="37" t="str">
        <f t="shared" si="14"/>
        <v>Freshwater Forested/Shrub</v>
      </c>
      <c r="M272" s="37" t="str">
        <f t="shared" si="15"/>
        <v>PFOB</v>
      </c>
    </row>
    <row r="273" spans="3:13" x14ac:dyDescent="0.25">
      <c r="C273" s="25" t="s">
        <v>53</v>
      </c>
      <c r="K273" s="37">
        <f t="shared" si="13"/>
        <v>112</v>
      </c>
      <c r="L273" s="37" t="str">
        <f t="shared" si="14"/>
        <v>Freshwater Forested/Shrub</v>
      </c>
      <c r="M273" s="37" t="str">
        <f t="shared" si="15"/>
        <v>PFOC</v>
      </c>
    </row>
    <row r="274" spans="3:13" x14ac:dyDescent="0.25">
      <c r="C274" s="25" t="s">
        <v>54</v>
      </c>
      <c r="K274" s="37">
        <f t="shared" si="13"/>
        <v>112</v>
      </c>
      <c r="L274" s="37" t="str">
        <f t="shared" si="14"/>
        <v>Freshwater Forested/Shrub</v>
      </c>
      <c r="M274" s="37" t="str">
        <f t="shared" si="15"/>
        <v>PFOCh</v>
      </c>
    </row>
    <row r="275" spans="3:13" x14ac:dyDescent="0.25">
      <c r="C275" s="25" t="s">
        <v>55</v>
      </c>
      <c r="K275" s="37">
        <f t="shared" si="13"/>
        <v>112</v>
      </c>
      <c r="L275" s="37" t="str">
        <f t="shared" si="14"/>
        <v>Freshwater Forested/Shrub</v>
      </c>
      <c r="M275" s="37" t="str">
        <f t="shared" si="15"/>
        <v>PFOCx</v>
      </c>
    </row>
    <row r="276" spans="3:13" x14ac:dyDescent="0.25">
      <c r="C276" s="25" t="s">
        <v>416</v>
      </c>
      <c r="K276" s="37">
        <f t="shared" si="13"/>
        <v>112</v>
      </c>
      <c r="L276" s="37" t="str">
        <f t="shared" si="14"/>
        <v>Freshwater Forested/Shrub</v>
      </c>
      <c r="M276" s="37" t="str">
        <f t="shared" si="15"/>
        <v>PFOF</v>
      </c>
    </row>
    <row r="277" spans="3:13" x14ac:dyDescent="0.25">
      <c r="C277" s="25" t="s">
        <v>417</v>
      </c>
      <c r="K277" s="37">
        <f t="shared" si="13"/>
        <v>112</v>
      </c>
      <c r="L277" s="37" t="str">
        <f t="shared" si="14"/>
        <v>Freshwater Forested/Shrub</v>
      </c>
      <c r="M277" s="37" t="str">
        <f t="shared" si="15"/>
        <v>PFOH</v>
      </c>
    </row>
    <row r="278" spans="3:13" x14ac:dyDescent="0.25">
      <c r="C278" s="25" t="s">
        <v>418</v>
      </c>
      <c r="K278" s="37">
        <f t="shared" si="13"/>
        <v>112</v>
      </c>
      <c r="L278" s="37" t="str">
        <f t="shared" si="14"/>
        <v>Freshwater Forested/Shrub</v>
      </c>
      <c r="M278" s="37" t="str">
        <f t="shared" si="15"/>
        <v>PFOJ</v>
      </c>
    </row>
    <row r="279" spans="3:13" x14ac:dyDescent="0.25">
      <c r="C279" s="25" t="s">
        <v>422</v>
      </c>
      <c r="K279" s="37">
        <f t="shared" si="13"/>
        <v>112</v>
      </c>
      <c r="L279" s="37" t="str">
        <f t="shared" si="14"/>
        <v>Freshwater Forested/Shrub</v>
      </c>
      <c r="M279" s="37" t="str">
        <f t="shared" si="15"/>
        <v>PSS/EM1C</v>
      </c>
    </row>
    <row r="280" spans="3:13" x14ac:dyDescent="0.25">
      <c r="C280" s="25" t="s">
        <v>57</v>
      </c>
      <c r="K280" s="37">
        <f t="shared" si="13"/>
        <v>112</v>
      </c>
      <c r="L280" s="37" t="str">
        <f t="shared" si="14"/>
        <v>Freshwater Forested/Shrub</v>
      </c>
      <c r="M280" s="37" t="str">
        <f t="shared" si="15"/>
        <v>PSS/EMA</v>
      </c>
    </row>
    <row r="281" spans="3:13" x14ac:dyDescent="0.25">
      <c r="C281" s="25" t="s">
        <v>423</v>
      </c>
      <c r="K281" s="37">
        <f t="shared" si="13"/>
        <v>112</v>
      </c>
      <c r="L281" s="37" t="str">
        <f t="shared" si="14"/>
        <v>Freshwater Forested/Shrub</v>
      </c>
      <c r="M281" s="37" t="str">
        <f t="shared" si="15"/>
        <v>PSS/EMAh</v>
      </c>
    </row>
    <row r="282" spans="3:13" x14ac:dyDescent="0.25">
      <c r="C282" s="25" t="s">
        <v>424</v>
      </c>
      <c r="K282" s="37">
        <f t="shared" si="13"/>
        <v>112</v>
      </c>
      <c r="L282" s="37" t="str">
        <f t="shared" si="14"/>
        <v>Freshwater Forested/Shrub</v>
      </c>
      <c r="M282" s="37" t="str">
        <f t="shared" si="15"/>
        <v>PSS/EMB</v>
      </c>
    </row>
    <row r="283" spans="3:13" x14ac:dyDescent="0.25">
      <c r="C283" s="25" t="s">
        <v>58</v>
      </c>
      <c r="K283" s="37">
        <f t="shared" si="13"/>
        <v>112</v>
      </c>
      <c r="L283" s="37" t="str">
        <f t="shared" si="14"/>
        <v>Freshwater Forested/Shrub</v>
      </c>
      <c r="M283" s="37" t="str">
        <f t="shared" si="15"/>
        <v>PSS/EMC</v>
      </c>
    </row>
    <row r="284" spans="3:13" x14ac:dyDescent="0.25">
      <c r="C284" s="25" t="s">
        <v>59</v>
      </c>
      <c r="K284" s="37">
        <f t="shared" si="13"/>
        <v>112</v>
      </c>
      <c r="L284" s="37" t="str">
        <f t="shared" si="14"/>
        <v>Freshwater Forested/Shrub</v>
      </c>
      <c r="M284" s="37" t="str">
        <f t="shared" si="15"/>
        <v>PSS/EMCh</v>
      </c>
    </row>
    <row r="285" spans="3:13" x14ac:dyDescent="0.25">
      <c r="C285" s="25" t="s">
        <v>60</v>
      </c>
      <c r="K285" s="37">
        <f t="shared" si="13"/>
        <v>112</v>
      </c>
      <c r="L285" s="37" t="str">
        <f t="shared" si="14"/>
        <v>Freshwater Forested/Shrub</v>
      </c>
      <c r="M285" s="37" t="str">
        <f t="shared" si="15"/>
        <v>PSS/EMCx</v>
      </c>
    </row>
    <row r="286" spans="3:13" x14ac:dyDescent="0.25">
      <c r="C286" s="25" t="s">
        <v>425</v>
      </c>
      <c r="K286" s="37">
        <f t="shared" si="13"/>
        <v>112</v>
      </c>
      <c r="L286" s="37" t="str">
        <f t="shared" si="14"/>
        <v>Freshwater Forested/Shrub</v>
      </c>
      <c r="M286" s="37" t="str">
        <f t="shared" si="15"/>
        <v>PSS/EMF</v>
      </c>
    </row>
    <row r="287" spans="3:13" x14ac:dyDescent="0.25">
      <c r="C287" s="25" t="s">
        <v>426</v>
      </c>
      <c r="K287" s="37">
        <f t="shared" si="13"/>
        <v>112</v>
      </c>
      <c r="L287" s="37" t="str">
        <f t="shared" si="14"/>
        <v>Freshwater Forested/Shrub</v>
      </c>
      <c r="M287" s="37" t="str">
        <f t="shared" si="15"/>
        <v>PSS/EMJ</v>
      </c>
    </row>
    <row r="288" spans="3:13" x14ac:dyDescent="0.25">
      <c r="C288" s="25" t="s">
        <v>61</v>
      </c>
      <c r="K288" s="37">
        <f t="shared" si="13"/>
        <v>112</v>
      </c>
      <c r="L288" s="37" t="str">
        <f t="shared" si="14"/>
        <v>Freshwater Forested/Shrub</v>
      </c>
      <c r="M288" s="37" t="str">
        <f t="shared" si="15"/>
        <v>PSS/FOA</v>
      </c>
    </row>
    <row r="289" spans="3:13" x14ac:dyDescent="0.25">
      <c r="C289" s="25" t="s">
        <v>429</v>
      </c>
      <c r="K289" s="37">
        <f t="shared" si="13"/>
        <v>112</v>
      </c>
      <c r="L289" s="37" t="str">
        <f t="shared" si="14"/>
        <v>Freshwater Forested/Shrub</v>
      </c>
      <c r="M289" s="37" t="str">
        <f t="shared" si="15"/>
        <v>PSS/FOB</v>
      </c>
    </row>
    <row r="290" spans="3:13" x14ac:dyDescent="0.25">
      <c r="C290" s="25" t="s">
        <v>430</v>
      </c>
      <c r="K290" s="37">
        <f t="shared" si="13"/>
        <v>112</v>
      </c>
      <c r="L290" s="37" t="str">
        <f t="shared" si="14"/>
        <v>Freshwater Forested/Shrub</v>
      </c>
      <c r="M290" s="37" t="str">
        <f t="shared" si="15"/>
        <v>PSS/FOC</v>
      </c>
    </row>
    <row r="291" spans="3:13" x14ac:dyDescent="0.25">
      <c r="C291" s="25" t="s">
        <v>431</v>
      </c>
      <c r="K291" s="37">
        <f t="shared" si="13"/>
        <v>112</v>
      </c>
      <c r="L291" s="37" t="str">
        <f t="shared" si="14"/>
        <v>Freshwater Forested/Shrub</v>
      </c>
      <c r="M291" s="37" t="str">
        <f t="shared" si="15"/>
        <v>PSS/FOCh</v>
      </c>
    </row>
    <row r="292" spans="3:13" x14ac:dyDescent="0.25">
      <c r="C292" s="25" t="s">
        <v>432</v>
      </c>
      <c r="K292" s="37">
        <f t="shared" si="13"/>
        <v>112</v>
      </c>
      <c r="L292" s="37" t="str">
        <f t="shared" si="14"/>
        <v>Freshwater Forested/Shrub</v>
      </c>
      <c r="M292" s="37" t="str">
        <f t="shared" si="15"/>
        <v>PSS/FOCx</v>
      </c>
    </row>
    <row r="293" spans="3:13" x14ac:dyDescent="0.25">
      <c r="C293" s="25" t="s">
        <v>433</v>
      </c>
      <c r="K293" s="37">
        <f t="shared" si="13"/>
        <v>112</v>
      </c>
      <c r="L293" s="37" t="str">
        <f t="shared" si="14"/>
        <v>Freshwater Forested/Shrub</v>
      </c>
      <c r="M293" s="37" t="str">
        <f t="shared" si="15"/>
        <v>PSS/FOF</v>
      </c>
    </row>
    <row r="294" spans="3:13" x14ac:dyDescent="0.25">
      <c r="C294" s="25" t="s">
        <v>435</v>
      </c>
      <c r="K294" s="37">
        <f t="shared" si="13"/>
        <v>112</v>
      </c>
      <c r="L294" s="37" t="str">
        <f t="shared" si="14"/>
        <v>Freshwater Forested/Shrub</v>
      </c>
      <c r="M294" s="37" t="str">
        <f t="shared" si="15"/>
        <v>PSS/USA</v>
      </c>
    </row>
    <row r="295" spans="3:13" x14ac:dyDescent="0.25">
      <c r="C295" s="25" t="s">
        <v>436</v>
      </c>
      <c r="K295" s="37">
        <f t="shared" si="13"/>
        <v>112</v>
      </c>
      <c r="L295" s="37" t="str">
        <f t="shared" si="14"/>
        <v>Freshwater Forested/Shrub</v>
      </c>
      <c r="M295" s="37" t="str">
        <f t="shared" si="15"/>
        <v>PSS/USAh</v>
      </c>
    </row>
    <row r="296" spans="3:13" x14ac:dyDescent="0.25">
      <c r="C296" s="25" t="s">
        <v>437</v>
      </c>
      <c r="K296" s="37">
        <f t="shared" si="13"/>
        <v>112</v>
      </c>
      <c r="L296" s="37" t="str">
        <f t="shared" si="14"/>
        <v>Freshwater Forested/Shrub</v>
      </c>
      <c r="M296" s="37" t="str">
        <f t="shared" si="15"/>
        <v>PSS/USC</v>
      </c>
    </row>
    <row r="297" spans="3:13" x14ac:dyDescent="0.25">
      <c r="C297" s="25" t="s">
        <v>439</v>
      </c>
      <c r="K297" s="37">
        <f t="shared" si="13"/>
        <v>112</v>
      </c>
      <c r="L297" s="37" t="str">
        <f t="shared" si="14"/>
        <v>Freshwater Forested/Shrub</v>
      </c>
      <c r="M297" s="37" t="str">
        <f t="shared" si="15"/>
        <v>PSS1/EM1A</v>
      </c>
    </row>
    <row r="298" spans="3:13" x14ac:dyDescent="0.25">
      <c r="C298" s="25" t="s">
        <v>440</v>
      </c>
      <c r="K298" s="37">
        <f t="shared" si="13"/>
        <v>112</v>
      </c>
      <c r="L298" s="37" t="str">
        <f t="shared" si="14"/>
        <v>Freshwater Forested/Shrub</v>
      </c>
      <c r="M298" s="37" t="str">
        <f t="shared" si="15"/>
        <v>PSS1/EM1B</v>
      </c>
    </row>
    <row r="299" spans="3:13" x14ac:dyDescent="0.25">
      <c r="C299" s="25" t="s">
        <v>441</v>
      </c>
      <c r="K299" s="37">
        <f t="shared" si="13"/>
        <v>112</v>
      </c>
      <c r="L299" s="37" t="str">
        <f t="shared" si="14"/>
        <v>Freshwater Forested/Shrub</v>
      </c>
      <c r="M299" s="37" t="str">
        <f t="shared" si="15"/>
        <v>PSS1/EM1C</v>
      </c>
    </row>
    <row r="300" spans="3:13" x14ac:dyDescent="0.25">
      <c r="C300" s="25" t="s">
        <v>442</v>
      </c>
      <c r="K300" s="37">
        <f t="shared" si="13"/>
        <v>112</v>
      </c>
      <c r="L300" s="37" t="str">
        <f t="shared" si="14"/>
        <v>Freshwater Forested/Shrub</v>
      </c>
      <c r="M300" s="37" t="str">
        <f t="shared" si="15"/>
        <v>PSS1/EM1F</v>
      </c>
    </row>
    <row r="301" spans="3:13" x14ac:dyDescent="0.25">
      <c r="C301" s="25" t="s">
        <v>443</v>
      </c>
      <c r="K301" s="37">
        <f t="shared" si="13"/>
        <v>112</v>
      </c>
      <c r="L301" s="37" t="str">
        <f t="shared" si="14"/>
        <v>Freshwater Forested/Shrub</v>
      </c>
      <c r="M301" s="37" t="str">
        <f t="shared" si="15"/>
        <v>PSS1/FO1C</v>
      </c>
    </row>
    <row r="302" spans="3:13" x14ac:dyDescent="0.25">
      <c r="C302" s="25" t="s">
        <v>444</v>
      </c>
      <c r="K302" s="37">
        <f t="shared" si="13"/>
        <v>112</v>
      </c>
      <c r="L302" s="37" t="str">
        <f t="shared" si="14"/>
        <v>Freshwater Forested/Shrub</v>
      </c>
      <c r="M302" s="37" t="str">
        <f t="shared" si="15"/>
        <v>PSS1/UBF</v>
      </c>
    </row>
    <row r="303" spans="3:13" x14ac:dyDescent="0.25">
      <c r="C303" s="25" t="s">
        <v>445</v>
      </c>
      <c r="K303" s="37">
        <f t="shared" si="13"/>
        <v>112</v>
      </c>
      <c r="L303" s="37" t="str">
        <f t="shared" si="14"/>
        <v>Freshwater Forested/Shrub</v>
      </c>
      <c r="M303" s="37" t="str">
        <f t="shared" si="15"/>
        <v>PSS1/USA</v>
      </c>
    </row>
    <row r="304" spans="3:13" x14ac:dyDescent="0.25">
      <c r="C304" s="25" t="s">
        <v>446</v>
      </c>
      <c r="K304" s="37">
        <f t="shared" si="13"/>
        <v>112</v>
      </c>
      <c r="L304" s="37" t="str">
        <f t="shared" si="14"/>
        <v>Freshwater Forested/Shrub</v>
      </c>
      <c r="M304" s="37" t="str">
        <f t="shared" si="15"/>
        <v>PSS1/USC</v>
      </c>
    </row>
    <row r="305" spans="3:13" x14ac:dyDescent="0.25">
      <c r="C305" s="25" t="s">
        <v>447</v>
      </c>
      <c r="K305" s="37">
        <f t="shared" si="13"/>
        <v>112</v>
      </c>
      <c r="L305" s="37" t="str">
        <f t="shared" si="14"/>
        <v>Freshwater Forested/Shrub</v>
      </c>
      <c r="M305" s="37" t="str">
        <f t="shared" si="15"/>
        <v>PSS1A</v>
      </c>
    </row>
    <row r="306" spans="3:13" x14ac:dyDescent="0.25">
      <c r="C306" s="25" t="s">
        <v>448</v>
      </c>
      <c r="K306" s="37">
        <f t="shared" si="13"/>
        <v>112</v>
      </c>
      <c r="L306" s="37" t="str">
        <f t="shared" si="14"/>
        <v>Freshwater Forested/Shrub</v>
      </c>
      <c r="M306" s="37" t="str">
        <f t="shared" si="15"/>
        <v>PSS1Ah</v>
      </c>
    </row>
    <row r="307" spans="3:13" x14ac:dyDescent="0.25">
      <c r="C307" s="25" t="s">
        <v>449</v>
      </c>
      <c r="K307" s="37">
        <f t="shared" si="13"/>
        <v>112</v>
      </c>
      <c r="L307" s="37" t="str">
        <f t="shared" si="14"/>
        <v>Freshwater Forested/Shrub</v>
      </c>
      <c r="M307" s="37" t="str">
        <f t="shared" si="15"/>
        <v>PSS1B</v>
      </c>
    </row>
    <row r="308" spans="3:13" x14ac:dyDescent="0.25">
      <c r="C308" s="25" t="s">
        <v>450</v>
      </c>
      <c r="K308" s="37">
        <f t="shared" si="13"/>
        <v>112</v>
      </c>
      <c r="L308" s="37" t="str">
        <f t="shared" si="14"/>
        <v>Freshwater Forested/Shrub</v>
      </c>
      <c r="M308" s="37" t="str">
        <f t="shared" si="15"/>
        <v>PSS1Bh</v>
      </c>
    </row>
    <row r="309" spans="3:13" x14ac:dyDescent="0.25">
      <c r="C309" s="25" t="s">
        <v>451</v>
      </c>
      <c r="K309" s="37">
        <f t="shared" si="13"/>
        <v>112</v>
      </c>
      <c r="L309" s="37" t="str">
        <f t="shared" si="14"/>
        <v>Freshwater Forested/Shrub</v>
      </c>
      <c r="M309" s="37" t="str">
        <f t="shared" si="15"/>
        <v>PSS1C</v>
      </c>
    </row>
    <row r="310" spans="3:13" x14ac:dyDescent="0.25">
      <c r="C310" s="25" t="s">
        <v>452</v>
      </c>
      <c r="K310" s="37">
        <f t="shared" si="13"/>
        <v>112</v>
      </c>
      <c r="L310" s="37" t="str">
        <f t="shared" si="14"/>
        <v>Freshwater Forested/Shrub</v>
      </c>
      <c r="M310" s="37" t="str">
        <f t="shared" si="15"/>
        <v>PSS1Cd</v>
      </c>
    </row>
    <row r="311" spans="3:13" x14ac:dyDescent="0.25">
      <c r="C311" s="25" t="s">
        <v>453</v>
      </c>
      <c r="K311" s="37">
        <f t="shared" si="13"/>
        <v>112</v>
      </c>
      <c r="L311" s="37" t="str">
        <f t="shared" si="14"/>
        <v>Freshwater Forested/Shrub</v>
      </c>
      <c r="M311" s="37" t="str">
        <f t="shared" si="15"/>
        <v>PSS1Ch</v>
      </c>
    </row>
    <row r="312" spans="3:13" x14ac:dyDescent="0.25">
      <c r="C312" s="25" t="s">
        <v>454</v>
      </c>
      <c r="K312" s="37">
        <f t="shared" si="13"/>
        <v>112</v>
      </c>
      <c r="L312" s="37" t="str">
        <f t="shared" si="14"/>
        <v>Freshwater Forested/Shrub</v>
      </c>
      <c r="M312" s="37" t="str">
        <f t="shared" si="15"/>
        <v>PSS1Cx</v>
      </c>
    </row>
    <row r="313" spans="3:13" x14ac:dyDescent="0.25">
      <c r="C313" s="25" t="s">
        <v>455</v>
      </c>
      <c r="K313" s="37">
        <f t="shared" si="13"/>
        <v>112</v>
      </c>
      <c r="L313" s="37" t="str">
        <f t="shared" si="14"/>
        <v>Freshwater Forested/Shrub</v>
      </c>
      <c r="M313" s="37" t="str">
        <f t="shared" si="15"/>
        <v>PSS1D</v>
      </c>
    </row>
    <row r="314" spans="3:13" x14ac:dyDescent="0.25">
      <c r="C314" s="25" t="s">
        <v>456</v>
      </c>
      <c r="K314" s="37">
        <f t="shared" si="13"/>
        <v>112</v>
      </c>
      <c r="L314" s="37" t="str">
        <f t="shared" si="14"/>
        <v>Freshwater Forested/Shrub</v>
      </c>
      <c r="M314" s="37" t="str">
        <f t="shared" si="15"/>
        <v>PSS1F</v>
      </c>
    </row>
    <row r="315" spans="3:13" x14ac:dyDescent="0.25">
      <c r="C315" s="25" t="s">
        <v>457</v>
      </c>
      <c r="K315" s="37">
        <f t="shared" si="13"/>
        <v>112</v>
      </c>
      <c r="L315" s="37" t="str">
        <f t="shared" si="14"/>
        <v>Freshwater Forested/Shrub</v>
      </c>
      <c r="M315" s="37" t="str">
        <f t="shared" si="15"/>
        <v>PSS1Fh</v>
      </c>
    </row>
    <row r="316" spans="3:13" x14ac:dyDescent="0.25">
      <c r="C316" s="25" t="s">
        <v>458</v>
      </c>
      <c r="K316" s="37">
        <f t="shared" si="13"/>
        <v>112</v>
      </c>
      <c r="L316" s="37" t="str">
        <f t="shared" si="14"/>
        <v>Freshwater Forested/Shrub</v>
      </c>
      <c r="M316" s="37" t="str">
        <f t="shared" si="15"/>
        <v>PSS1H</v>
      </c>
    </row>
    <row r="317" spans="3:13" x14ac:dyDescent="0.25">
      <c r="C317" s="25" t="s">
        <v>459</v>
      </c>
      <c r="K317" s="37">
        <f t="shared" si="13"/>
        <v>112</v>
      </c>
      <c r="L317" s="37" t="str">
        <f t="shared" si="14"/>
        <v>Freshwater Forested/Shrub</v>
      </c>
      <c r="M317" s="37" t="str">
        <f t="shared" si="15"/>
        <v>PSS1Hh</v>
      </c>
    </row>
    <row r="318" spans="3:13" x14ac:dyDescent="0.25">
      <c r="C318" s="25" t="s">
        <v>460</v>
      </c>
      <c r="K318" s="37">
        <f t="shared" si="13"/>
        <v>112</v>
      </c>
      <c r="L318" s="37" t="str">
        <f t="shared" si="14"/>
        <v>Freshwater Forested/Shrub</v>
      </c>
      <c r="M318" s="37" t="str">
        <f t="shared" si="15"/>
        <v>PSS1J</v>
      </c>
    </row>
    <row r="319" spans="3:13" x14ac:dyDescent="0.25">
      <c r="C319" s="25" t="s">
        <v>463</v>
      </c>
      <c r="K319" s="37">
        <f t="shared" si="13"/>
        <v>112</v>
      </c>
      <c r="L319" s="37" t="str">
        <f t="shared" si="14"/>
        <v>Freshwater Forested/Shrub</v>
      </c>
      <c r="M319" s="37" t="str">
        <f t="shared" si="15"/>
        <v>PSS4/FO4B</v>
      </c>
    </row>
    <row r="320" spans="3:13" x14ac:dyDescent="0.25">
      <c r="C320" s="25" t="s">
        <v>464</v>
      </c>
      <c r="K320" s="37">
        <f t="shared" si="13"/>
        <v>112</v>
      </c>
      <c r="L320" s="37" t="str">
        <f t="shared" si="14"/>
        <v>Freshwater Forested/Shrub</v>
      </c>
      <c r="M320" s="37" t="str">
        <f t="shared" si="15"/>
        <v>PSS4B</v>
      </c>
    </row>
    <row r="321" spans="1:13" x14ac:dyDescent="0.25">
      <c r="C321" s="25" t="s">
        <v>62</v>
      </c>
      <c r="K321" s="37">
        <f t="shared" si="13"/>
        <v>112</v>
      </c>
      <c r="L321" s="37" t="str">
        <f t="shared" si="14"/>
        <v>Freshwater Forested/Shrub</v>
      </c>
      <c r="M321" s="37" t="str">
        <f t="shared" si="15"/>
        <v>PSSA</v>
      </c>
    </row>
    <row r="322" spans="1:13" x14ac:dyDescent="0.25">
      <c r="C322" s="25" t="s">
        <v>465</v>
      </c>
      <c r="K322" s="37">
        <f t="shared" si="13"/>
        <v>112</v>
      </c>
      <c r="L322" s="37" t="str">
        <f t="shared" si="14"/>
        <v>Freshwater Forested/Shrub</v>
      </c>
      <c r="M322" s="37" t="str">
        <f t="shared" si="15"/>
        <v>PSSAd</v>
      </c>
    </row>
    <row r="323" spans="1:13" x14ac:dyDescent="0.25">
      <c r="C323" s="25" t="s">
        <v>63</v>
      </c>
      <c r="K323" s="37">
        <f t="shared" si="13"/>
        <v>112</v>
      </c>
      <c r="L323" s="37" t="str">
        <f t="shared" si="14"/>
        <v>Freshwater Forested/Shrub</v>
      </c>
      <c r="M323" s="37" t="str">
        <f t="shared" si="15"/>
        <v>PSSAh</v>
      </c>
    </row>
    <row r="324" spans="1:13" x14ac:dyDescent="0.25">
      <c r="C324" s="25" t="s">
        <v>64</v>
      </c>
      <c r="K324" s="37">
        <f t="shared" si="13"/>
        <v>112</v>
      </c>
      <c r="L324" s="37" t="str">
        <f t="shared" si="14"/>
        <v>Freshwater Forested/Shrub</v>
      </c>
      <c r="M324" s="37" t="str">
        <f t="shared" si="15"/>
        <v>PSSAx</v>
      </c>
    </row>
    <row r="325" spans="1:13" x14ac:dyDescent="0.25">
      <c r="C325" s="25" t="s">
        <v>65</v>
      </c>
      <c r="K325" s="37">
        <f t="shared" si="13"/>
        <v>112</v>
      </c>
      <c r="L325" s="37" t="str">
        <f t="shared" si="14"/>
        <v>Freshwater Forested/Shrub</v>
      </c>
      <c r="M325" s="37" t="str">
        <f t="shared" si="15"/>
        <v>PSSB</v>
      </c>
    </row>
    <row r="326" spans="1:13" x14ac:dyDescent="0.25">
      <c r="C326" s="25" t="s">
        <v>66</v>
      </c>
      <c r="K326" s="37">
        <f t="shared" si="13"/>
        <v>112</v>
      </c>
      <c r="L326" s="37" t="str">
        <f t="shared" si="14"/>
        <v>Freshwater Forested/Shrub</v>
      </c>
      <c r="M326" s="37" t="str">
        <f t="shared" si="15"/>
        <v>PSSC</v>
      </c>
    </row>
    <row r="327" spans="1:13" x14ac:dyDescent="0.25">
      <c r="C327" s="25" t="s">
        <v>466</v>
      </c>
      <c r="K327" s="37">
        <f t="shared" ref="K327:K390" si="16">IF(ISBLANK(A327),K326,A327)</f>
        <v>112</v>
      </c>
      <c r="L327" s="37" t="str">
        <f t="shared" ref="L327:L390" si="17">IF(ISBLANK(B327),L326,B327)</f>
        <v>Freshwater Forested/Shrub</v>
      </c>
      <c r="M327" s="37" t="str">
        <f t="shared" ref="M327:M390" si="18">C327</f>
        <v>PSSCd</v>
      </c>
    </row>
    <row r="328" spans="1:13" x14ac:dyDescent="0.25">
      <c r="C328" s="25" t="s">
        <v>67</v>
      </c>
      <c r="K328" s="37">
        <f t="shared" si="16"/>
        <v>112</v>
      </c>
      <c r="L328" s="37" t="str">
        <f t="shared" si="17"/>
        <v>Freshwater Forested/Shrub</v>
      </c>
      <c r="M328" s="37" t="str">
        <f t="shared" si="18"/>
        <v>PSSCh</v>
      </c>
    </row>
    <row r="329" spans="1:13" x14ac:dyDescent="0.25">
      <c r="C329" s="25" t="s">
        <v>68</v>
      </c>
      <c r="K329" s="37">
        <f t="shared" si="16"/>
        <v>112</v>
      </c>
      <c r="L329" s="37" t="str">
        <f t="shared" si="17"/>
        <v>Freshwater Forested/Shrub</v>
      </c>
      <c r="M329" s="37" t="str">
        <f t="shared" si="18"/>
        <v>PSSCx</v>
      </c>
    </row>
    <row r="330" spans="1:13" x14ac:dyDescent="0.25">
      <c r="C330" s="25" t="s">
        <v>467</v>
      </c>
      <c r="K330" s="37">
        <f t="shared" si="16"/>
        <v>112</v>
      </c>
      <c r="L330" s="37" t="str">
        <f t="shared" si="17"/>
        <v>Freshwater Forested/Shrub</v>
      </c>
      <c r="M330" s="37" t="str">
        <f t="shared" si="18"/>
        <v>PSSF</v>
      </c>
    </row>
    <row r="331" spans="1:13" x14ac:dyDescent="0.25">
      <c r="C331" s="25" t="s">
        <v>468</v>
      </c>
      <c r="K331" s="37">
        <f t="shared" si="16"/>
        <v>112</v>
      </c>
      <c r="L331" s="37" t="str">
        <f t="shared" si="17"/>
        <v>Freshwater Forested/Shrub</v>
      </c>
      <c r="M331" s="37" t="str">
        <f t="shared" si="18"/>
        <v>PSSFh</v>
      </c>
    </row>
    <row r="332" spans="1:13" x14ac:dyDescent="0.25">
      <c r="C332" s="25" t="s">
        <v>469</v>
      </c>
      <c r="K332" s="37">
        <f t="shared" si="16"/>
        <v>112</v>
      </c>
      <c r="L332" s="37" t="str">
        <f t="shared" si="17"/>
        <v>Freshwater Forested/Shrub</v>
      </c>
      <c r="M332" s="37" t="str">
        <f t="shared" si="18"/>
        <v>PSSJ</v>
      </c>
    </row>
    <row r="333" spans="1:13" x14ac:dyDescent="0.25">
      <c r="C333" s="25" t="s">
        <v>470</v>
      </c>
      <c r="K333" s="37">
        <f t="shared" si="16"/>
        <v>112</v>
      </c>
      <c r="L333" s="37" t="str">
        <f t="shared" si="17"/>
        <v>Freshwater Forested/Shrub</v>
      </c>
      <c r="M333" s="37" t="str">
        <f t="shared" si="18"/>
        <v>PSSKx</v>
      </c>
    </row>
    <row r="334" spans="1:13" x14ac:dyDescent="0.25">
      <c r="A334" s="25">
        <v>113</v>
      </c>
      <c r="B334" s="25" t="s">
        <v>666</v>
      </c>
      <c r="C334" s="25" t="s">
        <v>389</v>
      </c>
      <c r="K334" s="37">
        <f t="shared" si="16"/>
        <v>113</v>
      </c>
      <c r="L334" s="37" t="str">
        <f t="shared" si="17"/>
        <v>Tidal Freshwater Forested/Shrub</v>
      </c>
      <c r="M334" s="37" t="str">
        <f t="shared" si="18"/>
        <v>PFO/SSR</v>
      </c>
    </row>
    <row r="335" spans="1:13" x14ac:dyDescent="0.25">
      <c r="C335" s="25" t="s">
        <v>390</v>
      </c>
      <c r="K335" s="37">
        <f t="shared" si="16"/>
        <v>113</v>
      </c>
      <c r="L335" s="37" t="str">
        <f t="shared" si="17"/>
        <v>Tidal Freshwater Forested/Shrub</v>
      </c>
      <c r="M335" s="37" t="str">
        <f t="shared" si="18"/>
        <v>PFO/SSS</v>
      </c>
    </row>
    <row r="336" spans="1:13" x14ac:dyDescent="0.25">
      <c r="C336" s="25" t="s">
        <v>407</v>
      </c>
      <c r="K336" s="37">
        <f t="shared" si="16"/>
        <v>113</v>
      </c>
      <c r="L336" s="37" t="str">
        <f t="shared" si="17"/>
        <v>Tidal Freshwater Forested/Shrub</v>
      </c>
      <c r="M336" s="37" t="str">
        <f t="shared" si="18"/>
        <v>PFO1R</v>
      </c>
    </row>
    <row r="337" spans="1:13" x14ac:dyDescent="0.25">
      <c r="C337" s="25" t="s">
        <v>408</v>
      </c>
      <c r="K337" s="37">
        <f t="shared" si="16"/>
        <v>113</v>
      </c>
      <c r="L337" s="37" t="str">
        <f t="shared" si="17"/>
        <v>Tidal Freshwater Forested/Shrub</v>
      </c>
      <c r="M337" s="37" t="str">
        <f t="shared" si="18"/>
        <v>PFO1S</v>
      </c>
    </row>
    <row r="338" spans="1:13" x14ac:dyDescent="0.25">
      <c r="C338" s="25" t="s">
        <v>419</v>
      </c>
      <c r="K338" s="37">
        <f t="shared" si="16"/>
        <v>113</v>
      </c>
      <c r="L338" s="37" t="str">
        <f t="shared" si="17"/>
        <v>Tidal Freshwater Forested/Shrub</v>
      </c>
      <c r="M338" s="37" t="str">
        <f t="shared" si="18"/>
        <v>PFOR</v>
      </c>
    </row>
    <row r="339" spans="1:13" x14ac:dyDescent="0.25">
      <c r="C339" s="25" t="s">
        <v>420</v>
      </c>
      <c r="K339" s="37">
        <f t="shared" si="16"/>
        <v>113</v>
      </c>
      <c r="L339" s="37" t="str">
        <f t="shared" si="17"/>
        <v>Tidal Freshwater Forested/Shrub</v>
      </c>
      <c r="M339" s="37" t="str">
        <f t="shared" si="18"/>
        <v>PFORh</v>
      </c>
    </row>
    <row r="340" spans="1:13" x14ac:dyDescent="0.25">
      <c r="C340" s="25" t="s">
        <v>56</v>
      </c>
      <c r="K340" s="37">
        <f t="shared" si="16"/>
        <v>113</v>
      </c>
      <c r="L340" s="37" t="str">
        <f t="shared" si="17"/>
        <v>Tidal Freshwater Forested/Shrub</v>
      </c>
      <c r="M340" s="37" t="str">
        <f t="shared" si="18"/>
        <v>PFOS</v>
      </c>
    </row>
    <row r="341" spans="1:13" x14ac:dyDescent="0.25">
      <c r="C341" s="25" t="s">
        <v>421</v>
      </c>
      <c r="K341" s="37">
        <f t="shared" si="16"/>
        <v>113</v>
      </c>
      <c r="L341" s="37" t="str">
        <f t="shared" si="17"/>
        <v>Tidal Freshwater Forested/Shrub</v>
      </c>
      <c r="M341" s="37" t="str">
        <f t="shared" si="18"/>
        <v>PFOSx</v>
      </c>
    </row>
    <row r="342" spans="1:13" x14ac:dyDescent="0.25">
      <c r="C342" s="25" t="s">
        <v>427</v>
      </c>
      <c r="K342" s="37">
        <f t="shared" si="16"/>
        <v>113</v>
      </c>
      <c r="L342" s="37" t="str">
        <f t="shared" si="17"/>
        <v>Tidal Freshwater Forested/Shrub</v>
      </c>
      <c r="M342" s="37" t="str">
        <f t="shared" si="18"/>
        <v>PSS/EMR</v>
      </c>
    </row>
    <row r="343" spans="1:13" x14ac:dyDescent="0.25">
      <c r="C343" s="25" t="s">
        <v>428</v>
      </c>
      <c r="K343" s="37">
        <f t="shared" si="16"/>
        <v>113</v>
      </c>
      <c r="L343" s="37" t="str">
        <f t="shared" si="17"/>
        <v>Tidal Freshwater Forested/Shrub</v>
      </c>
      <c r="M343" s="37" t="str">
        <f t="shared" si="18"/>
        <v>PSS/EMS</v>
      </c>
    </row>
    <row r="344" spans="1:13" x14ac:dyDescent="0.25">
      <c r="C344" s="25" t="s">
        <v>434</v>
      </c>
      <c r="K344" s="37">
        <f t="shared" si="16"/>
        <v>113</v>
      </c>
      <c r="L344" s="37" t="str">
        <f t="shared" si="17"/>
        <v>Tidal Freshwater Forested/Shrub</v>
      </c>
      <c r="M344" s="37" t="str">
        <f t="shared" si="18"/>
        <v>PSS/FOR</v>
      </c>
    </row>
    <row r="345" spans="1:13" x14ac:dyDescent="0.25">
      <c r="C345" s="25" t="s">
        <v>438</v>
      </c>
      <c r="K345" s="37">
        <f t="shared" si="16"/>
        <v>113</v>
      </c>
      <c r="L345" s="37" t="str">
        <f t="shared" si="17"/>
        <v>Tidal Freshwater Forested/Shrub</v>
      </c>
      <c r="M345" s="37" t="str">
        <f t="shared" si="18"/>
        <v>PSS/USR</v>
      </c>
    </row>
    <row r="346" spans="1:13" x14ac:dyDescent="0.25">
      <c r="C346" s="25" t="s">
        <v>461</v>
      </c>
      <c r="K346" s="37">
        <f t="shared" si="16"/>
        <v>113</v>
      </c>
      <c r="L346" s="37" t="str">
        <f t="shared" si="17"/>
        <v>Tidal Freshwater Forested/Shrub</v>
      </c>
      <c r="M346" s="37" t="str">
        <f t="shared" si="18"/>
        <v>PSS1R</v>
      </c>
    </row>
    <row r="347" spans="1:13" x14ac:dyDescent="0.25">
      <c r="C347" s="25" t="s">
        <v>462</v>
      </c>
      <c r="K347" s="37">
        <f t="shared" si="16"/>
        <v>113</v>
      </c>
      <c r="L347" s="37" t="str">
        <f t="shared" si="17"/>
        <v>Tidal Freshwater Forested/Shrub</v>
      </c>
      <c r="M347" s="37" t="str">
        <f t="shared" si="18"/>
        <v>PSS1S</v>
      </c>
    </row>
    <row r="348" spans="1:13" x14ac:dyDescent="0.25">
      <c r="C348" s="25" t="s">
        <v>471</v>
      </c>
      <c r="K348" s="37">
        <f t="shared" si="16"/>
        <v>113</v>
      </c>
      <c r="L348" s="37" t="str">
        <f t="shared" si="17"/>
        <v>Tidal Freshwater Forested/Shrub</v>
      </c>
      <c r="M348" s="37" t="str">
        <f t="shared" si="18"/>
        <v>PSSR</v>
      </c>
    </row>
    <row r="349" spans="1:13" x14ac:dyDescent="0.25">
      <c r="C349" s="25" t="s">
        <v>69</v>
      </c>
      <c r="K349" s="37">
        <f t="shared" si="16"/>
        <v>113</v>
      </c>
      <c r="L349" s="37" t="str">
        <f t="shared" si="17"/>
        <v>Tidal Freshwater Forested/Shrub</v>
      </c>
      <c r="M349" s="37" t="str">
        <f t="shared" si="18"/>
        <v>PSSRh</v>
      </c>
    </row>
    <row r="350" spans="1:13" x14ac:dyDescent="0.25">
      <c r="C350" s="25" t="s">
        <v>472</v>
      </c>
      <c r="K350" s="37">
        <f t="shared" si="16"/>
        <v>113</v>
      </c>
      <c r="L350" s="37" t="str">
        <f t="shared" si="17"/>
        <v>Tidal Freshwater Forested/Shrub</v>
      </c>
      <c r="M350" s="37" t="str">
        <f t="shared" si="18"/>
        <v>PSSRx</v>
      </c>
    </row>
    <row r="351" spans="1:13" x14ac:dyDescent="0.25">
      <c r="C351" s="25" t="s">
        <v>473</v>
      </c>
      <c r="K351" s="37">
        <f t="shared" si="16"/>
        <v>113</v>
      </c>
      <c r="L351" s="37" t="str">
        <f t="shared" si="17"/>
        <v>Tidal Freshwater Forested/Shrub</v>
      </c>
      <c r="M351" s="37" t="str">
        <f t="shared" si="18"/>
        <v>PSSS</v>
      </c>
    </row>
    <row r="352" spans="1:13" x14ac:dyDescent="0.25">
      <c r="A352" s="25">
        <v>114</v>
      </c>
      <c r="B352" s="25" t="s">
        <v>594</v>
      </c>
      <c r="C352" s="25" t="s">
        <v>299</v>
      </c>
      <c r="K352" s="37">
        <f t="shared" si="16"/>
        <v>114</v>
      </c>
      <c r="L352" s="37" t="str">
        <f t="shared" si="17"/>
        <v>Tidal Fresh Marsh</v>
      </c>
      <c r="M352" s="37" t="str">
        <f t="shared" si="18"/>
        <v>PEM/SSR</v>
      </c>
    </row>
    <row r="353" spans="1:13" x14ac:dyDescent="0.25">
      <c r="C353" s="25" t="s">
        <v>300</v>
      </c>
      <c r="K353" s="37">
        <f t="shared" si="16"/>
        <v>114</v>
      </c>
      <c r="L353" s="37" t="str">
        <f t="shared" si="17"/>
        <v>Tidal Fresh Marsh</v>
      </c>
      <c r="M353" s="37" t="str">
        <f t="shared" si="18"/>
        <v>PEM/SSS</v>
      </c>
    </row>
    <row r="354" spans="1:13" x14ac:dyDescent="0.25">
      <c r="C354" s="25" t="s">
        <v>301</v>
      </c>
      <c r="K354" s="37">
        <f t="shared" si="16"/>
        <v>114</v>
      </c>
      <c r="L354" s="37" t="str">
        <f t="shared" si="17"/>
        <v>Tidal Fresh Marsh</v>
      </c>
      <c r="M354" s="37" t="str">
        <f t="shared" si="18"/>
        <v>PEM/SSTx</v>
      </c>
    </row>
    <row r="355" spans="1:13" x14ac:dyDescent="0.25">
      <c r="C355" s="25" t="s">
        <v>311</v>
      </c>
      <c r="K355" s="37">
        <f t="shared" si="16"/>
        <v>114</v>
      </c>
      <c r="L355" s="37" t="str">
        <f t="shared" si="17"/>
        <v>Tidal Fresh Marsh</v>
      </c>
      <c r="M355" s="37" t="str">
        <f t="shared" si="18"/>
        <v>PEM/USR</v>
      </c>
    </row>
    <row r="356" spans="1:13" x14ac:dyDescent="0.25">
      <c r="C356" s="25" t="s">
        <v>352</v>
      </c>
      <c r="K356" s="37">
        <f t="shared" si="16"/>
        <v>114</v>
      </c>
      <c r="L356" s="37" t="str">
        <f t="shared" si="17"/>
        <v>Tidal Fresh Marsh</v>
      </c>
      <c r="M356" s="37" t="str">
        <f t="shared" si="18"/>
        <v>PEM1S</v>
      </c>
    </row>
    <row r="357" spans="1:13" x14ac:dyDescent="0.25">
      <c r="C357" s="25" t="s">
        <v>353</v>
      </c>
      <c r="K357" s="37">
        <f t="shared" si="16"/>
        <v>114</v>
      </c>
      <c r="L357" s="37" t="str">
        <f t="shared" si="17"/>
        <v>Tidal Fresh Marsh</v>
      </c>
      <c r="M357" s="37" t="str">
        <f t="shared" si="18"/>
        <v>PEM1T</v>
      </c>
    </row>
    <row r="358" spans="1:13" x14ac:dyDescent="0.25">
      <c r="C358" s="25" t="s">
        <v>45</v>
      </c>
      <c r="K358" s="37">
        <f t="shared" si="16"/>
        <v>114</v>
      </c>
      <c r="L358" s="37" t="str">
        <f t="shared" si="17"/>
        <v>Tidal Fresh Marsh</v>
      </c>
      <c r="M358" s="37" t="str">
        <f t="shared" si="18"/>
        <v>PEMR</v>
      </c>
    </row>
    <row r="359" spans="1:13" x14ac:dyDescent="0.25">
      <c r="C359" s="25" t="s">
        <v>46</v>
      </c>
      <c r="K359" s="37">
        <f t="shared" si="16"/>
        <v>114</v>
      </c>
      <c r="L359" s="37" t="str">
        <f t="shared" si="17"/>
        <v>Tidal Fresh Marsh</v>
      </c>
      <c r="M359" s="37" t="str">
        <f t="shared" si="18"/>
        <v>PEMRh</v>
      </c>
    </row>
    <row r="360" spans="1:13" x14ac:dyDescent="0.25">
      <c r="C360" s="25" t="s">
        <v>370</v>
      </c>
      <c r="K360" s="37">
        <f t="shared" si="16"/>
        <v>114</v>
      </c>
      <c r="L360" s="37" t="str">
        <f t="shared" si="17"/>
        <v>Tidal Fresh Marsh</v>
      </c>
      <c r="M360" s="37" t="str">
        <f t="shared" si="18"/>
        <v>PEMRx</v>
      </c>
    </row>
    <row r="361" spans="1:13" x14ac:dyDescent="0.25">
      <c r="C361" s="25" t="s">
        <v>371</v>
      </c>
      <c r="K361" s="37">
        <f t="shared" si="16"/>
        <v>114</v>
      </c>
      <c r="L361" s="37" t="str">
        <f t="shared" si="17"/>
        <v>Tidal Fresh Marsh</v>
      </c>
      <c r="M361" s="37" t="str">
        <f t="shared" si="18"/>
        <v>PEMS</v>
      </c>
    </row>
    <row r="362" spans="1:13" x14ac:dyDescent="0.25">
      <c r="C362" s="25" t="s">
        <v>372</v>
      </c>
      <c r="K362" s="37">
        <f t="shared" si="16"/>
        <v>114</v>
      </c>
      <c r="L362" s="37" t="str">
        <f t="shared" si="17"/>
        <v>Tidal Fresh Marsh</v>
      </c>
      <c r="M362" s="37" t="str">
        <f t="shared" si="18"/>
        <v>PEMSh</v>
      </c>
    </row>
    <row r="363" spans="1:13" x14ac:dyDescent="0.25">
      <c r="C363" s="25" t="s">
        <v>373</v>
      </c>
      <c r="K363" s="37">
        <f t="shared" si="16"/>
        <v>114</v>
      </c>
      <c r="L363" s="37" t="str">
        <f t="shared" si="17"/>
        <v>Tidal Fresh Marsh</v>
      </c>
      <c r="M363" s="37" t="str">
        <f t="shared" si="18"/>
        <v>PEMT</v>
      </c>
    </row>
    <row r="364" spans="1:13" x14ac:dyDescent="0.25">
      <c r="C364" s="25" t="s">
        <v>374</v>
      </c>
      <c r="K364" s="37">
        <f t="shared" si="16"/>
        <v>114</v>
      </c>
      <c r="L364" s="37" t="str">
        <f t="shared" si="17"/>
        <v>Tidal Fresh Marsh</v>
      </c>
      <c r="M364" s="37" t="str">
        <f t="shared" si="18"/>
        <v>PEMTx</v>
      </c>
    </row>
    <row r="365" spans="1:13" x14ac:dyDescent="0.25">
      <c r="C365" s="25" t="s">
        <v>502</v>
      </c>
      <c r="K365" s="37">
        <f t="shared" si="16"/>
        <v>114</v>
      </c>
      <c r="L365" s="37" t="str">
        <f t="shared" si="17"/>
        <v>Tidal Fresh Marsh</v>
      </c>
      <c r="M365" s="37" t="str">
        <f t="shared" si="18"/>
        <v>PUS/EMS</v>
      </c>
    </row>
    <row r="366" spans="1:13" x14ac:dyDescent="0.25">
      <c r="A366" s="25">
        <v>115</v>
      </c>
      <c r="B366" s="25" t="s">
        <v>584</v>
      </c>
      <c r="C366" s="25" t="s">
        <v>151</v>
      </c>
      <c r="K366" s="37">
        <f t="shared" si="16"/>
        <v>115</v>
      </c>
      <c r="L366" s="37" t="str">
        <f t="shared" si="17"/>
        <v>Irreg.-Flooded Marsh</v>
      </c>
      <c r="M366" s="37" t="str">
        <f t="shared" si="18"/>
        <v>E2EM/SSP</v>
      </c>
    </row>
    <row r="367" spans="1:13" x14ac:dyDescent="0.25">
      <c r="C367" s="25" t="s">
        <v>153</v>
      </c>
      <c r="K367" s="37">
        <f t="shared" si="16"/>
        <v>115</v>
      </c>
      <c r="L367" s="37" t="str">
        <f t="shared" si="17"/>
        <v>Irreg.-Flooded Marsh</v>
      </c>
      <c r="M367" s="37" t="str">
        <f t="shared" si="18"/>
        <v>E2EM/USP</v>
      </c>
    </row>
    <row r="368" spans="1:13" x14ac:dyDescent="0.25">
      <c r="C368" s="25" t="s">
        <v>158</v>
      </c>
      <c r="K368" s="37">
        <f t="shared" si="16"/>
        <v>115</v>
      </c>
      <c r="L368" s="37" t="str">
        <f t="shared" si="17"/>
        <v>Irreg.-Flooded Marsh</v>
      </c>
      <c r="M368" s="37" t="str">
        <f t="shared" si="18"/>
        <v>E2EM1P</v>
      </c>
    </row>
    <row r="369" spans="1:13" x14ac:dyDescent="0.25">
      <c r="C369" s="25" t="s">
        <v>159</v>
      </c>
      <c r="K369" s="37">
        <f t="shared" si="16"/>
        <v>115</v>
      </c>
      <c r="L369" s="37" t="str">
        <f t="shared" si="17"/>
        <v>Irreg.-Flooded Marsh</v>
      </c>
      <c r="M369" s="37" t="str">
        <f t="shared" si="18"/>
        <v>E2EM1Ph</v>
      </c>
    </row>
    <row r="370" spans="1:13" x14ac:dyDescent="0.25">
      <c r="C370" s="25" t="s">
        <v>6</v>
      </c>
      <c r="K370" s="37">
        <f t="shared" si="16"/>
        <v>115</v>
      </c>
      <c r="L370" s="37" t="str">
        <f t="shared" si="17"/>
        <v>Irreg.-Flooded Marsh</v>
      </c>
      <c r="M370" s="37" t="str">
        <f t="shared" si="18"/>
        <v>E2EMP</v>
      </c>
    </row>
    <row r="371" spans="1:13" x14ac:dyDescent="0.25">
      <c r="C371" s="25" t="s">
        <v>162</v>
      </c>
      <c r="K371" s="37">
        <f t="shared" si="16"/>
        <v>115</v>
      </c>
      <c r="L371" s="37" t="str">
        <f t="shared" si="17"/>
        <v>Irreg.-Flooded Marsh</v>
      </c>
      <c r="M371" s="37" t="str">
        <f t="shared" si="18"/>
        <v>E2EMPd</v>
      </c>
    </row>
    <row r="372" spans="1:13" x14ac:dyDescent="0.25">
      <c r="C372" s="25" t="s">
        <v>7</v>
      </c>
      <c r="K372" s="37">
        <f t="shared" si="16"/>
        <v>115</v>
      </c>
      <c r="L372" s="37" t="str">
        <f t="shared" si="17"/>
        <v>Irreg.-Flooded Marsh</v>
      </c>
      <c r="M372" s="37" t="str">
        <f t="shared" si="18"/>
        <v>E2EMPh</v>
      </c>
    </row>
    <row r="373" spans="1:13" x14ac:dyDescent="0.25">
      <c r="C373" s="25" t="s">
        <v>8</v>
      </c>
      <c r="K373" s="37">
        <f t="shared" si="16"/>
        <v>115</v>
      </c>
      <c r="L373" s="37" t="str">
        <f t="shared" si="17"/>
        <v>Irreg.-Flooded Marsh</v>
      </c>
      <c r="M373" s="37" t="str">
        <f t="shared" si="18"/>
        <v>E2EMPx</v>
      </c>
    </row>
    <row r="374" spans="1:13" x14ac:dyDescent="0.25">
      <c r="C374" s="25" t="s">
        <v>190</v>
      </c>
      <c r="K374" s="37">
        <f t="shared" si="16"/>
        <v>115</v>
      </c>
      <c r="L374" s="37" t="str">
        <f t="shared" si="17"/>
        <v>Irreg.-Flooded Marsh</v>
      </c>
      <c r="M374" s="37" t="str">
        <f t="shared" si="18"/>
        <v>E2US/EMP</v>
      </c>
    </row>
    <row r="375" spans="1:13" x14ac:dyDescent="0.25">
      <c r="A375" s="25">
        <v>116</v>
      </c>
      <c r="B375" s="25" t="s">
        <v>663</v>
      </c>
      <c r="C375" s="25" t="s">
        <v>163</v>
      </c>
      <c r="K375" s="37">
        <f t="shared" si="16"/>
        <v>116</v>
      </c>
      <c r="L375" s="37" t="str">
        <f t="shared" si="17"/>
        <v>Estuarine forested/shrub wetland</v>
      </c>
      <c r="M375" s="37" t="str">
        <f t="shared" si="18"/>
        <v>E2FO1P</v>
      </c>
    </row>
    <row r="376" spans="1:13" x14ac:dyDescent="0.25">
      <c r="C376" s="25" t="s">
        <v>164</v>
      </c>
      <c r="K376" s="37">
        <f t="shared" si="16"/>
        <v>116</v>
      </c>
      <c r="L376" s="37" t="str">
        <f t="shared" si="17"/>
        <v>Estuarine forested/shrub wetland</v>
      </c>
      <c r="M376" s="37" t="str">
        <f t="shared" si="18"/>
        <v>E2FOPx</v>
      </c>
    </row>
    <row r="377" spans="1:13" x14ac:dyDescent="0.25">
      <c r="C377" s="25" t="s">
        <v>177</v>
      </c>
      <c r="K377" s="37">
        <f t="shared" si="16"/>
        <v>116</v>
      </c>
      <c r="L377" s="37" t="str">
        <f t="shared" si="17"/>
        <v>Estuarine forested/shrub wetland</v>
      </c>
      <c r="M377" s="37" t="str">
        <f t="shared" si="18"/>
        <v>E2SS/EMP</v>
      </c>
    </row>
    <row r="378" spans="1:13" x14ac:dyDescent="0.25">
      <c r="C378" s="25" t="s">
        <v>178</v>
      </c>
      <c r="K378" s="37">
        <f t="shared" si="16"/>
        <v>116</v>
      </c>
      <c r="L378" s="37" t="str">
        <f t="shared" si="17"/>
        <v>Estuarine forested/shrub wetland</v>
      </c>
      <c r="M378" s="37" t="str">
        <f t="shared" si="18"/>
        <v>E2SS1P</v>
      </c>
    </row>
    <row r="379" spans="1:13" x14ac:dyDescent="0.25">
      <c r="C379" s="25" t="s">
        <v>179</v>
      </c>
      <c r="K379" s="37">
        <f t="shared" si="16"/>
        <v>116</v>
      </c>
      <c r="L379" s="37" t="str">
        <f t="shared" si="17"/>
        <v>Estuarine forested/shrub wetland</v>
      </c>
      <c r="M379" s="37" t="str">
        <f t="shared" si="18"/>
        <v>E2SS3P</v>
      </c>
    </row>
    <row r="380" spans="1:13" x14ac:dyDescent="0.25">
      <c r="C380" s="25" t="s">
        <v>180</v>
      </c>
      <c r="K380" s="37">
        <f t="shared" si="16"/>
        <v>116</v>
      </c>
      <c r="L380" s="37" t="str">
        <f t="shared" si="17"/>
        <v>Estuarine forested/shrub wetland</v>
      </c>
      <c r="M380" s="37" t="str">
        <f t="shared" si="18"/>
        <v>E2SSKh</v>
      </c>
    </row>
    <row r="381" spans="1:13" x14ac:dyDescent="0.25">
      <c r="C381" s="25" t="s">
        <v>181</v>
      </c>
      <c r="K381" s="37">
        <f t="shared" si="16"/>
        <v>116</v>
      </c>
      <c r="L381" s="37" t="str">
        <f t="shared" si="17"/>
        <v>Estuarine forested/shrub wetland</v>
      </c>
      <c r="M381" s="37" t="str">
        <f t="shared" si="18"/>
        <v>E2SSN</v>
      </c>
    </row>
    <row r="382" spans="1:13" x14ac:dyDescent="0.25">
      <c r="C382" s="25" t="s">
        <v>182</v>
      </c>
      <c r="K382" s="37">
        <f t="shared" si="16"/>
        <v>116</v>
      </c>
      <c r="L382" s="37" t="str">
        <f t="shared" si="17"/>
        <v>Estuarine forested/shrub wetland</v>
      </c>
      <c r="M382" s="37" t="str">
        <f t="shared" si="18"/>
        <v>E2SSP</v>
      </c>
    </row>
    <row r="383" spans="1:13" x14ac:dyDescent="0.25">
      <c r="C383" s="25" t="s">
        <v>183</v>
      </c>
      <c r="K383" s="37">
        <f t="shared" si="16"/>
        <v>116</v>
      </c>
      <c r="L383" s="37" t="str">
        <f t="shared" si="17"/>
        <v>Estuarine forested/shrub wetland</v>
      </c>
      <c r="M383" s="37" t="str">
        <f t="shared" si="18"/>
        <v>E2SSPh</v>
      </c>
    </row>
    <row r="384" spans="1:13" x14ac:dyDescent="0.25">
      <c r="A384" s="25">
        <v>117</v>
      </c>
      <c r="B384" s="25" t="s">
        <v>601</v>
      </c>
      <c r="C384" s="25" t="s">
        <v>167</v>
      </c>
      <c r="K384" s="37">
        <f t="shared" si="16"/>
        <v>117</v>
      </c>
      <c r="L384" s="37" t="str">
        <f t="shared" si="17"/>
        <v>Artificial reef</v>
      </c>
      <c r="M384" s="37" t="str">
        <f t="shared" si="18"/>
        <v>E2RSNr</v>
      </c>
    </row>
    <row r="385" spans="1:13" x14ac:dyDescent="0.25">
      <c r="C385" s="25" t="s">
        <v>168</v>
      </c>
      <c r="K385" s="37">
        <f t="shared" si="16"/>
        <v>117</v>
      </c>
      <c r="L385" s="37" t="str">
        <f t="shared" si="17"/>
        <v>Artificial reef</v>
      </c>
      <c r="M385" s="37" t="str">
        <f t="shared" si="18"/>
        <v>E2RSPr</v>
      </c>
    </row>
    <row r="386" spans="1:13" x14ac:dyDescent="0.25">
      <c r="A386" s="25">
        <v>118</v>
      </c>
      <c r="B386" s="25" t="s">
        <v>600</v>
      </c>
      <c r="C386" s="25" t="s">
        <v>165</v>
      </c>
      <c r="K386" s="37">
        <f t="shared" si="16"/>
        <v>118</v>
      </c>
      <c r="L386" s="37" t="str">
        <f t="shared" si="17"/>
        <v>Invertebrate reef</v>
      </c>
      <c r="M386" s="37" t="str">
        <f t="shared" si="18"/>
        <v>E2RF2M</v>
      </c>
    </row>
    <row r="387" spans="1:13" x14ac:dyDescent="0.25">
      <c r="A387" s="25">
        <v>119</v>
      </c>
      <c r="B387" s="25" t="s">
        <v>591</v>
      </c>
      <c r="C387" s="25" t="s">
        <v>249</v>
      </c>
      <c r="K387" s="37">
        <f t="shared" si="16"/>
        <v>119</v>
      </c>
      <c r="L387" s="37" t="str">
        <f t="shared" si="17"/>
        <v>Ocean Beach</v>
      </c>
      <c r="M387" s="37" t="str">
        <f t="shared" si="18"/>
        <v>M2AB/USN</v>
      </c>
    </row>
    <row r="388" spans="1:13" x14ac:dyDescent="0.25">
      <c r="C388" s="25" t="s">
        <v>250</v>
      </c>
      <c r="K388" s="37">
        <f t="shared" si="16"/>
        <v>119</v>
      </c>
      <c r="L388" s="37" t="str">
        <f t="shared" si="17"/>
        <v>Ocean Beach</v>
      </c>
      <c r="M388" s="37" t="str">
        <f t="shared" si="18"/>
        <v>M2AB1N</v>
      </c>
    </row>
    <row r="389" spans="1:13" x14ac:dyDescent="0.25">
      <c r="C389" s="25" t="s">
        <v>251</v>
      </c>
      <c r="K389" s="37">
        <f t="shared" si="16"/>
        <v>119</v>
      </c>
      <c r="L389" s="37" t="str">
        <f t="shared" si="17"/>
        <v>Ocean Beach</v>
      </c>
      <c r="M389" s="37" t="str">
        <f t="shared" si="18"/>
        <v>M2ABM</v>
      </c>
    </row>
    <row r="390" spans="1:13" x14ac:dyDescent="0.25">
      <c r="C390" s="25" t="s">
        <v>252</v>
      </c>
      <c r="K390" s="37">
        <f t="shared" si="16"/>
        <v>119</v>
      </c>
      <c r="L390" s="37" t="str">
        <f t="shared" si="17"/>
        <v>Ocean Beach</v>
      </c>
      <c r="M390" s="37" t="str">
        <f t="shared" si="18"/>
        <v>M2ABN</v>
      </c>
    </row>
    <row r="391" spans="1:13" x14ac:dyDescent="0.25">
      <c r="C391" s="25" t="s">
        <v>261</v>
      </c>
      <c r="K391" s="37">
        <f t="shared" ref="K391:K454" si="19">IF(ISBLANK(A391),K390,A391)</f>
        <v>119</v>
      </c>
      <c r="L391" s="37" t="str">
        <f t="shared" ref="L391:L454" si="20">IF(ISBLANK(B391),L390,B391)</f>
        <v>Ocean Beach</v>
      </c>
      <c r="M391" s="37" t="str">
        <f t="shared" ref="M391:M454" si="21">C391</f>
        <v>M2US/ABN</v>
      </c>
    </row>
    <row r="392" spans="1:13" x14ac:dyDescent="0.25">
      <c r="C392" s="25" t="s">
        <v>262</v>
      </c>
      <c r="K392" s="37">
        <f t="shared" si="19"/>
        <v>119</v>
      </c>
      <c r="L392" s="37" t="str">
        <f t="shared" si="20"/>
        <v>Ocean Beach</v>
      </c>
      <c r="M392" s="37" t="str">
        <f t="shared" si="21"/>
        <v>M2US2N</v>
      </c>
    </row>
    <row r="393" spans="1:13" x14ac:dyDescent="0.25">
      <c r="C393" s="25" t="s">
        <v>263</v>
      </c>
      <c r="K393" s="37">
        <f t="shared" si="19"/>
        <v>119</v>
      </c>
      <c r="L393" s="37" t="str">
        <f t="shared" si="20"/>
        <v>Ocean Beach</v>
      </c>
      <c r="M393" s="37" t="str">
        <f t="shared" si="21"/>
        <v>M2US2P</v>
      </c>
    </row>
    <row r="394" spans="1:13" x14ac:dyDescent="0.25">
      <c r="C394" s="25" t="s">
        <v>17</v>
      </c>
      <c r="K394" s="37">
        <f t="shared" si="19"/>
        <v>119</v>
      </c>
      <c r="L394" s="37" t="str">
        <f t="shared" si="20"/>
        <v>Ocean Beach</v>
      </c>
      <c r="M394" s="37" t="str">
        <f t="shared" si="21"/>
        <v>M2USN</v>
      </c>
    </row>
    <row r="395" spans="1:13" x14ac:dyDescent="0.25">
      <c r="C395" s="25" t="s">
        <v>18</v>
      </c>
      <c r="K395" s="37">
        <f t="shared" si="19"/>
        <v>119</v>
      </c>
      <c r="L395" s="37" t="str">
        <f t="shared" si="20"/>
        <v>Ocean Beach</v>
      </c>
      <c r="M395" s="37" t="str">
        <f t="shared" si="21"/>
        <v>M2USP</v>
      </c>
    </row>
    <row r="396" spans="1:13" x14ac:dyDescent="0.25">
      <c r="A396" s="25">
        <v>120</v>
      </c>
      <c r="B396" s="25" t="s">
        <v>583</v>
      </c>
      <c r="C396" s="25" t="s">
        <v>152</v>
      </c>
      <c r="K396" s="37">
        <f t="shared" si="19"/>
        <v>120</v>
      </c>
      <c r="L396" s="37" t="str">
        <f t="shared" si="20"/>
        <v>Regularly-flooded Marsh</v>
      </c>
      <c r="M396" s="37" t="str">
        <f t="shared" si="21"/>
        <v>E2EM/USN</v>
      </c>
    </row>
    <row r="397" spans="1:13" x14ac:dyDescent="0.25">
      <c r="C397" s="25" t="s">
        <v>154</v>
      </c>
      <c r="K397" s="37">
        <f t="shared" si="19"/>
        <v>120</v>
      </c>
      <c r="L397" s="37" t="str">
        <f t="shared" si="20"/>
        <v>Regularly-flooded Marsh</v>
      </c>
      <c r="M397" s="37" t="str">
        <f t="shared" si="21"/>
        <v>E2EM1N</v>
      </c>
    </row>
    <row r="398" spans="1:13" x14ac:dyDescent="0.25">
      <c r="C398" s="25" t="s">
        <v>155</v>
      </c>
      <c r="K398" s="37">
        <f t="shared" si="19"/>
        <v>120</v>
      </c>
      <c r="L398" s="37" t="str">
        <f t="shared" si="20"/>
        <v>Regularly-flooded Marsh</v>
      </c>
      <c r="M398" s="37" t="str">
        <f t="shared" si="21"/>
        <v>E2EM1Nh</v>
      </c>
    </row>
    <row r="399" spans="1:13" x14ac:dyDescent="0.25">
      <c r="C399" s="25" t="s">
        <v>156</v>
      </c>
      <c r="K399" s="37">
        <f t="shared" si="19"/>
        <v>120</v>
      </c>
      <c r="L399" s="37" t="str">
        <f t="shared" si="20"/>
        <v>Regularly-flooded Marsh</v>
      </c>
      <c r="M399" s="37" t="str">
        <f t="shared" si="21"/>
        <v>E2EM1Ns</v>
      </c>
    </row>
    <row r="400" spans="1:13" x14ac:dyDescent="0.25">
      <c r="C400" s="25" t="s">
        <v>157</v>
      </c>
      <c r="K400" s="37">
        <f t="shared" si="19"/>
        <v>120</v>
      </c>
      <c r="L400" s="37" t="str">
        <f t="shared" si="20"/>
        <v>Regularly-flooded Marsh</v>
      </c>
      <c r="M400" s="37" t="str">
        <f t="shared" si="21"/>
        <v>E2EM1Nx</v>
      </c>
    </row>
    <row r="401" spans="1:13" x14ac:dyDescent="0.25">
      <c r="C401" s="25" t="s">
        <v>160</v>
      </c>
      <c r="K401" s="37">
        <f t="shared" si="19"/>
        <v>120</v>
      </c>
      <c r="L401" s="37" t="str">
        <f t="shared" si="20"/>
        <v>Regularly-flooded Marsh</v>
      </c>
      <c r="M401" s="37" t="str">
        <f t="shared" si="21"/>
        <v>E2EMKh</v>
      </c>
    </row>
    <row r="402" spans="1:13" x14ac:dyDescent="0.25">
      <c r="C402" s="25" t="s">
        <v>161</v>
      </c>
      <c r="K402" s="37">
        <f t="shared" si="19"/>
        <v>120</v>
      </c>
      <c r="L402" s="37" t="str">
        <f t="shared" si="20"/>
        <v>Regularly-flooded Marsh</v>
      </c>
      <c r="M402" s="37" t="str">
        <f t="shared" si="21"/>
        <v>E2EMM</v>
      </c>
    </row>
    <row r="403" spans="1:13" x14ac:dyDescent="0.25">
      <c r="C403" s="25" t="s">
        <v>3</v>
      </c>
      <c r="K403" s="37">
        <f t="shared" si="19"/>
        <v>120</v>
      </c>
      <c r="L403" s="37" t="str">
        <f t="shared" si="20"/>
        <v>Regularly-flooded Marsh</v>
      </c>
      <c r="M403" s="37" t="str">
        <f t="shared" si="21"/>
        <v>E2EMN</v>
      </c>
    </row>
    <row r="404" spans="1:13" x14ac:dyDescent="0.25">
      <c r="C404" s="25" t="s">
        <v>4</v>
      </c>
      <c r="K404" s="37">
        <f t="shared" si="19"/>
        <v>120</v>
      </c>
      <c r="L404" s="37" t="str">
        <f t="shared" si="20"/>
        <v>Regularly-flooded Marsh</v>
      </c>
      <c r="M404" s="37" t="str">
        <f t="shared" si="21"/>
        <v>E2EMNh</v>
      </c>
    </row>
    <row r="405" spans="1:13" x14ac:dyDescent="0.25">
      <c r="C405" s="25" t="s">
        <v>5</v>
      </c>
      <c r="K405" s="37">
        <f t="shared" si="19"/>
        <v>120</v>
      </c>
      <c r="L405" s="37" t="str">
        <f t="shared" si="20"/>
        <v>Regularly-flooded Marsh</v>
      </c>
      <c r="M405" s="37" t="str">
        <f t="shared" si="21"/>
        <v>E2EMNx</v>
      </c>
    </row>
    <row r="406" spans="1:13" x14ac:dyDescent="0.25">
      <c r="C406" s="25" t="s">
        <v>188</v>
      </c>
      <c r="K406" s="37">
        <f t="shared" si="19"/>
        <v>120</v>
      </c>
      <c r="L406" s="37" t="str">
        <f t="shared" si="20"/>
        <v>Regularly-flooded Marsh</v>
      </c>
      <c r="M406" s="37" t="str">
        <f t="shared" si="21"/>
        <v>E2US/EMN</v>
      </c>
    </row>
    <row r="407" spans="1:13" x14ac:dyDescent="0.25">
      <c r="C407" s="25" t="s">
        <v>189</v>
      </c>
      <c r="K407" s="37">
        <f t="shared" si="19"/>
        <v>120</v>
      </c>
      <c r="L407" s="37" t="str">
        <f t="shared" si="20"/>
        <v>Regularly-flooded Marsh</v>
      </c>
      <c r="M407" s="37" t="str">
        <f t="shared" si="21"/>
        <v>E2US/EMNh</v>
      </c>
    </row>
    <row r="408" spans="1:13" x14ac:dyDescent="0.25">
      <c r="A408" s="25">
        <v>121</v>
      </c>
      <c r="B408" s="25" t="s">
        <v>137</v>
      </c>
      <c r="C408" s="25" t="s">
        <v>166</v>
      </c>
      <c r="K408" s="37">
        <f t="shared" si="19"/>
        <v>121</v>
      </c>
      <c r="L408" s="37" t="str">
        <f t="shared" si="20"/>
        <v>Rocky Intertidal</v>
      </c>
      <c r="M408" s="37" t="str">
        <f t="shared" si="21"/>
        <v>E2RSN</v>
      </c>
    </row>
    <row r="409" spans="1:13" x14ac:dyDescent="0.25">
      <c r="C409" s="25" t="s">
        <v>253</v>
      </c>
      <c r="K409" s="37">
        <f t="shared" si="19"/>
        <v>121</v>
      </c>
      <c r="L409" s="37" t="str">
        <f t="shared" si="20"/>
        <v>Rocky Intertidal</v>
      </c>
      <c r="M409" s="37" t="str">
        <f t="shared" si="21"/>
        <v>M2RS/ABN</v>
      </c>
    </row>
    <row r="410" spans="1:13" x14ac:dyDescent="0.25">
      <c r="C410" s="25" t="s">
        <v>254</v>
      </c>
      <c r="K410" s="37">
        <f t="shared" si="19"/>
        <v>121</v>
      </c>
      <c r="L410" s="37" t="str">
        <f t="shared" si="20"/>
        <v>Rocky Intertidal</v>
      </c>
      <c r="M410" s="37" t="str">
        <f t="shared" si="21"/>
        <v>M2RS/ABNr</v>
      </c>
    </row>
    <row r="411" spans="1:13" x14ac:dyDescent="0.25">
      <c r="C411" s="25" t="s">
        <v>255</v>
      </c>
      <c r="K411" s="37">
        <f t="shared" si="19"/>
        <v>121</v>
      </c>
      <c r="L411" s="37" t="str">
        <f t="shared" si="20"/>
        <v>Rocky Intertidal</v>
      </c>
      <c r="M411" s="37" t="str">
        <f t="shared" si="21"/>
        <v>M2RS1N</v>
      </c>
    </row>
    <row r="412" spans="1:13" x14ac:dyDescent="0.25">
      <c r="C412" s="25" t="s">
        <v>256</v>
      </c>
      <c r="K412" s="37">
        <f t="shared" si="19"/>
        <v>121</v>
      </c>
      <c r="L412" s="37" t="str">
        <f t="shared" si="20"/>
        <v>Rocky Intertidal</v>
      </c>
      <c r="M412" s="37" t="str">
        <f t="shared" si="21"/>
        <v>M2RSM</v>
      </c>
    </row>
    <row r="413" spans="1:13" x14ac:dyDescent="0.25">
      <c r="C413" s="25" t="s">
        <v>257</v>
      </c>
      <c r="K413" s="37">
        <f t="shared" si="19"/>
        <v>121</v>
      </c>
      <c r="L413" s="37" t="str">
        <f t="shared" si="20"/>
        <v>Rocky Intertidal</v>
      </c>
      <c r="M413" s="37" t="str">
        <f t="shared" si="21"/>
        <v>M2RSN</v>
      </c>
    </row>
    <row r="414" spans="1:13" x14ac:dyDescent="0.25">
      <c r="C414" s="25" t="s">
        <v>258</v>
      </c>
      <c r="K414" s="37">
        <f t="shared" si="19"/>
        <v>121</v>
      </c>
      <c r="L414" s="37" t="str">
        <f t="shared" si="20"/>
        <v>Rocky Intertidal</v>
      </c>
      <c r="M414" s="37" t="str">
        <f t="shared" si="21"/>
        <v>M2RSNr</v>
      </c>
    </row>
    <row r="415" spans="1:13" x14ac:dyDescent="0.25">
      <c r="C415" s="25" t="s">
        <v>259</v>
      </c>
      <c r="K415" s="37">
        <f t="shared" si="19"/>
        <v>121</v>
      </c>
      <c r="L415" s="37" t="str">
        <f t="shared" si="20"/>
        <v>Rocky Intertidal</v>
      </c>
      <c r="M415" s="37" t="str">
        <f t="shared" si="21"/>
        <v>M2RSP</v>
      </c>
    </row>
    <row r="416" spans="1:13" x14ac:dyDescent="0.25">
      <c r="C416" s="25" t="s">
        <v>260</v>
      </c>
      <c r="K416" s="37">
        <f t="shared" si="19"/>
        <v>121</v>
      </c>
      <c r="L416" s="37" t="str">
        <f t="shared" si="20"/>
        <v>Rocky Intertidal</v>
      </c>
      <c r="M416" s="37" t="str">
        <f t="shared" si="21"/>
        <v>M2RSPr</v>
      </c>
    </row>
    <row r="417" spans="1:13" x14ac:dyDescent="0.25">
      <c r="A417" s="25">
        <v>122</v>
      </c>
      <c r="B417" s="25" t="s">
        <v>658</v>
      </c>
      <c r="C417" s="25" t="s">
        <v>146</v>
      </c>
      <c r="K417" s="37">
        <f t="shared" si="19"/>
        <v>122</v>
      </c>
      <c r="L417" s="37" t="str">
        <f t="shared" si="20"/>
        <v>Tidal Flat and Salt Panne</v>
      </c>
      <c r="M417" s="37" t="str">
        <f t="shared" si="21"/>
        <v>E2AB/USN</v>
      </c>
    </row>
    <row r="418" spans="1:13" x14ac:dyDescent="0.25">
      <c r="C418" s="25" t="s">
        <v>148</v>
      </c>
      <c r="K418" s="37">
        <f t="shared" si="19"/>
        <v>122</v>
      </c>
      <c r="L418" s="37" t="str">
        <f t="shared" si="20"/>
        <v>Tidal Flat and Salt Panne</v>
      </c>
      <c r="M418" s="37" t="str">
        <f t="shared" si="21"/>
        <v>E2AB3M</v>
      </c>
    </row>
    <row r="419" spans="1:13" x14ac:dyDescent="0.25">
      <c r="C419" s="25" t="s">
        <v>149</v>
      </c>
      <c r="K419" s="37">
        <f t="shared" si="19"/>
        <v>122</v>
      </c>
      <c r="L419" s="37" t="str">
        <f t="shared" si="20"/>
        <v>Tidal Flat and Salt Panne</v>
      </c>
      <c r="M419" s="37" t="str">
        <f t="shared" si="21"/>
        <v>E2ABM</v>
      </c>
    </row>
    <row r="420" spans="1:13" x14ac:dyDescent="0.25">
      <c r="C420" s="25" t="s">
        <v>150</v>
      </c>
      <c r="K420" s="37">
        <f t="shared" si="19"/>
        <v>122</v>
      </c>
      <c r="L420" s="37" t="str">
        <f t="shared" si="20"/>
        <v>Tidal Flat and Salt Panne</v>
      </c>
      <c r="M420" s="37" t="str">
        <f t="shared" si="21"/>
        <v>E2ABN</v>
      </c>
    </row>
    <row r="421" spans="1:13" x14ac:dyDescent="0.25">
      <c r="C421" s="25" t="s">
        <v>184</v>
      </c>
      <c r="K421" s="37">
        <f t="shared" si="19"/>
        <v>122</v>
      </c>
      <c r="L421" s="37" t="str">
        <f t="shared" si="20"/>
        <v>Tidal Flat and Salt Panne</v>
      </c>
      <c r="M421" s="37" t="str">
        <f t="shared" si="21"/>
        <v>E2US/ABM</v>
      </c>
    </row>
    <row r="422" spans="1:13" x14ac:dyDescent="0.25">
      <c r="C422" s="25" t="s">
        <v>185</v>
      </c>
      <c r="K422" s="37">
        <f t="shared" si="19"/>
        <v>122</v>
      </c>
      <c r="L422" s="37" t="str">
        <f t="shared" si="20"/>
        <v>Tidal Flat and Salt Panne</v>
      </c>
      <c r="M422" s="37" t="str">
        <f t="shared" si="21"/>
        <v>E2US/ABMh</v>
      </c>
    </row>
    <row r="423" spans="1:13" x14ac:dyDescent="0.25">
      <c r="C423" s="25" t="s">
        <v>186</v>
      </c>
      <c r="K423" s="37">
        <f t="shared" si="19"/>
        <v>122</v>
      </c>
      <c r="L423" s="37" t="str">
        <f t="shared" si="20"/>
        <v>Tidal Flat and Salt Panne</v>
      </c>
      <c r="M423" s="37" t="str">
        <f t="shared" si="21"/>
        <v>E2US/ABN</v>
      </c>
    </row>
    <row r="424" spans="1:13" x14ac:dyDescent="0.25">
      <c r="C424" s="25" t="s">
        <v>187</v>
      </c>
      <c r="K424" s="37">
        <f t="shared" si="19"/>
        <v>122</v>
      </c>
      <c r="L424" s="37" t="str">
        <f t="shared" si="20"/>
        <v>Tidal Flat and Salt Panne</v>
      </c>
      <c r="M424" s="37" t="str">
        <f t="shared" si="21"/>
        <v>E2US/ABP</v>
      </c>
    </row>
    <row r="425" spans="1:13" x14ac:dyDescent="0.25">
      <c r="C425" s="25" t="s">
        <v>191</v>
      </c>
      <c r="K425" s="37">
        <f t="shared" si="19"/>
        <v>122</v>
      </c>
      <c r="L425" s="37" t="str">
        <f t="shared" si="20"/>
        <v>Tidal Flat and Salt Panne</v>
      </c>
      <c r="M425" s="37" t="str">
        <f t="shared" si="21"/>
        <v>E2US1P</v>
      </c>
    </row>
    <row r="426" spans="1:13" x14ac:dyDescent="0.25">
      <c r="C426" s="25" t="s">
        <v>193</v>
      </c>
      <c r="K426" s="37">
        <f t="shared" si="19"/>
        <v>122</v>
      </c>
      <c r="L426" s="37" t="str">
        <f t="shared" si="20"/>
        <v>Tidal Flat and Salt Panne</v>
      </c>
      <c r="M426" s="37" t="str">
        <f t="shared" si="21"/>
        <v>E2US2N</v>
      </c>
    </row>
    <row r="427" spans="1:13" x14ac:dyDescent="0.25">
      <c r="C427" s="25" t="s">
        <v>194</v>
      </c>
      <c r="K427" s="37">
        <f t="shared" si="19"/>
        <v>122</v>
      </c>
      <c r="L427" s="37" t="str">
        <f t="shared" si="20"/>
        <v>Tidal Flat and Salt Panne</v>
      </c>
      <c r="M427" s="37" t="str">
        <f t="shared" si="21"/>
        <v>E2US2P</v>
      </c>
    </row>
    <row r="428" spans="1:13" x14ac:dyDescent="0.25">
      <c r="C428" s="25" t="s">
        <v>195</v>
      </c>
      <c r="K428" s="37">
        <f t="shared" si="19"/>
        <v>122</v>
      </c>
      <c r="L428" s="37" t="str">
        <f t="shared" si="20"/>
        <v>Tidal Flat and Salt Panne</v>
      </c>
      <c r="M428" s="37" t="str">
        <f t="shared" si="21"/>
        <v>E2US3N</v>
      </c>
    </row>
    <row r="429" spans="1:13" x14ac:dyDescent="0.25">
      <c r="C429" s="25" t="s">
        <v>196</v>
      </c>
      <c r="K429" s="37">
        <f t="shared" si="19"/>
        <v>122</v>
      </c>
      <c r="L429" s="37" t="str">
        <f t="shared" si="20"/>
        <v>Tidal Flat and Salt Panne</v>
      </c>
      <c r="M429" s="37" t="str">
        <f t="shared" si="21"/>
        <v>E2US3P</v>
      </c>
    </row>
    <row r="430" spans="1:13" x14ac:dyDescent="0.25">
      <c r="C430" s="25" t="s">
        <v>197</v>
      </c>
      <c r="K430" s="37">
        <f t="shared" si="19"/>
        <v>122</v>
      </c>
      <c r="L430" s="37" t="str">
        <f t="shared" si="20"/>
        <v>Tidal Flat and Salt Panne</v>
      </c>
      <c r="M430" s="37" t="str">
        <f t="shared" si="21"/>
        <v>E2USKh</v>
      </c>
    </row>
    <row r="431" spans="1:13" x14ac:dyDescent="0.25">
      <c r="C431" s="25" t="s">
        <v>9</v>
      </c>
      <c r="K431" s="37">
        <f t="shared" si="19"/>
        <v>122</v>
      </c>
      <c r="L431" s="37" t="str">
        <f t="shared" si="20"/>
        <v>Tidal Flat and Salt Panne</v>
      </c>
      <c r="M431" s="37" t="str">
        <f t="shared" si="21"/>
        <v>E2USN</v>
      </c>
    </row>
    <row r="432" spans="1:13" x14ac:dyDescent="0.25">
      <c r="C432" s="25" t="s">
        <v>10</v>
      </c>
      <c r="K432" s="37">
        <f t="shared" si="19"/>
        <v>122</v>
      </c>
      <c r="L432" s="37" t="str">
        <f t="shared" si="20"/>
        <v>Tidal Flat and Salt Panne</v>
      </c>
      <c r="M432" s="37" t="str">
        <f t="shared" si="21"/>
        <v>E2USNh</v>
      </c>
    </row>
    <row r="433" spans="1:13" x14ac:dyDescent="0.25">
      <c r="C433" s="25" t="s">
        <v>11</v>
      </c>
      <c r="K433" s="37">
        <f t="shared" si="19"/>
        <v>122</v>
      </c>
      <c r="L433" s="37" t="str">
        <f t="shared" si="20"/>
        <v>Tidal Flat and Salt Panne</v>
      </c>
      <c r="M433" s="37" t="str">
        <f t="shared" si="21"/>
        <v>E2USNx</v>
      </c>
    </row>
    <row r="434" spans="1:13" x14ac:dyDescent="0.25">
      <c r="C434" s="25" t="s">
        <v>12</v>
      </c>
      <c r="K434" s="37">
        <f t="shared" si="19"/>
        <v>122</v>
      </c>
      <c r="L434" s="37" t="str">
        <f t="shared" si="20"/>
        <v>Tidal Flat and Salt Panne</v>
      </c>
      <c r="M434" s="37" t="str">
        <f t="shared" si="21"/>
        <v>E2USP</v>
      </c>
    </row>
    <row r="435" spans="1:13" x14ac:dyDescent="0.25">
      <c r="C435" s="25" t="s">
        <v>13</v>
      </c>
      <c r="K435" s="37">
        <f t="shared" si="19"/>
        <v>122</v>
      </c>
      <c r="L435" s="37" t="str">
        <f t="shared" si="20"/>
        <v>Tidal Flat and Salt Panne</v>
      </c>
      <c r="M435" s="37" t="str">
        <f t="shared" si="21"/>
        <v>E2USPh</v>
      </c>
    </row>
    <row r="436" spans="1:13" x14ac:dyDescent="0.25">
      <c r="C436" s="25" t="s">
        <v>14</v>
      </c>
      <c r="K436" s="37">
        <f t="shared" si="19"/>
        <v>122</v>
      </c>
      <c r="L436" s="37" t="str">
        <f t="shared" si="20"/>
        <v>Tidal Flat and Salt Panne</v>
      </c>
      <c r="M436" s="37" t="str">
        <f t="shared" si="21"/>
        <v>E2USPx</v>
      </c>
    </row>
    <row r="437" spans="1:13" x14ac:dyDescent="0.25">
      <c r="A437" s="25">
        <v>123</v>
      </c>
      <c r="B437" s="25" t="s">
        <v>657</v>
      </c>
      <c r="C437" s="25" t="s">
        <v>530</v>
      </c>
      <c r="K437" s="37">
        <f t="shared" si="19"/>
        <v>123</v>
      </c>
      <c r="L437" s="37" t="str">
        <f t="shared" si="20"/>
        <v>Riverine (open water)</v>
      </c>
      <c r="M437" s="37" t="str">
        <f t="shared" si="21"/>
        <v>R2AB3F</v>
      </c>
    </row>
    <row r="438" spans="1:13" x14ac:dyDescent="0.25">
      <c r="C438" s="25" t="s">
        <v>531</v>
      </c>
      <c r="K438" s="37">
        <f t="shared" si="19"/>
        <v>123</v>
      </c>
      <c r="L438" s="37" t="str">
        <f t="shared" si="20"/>
        <v>Riverine (open water)</v>
      </c>
      <c r="M438" s="37" t="str">
        <f t="shared" si="21"/>
        <v>R2ABF</v>
      </c>
    </row>
    <row r="439" spans="1:13" x14ac:dyDescent="0.25">
      <c r="C439" s="25" t="s">
        <v>532</v>
      </c>
      <c r="K439" s="37">
        <f t="shared" si="19"/>
        <v>123</v>
      </c>
      <c r="L439" s="37" t="str">
        <f t="shared" si="20"/>
        <v>Riverine (open water)</v>
      </c>
      <c r="M439" s="37" t="str">
        <f t="shared" si="21"/>
        <v>R2ABFr</v>
      </c>
    </row>
    <row r="440" spans="1:13" x14ac:dyDescent="0.25">
      <c r="C440" s="25" t="s">
        <v>533</v>
      </c>
      <c r="K440" s="37">
        <f t="shared" si="19"/>
        <v>123</v>
      </c>
      <c r="L440" s="37" t="str">
        <f t="shared" si="20"/>
        <v>Riverine (open water)</v>
      </c>
      <c r="M440" s="37" t="str">
        <f t="shared" si="21"/>
        <v>R2ABFx</v>
      </c>
    </row>
    <row r="441" spans="1:13" x14ac:dyDescent="0.25">
      <c r="C441" s="25" t="s">
        <v>534</v>
      </c>
      <c r="K441" s="37">
        <f t="shared" si="19"/>
        <v>123</v>
      </c>
      <c r="L441" s="37" t="str">
        <f t="shared" si="20"/>
        <v>Riverine (open water)</v>
      </c>
      <c r="M441" s="37" t="str">
        <f t="shared" si="21"/>
        <v>R2ABHr</v>
      </c>
    </row>
    <row r="442" spans="1:13" x14ac:dyDescent="0.25">
      <c r="C442" s="25" t="s">
        <v>535</v>
      </c>
      <c r="K442" s="37">
        <f t="shared" si="19"/>
        <v>123</v>
      </c>
      <c r="L442" s="37" t="str">
        <f t="shared" si="20"/>
        <v>Riverine (open water)</v>
      </c>
      <c r="M442" s="37" t="str">
        <f t="shared" si="21"/>
        <v>R2ABHx</v>
      </c>
    </row>
    <row r="443" spans="1:13" x14ac:dyDescent="0.25">
      <c r="C443" s="25" t="s">
        <v>539</v>
      </c>
      <c r="K443" s="37">
        <f t="shared" si="19"/>
        <v>123</v>
      </c>
      <c r="L443" s="37" t="str">
        <f t="shared" si="20"/>
        <v>Riverine (open water)</v>
      </c>
      <c r="M443" s="37" t="str">
        <f t="shared" si="21"/>
        <v>R2RBHx</v>
      </c>
    </row>
    <row r="444" spans="1:13" x14ac:dyDescent="0.25">
      <c r="C444" s="25" t="s">
        <v>540</v>
      </c>
      <c r="K444" s="37">
        <f t="shared" si="19"/>
        <v>123</v>
      </c>
      <c r="L444" s="37" t="str">
        <f t="shared" si="20"/>
        <v>Riverine (open water)</v>
      </c>
      <c r="M444" s="37" t="str">
        <f t="shared" si="21"/>
        <v>R2RSCr</v>
      </c>
    </row>
    <row r="445" spans="1:13" x14ac:dyDescent="0.25">
      <c r="C445" s="25" t="s">
        <v>541</v>
      </c>
      <c r="K445" s="37">
        <f t="shared" si="19"/>
        <v>123</v>
      </c>
      <c r="L445" s="37" t="str">
        <f t="shared" si="20"/>
        <v>Riverine (open water)</v>
      </c>
      <c r="M445" s="37" t="str">
        <f t="shared" si="21"/>
        <v>R2RSCx</v>
      </c>
    </row>
    <row r="446" spans="1:13" x14ac:dyDescent="0.25">
      <c r="C446" s="25" t="s">
        <v>542</v>
      </c>
      <c r="K446" s="37">
        <f t="shared" si="19"/>
        <v>123</v>
      </c>
      <c r="L446" s="37" t="str">
        <f t="shared" si="20"/>
        <v>Riverine (open water)</v>
      </c>
      <c r="M446" s="37" t="str">
        <f t="shared" si="21"/>
        <v>R2UBF</v>
      </c>
    </row>
    <row r="447" spans="1:13" x14ac:dyDescent="0.25">
      <c r="C447" s="25" t="s">
        <v>543</v>
      </c>
      <c r="K447" s="37">
        <f t="shared" si="19"/>
        <v>123</v>
      </c>
      <c r="L447" s="37" t="str">
        <f t="shared" si="20"/>
        <v>Riverine (open water)</v>
      </c>
      <c r="M447" s="37" t="str">
        <f t="shared" si="21"/>
        <v>R2UBFr</v>
      </c>
    </row>
    <row r="448" spans="1:13" x14ac:dyDescent="0.25">
      <c r="C448" s="25" t="s">
        <v>544</v>
      </c>
      <c r="K448" s="37">
        <f t="shared" si="19"/>
        <v>123</v>
      </c>
      <c r="L448" s="37" t="str">
        <f t="shared" si="20"/>
        <v>Riverine (open water)</v>
      </c>
      <c r="M448" s="37" t="str">
        <f t="shared" si="21"/>
        <v>R2UBFx</v>
      </c>
    </row>
    <row r="449" spans="3:13" x14ac:dyDescent="0.25">
      <c r="C449" s="25" t="s">
        <v>545</v>
      </c>
      <c r="K449" s="37">
        <f t="shared" si="19"/>
        <v>123</v>
      </c>
      <c r="L449" s="37" t="str">
        <f t="shared" si="20"/>
        <v>Riverine (open water)</v>
      </c>
      <c r="M449" s="37" t="str">
        <f t="shared" si="21"/>
        <v>R2UBH</v>
      </c>
    </row>
    <row r="450" spans="3:13" x14ac:dyDescent="0.25">
      <c r="C450" s="25" t="s">
        <v>546</v>
      </c>
      <c r="K450" s="37">
        <f t="shared" si="19"/>
        <v>123</v>
      </c>
      <c r="L450" s="37" t="str">
        <f t="shared" si="20"/>
        <v>Riverine (open water)</v>
      </c>
      <c r="M450" s="37" t="str">
        <f t="shared" si="21"/>
        <v>R2UBHr</v>
      </c>
    </row>
    <row r="451" spans="3:13" x14ac:dyDescent="0.25">
      <c r="C451" s="25" t="s">
        <v>82</v>
      </c>
      <c r="K451" s="37">
        <f t="shared" si="19"/>
        <v>123</v>
      </c>
      <c r="L451" s="37" t="str">
        <f t="shared" si="20"/>
        <v>Riverine (open water)</v>
      </c>
      <c r="M451" s="37" t="str">
        <f t="shared" si="21"/>
        <v>R2UBHx</v>
      </c>
    </row>
    <row r="452" spans="3:13" x14ac:dyDescent="0.25">
      <c r="C452" s="25" t="s">
        <v>547</v>
      </c>
      <c r="K452" s="37">
        <f t="shared" si="19"/>
        <v>123</v>
      </c>
      <c r="L452" s="37" t="str">
        <f t="shared" si="20"/>
        <v>Riverine (open water)</v>
      </c>
      <c r="M452" s="37" t="str">
        <f t="shared" si="21"/>
        <v>R2USA</v>
      </c>
    </row>
    <row r="453" spans="3:13" x14ac:dyDescent="0.25">
      <c r="C453" s="25" t="s">
        <v>548</v>
      </c>
      <c r="K453" s="37">
        <f t="shared" si="19"/>
        <v>123</v>
      </c>
      <c r="L453" s="37" t="str">
        <f t="shared" si="20"/>
        <v>Riverine (open water)</v>
      </c>
      <c r="M453" s="37" t="str">
        <f t="shared" si="21"/>
        <v>R2USAx</v>
      </c>
    </row>
    <row r="454" spans="3:13" x14ac:dyDescent="0.25">
      <c r="C454" s="25" t="s">
        <v>549</v>
      </c>
      <c r="K454" s="37">
        <f t="shared" si="19"/>
        <v>123</v>
      </c>
      <c r="L454" s="37" t="str">
        <f t="shared" si="20"/>
        <v>Riverine (open water)</v>
      </c>
      <c r="M454" s="37" t="str">
        <f t="shared" si="21"/>
        <v>R2USC</v>
      </c>
    </row>
    <row r="455" spans="3:13" x14ac:dyDescent="0.25">
      <c r="C455" s="25" t="s">
        <v>550</v>
      </c>
      <c r="K455" s="37">
        <f t="shared" ref="K455:K518" si="22">IF(ISBLANK(A455),K454,A455)</f>
        <v>123</v>
      </c>
      <c r="L455" s="37" t="str">
        <f t="shared" ref="L455:L518" si="23">IF(ISBLANK(B455),L454,B455)</f>
        <v>Riverine (open water)</v>
      </c>
      <c r="M455" s="37" t="str">
        <f t="shared" ref="M455:M518" si="24">C455</f>
        <v>R2USCr</v>
      </c>
    </row>
    <row r="456" spans="3:13" x14ac:dyDescent="0.25">
      <c r="C456" s="25" t="s">
        <v>551</v>
      </c>
      <c r="K456" s="37">
        <f t="shared" si="22"/>
        <v>123</v>
      </c>
      <c r="L456" s="37" t="str">
        <f t="shared" si="23"/>
        <v>Riverine (open water)</v>
      </c>
      <c r="M456" s="37" t="str">
        <f t="shared" si="24"/>
        <v>R2USCrx</v>
      </c>
    </row>
    <row r="457" spans="3:13" x14ac:dyDescent="0.25">
      <c r="C457" s="25" t="s">
        <v>552</v>
      </c>
      <c r="K457" s="37">
        <f t="shared" si="22"/>
        <v>123</v>
      </c>
      <c r="L457" s="37" t="str">
        <f t="shared" si="23"/>
        <v>Riverine (open water)</v>
      </c>
      <c r="M457" s="37" t="str">
        <f t="shared" si="24"/>
        <v>R2USCx</v>
      </c>
    </row>
    <row r="458" spans="3:13" x14ac:dyDescent="0.25">
      <c r="C458" s="25" t="s">
        <v>553</v>
      </c>
      <c r="K458" s="37">
        <f t="shared" si="22"/>
        <v>123</v>
      </c>
      <c r="L458" s="37" t="str">
        <f t="shared" si="23"/>
        <v>Riverine (open water)</v>
      </c>
      <c r="M458" s="37" t="str">
        <f t="shared" si="24"/>
        <v>R2USFr</v>
      </c>
    </row>
    <row r="459" spans="3:13" x14ac:dyDescent="0.25">
      <c r="C459" s="25" t="s">
        <v>554</v>
      </c>
      <c r="K459" s="37">
        <f t="shared" si="22"/>
        <v>123</v>
      </c>
      <c r="L459" s="37" t="str">
        <f t="shared" si="23"/>
        <v>Riverine (open water)</v>
      </c>
      <c r="M459" s="37" t="str">
        <f t="shared" si="24"/>
        <v>R2USJ</v>
      </c>
    </row>
    <row r="460" spans="3:13" x14ac:dyDescent="0.25">
      <c r="C460" s="25" t="s">
        <v>555</v>
      </c>
      <c r="K460" s="37">
        <f t="shared" si="22"/>
        <v>123</v>
      </c>
      <c r="L460" s="37" t="str">
        <f t="shared" si="23"/>
        <v>Riverine (open water)</v>
      </c>
      <c r="M460" s="37" t="str">
        <f t="shared" si="24"/>
        <v>R3RBF</v>
      </c>
    </row>
    <row r="461" spans="3:13" x14ac:dyDescent="0.25">
      <c r="C461" s="25" t="s">
        <v>556</v>
      </c>
      <c r="K461" s="37">
        <f t="shared" si="22"/>
        <v>123</v>
      </c>
      <c r="L461" s="37" t="str">
        <f t="shared" si="23"/>
        <v>Riverine (open water)</v>
      </c>
      <c r="M461" s="37" t="str">
        <f t="shared" si="24"/>
        <v>R3RBH</v>
      </c>
    </row>
    <row r="462" spans="3:13" x14ac:dyDescent="0.25">
      <c r="C462" s="25" t="s">
        <v>557</v>
      </c>
      <c r="K462" s="37">
        <f t="shared" si="22"/>
        <v>123</v>
      </c>
      <c r="L462" s="37" t="str">
        <f t="shared" si="23"/>
        <v>Riverine (open water)</v>
      </c>
      <c r="M462" s="37" t="str">
        <f t="shared" si="24"/>
        <v>R3RSC</v>
      </c>
    </row>
    <row r="463" spans="3:13" x14ac:dyDescent="0.25">
      <c r="C463" s="25" t="s">
        <v>558</v>
      </c>
      <c r="K463" s="37">
        <f t="shared" si="22"/>
        <v>123</v>
      </c>
      <c r="L463" s="37" t="str">
        <f t="shared" si="23"/>
        <v>Riverine (open water)</v>
      </c>
      <c r="M463" s="37" t="str">
        <f t="shared" si="24"/>
        <v>R3UBF</v>
      </c>
    </row>
    <row r="464" spans="3:13" x14ac:dyDescent="0.25">
      <c r="C464" s="25" t="s">
        <v>559</v>
      </c>
      <c r="K464" s="37">
        <f t="shared" si="22"/>
        <v>123</v>
      </c>
      <c r="L464" s="37" t="str">
        <f t="shared" si="23"/>
        <v>Riverine (open water)</v>
      </c>
      <c r="M464" s="37" t="str">
        <f t="shared" si="24"/>
        <v>R3UBFr</v>
      </c>
    </row>
    <row r="465" spans="3:13" x14ac:dyDescent="0.25">
      <c r="C465" s="25" t="s">
        <v>560</v>
      </c>
      <c r="K465" s="37">
        <f t="shared" si="22"/>
        <v>123</v>
      </c>
      <c r="L465" s="37" t="str">
        <f t="shared" si="23"/>
        <v>Riverine (open water)</v>
      </c>
      <c r="M465" s="37" t="str">
        <f t="shared" si="24"/>
        <v>R3UBFx</v>
      </c>
    </row>
    <row r="466" spans="3:13" x14ac:dyDescent="0.25">
      <c r="C466" s="25" t="s">
        <v>561</v>
      </c>
      <c r="K466" s="37">
        <f t="shared" si="22"/>
        <v>123</v>
      </c>
      <c r="L466" s="37" t="str">
        <f t="shared" si="23"/>
        <v>Riverine (open water)</v>
      </c>
      <c r="M466" s="37" t="str">
        <f t="shared" si="24"/>
        <v>R3UBH</v>
      </c>
    </row>
    <row r="467" spans="3:13" x14ac:dyDescent="0.25">
      <c r="C467" s="25" t="s">
        <v>562</v>
      </c>
      <c r="K467" s="37">
        <f t="shared" si="22"/>
        <v>123</v>
      </c>
      <c r="L467" s="37" t="str">
        <f t="shared" si="23"/>
        <v>Riverine (open water)</v>
      </c>
      <c r="M467" s="37" t="str">
        <f t="shared" si="24"/>
        <v>R3UBHx</v>
      </c>
    </row>
    <row r="468" spans="3:13" x14ac:dyDescent="0.25">
      <c r="C468" s="25" t="s">
        <v>563</v>
      </c>
      <c r="K468" s="37">
        <f t="shared" si="22"/>
        <v>123</v>
      </c>
      <c r="L468" s="37" t="str">
        <f t="shared" si="23"/>
        <v>Riverine (open water)</v>
      </c>
      <c r="M468" s="37" t="str">
        <f t="shared" si="24"/>
        <v>R3US1C</v>
      </c>
    </row>
    <row r="469" spans="3:13" x14ac:dyDescent="0.25">
      <c r="C469" s="25" t="s">
        <v>564</v>
      </c>
      <c r="K469" s="37">
        <f t="shared" si="22"/>
        <v>123</v>
      </c>
      <c r="L469" s="37" t="str">
        <f t="shared" si="23"/>
        <v>Riverine (open water)</v>
      </c>
      <c r="M469" s="37" t="str">
        <f t="shared" si="24"/>
        <v>R3US5A</v>
      </c>
    </row>
    <row r="470" spans="3:13" x14ac:dyDescent="0.25">
      <c r="C470" s="25" t="s">
        <v>565</v>
      </c>
      <c r="K470" s="37">
        <f t="shared" si="22"/>
        <v>123</v>
      </c>
      <c r="L470" s="37" t="str">
        <f t="shared" si="23"/>
        <v>Riverine (open water)</v>
      </c>
      <c r="M470" s="37" t="str">
        <f t="shared" si="24"/>
        <v>R3US5C</v>
      </c>
    </row>
    <row r="471" spans="3:13" x14ac:dyDescent="0.25">
      <c r="C471" s="25" t="s">
        <v>566</v>
      </c>
      <c r="K471" s="37">
        <f t="shared" si="22"/>
        <v>123</v>
      </c>
      <c r="L471" s="37" t="str">
        <f t="shared" si="23"/>
        <v>Riverine (open water)</v>
      </c>
      <c r="M471" s="37" t="str">
        <f t="shared" si="24"/>
        <v>R3USA</v>
      </c>
    </row>
    <row r="472" spans="3:13" x14ac:dyDescent="0.25">
      <c r="C472" s="25" t="s">
        <v>567</v>
      </c>
      <c r="K472" s="37">
        <f t="shared" si="22"/>
        <v>123</v>
      </c>
      <c r="L472" s="37" t="str">
        <f t="shared" si="23"/>
        <v>Riverine (open water)</v>
      </c>
      <c r="M472" s="37" t="str">
        <f t="shared" si="24"/>
        <v>R3USC</v>
      </c>
    </row>
    <row r="473" spans="3:13" x14ac:dyDescent="0.25">
      <c r="C473" s="25" t="s">
        <v>568</v>
      </c>
      <c r="K473" s="37">
        <f t="shared" si="22"/>
        <v>123</v>
      </c>
      <c r="L473" s="37" t="str">
        <f t="shared" si="23"/>
        <v>Riverine (open water)</v>
      </c>
      <c r="M473" s="37" t="str">
        <f t="shared" si="24"/>
        <v>R3USCx</v>
      </c>
    </row>
    <row r="474" spans="3:13" x14ac:dyDescent="0.25">
      <c r="C474" s="25" t="s">
        <v>569</v>
      </c>
      <c r="K474" s="37">
        <f t="shared" si="22"/>
        <v>123</v>
      </c>
      <c r="L474" s="37" t="str">
        <f t="shared" si="23"/>
        <v>Riverine (open water)</v>
      </c>
      <c r="M474" s="37" t="str">
        <f t="shared" si="24"/>
        <v>R3USJ</v>
      </c>
    </row>
    <row r="475" spans="3:13" x14ac:dyDescent="0.25">
      <c r="C475" s="25" t="s">
        <v>83</v>
      </c>
      <c r="K475" s="37">
        <f t="shared" si="22"/>
        <v>123</v>
      </c>
      <c r="L475" s="37" t="str">
        <f t="shared" si="23"/>
        <v>Riverine (open water)</v>
      </c>
      <c r="M475" s="37" t="str">
        <f t="shared" si="24"/>
        <v>R4SBA</v>
      </c>
    </row>
    <row r="476" spans="3:13" x14ac:dyDescent="0.25">
      <c r="C476" s="25" t="s">
        <v>570</v>
      </c>
      <c r="K476" s="37">
        <f t="shared" si="22"/>
        <v>123</v>
      </c>
      <c r="L476" s="37" t="str">
        <f t="shared" si="23"/>
        <v>Riverine (open water)</v>
      </c>
      <c r="M476" s="37" t="str">
        <f t="shared" si="24"/>
        <v>R4SBAh</v>
      </c>
    </row>
    <row r="477" spans="3:13" x14ac:dyDescent="0.25">
      <c r="C477" s="25" t="s">
        <v>571</v>
      </c>
      <c r="K477" s="37">
        <f t="shared" si="22"/>
        <v>123</v>
      </c>
      <c r="L477" s="37" t="str">
        <f t="shared" si="23"/>
        <v>Riverine (open water)</v>
      </c>
      <c r="M477" s="37" t="str">
        <f t="shared" si="24"/>
        <v>R4SBAr</v>
      </c>
    </row>
    <row r="478" spans="3:13" x14ac:dyDescent="0.25">
      <c r="C478" s="25" t="s">
        <v>84</v>
      </c>
      <c r="K478" s="37">
        <f t="shared" si="22"/>
        <v>123</v>
      </c>
      <c r="L478" s="37" t="str">
        <f t="shared" si="23"/>
        <v>Riverine (open water)</v>
      </c>
      <c r="M478" s="37" t="str">
        <f t="shared" si="24"/>
        <v>R4SBAx</v>
      </c>
    </row>
    <row r="479" spans="3:13" x14ac:dyDescent="0.25">
      <c r="C479" s="25" t="s">
        <v>85</v>
      </c>
      <c r="K479" s="37">
        <f t="shared" si="22"/>
        <v>123</v>
      </c>
      <c r="L479" s="37" t="str">
        <f t="shared" si="23"/>
        <v>Riverine (open water)</v>
      </c>
      <c r="M479" s="37" t="str">
        <f t="shared" si="24"/>
        <v>R4SBC</v>
      </c>
    </row>
    <row r="480" spans="3:13" x14ac:dyDescent="0.25">
      <c r="C480" s="25" t="s">
        <v>572</v>
      </c>
      <c r="K480" s="37">
        <f t="shared" si="22"/>
        <v>123</v>
      </c>
      <c r="L480" s="37" t="str">
        <f t="shared" si="23"/>
        <v>Riverine (open water)</v>
      </c>
      <c r="M480" s="37" t="str">
        <f t="shared" si="24"/>
        <v>R4SBCr</v>
      </c>
    </row>
    <row r="481" spans="1:13" x14ac:dyDescent="0.25">
      <c r="C481" s="25" t="s">
        <v>86</v>
      </c>
      <c r="K481" s="37">
        <f t="shared" si="22"/>
        <v>123</v>
      </c>
      <c r="L481" s="37" t="str">
        <f t="shared" si="23"/>
        <v>Riverine (open water)</v>
      </c>
      <c r="M481" s="37" t="str">
        <f t="shared" si="24"/>
        <v>R4SBCx</v>
      </c>
    </row>
    <row r="482" spans="1:13" x14ac:dyDescent="0.25">
      <c r="C482" s="25" t="s">
        <v>87</v>
      </c>
      <c r="K482" s="37">
        <f t="shared" si="22"/>
        <v>123</v>
      </c>
      <c r="L482" s="37" t="str">
        <f t="shared" si="23"/>
        <v>Riverine (open water)</v>
      </c>
      <c r="M482" s="37" t="str">
        <f t="shared" si="24"/>
        <v>R4SBJ</v>
      </c>
    </row>
    <row r="483" spans="1:13" x14ac:dyDescent="0.25">
      <c r="C483" s="25" t="s">
        <v>573</v>
      </c>
      <c r="K483" s="37">
        <f t="shared" si="22"/>
        <v>123</v>
      </c>
      <c r="L483" s="37" t="str">
        <f t="shared" si="23"/>
        <v>Riverine (open water)</v>
      </c>
      <c r="M483" s="37" t="str">
        <f t="shared" si="24"/>
        <v>R4SBJr</v>
      </c>
    </row>
    <row r="484" spans="1:13" x14ac:dyDescent="0.25">
      <c r="C484" s="25" t="s">
        <v>88</v>
      </c>
      <c r="K484" s="37">
        <f t="shared" si="22"/>
        <v>123</v>
      </c>
      <c r="L484" s="37" t="str">
        <f t="shared" si="23"/>
        <v>Riverine (open water)</v>
      </c>
      <c r="M484" s="37" t="str">
        <f t="shared" si="24"/>
        <v>R4SBJx</v>
      </c>
    </row>
    <row r="485" spans="1:13" x14ac:dyDescent="0.25">
      <c r="C485" s="25" t="s">
        <v>574</v>
      </c>
      <c r="K485" s="37">
        <f t="shared" si="22"/>
        <v>123</v>
      </c>
      <c r="L485" s="37" t="str">
        <f t="shared" si="23"/>
        <v>Riverine (open water)</v>
      </c>
      <c r="M485" s="37" t="str">
        <f t="shared" si="24"/>
        <v>R4USA</v>
      </c>
    </row>
    <row r="486" spans="1:13" x14ac:dyDescent="0.25">
      <c r="C486" s="25" t="s">
        <v>575</v>
      </c>
      <c r="K486" s="37">
        <f t="shared" si="22"/>
        <v>123</v>
      </c>
      <c r="L486" s="37" t="str">
        <f t="shared" si="23"/>
        <v>Riverine (open water)</v>
      </c>
      <c r="M486" s="37" t="str">
        <f t="shared" si="24"/>
        <v>R4USAr</v>
      </c>
    </row>
    <row r="487" spans="1:13" x14ac:dyDescent="0.25">
      <c r="C487" s="25" t="s">
        <v>576</v>
      </c>
      <c r="K487" s="37">
        <f t="shared" si="22"/>
        <v>123</v>
      </c>
      <c r="L487" s="37" t="str">
        <f t="shared" si="23"/>
        <v>Riverine (open water)</v>
      </c>
      <c r="M487" s="37" t="str">
        <f t="shared" si="24"/>
        <v>R4USArx</v>
      </c>
    </row>
    <row r="488" spans="1:13" x14ac:dyDescent="0.25">
      <c r="C488" s="25" t="s">
        <v>577</v>
      </c>
      <c r="K488" s="37">
        <f t="shared" si="22"/>
        <v>123</v>
      </c>
      <c r="L488" s="37" t="str">
        <f t="shared" si="23"/>
        <v>Riverine (open water)</v>
      </c>
      <c r="M488" s="37" t="str">
        <f t="shared" si="24"/>
        <v>R4USAx</v>
      </c>
    </row>
    <row r="489" spans="1:13" x14ac:dyDescent="0.25">
      <c r="C489" s="25" t="s">
        <v>578</v>
      </c>
      <c r="K489" s="37">
        <f t="shared" si="22"/>
        <v>123</v>
      </c>
      <c r="L489" s="37" t="str">
        <f t="shared" si="23"/>
        <v>Riverine (open water)</v>
      </c>
      <c r="M489" s="37" t="str">
        <f t="shared" si="24"/>
        <v>R4USC</v>
      </c>
    </row>
    <row r="490" spans="1:13" x14ac:dyDescent="0.25">
      <c r="C490" s="25" t="s">
        <v>579</v>
      </c>
      <c r="K490" s="37">
        <f t="shared" si="22"/>
        <v>123</v>
      </c>
      <c r="L490" s="37" t="str">
        <f t="shared" si="23"/>
        <v>Riverine (open water)</v>
      </c>
      <c r="M490" s="37" t="str">
        <f t="shared" si="24"/>
        <v>R4USCx</v>
      </c>
    </row>
    <row r="491" spans="1:13" x14ac:dyDescent="0.25">
      <c r="C491" s="25" t="s">
        <v>580</v>
      </c>
      <c r="K491" s="37">
        <f t="shared" si="22"/>
        <v>123</v>
      </c>
      <c r="L491" s="37" t="str">
        <f t="shared" si="23"/>
        <v>Riverine (open water)</v>
      </c>
      <c r="M491" s="37" t="str">
        <f t="shared" si="24"/>
        <v>R4USJ</v>
      </c>
    </row>
    <row r="492" spans="1:13" x14ac:dyDescent="0.25">
      <c r="A492" s="25">
        <v>124</v>
      </c>
      <c r="B492" s="25" t="s">
        <v>139</v>
      </c>
      <c r="C492" s="25" t="s">
        <v>522</v>
      </c>
      <c r="K492" s="37">
        <f t="shared" si="22"/>
        <v>124</v>
      </c>
      <c r="L492" s="37" t="str">
        <f t="shared" si="23"/>
        <v>Riverine Tidal</v>
      </c>
      <c r="M492" s="37" t="str">
        <f t="shared" si="24"/>
        <v>R1ABVx</v>
      </c>
    </row>
    <row r="493" spans="1:13" x14ac:dyDescent="0.25">
      <c r="C493" s="25" t="s">
        <v>523</v>
      </c>
      <c r="K493" s="37">
        <f t="shared" si="22"/>
        <v>124</v>
      </c>
      <c r="L493" s="37" t="str">
        <f t="shared" si="23"/>
        <v>Riverine Tidal</v>
      </c>
      <c r="M493" s="37" t="str">
        <f t="shared" si="24"/>
        <v>R1UBT</v>
      </c>
    </row>
    <row r="494" spans="1:13" x14ac:dyDescent="0.25">
      <c r="C494" s="25" t="s">
        <v>80</v>
      </c>
      <c r="K494" s="37">
        <f t="shared" si="22"/>
        <v>124</v>
      </c>
      <c r="L494" s="37" t="str">
        <f t="shared" si="23"/>
        <v>Riverine Tidal</v>
      </c>
      <c r="M494" s="37" t="str">
        <f t="shared" si="24"/>
        <v>R1UBV</v>
      </c>
    </row>
    <row r="495" spans="1:13" x14ac:dyDescent="0.25">
      <c r="C495" s="25" t="s">
        <v>524</v>
      </c>
      <c r="K495" s="37">
        <f t="shared" si="22"/>
        <v>124</v>
      </c>
      <c r="L495" s="37" t="str">
        <f t="shared" si="23"/>
        <v>Riverine Tidal</v>
      </c>
      <c r="M495" s="37" t="str">
        <f t="shared" si="24"/>
        <v>R1UBVr</v>
      </c>
    </row>
    <row r="496" spans="1:13" x14ac:dyDescent="0.25">
      <c r="C496" s="25" t="s">
        <v>81</v>
      </c>
      <c r="K496" s="37">
        <f t="shared" si="22"/>
        <v>124</v>
      </c>
      <c r="L496" s="37" t="str">
        <f t="shared" si="23"/>
        <v>Riverine Tidal</v>
      </c>
      <c r="M496" s="37" t="str">
        <f t="shared" si="24"/>
        <v>R1UBVx</v>
      </c>
    </row>
    <row r="497" spans="1:13" x14ac:dyDescent="0.25">
      <c r="C497" s="25" t="s">
        <v>525</v>
      </c>
      <c r="K497" s="37">
        <f t="shared" si="22"/>
        <v>124</v>
      </c>
      <c r="L497" s="37" t="str">
        <f t="shared" si="23"/>
        <v>Riverine Tidal</v>
      </c>
      <c r="M497" s="37" t="str">
        <f t="shared" si="24"/>
        <v>R1USR</v>
      </c>
    </row>
    <row r="498" spans="1:13" x14ac:dyDescent="0.25">
      <c r="C498" s="25" t="s">
        <v>526</v>
      </c>
      <c r="K498" s="37">
        <f t="shared" si="22"/>
        <v>124</v>
      </c>
      <c r="L498" s="37" t="str">
        <f t="shared" si="23"/>
        <v>Riverine Tidal</v>
      </c>
      <c r="M498" s="37" t="str">
        <f t="shared" si="24"/>
        <v>R1USRr</v>
      </c>
    </row>
    <row r="499" spans="1:13" x14ac:dyDescent="0.25">
      <c r="C499" s="25" t="s">
        <v>527</v>
      </c>
      <c r="K499" s="37">
        <f t="shared" si="22"/>
        <v>124</v>
      </c>
      <c r="L499" s="37" t="str">
        <f t="shared" si="23"/>
        <v>Riverine Tidal</v>
      </c>
      <c r="M499" s="37" t="str">
        <f t="shared" si="24"/>
        <v>R1USRx</v>
      </c>
    </row>
    <row r="500" spans="1:13" x14ac:dyDescent="0.25">
      <c r="C500" s="25" t="s">
        <v>528</v>
      </c>
      <c r="K500" s="37">
        <f t="shared" si="22"/>
        <v>124</v>
      </c>
      <c r="L500" s="37" t="str">
        <f t="shared" si="23"/>
        <v>Riverine Tidal</v>
      </c>
      <c r="M500" s="37" t="str">
        <f t="shared" si="24"/>
        <v>R1USS</v>
      </c>
    </row>
    <row r="501" spans="1:13" x14ac:dyDescent="0.25">
      <c r="C501" s="25" t="s">
        <v>529</v>
      </c>
      <c r="K501" s="37">
        <f t="shared" si="22"/>
        <v>124</v>
      </c>
      <c r="L501" s="37" t="str">
        <f t="shared" si="23"/>
        <v>Riverine Tidal</v>
      </c>
      <c r="M501" s="37" t="str">
        <f t="shared" si="24"/>
        <v>R1USSx</v>
      </c>
    </row>
    <row r="502" spans="1:13" x14ac:dyDescent="0.25">
      <c r="A502" s="25">
        <v>125</v>
      </c>
      <c r="B502" s="25" t="s">
        <v>140</v>
      </c>
      <c r="C502" s="25" t="s">
        <v>169</v>
      </c>
      <c r="K502" s="37">
        <f t="shared" si="22"/>
        <v>125</v>
      </c>
      <c r="L502" s="37" t="str">
        <f t="shared" si="23"/>
        <v>Tidal Channel</v>
      </c>
      <c r="M502" s="37" t="str">
        <f t="shared" si="24"/>
        <v>E2SB3N</v>
      </c>
    </row>
    <row r="503" spans="1:13" x14ac:dyDescent="0.25">
      <c r="C503" s="25" t="s">
        <v>170</v>
      </c>
      <c r="K503" s="37">
        <f t="shared" si="22"/>
        <v>125</v>
      </c>
      <c r="L503" s="37" t="str">
        <f t="shared" si="23"/>
        <v>Tidal Channel</v>
      </c>
      <c r="M503" s="37" t="str">
        <f t="shared" si="24"/>
        <v>E2SBM</v>
      </c>
    </row>
    <row r="504" spans="1:13" x14ac:dyDescent="0.25">
      <c r="C504" s="25" t="s">
        <v>171</v>
      </c>
      <c r="K504" s="37">
        <f t="shared" si="22"/>
        <v>125</v>
      </c>
      <c r="L504" s="37" t="str">
        <f t="shared" si="23"/>
        <v>Tidal Channel</v>
      </c>
      <c r="M504" s="37" t="str">
        <f t="shared" si="24"/>
        <v>E2SBMh</v>
      </c>
    </row>
    <row r="505" spans="1:13" x14ac:dyDescent="0.25">
      <c r="C505" s="25" t="s">
        <v>172</v>
      </c>
      <c r="K505" s="37">
        <f t="shared" si="22"/>
        <v>125</v>
      </c>
      <c r="L505" s="37" t="str">
        <f t="shared" si="23"/>
        <v>Tidal Channel</v>
      </c>
      <c r="M505" s="37" t="str">
        <f t="shared" si="24"/>
        <v>E2SBMx</v>
      </c>
    </row>
    <row r="506" spans="1:13" x14ac:dyDescent="0.25">
      <c r="C506" s="25" t="s">
        <v>173</v>
      </c>
      <c r="K506" s="37">
        <f t="shared" si="22"/>
        <v>125</v>
      </c>
      <c r="L506" s="37" t="str">
        <f t="shared" si="23"/>
        <v>Tidal Channel</v>
      </c>
      <c r="M506" s="37" t="str">
        <f t="shared" si="24"/>
        <v>E2SBN</v>
      </c>
    </row>
    <row r="507" spans="1:13" x14ac:dyDescent="0.25">
      <c r="C507" s="25" t="s">
        <v>174</v>
      </c>
      <c r="K507" s="37">
        <f t="shared" si="22"/>
        <v>125</v>
      </c>
      <c r="L507" s="37" t="str">
        <f t="shared" si="23"/>
        <v>Tidal Channel</v>
      </c>
      <c r="M507" s="37" t="str">
        <f t="shared" si="24"/>
        <v>E2SBNh</v>
      </c>
    </row>
    <row r="508" spans="1:13" x14ac:dyDescent="0.25">
      <c r="C508" s="25" t="s">
        <v>175</v>
      </c>
      <c r="K508" s="37">
        <f t="shared" si="22"/>
        <v>125</v>
      </c>
      <c r="L508" s="37" t="str">
        <f t="shared" si="23"/>
        <v>Tidal Channel</v>
      </c>
      <c r="M508" s="37" t="str">
        <f t="shared" si="24"/>
        <v>E2SBNx</v>
      </c>
    </row>
    <row r="509" spans="1:13" x14ac:dyDescent="0.25">
      <c r="C509" s="25" t="s">
        <v>176</v>
      </c>
      <c r="K509" s="37">
        <f t="shared" si="22"/>
        <v>125</v>
      </c>
      <c r="L509" s="37" t="str">
        <f t="shared" si="23"/>
        <v>Tidal Channel</v>
      </c>
      <c r="M509" s="37" t="str">
        <f t="shared" si="24"/>
        <v>E2SBP</v>
      </c>
    </row>
    <row r="510" spans="1:13" x14ac:dyDescent="0.25">
      <c r="A510" s="25">
        <v>126</v>
      </c>
      <c r="B510" s="25" t="s">
        <v>582</v>
      </c>
      <c r="C510" s="25" t="s">
        <v>202</v>
      </c>
      <c r="K510" s="37">
        <f t="shared" si="22"/>
        <v>126</v>
      </c>
      <c r="L510" s="37" t="str">
        <f t="shared" si="23"/>
        <v>Estuarine Open Water</v>
      </c>
      <c r="M510" s="37" t="str">
        <f t="shared" si="24"/>
        <v>E1AB3L</v>
      </c>
    </row>
    <row r="511" spans="1:13" x14ac:dyDescent="0.25">
      <c r="C511" s="25" t="s">
        <v>203</v>
      </c>
      <c r="K511" s="37">
        <f t="shared" si="22"/>
        <v>126</v>
      </c>
      <c r="L511" s="37" t="str">
        <f t="shared" si="23"/>
        <v>Estuarine Open Water</v>
      </c>
      <c r="M511" s="37" t="str">
        <f t="shared" si="24"/>
        <v>E1ABL</v>
      </c>
    </row>
    <row r="512" spans="1:13" x14ac:dyDescent="0.25">
      <c r="C512" s="25" t="s">
        <v>204</v>
      </c>
      <c r="K512" s="37">
        <f t="shared" si="22"/>
        <v>126</v>
      </c>
      <c r="L512" s="37" t="str">
        <f t="shared" si="23"/>
        <v>Estuarine Open Water</v>
      </c>
      <c r="M512" s="37" t="str">
        <f t="shared" si="24"/>
        <v>E1ABLh</v>
      </c>
    </row>
    <row r="513" spans="1:13" x14ac:dyDescent="0.25">
      <c r="C513" s="25" t="s">
        <v>205</v>
      </c>
      <c r="K513" s="37">
        <f t="shared" si="22"/>
        <v>126</v>
      </c>
      <c r="L513" s="37" t="str">
        <f t="shared" si="23"/>
        <v>Estuarine Open Water</v>
      </c>
      <c r="M513" s="37" t="str">
        <f t="shared" si="24"/>
        <v>E1ABM</v>
      </c>
    </row>
    <row r="514" spans="1:13" x14ac:dyDescent="0.25">
      <c r="C514" s="25" t="s">
        <v>206</v>
      </c>
      <c r="K514" s="37">
        <f t="shared" si="22"/>
        <v>126</v>
      </c>
      <c r="L514" s="37" t="str">
        <f t="shared" si="23"/>
        <v>Estuarine Open Water</v>
      </c>
      <c r="M514" s="37" t="str">
        <f t="shared" si="24"/>
        <v>E1UB2L</v>
      </c>
    </row>
    <row r="515" spans="1:13" x14ac:dyDescent="0.25">
      <c r="C515" s="25" t="s">
        <v>207</v>
      </c>
      <c r="K515" s="37">
        <f t="shared" si="22"/>
        <v>126</v>
      </c>
      <c r="L515" s="37" t="str">
        <f t="shared" si="23"/>
        <v>Estuarine Open Water</v>
      </c>
      <c r="M515" s="37" t="str">
        <f t="shared" si="24"/>
        <v>E1UB3L</v>
      </c>
    </row>
    <row r="516" spans="1:13" x14ac:dyDescent="0.25">
      <c r="C516" s="25" t="s">
        <v>0</v>
      </c>
      <c r="K516" s="37">
        <f t="shared" si="22"/>
        <v>126</v>
      </c>
      <c r="L516" s="37" t="str">
        <f t="shared" si="23"/>
        <v>Estuarine Open Water</v>
      </c>
      <c r="M516" s="37" t="str">
        <f t="shared" si="24"/>
        <v>E1UBL</v>
      </c>
    </row>
    <row r="517" spans="1:13" x14ac:dyDescent="0.25">
      <c r="C517" s="25" t="s">
        <v>1</v>
      </c>
      <c r="K517" s="37">
        <f t="shared" si="22"/>
        <v>126</v>
      </c>
      <c r="L517" s="37" t="str">
        <f t="shared" si="23"/>
        <v>Estuarine Open Water</v>
      </c>
      <c r="M517" s="37" t="str">
        <f t="shared" si="24"/>
        <v>E1UBLh</v>
      </c>
    </row>
    <row r="518" spans="1:13" x14ac:dyDescent="0.25">
      <c r="C518" s="25" t="s">
        <v>2</v>
      </c>
      <c r="K518" s="37">
        <f t="shared" si="22"/>
        <v>126</v>
      </c>
      <c r="L518" s="37" t="str">
        <f t="shared" si="23"/>
        <v>Estuarine Open Water</v>
      </c>
      <c r="M518" s="37" t="str">
        <f t="shared" si="24"/>
        <v>E1UBLx</v>
      </c>
    </row>
    <row r="519" spans="1:13" x14ac:dyDescent="0.25">
      <c r="C519" s="25" t="s">
        <v>208</v>
      </c>
      <c r="K519" s="37">
        <f t="shared" ref="K519:K528" si="25">IF(ISBLANK(A519),K518,A519)</f>
        <v>126</v>
      </c>
      <c r="L519" s="37" t="str">
        <f t="shared" ref="L519:L528" si="26">IF(ISBLANK(B519),L518,B519)</f>
        <v>Estuarine Open Water</v>
      </c>
      <c r="M519" s="37" t="str">
        <f t="shared" ref="M519:M528" si="27">C519</f>
        <v>E1UBN</v>
      </c>
    </row>
    <row r="520" spans="1:13" x14ac:dyDescent="0.25">
      <c r="C520" s="25" t="s">
        <v>147</v>
      </c>
      <c r="K520" s="37">
        <f t="shared" si="25"/>
        <v>126</v>
      </c>
      <c r="L520" s="37" t="str">
        <f t="shared" si="26"/>
        <v>Estuarine Open Water</v>
      </c>
      <c r="M520" s="37" t="str">
        <f t="shared" si="27"/>
        <v>E2AB3L</v>
      </c>
    </row>
    <row r="521" spans="1:13" x14ac:dyDescent="0.25">
      <c r="C521" s="25" t="s">
        <v>192</v>
      </c>
      <c r="K521" s="37">
        <f t="shared" si="25"/>
        <v>126</v>
      </c>
      <c r="L521" s="37" t="str">
        <f t="shared" si="26"/>
        <v>Estuarine Open Water</v>
      </c>
      <c r="M521" s="37" t="str">
        <f t="shared" si="27"/>
        <v>E2US2M</v>
      </c>
    </row>
    <row r="522" spans="1:13" x14ac:dyDescent="0.25">
      <c r="C522" s="25" t="s">
        <v>198</v>
      </c>
      <c r="K522" s="37">
        <f t="shared" si="25"/>
        <v>126</v>
      </c>
      <c r="L522" s="37" t="str">
        <f t="shared" si="26"/>
        <v>Estuarine Open Water</v>
      </c>
      <c r="M522" s="37" t="str">
        <f t="shared" si="27"/>
        <v>E2USM</v>
      </c>
    </row>
    <row r="523" spans="1:13" x14ac:dyDescent="0.25">
      <c r="C523" s="25" t="s">
        <v>199</v>
      </c>
      <c r="K523" s="37">
        <f t="shared" si="25"/>
        <v>126</v>
      </c>
      <c r="L523" s="37" t="str">
        <f t="shared" si="26"/>
        <v>Estuarine Open Water</v>
      </c>
      <c r="M523" s="37" t="str">
        <f t="shared" si="27"/>
        <v>E2USMh</v>
      </c>
    </row>
    <row r="524" spans="1:13" x14ac:dyDescent="0.25">
      <c r="C524" s="25" t="s">
        <v>200</v>
      </c>
      <c r="K524" s="37">
        <f t="shared" si="25"/>
        <v>126</v>
      </c>
      <c r="L524" s="37" t="str">
        <f t="shared" si="26"/>
        <v>Estuarine Open Water</v>
      </c>
      <c r="M524" s="37" t="str">
        <f t="shared" si="27"/>
        <v>E2USMs</v>
      </c>
    </row>
    <row r="525" spans="1:13" x14ac:dyDescent="0.25">
      <c r="C525" s="25" t="s">
        <v>201</v>
      </c>
      <c r="K525" s="37">
        <f t="shared" si="25"/>
        <v>126</v>
      </c>
      <c r="L525" s="37" t="str">
        <f t="shared" si="26"/>
        <v>Estuarine Open Water</v>
      </c>
      <c r="M525" s="37" t="str">
        <f t="shared" si="27"/>
        <v>E2USMx</v>
      </c>
    </row>
    <row r="526" spans="1:13" x14ac:dyDescent="0.25">
      <c r="A526" s="25">
        <v>127</v>
      </c>
      <c r="B526" s="25" t="s">
        <v>590</v>
      </c>
      <c r="C526" s="25" t="s">
        <v>247</v>
      </c>
      <c r="K526" s="37">
        <f t="shared" si="25"/>
        <v>127</v>
      </c>
      <c r="L526" s="37" t="str">
        <f t="shared" si="26"/>
        <v>Open Ocean</v>
      </c>
      <c r="M526" s="37" t="str">
        <f t="shared" si="27"/>
        <v>M1ABL</v>
      </c>
    </row>
    <row r="527" spans="1:13" x14ac:dyDescent="0.25">
      <c r="C527" s="25" t="s">
        <v>16</v>
      </c>
      <c r="K527" s="37">
        <f t="shared" si="25"/>
        <v>127</v>
      </c>
      <c r="L527" s="37" t="str">
        <f t="shared" si="26"/>
        <v>Open Ocean</v>
      </c>
      <c r="M527" s="37" t="str">
        <f t="shared" si="27"/>
        <v>M1UBL</v>
      </c>
    </row>
    <row r="528" spans="1:13" x14ac:dyDescent="0.25">
      <c r="C528" s="25" t="s">
        <v>248</v>
      </c>
      <c r="K528" s="37">
        <f t="shared" si="25"/>
        <v>127</v>
      </c>
      <c r="L528" s="37" t="str">
        <f t="shared" si="26"/>
        <v>Open Ocean</v>
      </c>
      <c r="M528" s="37" t="str">
        <f t="shared" si="27"/>
        <v>M1UBLx</v>
      </c>
    </row>
    <row r="529" spans="1:1" x14ac:dyDescent="0.25">
      <c r="A529" s="25" t="s">
        <v>671</v>
      </c>
    </row>
    <row r="530" spans="1:1" x14ac:dyDescent="0.25">
      <c r="A530" s="25" t="s">
        <v>672</v>
      </c>
    </row>
  </sheetData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25"/>
  <sheetViews>
    <sheetView topLeftCell="B1" workbookViewId="0">
      <pane ySplit="1" topLeftCell="A110" activePane="bottomLeft" state="frozen"/>
      <selection activeCell="B1" sqref="B1"/>
      <selection pane="bottomLeft" activeCell="G117" sqref="G117"/>
    </sheetView>
  </sheetViews>
  <sheetFormatPr defaultRowHeight="12.75" x14ac:dyDescent="0.2"/>
  <cols>
    <col min="1" max="1" width="9.140625" style="4" hidden="1" customWidth="1"/>
    <col min="2" max="2" width="12.5703125" style="13" bestFit="1" customWidth="1"/>
    <col min="3" max="3" width="13.7109375" style="4" hidden="1" customWidth="1"/>
    <col min="4" max="4" width="6.5703125" style="4" hidden="1" customWidth="1"/>
    <col min="5" max="5" width="21.140625" style="28" customWidth="1"/>
    <col min="6" max="6" width="28.5703125" style="28" bestFit="1" customWidth="1"/>
    <col min="7" max="7" width="10.42578125" style="11" customWidth="1"/>
    <col min="8" max="8" width="6.5703125" style="22" customWidth="1"/>
    <col min="9" max="9" width="39.5703125" style="4" hidden="1" customWidth="1"/>
    <col min="10" max="10" width="9.140625" style="4" hidden="1" customWidth="1"/>
    <col min="11" max="11" width="1.85546875" style="26" customWidth="1"/>
    <col min="12" max="12" width="13" style="4" customWidth="1"/>
    <col min="13" max="16384" width="9.140625" style="4"/>
  </cols>
  <sheetData>
    <row r="1" spans="1:13" s="30" customFormat="1" x14ac:dyDescent="0.2">
      <c r="A1" s="30" t="s">
        <v>605</v>
      </c>
      <c r="B1" s="31" t="s">
        <v>599</v>
      </c>
      <c r="C1" s="32" t="s">
        <v>597</v>
      </c>
      <c r="D1" s="32" t="s">
        <v>598</v>
      </c>
      <c r="E1" s="32" t="s">
        <v>581</v>
      </c>
      <c r="F1" s="33" t="s">
        <v>145</v>
      </c>
      <c r="G1" s="34" t="s">
        <v>670</v>
      </c>
      <c r="H1" s="32" t="s">
        <v>598</v>
      </c>
      <c r="I1" s="30" t="s">
        <v>91</v>
      </c>
      <c r="J1" s="30" t="s">
        <v>90</v>
      </c>
    </row>
    <row r="2" spans="1:13" x14ac:dyDescent="0.2">
      <c r="A2" s="4">
        <v>278</v>
      </c>
      <c r="B2" s="12" t="s">
        <v>376</v>
      </c>
      <c r="C2" s="3">
        <v>5</v>
      </c>
      <c r="D2" s="3">
        <v>0</v>
      </c>
      <c r="E2" s="21" t="s">
        <v>593</v>
      </c>
      <c r="F2" s="28" t="s">
        <v>144</v>
      </c>
      <c r="G2" s="11">
        <f>VLOOKUP(F2,'New cats and draft conceptual '!B:E,4,FALSE)</f>
        <v>103</v>
      </c>
      <c r="H2" s="21">
        <v>0</v>
      </c>
    </row>
    <row r="3" spans="1:13" x14ac:dyDescent="0.2">
      <c r="A3" s="4">
        <v>83</v>
      </c>
      <c r="B3" s="12" t="s">
        <v>213</v>
      </c>
      <c r="C3" s="3">
        <v>15</v>
      </c>
      <c r="D3" s="3">
        <v>1</v>
      </c>
      <c r="E3" s="21" t="s">
        <v>588</v>
      </c>
      <c r="F3" s="28" t="s">
        <v>602</v>
      </c>
      <c r="G3" s="11">
        <f>VLOOKUP(F3,'New cats and draft conceptual '!B:E,4,FALSE)</f>
        <v>104</v>
      </c>
      <c r="H3" s="21">
        <v>1</v>
      </c>
    </row>
    <row r="4" spans="1:13" x14ac:dyDescent="0.2">
      <c r="A4" s="4">
        <v>84</v>
      </c>
      <c r="B4" s="12" t="s">
        <v>214</v>
      </c>
      <c r="C4" s="3" t="e">
        <v>#N/A</v>
      </c>
      <c r="D4" s="3">
        <v>0</v>
      </c>
      <c r="E4" s="21" t="e">
        <v>#N/A</v>
      </c>
      <c r="F4" s="28" t="s">
        <v>602</v>
      </c>
      <c r="G4" s="11">
        <f>VLOOKUP(F4,'New cats and draft conceptual '!B:E,4,FALSE)</f>
        <v>104</v>
      </c>
      <c r="H4" s="21">
        <v>0</v>
      </c>
      <c r="L4" s="26"/>
      <c r="M4" s="26"/>
    </row>
    <row r="5" spans="1:13" x14ac:dyDescent="0.2">
      <c r="A5" s="4">
        <v>85</v>
      </c>
      <c r="B5" s="12" t="s">
        <v>215</v>
      </c>
      <c r="C5" s="3">
        <v>15</v>
      </c>
      <c r="D5" s="3">
        <v>0</v>
      </c>
      <c r="E5" s="21" t="s">
        <v>588</v>
      </c>
      <c r="F5" s="28" t="s">
        <v>602</v>
      </c>
      <c r="G5" s="11">
        <f>VLOOKUP(F5,'New cats and draft conceptual '!B:E,4,FALSE)</f>
        <v>104</v>
      </c>
      <c r="H5" s="21">
        <v>0</v>
      </c>
      <c r="L5" s="26"/>
      <c r="M5" s="26"/>
    </row>
    <row r="6" spans="1:13" x14ac:dyDescent="0.2">
      <c r="A6" s="4">
        <v>106</v>
      </c>
      <c r="B6" s="12" t="s">
        <v>235</v>
      </c>
      <c r="C6" s="3">
        <v>15</v>
      </c>
      <c r="D6" s="3">
        <v>1</v>
      </c>
      <c r="E6" s="21" t="s">
        <v>588</v>
      </c>
      <c r="F6" s="28" t="s">
        <v>602</v>
      </c>
      <c r="G6" s="11">
        <f>VLOOKUP(F6,'New cats and draft conceptual '!B:E,4,FALSE)</f>
        <v>104</v>
      </c>
      <c r="H6" s="21">
        <v>1</v>
      </c>
      <c r="L6" s="26"/>
      <c r="M6" s="26"/>
    </row>
    <row r="7" spans="1:13" x14ac:dyDescent="0.2">
      <c r="A7" s="4">
        <v>107</v>
      </c>
      <c r="B7" s="12" t="s">
        <v>236</v>
      </c>
      <c r="C7" s="3">
        <v>15</v>
      </c>
      <c r="D7" s="3">
        <v>0</v>
      </c>
      <c r="E7" s="21" t="s">
        <v>588</v>
      </c>
      <c r="F7" s="28" t="s">
        <v>602</v>
      </c>
      <c r="G7" s="11">
        <f>VLOOKUP(F7,'New cats and draft conceptual '!B:E,4,FALSE)</f>
        <v>104</v>
      </c>
      <c r="H7" s="21">
        <v>0</v>
      </c>
      <c r="L7" s="26"/>
      <c r="M7" s="26"/>
    </row>
    <row r="8" spans="1:13" x14ac:dyDescent="0.2">
      <c r="A8" s="4">
        <v>164</v>
      </c>
      <c r="B8" s="12" t="s">
        <v>284</v>
      </c>
      <c r="C8" s="3" t="e">
        <v>#N/A</v>
      </c>
      <c r="D8" s="3">
        <v>0</v>
      </c>
      <c r="E8" s="21" t="e">
        <v>#N/A</v>
      </c>
      <c r="F8" s="28" t="s">
        <v>602</v>
      </c>
      <c r="G8" s="11">
        <f>VLOOKUP(F8,'New cats and draft conceptual '!B:E,4,FALSE)</f>
        <v>104</v>
      </c>
      <c r="H8" s="21">
        <v>0</v>
      </c>
      <c r="L8" s="26"/>
      <c r="M8" s="26"/>
    </row>
    <row r="9" spans="1:13" x14ac:dyDescent="0.2">
      <c r="A9" s="4">
        <v>165</v>
      </c>
      <c r="B9" s="12" t="s">
        <v>285</v>
      </c>
      <c r="C9" s="3" t="e">
        <v>#N/A</v>
      </c>
      <c r="D9" s="3">
        <v>0</v>
      </c>
      <c r="E9" s="21" t="e">
        <v>#N/A</v>
      </c>
      <c r="F9" s="28" t="s">
        <v>602</v>
      </c>
      <c r="G9" s="11">
        <f>VLOOKUP(F9,'New cats and draft conceptual '!B:E,4,FALSE)</f>
        <v>104</v>
      </c>
      <c r="H9" s="21">
        <v>0</v>
      </c>
      <c r="L9" s="26"/>
      <c r="M9" s="26"/>
    </row>
    <row r="10" spans="1:13" x14ac:dyDescent="0.2">
      <c r="A10" s="4">
        <v>166</v>
      </c>
      <c r="B10" s="12" t="s">
        <v>286</v>
      </c>
      <c r="C10" s="3">
        <v>15</v>
      </c>
      <c r="D10" s="3">
        <v>0</v>
      </c>
      <c r="E10" s="21" t="s">
        <v>588</v>
      </c>
      <c r="F10" s="28" t="s">
        <v>602</v>
      </c>
      <c r="G10" s="11">
        <f>VLOOKUP(F10,'New cats and draft conceptual '!B:E,4,FALSE)</f>
        <v>104</v>
      </c>
      <c r="H10" s="21">
        <v>0</v>
      </c>
      <c r="L10" s="26"/>
      <c r="M10" s="26"/>
    </row>
    <row r="11" spans="1:13" x14ac:dyDescent="0.2">
      <c r="A11" s="4">
        <v>451</v>
      </c>
      <c r="B11" s="12" t="s">
        <v>516</v>
      </c>
      <c r="C11" s="3" t="e">
        <v>#N/A</v>
      </c>
      <c r="D11" s="3">
        <v>0</v>
      </c>
      <c r="E11" s="21" t="e">
        <v>#N/A</v>
      </c>
      <c r="F11" s="28" t="s">
        <v>602</v>
      </c>
      <c r="G11" s="11">
        <f>VLOOKUP(F11,'New cats and draft conceptual '!B:E,4,FALSE)</f>
        <v>104</v>
      </c>
      <c r="H11" s="21">
        <v>0</v>
      </c>
      <c r="L11" s="26"/>
      <c r="M11" s="26"/>
    </row>
    <row r="12" spans="1:13" x14ac:dyDescent="0.2">
      <c r="A12" s="4">
        <v>452</v>
      </c>
      <c r="B12" s="12" t="s">
        <v>517</v>
      </c>
      <c r="C12" s="3">
        <v>22</v>
      </c>
      <c r="D12" s="3">
        <v>1</v>
      </c>
      <c r="E12" s="21" t="s">
        <v>589</v>
      </c>
      <c r="F12" s="28" t="s">
        <v>602</v>
      </c>
      <c r="G12" s="11">
        <f>VLOOKUP(F12,'New cats and draft conceptual '!B:E,4,FALSE)</f>
        <v>104</v>
      </c>
      <c r="H12" s="21">
        <v>1</v>
      </c>
      <c r="L12" s="26"/>
      <c r="M12" s="26"/>
    </row>
    <row r="13" spans="1:13" x14ac:dyDescent="0.2">
      <c r="A13" s="4">
        <v>453</v>
      </c>
      <c r="B13" s="12" t="s">
        <v>518</v>
      </c>
      <c r="C13" s="3">
        <v>22</v>
      </c>
      <c r="D13" s="3">
        <v>0</v>
      </c>
      <c r="E13" s="21" t="s">
        <v>589</v>
      </c>
      <c r="F13" s="28" t="s">
        <v>602</v>
      </c>
      <c r="G13" s="11">
        <f>VLOOKUP(F13,'New cats and draft conceptual '!B:E,4,FALSE)</f>
        <v>104</v>
      </c>
      <c r="H13" s="21">
        <v>0</v>
      </c>
      <c r="L13" s="26"/>
      <c r="M13" s="26"/>
    </row>
    <row r="14" spans="1:13" x14ac:dyDescent="0.2">
      <c r="A14" s="4">
        <v>104</v>
      </c>
      <c r="B14" s="12" t="s">
        <v>233</v>
      </c>
      <c r="C14" s="3" t="e">
        <v>#N/A</v>
      </c>
      <c r="D14" s="3">
        <v>1</v>
      </c>
      <c r="E14" s="21" t="e">
        <v>#N/A</v>
      </c>
      <c r="F14" s="28" t="s">
        <v>603</v>
      </c>
      <c r="G14" s="11">
        <f>VLOOKUP(F14,'New cats and draft conceptual '!B:E,4,FALSE)</f>
        <v>105</v>
      </c>
      <c r="H14" s="21">
        <v>1</v>
      </c>
      <c r="L14" s="26"/>
      <c r="M14" s="26"/>
    </row>
    <row r="15" spans="1:13" x14ac:dyDescent="0.2">
      <c r="A15" s="4">
        <v>105</v>
      </c>
      <c r="B15" s="12" t="s">
        <v>234</v>
      </c>
      <c r="C15" s="3" t="e">
        <v>#N/A</v>
      </c>
      <c r="D15" s="3">
        <v>1</v>
      </c>
      <c r="E15" s="21" t="e">
        <v>#N/A</v>
      </c>
      <c r="F15" s="28" t="s">
        <v>603</v>
      </c>
      <c r="G15" s="11">
        <f>VLOOKUP(F15,'New cats and draft conceptual '!B:E,4,FALSE)</f>
        <v>105</v>
      </c>
      <c r="H15" s="21">
        <v>1</v>
      </c>
      <c r="L15" s="26"/>
      <c r="M15" s="26"/>
    </row>
    <row r="16" spans="1:13" x14ac:dyDescent="0.2">
      <c r="A16" s="4">
        <v>113</v>
      </c>
      <c r="B16" s="12" t="s">
        <v>242</v>
      </c>
      <c r="C16" s="3" t="e">
        <v>#N/A</v>
      </c>
      <c r="D16" s="3">
        <v>1</v>
      </c>
      <c r="E16" s="21" t="e">
        <v>#N/A</v>
      </c>
      <c r="F16" s="28" t="s">
        <v>603</v>
      </c>
      <c r="G16" s="11">
        <f>VLOOKUP(F16,'New cats and draft conceptual '!B:E,4,FALSE)</f>
        <v>105</v>
      </c>
      <c r="H16" s="21">
        <v>1</v>
      </c>
      <c r="L16" s="26"/>
      <c r="M16" s="26"/>
    </row>
    <row r="17" spans="1:13" x14ac:dyDescent="0.2">
      <c r="A17" s="4">
        <v>114</v>
      </c>
      <c r="B17" s="12" t="s">
        <v>243</v>
      </c>
      <c r="C17" s="3" t="e">
        <v>#N/A</v>
      </c>
      <c r="D17" s="3">
        <v>0</v>
      </c>
      <c r="E17" s="21" t="e">
        <v>#N/A</v>
      </c>
      <c r="F17" s="28" t="s">
        <v>603</v>
      </c>
      <c r="G17" s="11">
        <f>VLOOKUP(F17,'New cats and draft conceptual '!B:E,4,FALSE)</f>
        <v>105</v>
      </c>
      <c r="H17" s="21">
        <v>0</v>
      </c>
      <c r="L17" s="26"/>
      <c r="M17" s="26"/>
    </row>
    <row r="18" spans="1:13" x14ac:dyDescent="0.2">
      <c r="A18" s="4">
        <v>115</v>
      </c>
      <c r="B18" s="12" t="s">
        <v>244</v>
      </c>
      <c r="C18" s="3" t="e">
        <v>#N/A</v>
      </c>
      <c r="D18" s="3">
        <v>1</v>
      </c>
      <c r="E18" s="21" t="e">
        <v>#N/A</v>
      </c>
      <c r="F18" s="28" t="s">
        <v>603</v>
      </c>
      <c r="G18" s="11">
        <f>VLOOKUP(F18,'New cats and draft conceptual '!B:E,4,FALSE)</f>
        <v>105</v>
      </c>
      <c r="H18" s="21">
        <v>1</v>
      </c>
      <c r="L18" s="26"/>
      <c r="M18" s="26"/>
    </row>
    <row r="19" spans="1:13" x14ac:dyDescent="0.2">
      <c r="A19" s="4">
        <v>116</v>
      </c>
      <c r="B19" s="12" t="s">
        <v>245</v>
      </c>
      <c r="C19" s="3">
        <v>22</v>
      </c>
      <c r="D19" s="3">
        <v>1</v>
      </c>
      <c r="E19" s="21" t="s">
        <v>589</v>
      </c>
      <c r="F19" s="28" t="s">
        <v>603</v>
      </c>
      <c r="G19" s="11">
        <f>VLOOKUP(F19,'New cats and draft conceptual '!B:E,4,FALSE)</f>
        <v>105</v>
      </c>
      <c r="H19" s="21">
        <v>1</v>
      </c>
      <c r="L19" s="26"/>
      <c r="M19" s="26"/>
    </row>
    <row r="20" spans="1:13" x14ac:dyDescent="0.2">
      <c r="A20" s="4">
        <v>117</v>
      </c>
      <c r="B20" s="12" t="s">
        <v>246</v>
      </c>
      <c r="C20" s="3">
        <v>22</v>
      </c>
      <c r="D20" s="3">
        <v>0</v>
      </c>
      <c r="E20" s="21" t="s">
        <v>589</v>
      </c>
      <c r="F20" s="28" t="s">
        <v>603</v>
      </c>
      <c r="G20" s="11">
        <f>VLOOKUP(F20,'New cats and draft conceptual '!B:E,4,FALSE)</f>
        <v>105</v>
      </c>
      <c r="H20" s="21">
        <v>0</v>
      </c>
      <c r="L20" s="26"/>
      <c r="M20" s="26"/>
    </row>
    <row r="21" spans="1:13" x14ac:dyDescent="0.2">
      <c r="A21" s="4">
        <v>450</v>
      </c>
      <c r="B21" s="12" t="s">
        <v>515</v>
      </c>
      <c r="C21" s="3" t="e">
        <v>#N/A</v>
      </c>
      <c r="D21" s="3">
        <v>1</v>
      </c>
      <c r="E21" s="21" t="e">
        <v>#N/A</v>
      </c>
      <c r="F21" s="28" t="s">
        <v>603</v>
      </c>
      <c r="G21" s="11">
        <f>VLOOKUP(F21,'New cats and draft conceptual '!B:E,4,FALSE)</f>
        <v>105</v>
      </c>
      <c r="H21" s="21">
        <v>1</v>
      </c>
      <c r="L21" s="26"/>
      <c r="M21" s="26"/>
    </row>
    <row r="22" spans="1:13" x14ac:dyDescent="0.2">
      <c r="A22" s="4">
        <v>79</v>
      </c>
      <c r="B22" s="12" t="s">
        <v>209</v>
      </c>
      <c r="C22" s="3">
        <v>15</v>
      </c>
      <c r="D22" s="3">
        <v>0</v>
      </c>
      <c r="E22" s="21" t="s">
        <v>588</v>
      </c>
      <c r="F22" s="28" t="s">
        <v>588</v>
      </c>
      <c r="G22" s="11">
        <f>VLOOKUP(F22,'New cats and draft conceptual '!B:E,4,FALSE)</f>
        <v>106</v>
      </c>
      <c r="H22" s="21">
        <v>0</v>
      </c>
      <c r="J22" s="4" t="s">
        <v>120</v>
      </c>
      <c r="L22" s="26"/>
      <c r="M22" s="26"/>
    </row>
    <row r="23" spans="1:13" x14ac:dyDescent="0.2">
      <c r="A23" s="4">
        <v>80</v>
      </c>
      <c r="B23" s="12" t="s">
        <v>210</v>
      </c>
      <c r="C23" s="3">
        <v>15</v>
      </c>
      <c r="D23" s="3">
        <v>0</v>
      </c>
      <c r="E23" s="21" t="s">
        <v>588</v>
      </c>
      <c r="F23" s="28" t="s">
        <v>588</v>
      </c>
      <c r="G23" s="11">
        <f>VLOOKUP(F23,'New cats and draft conceptual '!B:E,4,FALSE)</f>
        <v>106</v>
      </c>
      <c r="H23" s="21">
        <v>0</v>
      </c>
      <c r="J23" s="4" t="s">
        <v>120</v>
      </c>
      <c r="L23" s="26"/>
      <c r="M23" s="26"/>
    </row>
    <row r="24" spans="1:13" x14ac:dyDescent="0.2">
      <c r="A24" s="4">
        <v>81</v>
      </c>
      <c r="B24" s="12" t="s">
        <v>211</v>
      </c>
      <c r="C24" s="3">
        <v>15</v>
      </c>
      <c r="D24" s="3">
        <v>1</v>
      </c>
      <c r="E24" s="21" t="s">
        <v>588</v>
      </c>
      <c r="F24" s="28" t="s">
        <v>588</v>
      </c>
      <c r="G24" s="11">
        <f>VLOOKUP(F24,'New cats and draft conceptual '!B:E,4,FALSE)</f>
        <v>106</v>
      </c>
      <c r="H24" s="21">
        <v>1</v>
      </c>
      <c r="J24" s="4" t="s">
        <v>120</v>
      </c>
      <c r="L24" s="26"/>
      <c r="M24" s="26"/>
    </row>
    <row r="25" spans="1:13" x14ac:dyDescent="0.2">
      <c r="A25" s="4">
        <v>82</v>
      </c>
      <c r="B25" s="12" t="s">
        <v>212</v>
      </c>
      <c r="C25" s="3">
        <v>15</v>
      </c>
      <c r="D25" s="3">
        <v>0</v>
      </c>
      <c r="E25" s="21" t="s">
        <v>588</v>
      </c>
      <c r="F25" s="28" t="s">
        <v>588</v>
      </c>
      <c r="G25" s="11">
        <f>VLOOKUP(F25,'New cats and draft conceptual '!B:E,4,FALSE)</f>
        <v>106</v>
      </c>
      <c r="H25" s="21">
        <v>0</v>
      </c>
      <c r="J25" s="4" t="s">
        <v>120</v>
      </c>
      <c r="L25" s="26"/>
      <c r="M25" s="26"/>
    </row>
    <row r="26" spans="1:13" x14ac:dyDescent="0.2">
      <c r="A26" s="4">
        <v>86</v>
      </c>
      <c r="B26" s="12" t="s">
        <v>216</v>
      </c>
      <c r="C26" s="3">
        <v>15</v>
      </c>
      <c r="D26" s="3">
        <v>0</v>
      </c>
      <c r="E26" s="21" t="s">
        <v>588</v>
      </c>
      <c r="F26" s="28" t="s">
        <v>588</v>
      </c>
      <c r="G26" s="11">
        <f>VLOOKUP(F26,'New cats and draft conceptual '!B:E,4,FALSE)</f>
        <v>106</v>
      </c>
      <c r="H26" s="21">
        <v>0</v>
      </c>
      <c r="L26" s="26"/>
      <c r="M26" s="26"/>
    </row>
    <row r="27" spans="1:13" x14ac:dyDescent="0.2">
      <c r="A27" s="4">
        <v>87</v>
      </c>
      <c r="B27" s="12" t="s">
        <v>217</v>
      </c>
      <c r="C27" s="3">
        <v>15</v>
      </c>
      <c r="D27" s="3">
        <v>1</v>
      </c>
      <c r="E27" s="21" t="s">
        <v>588</v>
      </c>
      <c r="F27" s="28" t="s">
        <v>588</v>
      </c>
      <c r="G27" s="11">
        <f>VLOOKUP(F27,'New cats and draft conceptual '!B:E,4,FALSE)</f>
        <v>106</v>
      </c>
      <c r="H27" s="21">
        <v>1</v>
      </c>
      <c r="L27" s="26"/>
      <c r="M27" s="26"/>
    </row>
    <row r="28" spans="1:13" x14ac:dyDescent="0.2">
      <c r="A28" s="4">
        <v>88</v>
      </c>
      <c r="B28" s="12" t="s">
        <v>218</v>
      </c>
      <c r="C28" s="3">
        <v>15</v>
      </c>
      <c r="D28" s="3">
        <v>0</v>
      </c>
      <c r="E28" s="21" t="s">
        <v>588</v>
      </c>
      <c r="F28" s="28" t="s">
        <v>588</v>
      </c>
      <c r="G28" s="11">
        <f>VLOOKUP(F28,'New cats and draft conceptual '!B:E,4,FALSE)</f>
        <v>106</v>
      </c>
      <c r="H28" s="21">
        <v>0</v>
      </c>
      <c r="L28" s="26"/>
      <c r="M28" s="26"/>
    </row>
    <row r="29" spans="1:13" x14ac:dyDescent="0.2">
      <c r="A29" s="4">
        <v>89</v>
      </c>
      <c r="B29" s="12" t="s">
        <v>219</v>
      </c>
      <c r="C29" s="3">
        <v>15</v>
      </c>
      <c r="D29" s="3">
        <v>0</v>
      </c>
      <c r="E29" s="21" t="s">
        <v>588</v>
      </c>
      <c r="F29" s="28" t="s">
        <v>588</v>
      </c>
      <c r="G29" s="11">
        <f>VLOOKUP(F29,'New cats and draft conceptual '!B:E,4,FALSE)</f>
        <v>106</v>
      </c>
      <c r="H29" s="21">
        <v>0</v>
      </c>
      <c r="L29" s="26"/>
      <c r="M29" s="26"/>
    </row>
    <row r="30" spans="1:13" x14ac:dyDescent="0.2">
      <c r="A30" s="4">
        <v>90</v>
      </c>
      <c r="B30" s="12" t="s">
        <v>15</v>
      </c>
      <c r="C30" s="3">
        <v>15</v>
      </c>
      <c r="D30" s="3">
        <v>0</v>
      </c>
      <c r="E30" s="21" t="s">
        <v>588</v>
      </c>
      <c r="F30" s="28" t="s">
        <v>588</v>
      </c>
      <c r="G30" s="11">
        <f>VLOOKUP(F30,'New cats and draft conceptual '!B:E,4,FALSE)</f>
        <v>106</v>
      </c>
      <c r="H30" s="21">
        <v>0</v>
      </c>
      <c r="L30" s="26"/>
      <c r="M30" s="26"/>
    </row>
    <row r="31" spans="1:13" x14ac:dyDescent="0.2">
      <c r="A31" s="4">
        <v>91</v>
      </c>
      <c r="B31" s="12" t="s">
        <v>220</v>
      </c>
      <c r="C31" s="3">
        <v>15</v>
      </c>
      <c r="D31" s="3">
        <v>1</v>
      </c>
      <c r="E31" s="21" t="s">
        <v>588</v>
      </c>
      <c r="F31" s="28" t="s">
        <v>588</v>
      </c>
      <c r="G31" s="11">
        <f>VLOOKUP(F31,'New cats and draft conceptual '!B:E,4,FALSE)</f>
        <v>106</v>
      </c>
      <c r="H31" s="21">
        <v>1</v>
      </c>
      <c r="L31" s="26"/>
      <c r="M31" s="26"/>
    </row>
    <row r="32" spans="1:13" x14ac:dyDescent="0.2">
      <c r="A32" s="4">
        <v>97</v>
      </c>
      <c r="B32" s="12" t="s">
        <v>226</v>
      </c>
      <c r="C32" s="3">
        <v>15</v>
      </c>
      <c r="D32" s="3">
        <v>0</v>
      </c>
      <c r="E32" s="21" t="s">
        <v>588</v>
      </c>
      <c r="F32" s="28" t="s">
        <v>588</v>
      </c>
      <c r="G32" s="11">
        <f>VLOOKUP(F32,'New cats and draft conceptual '!B:E,4,FALSE)</f>
        <v>106</v>
      </c>
      <c r="H32" s="21">
        <v>0</v>
      </c>
      <c r="L32" s="26"/>
      <c r="M32" s="26"/>
    </row>
    <row r="33" spans="1:13" x14ac:dyDescent="0.2">
      <c r="A33" s="4">
        <v>98</v>
      </c>
      <c r="B33" s="12" t="s">
        <v>227</v>
      </c>
      <c r="C33" s="3">
        <v>15</v>
      </c>
      <c r="D33" s="3">
        <v>1</v>
      </c>
      <c r="E33" s="21" t="s">
        <v>588</v>
      </c>
      <c r="F33" s="28" t="s">
        <v>588</v>
      </c>
      <c r="G33" s="11">
        <f>VLOOKUP(F33,'New cats and draft conceptual '!B:E,4,FALSE)</f>
        <v>106</v>
      </c>
      <c r="H33" s="21">
        <v>1</v>
      </c>
      <c r="L33" s="26"/>
      <c r="M33" s="26"/>
    </row>
    <row r="34" spans="1:13" x14ac:dyDescent="0.2">
      <c r="A34" s="4">
        <v>99</v>
      </c>
      <c r="B34" s="12" t="s">
        <v>228</v>
      </c>
      <c r="C34" s="3">
        <v>15</v>
      </c>
      <c r="D34" s="3">
        <v>0</v>
      </c>
      <c r="E34" s="21" t="s">
        <v>588</v>
      </c>
      <c r="F34" s="28" t="s">
        <v>588</v>
      </c>
      <c r="G34" s="11">
        <f>VLOOKUP(F34,'New cats and draft conceptual '!B:E,4,FALSE)</f>
        <v>106</v>
      </c>
      <c r="H34" s="21">
        <v>0</v>
      </c>
      <c r="L34" s="26"/>
      <c r="M34" s="26"/>
    </row>
    <row r="35" spans="1:13" x14ac:dyDescent="0.2">
      <c r="A35" s="4">
        <v>100</v>
      </c>
      <c r="B35" s="12" t="s">
        <v>229</v>
      </c>
      <c r="C35" s="3">
        <v>15</v>
      </c>
      <c r="D35" s="3">
        <v>0</v>
      </c>
      <c r="E35" s="21" t="s">
        <v>588</v>
      </c>
      <c r="F35" s="28" t="s">
        <v>588</v>
      </c>
      <c r="G35" s="11">
        <f>VLOOKUP(F35,'New cats and draft conceptual '!B:E,4,FALSE)</f>
        <v>106</v>
      </c>
      <c r="H35" s="21">
        <v>0</v>
      </c>
      <c r="L35" s="26"/>
      <c r="M35" s="26"/>
    </row>
    <row r="36" spans="1:13" x14ac:dyDescent="0.2">
      <c r="A36" s="4">
        <v>101</v>
      </c>
      <c r="B36" s="12" t="s">
        <v>230</v>
      </c>
      <c r="C36" s="3" t="e">
        <v>#N/A</v>
      </c>
      <c r="D36" s="3">
        <v>1</v>
      </c>
      <c r="E36" s="21" t="e">
        <v>#N/A</v>
      </c>
      <c r="F36" s="28" t="s">
        <v>588</v>
      </c>
      <c r="G36" s="11">
        <f>VLOOKUP(F36,'New cats and draft conceptual '!B:E,4,FALSE)</f>
        <v>106</v>
      </c>
      <c r="H36" s="21">
        <v>1</v>
      </c>
      <c r="L36" s="26"/>
      <c r="M36" s="26"/>
    </row>
    <row r="37" spans="1:13" x14ac:dyDescent="0.2">
      <c r="A37" s="4">
        <v>102</v>
      </c>
      <c r="B37" s="12" t="s">
        <v>231</v>
      </c>
      <c r="C37" s="3">
        <v>15</v>
      </c>
      <c r="D37" s="3">
        <v>1</v>
      </c>
      <c r="E37" s="21" t="s">
        <v>588</v>
      </c>
      <c r="F37" s="28" t="s">
        <v>588</v>
      </c>
      <c r="G37" s="11">
        <f>VLOOKUP(F37,'New cats and draft conceptual '!B:E,4,FALSE)</f>
        <v>106</v>
      </c>
      <c r="H37" s="21">
        <v>1</v>
      </c>
      <c r="L37" s="26"/>
      <c r="M37" s="26"/>
    </row>
    <row r="38" spans="1:13" x14ac:dyDescent="0.2">
      <c r="A38" s="4">
        <v>103</v>
      </c>
      <c r="B38" s="12" t="s">
        <v>232</v>
      </c>
      <c r="C38" s="3">
        <v>15</v>
      </c>
      <c r="D38" s="3">
        <v>0</v>
      </c>
      <c r="E38" s="21" t="s">
        <v>588</v>
      </c>
      <c r="F38" s="28" t="s">
        <v>588</v>
      </c>
      <c r="G38" s="11">
        <f>VLOOKUP(F38,'New cats and draft conceptual '!B:E,4,FALSE)</f>
        <v>106</v>
      </c>
      <c r="H38" s="21">
        <v>0</v>
      </c>
      <c r="L38" s="26"/>
      <c r="M38" s="26"/>
    </row>
    <row r="39" spans="1:13" x14ac:dyDescent="0.2">
      <c r="A39" s="4">
        <v>142</v>
      </c>
      <c r="B39" s="12" t="s">
        <v>267</v>
      </c>
      <c r="C39" s="3">
        <v>15</v>
      </c>
      <c r="D39" s="3">
        <v>1</v>
      </c>
      <c r="E39" s="21" t="s">
        <v>588</v>
      </c>
      <c r="F39" s="28" t="s">
        <v>588</v>
      </c>
      <c r="G39" s="11">
        <f>VLOOKUP(F39,'New cats and draft conceptual '!B:E,4,FALSE)</f>
        <v>106</v>
      </c>
      <c r="H39" s="21">
        <v>1</v>
      </c>
      <c r="L39" s="26"/>
      <c r="M39" s="26"/>
    </row>
    <row r="40" spans="1:13" x14ac:dyDescent="0.2">
      <c r="A40" s="4">
        <v>143</v>
      </c>
      <c r="B40" s="12" t="s">
        <v>268</v>
      </c>
      <c r="C40" s="3">
        <v>15</v>
      </c>
      <c r="D40" s="3">
        <v>0</v>
      </c>
      <c r="E40" s="21" t="s">
        <v>588</v>
      </c>
      <c r="F40" s="28" t="s">
        <v>588</v>
      </c>
      <c r="G40" s="11">
        <f>VLOOKUP(F40,'New cats and draft conceptual '!B:E,4,FALSE)</f>
        <v>106</v>
      </c>
      <c r="H40" s="21">
        <v>0</v>
      </c>
      <c r="L40" s="26"/>
      <c r="M40" s="26"/>
    </row>
    <row r="41" spans="1:13" x14ac:dyDescent="0.2">
      <c r="A41" s="4">
        <v>144</v>
      </c>
      <c r="B41" s="12" t="s">
        <v>269</v>
      </c>
      <c r="C41" s="3">
        <v>15</v>
      </c>
      <c r="D41" s="3">
        <v>0</v>
      </c>
      <c r="E41" s="21" t="s">
        <v>588</v>
      </c>
      <c r="F41" s="28" t="s">
        <v>588</v>
      </c>
      <c r="G41" s="11">
        <f>VLOOKUP(F41,'New cats and draft conceptual '!B:E,4,FALSE)</f>
        <v>106</v>
      </c>
      <c r="H41" s="21">
        <v>0</v>
      </c>
      <c r="L41" s="26"/>
      <c r="M41" s="26"/>
    </row>
    <row r="42" spans="1:13" x14ac:dyDescent="0.2">
      <c r="A42" s="4">
        <v>145</v>
      </c>
      <c r="B42" s="12" t="s">
        <v>270</v>
      </c>
      <c r="C42" s="3">
        <v>15</v>
      </c>
      <c r="D42" s="3">
        <v>1</v>
      </c>
      <c r="E42" s="21" t="s">
        <v>588</v>
      </c>
      <c r="F42" s="28" t="s">
        <v>588</v>
      </c>
      <c r="G42" s="11">
        <f>VLOOKUP(F42,'New cats and draft conceptual '!B:E,4,FALSE)</f>
        <v>106</v>
      </c>
      <c r="H42" s="21">
        <v>1</v>
      </c>
      <c r="L42" s="26"/>
      <c r="M42" s="26"/>
    </row>
    <row r="43" spans="1:13" x14ac:dyDescent="0.2">
      <c r="A43" s="4">
        <v>146</v>
      </c>
      <c r="B43" s="12" t="s">
        <v>271</v>
      </c>
      <c r="C43" s="3">
        <v>15</v>
      </c>
      <c r="D43" s="3">
        <v>0</v>
      </c>
      <c r="E43" s="21" t="s">
        <v>588</v>
      </c>
      <c r="F43" s="28" t="s">
        <v>588</v>
      </c>
      <c r="G43" s="11">
        <f>VLOOKUP(F43,'New cats and draft conceptual '!B:E,4,FALSE)</f>
        <v>106</v>
      </c>
      <c r="H43" s="21">
        <v>0</v>
      </c>
      <c r="L43" s="26"/>
      <c r="M43" s="26"/>
    </row>
    <row r="44" spans="1:13" x14ac:dyDescent="0.2">
      <c r="A44" s="4">
        <v>147</v>
      </c>
      <c r="B44" s="12" t="s">
        <v>272</v>
      </c>
      <c r="C44" s="3">
        <v>15</v>
      </c>
      <c r="D44" s="3">
        <v>0</v>
      </c>
      <c r="E44" s="21" t="s">
        <v>588</v>
      </c>
      <c r="F44" s="28" t="s">
        <v>588</v>
      </c>
      <c r="G44" s="11">
        <f>VLOOKUP(F44,'New cats and draft conceptual '!B:E,4,FALSE)</f>
        <v>106</v>
      </c>
      <c r="H44" s="21">
        <v>0</v>
      </c>
      <c r="L44" s="26"/>
      <c r="M44" s="26"/>
    </row>
    <row r="45" spans="1:13" x14ac:dyDescent="0.2">
      <c r="A45" s="4">
        <v>148</v>
      </c>
      <c r="B45" s="12" t="s">
        <v>273</v>
      </c>
      <c r="C45" s="3">
        <v>15</v>
      </c>
      <c r="D45" s="3">
        <v>0</v>
      </c>
      <c r="E45" s="21" t="s">
        <v>588</v>
      </c>
      <c r="F45" s="28" t="s">
        <v>588</v>
      </c>
      <c r="G45" s="11">
        <f>VLOOKUP(F45,'New cats and draft conceptual '!B:E,4,FALSE)</f>
        <v>106</v>
      </c>
      <c r="H45" s="21">
        <v>0</v>
      </c>
      <c r="L45" s="26"/>
      <c r="M45" s="26"/>
    </row>
    <row r="46" spans="1:13" x14ac:dyDescent="0.2">
      <c r="A46" s="4">
        <v>149</v>
      </c>
      <c r="B46" s="12" t="s">
        <v>274</v>
      </c>
      <c r="C46" s="3">
        <v>15</v>
      </c>
      <c r="D46" s="3">
        <v>1</v>
      </c>
      <c r="E46" s="21" t="s">
        <v>588</v>
      </c>
      <c r="F46" s="28" t="s">
        <v>588</v>
      </c>
      <c r="G46" s="11">
        <f>VLOOKUP(F46,'New cats and draft conceptual '!B:E,4,FALSE)</f>
        <v>106</v>
      </c>
      <c r="H46" s="21">
        <v>1</v>
      </c>
      <c r="L46" s="26"/>
      <c r="M46" s="26"/>
    </row>
    <row r="47" spans="1:13" x14ac:dyDescent="0.2">
      <c r="A47" s="4">
        <v>150</v>
      </c>
      <c r="B47" s="12" t="s">
        <v>275</v>
      </c>
      <c r="C47" s="3">
        <v>15</v>
      </c>
      <c r="D47" s="3">
        <v>0</v>
      </c>
      <c r="E47" s="21" t="s">
        <v>588</v>
      </c>
      <c r="F47" s="28" t="s">
        <v>588</v>
      </c>
      <c r="G47" s="11">
        <f>VLOOKUP(F47,'New cats and draft conceptual '!B:E,4,FALSE)</f>
        <v>106</v>
      </c>
      <c r="H47" s="21">
        <v>0</v>
      </c>
      <c r="L47" s="26"/>
      <c r="M47" s="26"/>
    </row>
    <row r="48" spans="1:13" x14ac:dyDescent="0.2">
      <c r="A48" s="4">
        <v>151</v>
      </c>
      <c r="B48" s="12" t="s">
        <v>276</v>
      </c>
      <c r="C48" s="3">
        <v>15</v>
      </c>
      <c r="D48" s="3">
        <v>0</v>
      </c>
      <c r="E48" s="21" t="s">
        <v>588</v>
      </c>
      <c r="F48" s="28" t="s">
        <v>588</v>
      </c>
      <c r="G48" s="11">
        <f>VLOOKUP(F48,'New cats and draft conceptual '!B:E,4,FALSE)</f>
        <v>106</v>
      </c>
      <c r="H48" s="21">
        <v>0</v>
      </c>
      <c r="L48" s="26"/>
      <c r="M48" s="26"/>
    </row>
    <row r="49" spans="1:13" x14ac:dyDescent="0.2">
      <c r="A49" s="4">
        <v>152</v>
      </c>
      <c r="B49" s="12" t="s">
        <v>277</v>
      </c>
      <c r="C49" s="3">
        <v>15</v>
      </c>
      <c r="D49" s="3">
        <v>0</v>
      </c>
      <c r="E49" s="21" t="s">
        <v>588</v>
      </c>
      <c r="F49" s="28" t="s">
        <v>588</v>
      </c>
      <c r="G49" s="11">
        <f>VLOOKUP(F49,'New cats and draft conceptual '!B:E,4,FALSE)</f>
        <v>106</v>
      </c>
      <c r="H49" s="21">
        <v>0</v>
      </c>
      <c r="L49" s="26"/>
      <c r="M49" s="26"/>
    </row>
    <row r="50" spans="1:13" x14ac:dyDescent="0.2">
      <c r="A50" s="4">
        <v>153</v>
      </c>
      <c r="B50" s="12" t="s">
        <v>278</v>
      </c>
      <c r="C50" s="3">
        <v>15</v>
      </c>
      <c r="D50" s="3">
        <v>0</v>
      </c>
      <c r="E50" s="21" t="s">
        <v>588</v>
      </c>
      <c r="F50" s="28" t="s">
        <v>588</v>
      </c>
      <c r="G50" s="11">
        <f>VLOOKUP(F50,'New cats and draft conceptual '!B:E,4,FALSE)</f>
        <v>106</v>
      </c>
      <c r="H50" s="21">
        <v>0</v>
      </c>
      <c r="L50" s="26"/>
      <c r="M50" s="26"/>
    </row>
    <row r="51" spans="1:13" x14ac:dyDescent="0.2">
      <c r="A51" s="4">
        <v>154</v>
      </c>
      <c r="B51" s="12" t="s">
        <v>279</v>
      </c>
      <c r="C51" s="3">
        <v>15</v>
      </c>
      <c r="D51" s="3">
        <v>1</v>
      </c>
      <c r="E51" s="21" t="s">
        <v>588</v>
      </c>
      <c r="F51" s="28" t="s">
        <v>588</v>
      </c>
      <c r="G51" s="11">
        <f>VLOOKUP(F51,'New cats and draft conceptual '!B:E,4,FALSE)</f>
        <v>106</v>
      </c>
      <c r="H51" s="21">
        <v>1</v>
      </c>
      <c r="L51" s="26"/>
      <c r="M51" s="26"/>
    </row>
    <row r="52" spans="1:13" x14ac:dyDescent="0.2">
      <c r="A52" s="4">
        <v>155</v>
      </c>
      <c r="B52" s="12" t="s">
        <v>280</v>
      </c>
      <c r="C52" s="3">
        <v>15</v>
      </c>
      <c r="D52" s="3">
        <v>0</v>
      </c>
      <c r="E52" s="21" t="s">
        <v>588</v>
      </c>
      <c r="F52" s="28" t="s">
        <v>588</v>
      </c>
      <c r="G52" s="11">
        <f>VLOOKUP(F52,'New cats and draft conceptual '!B:E,4,FALSE)</f>
        <v>106</v>
      </c>
      <c r="H52" s="21">
        <v>0</v>
      </c>
      <c r="L52" s="26"/>
      <c r="M52" s="26"/>
    </row>
    <row r="53" spans="1:13" x14ac:dyDescent="0.2">
      <c r="A53" s="4">
        <v>156</v>
      </c>
      <c r="B53" s="12" t="s">
        <v>281</v>
      </c>
      <c r="C53" s="3" t="e">
        <v>#N/A</v>
      </c>
      <c r="D53" s="3">
        <v>0</v>
      </c>
      <c r="E53" s="21" t="e">
        <v>#N/A</v>
      </c>
      <c r="F53" s="28" t="s">
        <v>588</v>
      </c>
      <c r="G53" s="11">
        <f>VLOOKUP(F53,'New cats and draft conceptual '!B:E,4,FALSE)</f>
        <v>106</v>
      </c>
      <c r="H53" s="21">
        <v>0</v>
      </c>
      <c r="L53" s="26"/>
      <c r="M53" s="26"/>
    </row>
    <row r="54" spans="1:13" x14ac:dyDescent="0.2">
      <c r="A54" s="4">
        <v>157</v>
      </c>
      <c r="B54" s="12" t="s">
        <v>282</v>
      </c>
      <c r="C54" s="3">
        <v>15</v>
      </c>
      <c r="D54" s="3">
        <v>0</v>
      </c>
      <c r="E54" s="21" t="s">
        <v>588</v>
      </c>
      <c r="F54" s="28" t="s">
        <v>588</v>
      </c>
      <c r="G54" s="11">
        <f>VLOOKUP(F54,'New cats and draft conceptual '!B:E,4,FALSE)</f>
        <v>106</v>
      </c>
      <c r="H54" s="21">
        <v>0</v>
      </c>
      <c r="L54" s="26"/>
      <c r="M54" s="26"/>
    </row>
    <row r="55" spans="1:13" x14ac:dyDescent="0.2">
      <c r="A55" s="4">
        <v>158</v>
      </c>
      <c r="B55" s="12" t="s">
        <v>20</v>
      </c>
      <c r="C55" s="3">
        <v>15</v>
      </c>
      <c r="D55" s="3">
        <v>1</v>
      </c>
      <c r="E55" s="21" t="s">
        <v>588</v>
      </c>
      <c r="F55" s="28" t="s">
        <v>588</v>
      </c>
      <c r="G55" s="11">
        <f>VLOOKUP(F55,'New cats and draft conceptual '!B:E,4,FALSE)</f>
        <v>106</v>
      </c>
      <c r="H55" s="21">
        <v>1</v>
      </c>
      <c r="L55" s="26"/>
      <c r="M55" s="26"/>
    </row>
    <row r="56" spans="1:13" x14ac:dyDescent="0.2">
      <c r="A56" s="4">
        <v>159</v>
      </c>
      <c r="B56" s="12" t="s">
        <v>21</v>
      </c>
      <c r="C56" s="3">
        <v>15</v>
      </c>
      <c r="D56" s="3">
        <v>0</v>
      </c>
      <c r="E56" s="21" t="s">
        <v>588</v>
      </c>
      <c r="F56" s="28" t="s">
        <v>588</v>
      </c>
      <c r="G56" s="11">
        <f>VLOOKUP(F56,'New cats and draft conceptual '!B:E,4,FALSE)</f>
        <v>106</v>
      </c>
      <c r="H56" s="21">
        <v>0</v>
      </c>
      <c r="L56" s="26"/>
      <c r="M56" s="26"/>
    </row>
    <row r="57" spans="1:13" x14ac:dyDescent="0.2">
      <c r="A57" s="4">
        <v>160</v>
      </c>
      <c r="B57" s="12" t="s">
        <v>283</v>
      </c>
      <c r="C57" s="3">
        <v>15</v>
      </c>
      <c r="D57" s="3">
        <v>0</v>
      </c>
      <c r="E57" s="21" t="s">
        <v>588</v>
      </c>
      <c r="F57" s="28" t="s">
        <v>588</v>
      </c>
      <c r="G57" s="11">
        <f>VLOOKUP(F57,'New cats and draft conceptual '!B:E,4,FALSE)</f>
        <v>106</v>
      </c>
      <c r="H57" s="21">
        <v>0</v>
      </c>
      <c r="L57" s="26"/>
      <c r="M57" s="26"/>
    </row>
    <row r="58" spans="1:13" x14ac:dyDescent="0.2">
      <c r="A58" s="4">
        <v>161</v>
      </c>
      <c r="B58" s="12" t="s">
        <v>22</v>
      </c>
      <c r="C58" s="3">
        <v>15</v>
      </c>
      <c r="D58" s="3">
        <v>0</v>
      </c>
      <c r="E58" s="21" t="s">
        <v>588</v>
      </c>
      <c r="F58" s="28" t="s">
        <v>588</v>
      </c>
      <c r="G58" s="11">
        <f>VLOOKUP(F58,'New cats and draft conceptual '!B:E,4,FALSE)</f>
        <v>106</v>
      </c>
      <c r="H58" s="21">
        <v>0</v>
      </c>
      <c r="L58" s="26"/>
      <c r="M58" s="26"/>
    </row>
    <row r="59" spans="1:13" x14ac:dyDescent="0.2">
      <c r="A59" s="4">
        <v>162</v>
      </c>
      <c r="B59" s="12" t="s">
        <v>23</v>
      </c>
      <c r="C59" s="3">
        <v>15</v>
      </c>
      <c r="D59" s="3">
        <v>1</v>
      </c>
      <c r="E59" s="21" t="s">
        <v>588</v>
      </c>
      <c r="F59" s="28" t="s">
        <v>588</v>
      </c>
      <c r="G59" s="11">
        <f>VLOOKUP(F59,'New cats and draft conceptual '!B:E,4,FALSE)</f>
        <v>106</v>
      </c>
      <c r="H59" s="21">
        <v>1</v>
      </c>
      <c r="L59" s="26"/>
      <c r="M59" s="26"/>
    </row>
    <row r="60" spans="1:13" x14ac:dyDescent="0.2">
      <c r="A60" s="4">
        <v>163</v>
      </c>
      <c r="B60" s="12" t="s">
        <v>24</v>
      </c>
      <c r="C60" s="3">
        <v>15</v>
      </c>
      <c r="D60" s="3">
        <v>0</v>
      </c>
      <c r="E60" s="21" t="s">
        <v>588</v>
      </c>
      <c r="F60" s="28" t="s">
        <v>588</v>
      </c>
      <c r="G60" s="11">
        <f>VLOOKUP(F60,'New cats and draft conceptual '!B:E,4,FALSE)</f>
        <v>106</v>
      </c>
      <c r="H60" s="21">
        <v>0</v>
      </c>
      <c r="L60" s="26"/>
      <c r="M60" s="26"/>
    </row>
    <row r="61" spans="1:13" x14ac:dyDescent="0.2">
      <c r="A61" s="4">
        <v>167</v>
      </c>
      <c r="B61" s="12" t="s">
        <v>287</v>
      </c>
      <c r="C61" s="3">
        <v>15</v>
      </c>
      <c r="D61" s="3">
        <v>0</v>
      </c>
      <c r="E61" s="21" t="s">
        <v>588</v>
      </c>
      <c r="F61" s="28" t="s">
        <v>588</v>
      </c>
      <c r="G61" s="11">
        <f>VLOOKUP(F61,'New cats and draft conceptual '!B:E,4,FALSE)</f>
        <v>106</v>
      </c>
      <c r="H61" s="21">
        <v>0</v>
      </c>
      <c r="L61" s="26"/>
      <c r="M61" s="26"/>
    </row>
    <row r="62" spans="1:13" x14ac:dyDescent="0.2">
      <c r="A62" s="4">
        <v>399</v>
      </c>
      <c r="B62" s="12" t="s">
        <v>474</v>
      </c>
      <c r="C62" s="3" t="e">
        <v>#N/A</v>
      </c>
      <c r="D62" s="3">
        <v>1</v>
      </c>
      <c r="E62" s="21" t="e">
        <v>#N/A</v>
      </c>
      <c r="F62" s="28" t="s">
        <v>588</v>
      </c>
      <c r="G62" s="11">
        <f>VLOOKUP(F62,'New cats and draft conceptual '!B:E,4,FALSE)</f>
        <v>106</v>
      </c>
      <c r="H62" s="21">
        <v>1</v>
      </c>
      <c r="L62" s="26"/>
      <c r="M62" s="26"/>
    </row>
    <row r="63" spans="1:13" x14ac:dyDescent="0.2">
      <c r="A63" s="4">
        <v>400</v>
      </c>
      <c r="B63" s="12" t="s">
        <v>70</v>
      </c>
      <c r="C63" s="3">
        <v>15</v>
      </c>
      <c r="D63" s="3">
        <v>1</v>
      </c>
      <c r="E63" s="21" t="s">
        <v>588</v>
      </c>
      <c r="F63" s="28" t="s">
        <v>588</v>
      </c>
      <c r="G63" s="11">
        <f>VLOOKUP(F63,'New cats and draft conceptual '!B:E,4,FALSE)</f>
        <v>106</v>
      </c>
      <c r="H63" s="21">
        <v>1</v>
      </c>
      <c r="L63" s="26"/>
      <c r="M63" s="26"/>
    </row>
    <row r="64" spans="1:13" x14ac:dyDescent="0.2">
      <c r="A64" s="4">
        <v>404</v>
      </c>
      <c r="B64" s="12" t="s">
        <v>478</v>
      </c>
      <c r="C64" s="3" t="e">
        <v>#N/A</v>
      </c>
      <c r="D64" s="3">
        <v>0</v>
      </c>
      <c r="E64" s="21" t="e">
        <v>#N/A</v>
      </c>
      <c r="F64" s="28" t="s">
        <v>588</v>
      </c>
      <c r="G64" s="11">
        <f>VLOOKUP(F64,'New cats and draft conceptual '!B:E,4,FALSE)</f>
        <v>106</v>
      </c>
      <c r="H64" s="21">
        <v>0</v>
      </c>
      <c r="L64" s="26"/>
      <c r="M64" s="26"/>
    </row>
    <row r="65" spans="1:13" x14ac:dyDescent="0.2">
      <c r="A65" s="4">
        <v>405</v>
      </c>
      <c r="B65" s="12" t="s">
        <v>479</v>
      </c>
      <c r="C65" s="3" t="e">
        <v>#N/A</v>
      </c>
      <c r="D65" s="3">
        <v>0</v>
      </c>
      <c r="E65" s="21" t="e">
        <v>#N/A</v>
      </c>
      <c r="F65" s="28" t="s">
        <v>588</v>
      </c>
      <c r="G65" s="11">
        <f>VLOOKUP(F65,'New cats and draft conceptual '!B:E,4,FALSE)</f>
        <v>106</v>
      </c>
      <c r="H65" s="21">
        <v>0</v>
      </c>
      <c r="L65" s="26"/>
      <c r="M65" s="26"/>
    </row>
    <row r="66" spans="1:13" x14ac:dyDescent="0.2">
      <c r="A66" s="4">
        <v>406</v>
      </c>
      <c r="B66" s="12" t="s">
        <v>480</v>
      </c>
      <c r="C66" s="3">
        <v>15</v>
      </c>
      <c r="D66" s="3">
        <v>0</v>
      </c>
      <c r="E66" s="21" t="s">
        <v>588</v>
      </c>
      <c r="F66" s="28" t="s">
        <v>588</v>
      </c>
      <c r="G66" s="11">
        <f>VLOOKUP(F66,'New cats and draft conceptual '!B:E,4,FALSE)</f>
        <v>106</v>
      </c>
      <c r="H66" s="21">
        <v>0</v>
      </c>
      <c r="L66" s="26"/>
      <c r="M66" s="26"/>
    </row>
    <row r="67" spans="1:13" x14ac:dyDescent="0.2">
      <c r="A67" s="4">
        <v>407</v>
      </c>
      <c r="B67" s="12" t="s">
        <v>71</v>
      </c>
      <c r="C67" s="3">
        <v>15</v>
      </c>
      <c r="D67" s="3">
        <v>0</v>
      </c>
      <c r="E67" s="21" t="s">
        <v>588</v>
      </c>
      <c r="F67" s="28" t="s">
        <v>588</v>
      </c>
      <c r="G67" s="11">
        <f>VLOOKUP(F67,'New cats and draft conceptual '!B:E,4,FALSE)</f>
        <v>106</v>
      </c>
      <c r="H67" s="21">
        <v>0</v>
      </c>
      <c r="L67" s="26"/>
      <c r="M67" s="26"/>
    </row>
    <row r="68" spans="1:13" x14ac:dyDescent="0.2">
      <c r="A68" s="4">
        <v>408</v>
      </c>
      <c r="B68" s="12" t="s">
        <v>72</v>
      </c>
      <c r="C68" s="3">
        <v>15</v>
      </c>
      <c r="D68" s="3">
        <v>1</v>
      </c>
      <c r="E68" s="21" t="s">
        <v>588</v>
      </c>
      <c r="F68" s="28" t="s">
        <v>588</v>
      </c>
      <c r="G68" s="11">
        <f>VLOOKUP(F68,'New cats and draft conceptual '!B:E,4,FALSE)</f>
        <v>106</v>
      </c>
      <c r="H68" s="21">
        <v>1</v>
      </c>
      <c r="L68" s="26"/>
      <c r="M68" s="26"/>
    </row>
    <row r="69" spans="1:13" x14ac:dyDescent="0.2">
      <c r="A69" s="4">
        <v>409</v>
      </c>
      <c r="B69" s="12" t="s">
        <v>481</v>
      </c>
      <c r="C69" s="3" t="e">
        <v>#N/A</v>
      </c>
      <c r="D69" s="3">
        <v>0</v>
      </c>
      <c r="E69" s="21" t="e">
        <v>#N/A</v>
      </c>
      <c r="F69" s="28" t="s">
        <v>588</v>
      </c>
      <c r="G69" s="11">
        <f>VLOOKUP(F69,'New cats and draft conceptual '!B:E,4,FALSE)</f>
        <v>106</v>
      </c>
      <c r="H69" s="21">
        <v>0</v>
      </c>
      <c r="L69" s="26"/>
      <c r="M69" s="26"/>
    </row>
    <row r="70" spans="1:13" x14ac:dyDescent="0.2">
      <c r="A70" s="4">
        <v>410</v>
      </c>
      <c r="B70" s="12" t="s">
        <v>73</v>
      </c>
      <c r="C70" s="3">
        <v>15</v>
      </c>
      <c r="D70" s="3">
        <v>0</v>
      </c>
      <c r="E70" s="21" t="s">
        <v>588</v>
      </c>
      <c r="F70" s="28" t="s">
        <v>588</v>
      </c>
      <c r="G70" s="11">
        <f>VLOOKUP(F70,'New cats and draft conceptual '!B:E,4,FALSE)</f>
        <v>106</v>
      </c>
      <c r="H70" s="21">
        <v>0</v>
      </c>
      <c r="L70" s="26"/>
      <c r="M70" s="26"/>
    </row>
    <row r="71" spans="1:13" x14ac:dyDescent="0.2">
      <c r="A71" s="4">
        <v>411</v>
      </c>
      <c r="B71" s="12" t="s">
        <v>74</v>
      </c>
      <c r="C71" s="3">
        <v>15</v>
      </c>
      <c r="D71" s="3">
        <v>0</v>
      </c>
      <c r="E71" s="21" t="s">
        <v>588</v>
      </c>
      <c r="F71" s="28" t="s">
        <v>588</v>
      </c>
      <c r="G71" s="11">
        <f>VLOOKUP(F71,'New cats and draft conceptual '!B:E,4,FALSE)</f>
        <v>106</v>
      </c>
      <c r="H71" s="21">
        <v>0</v>
      </c>
      <c r="L71" s="26"/>
      <c r="M71" s="26"/>
    </row>
    <row r="72" spans="1:13" x14ac:dyDescent="0.2">
      <c r="A72" s="4">
        <v>412</v>
      </c>
      <c r="B72" s="12" t="s">
        <v>482</v>
      </c>
      <c r="C72" s="3" t="e">
        <v>#N/A</v>
      </c>
      <c r="D72" s="3">
        <v>1</v>
      </c>
      <c r="E72" s="21" t="e">
        <v>#N/A</v>
      </c>
      <c r="F72" s="28" t="s">
        <v>588</v>
      </c>
      <c r="G72" s="11">
        <f>VLOOKUP(F72,'New cats and draft conceptual '!B:E,4,FALSE)</f>
        <v>106</v>
      </c>
      <c r="H72" s="21">
        <v>1</v>
      </c>
      <c r="L72" s="26"/>
      <c r="M72" s="26"/>
    </row>
    <row r="73" spans="1:13" x14ac:dyDescent="0.2">
      <c r="A73" s="4">
        <v>413</v>
      </c>
      <c r="B73" s="12" t="s">
        <v>483</v>
      </c>
      <c r="C73" s="3" t="e">
        <v>#N/A</v>
      </c>
      <c r="D73" s="3">
        <v>0</v>
      </c>
      <c r="E73" s="21" t="e">
        <v>#N/A</v>
      </c>
      <c r="F73" s="28" t="s">
        <v>588</v>
      </c>
      <c r="G73" s="11">
        <f>VLOOKUP(F73,'New cats and draft conceptual '!B:E,4,FALSE)</f>
        <v>106</v>
      </c>
      <c r="H73" s="21">
        <v>0</v>
      </c>
      <c r="L73" s="26"/>
      <c r="M73" s="26"/>
    </row>
    <row r="74" spans="1:13" x14ac:dyDescent="0.2">
      <c r="A74" s="4">
        <v>414</v>
      </c>
      <c r="B74" s="12" t="s">
        <v>75</v>
      </c>
      <c r="C74" s="3">
        <v>15</v>
      </c>
      <c r="D74" s="3">
        <v>1</v>
      </c>
      <c r="E74" s="21" t="s">
        <v>588</v>
      </c>
      <c r="F74" s="28" t="s">
        <v>588</v>
      </c>
      <c r="G74" s="11">
        <f>VLOOKUP(F74,'New cats and draft conceptual '!B:E,4,FALSE)</f>
        <v>106</v>
      </c>
      <c r="H74" s="21">
        <v>1</v>
      </c>
      <c r="L74" s="26"/>
      <c r="M74" s="26"/>
    </row>
    <row r="75" spans="1:13" x14ac:dyDescent="0.2">
      <c r="A75" s="4">
        <v>415</v>
      </c>
      <c r="B75" s="12" t="s">
        <v>484</v>
      </c>
      <c r="C75" s="3" t="e">
        <v>#N/A</v>
      </c>
      <c r="D75" s="3">
        <v>0</v>
      </c>
      <c r="E75" s="21" t="e">
        <v>#N/A</v>
      </c>
      <c r="F75" s="28" t="s">
        <v>588</v>
      </c>
      <c r="G75" s="11">
        <f>VLOOKUP(F75,'New cats and draft conceptual '!B:E,4,FALSE)</f>
        <v>106</v>
      </c>
      <c r="H75" s="21">
        <v>0</v>
      </c>
      <c r="L75" s="26"/>
      <c r="M75" s="26"/>
    </row>
    <row r="76" spans="1:13" x14ac:dyDescent="0.2">
      <c r="A76" s="4">
        <v>416</v>
      </c>
      <c r="B76" s="12" t="s">
        <v>76</v>
      </c>
      <c r="C76" s="3">
        <v>15</v>
      </c>
      <c r="D76" s="3">
        <v>0</v>
      </c>
      <c r="E76" s="21" t="s">
        <v>588</v>
      </c>
      <c r="F76" s="28" t="s">
        <v>588</v>
      </c>
      <c r="G76" s="11">
        <f>VLOOKUP(F76,'New cats and draft conceptual '!B:E,4,FALSE)</f>
        <v>106</v>
      </c>
      <c r="H76" s="21">
        <v>0</v>
      </c>
      <c r="L76" s="26"/>
      <c r="M76" s="26"/>
    </row>
    <row r="77" spans="1:13" x14ac:dyDescent="0.2">
      <c r="A77" s="4">
        <v>417</v>
      </c>
      <c r="B77" s="12" t="s">
        <v>485</v>
      </c>
      <c r="C77" s="3">
        <v>15</v>
      </c>
      <c r="D77" s="3">
        <v>0</v>
      </c>
      <c r="E77" s="21" t="s">
        <v>588</v>
      </c>
      <c r="F77" s="28" t="s">
        <v>588</v>
      </c>
      <c r="G77" s="11">
        <f>VLOOKUP(F77,'New cats and draft conceptual '!B:E,4,FALSE)</f>
        <v>106</v>
      </c>
      <c r="H77" s="21">
        <v>0</v>
      </c>
      <c r="L77" s="26"/>
      <c r="M77" s="26"/>
    </row>
    <row r="78" spans="1:13" x14ac:dyDescent="0.2">
      <c r="A78" s="4">
        <v>418</v>
      </c>
      <c r="B78" s="12" t="s">
        <v>486</v>
      </c>
      <c r="C78" s="3" t="e">
        <v>#N/A</v>
      </c>
      <c r="D78" s="3">
        <v>1</v>
      </c>
      <c r="E78" s="21" t="e">
        <v>#N/A</v>
      </c>
      <c r="F78" s="28" t="s">
        <v>588</v>
      </c>
      <c r="G78" s="11">
        <f>VLOOKUP(F78,'New cats and draft conceptual '!B:E,4,FALSE)</f>
        <v>106</v>
      </c>
      <c r="H78" s="21">
        <v>1</v>
      </c>
      <c r="L78" s="26"/>
      <c r="M78" s="26"/>
    </row>
    <row r="79" spans="1:13" x14ac:dyDescent="0.2">
      <c r="A79" s="4">
        <v>419</v>
      </c>
      <c r="B79" s="12" t="s">
        <v>487</v>
      </c>
      <c r="C79" s="3" t="e">
        <v>#N/A</v>
      </c>
      <c r="D79" s="3">
        <v>0</v>
      </c>
      <c r="E79" s="21" t="e">
        <v>#N/A</v>
      </c>
      <c r="F79" s="28" t="s">
        <v>588</v>
      </c>
      <c r="G79" s="11">
        <f>VLOOKUP(F79,'New cats and draft conceptual '!B:E,4,FALSE)</f>
        <v>106</v>
      </c>
      <c r="H79" s="21">
        <v>0</v>
      </c>
      <c r="L79" s="26"/>
      <c r="M79" s="26"/>
    </row>
    <row r="80" spans="1:13" x14ac:dyDescent="0.2">
      <c r="A80" s="4">
        <v>420</v>
      </c>
      <c r="B80" s="12" t="s">
        <v>488</v>
      </c>
      <c r="C80" s="3">
        <v>15</v>
      </c>
      <c r="D80" s="3">
        <v>1</v>
      </c>
      <c r="E80" s="21" t="s">
        <v>588</v>
      </c>
      <c r="F80" s="28" t="s">
        <v>588</v>
      </c>
      <c r="G80" s="11">
        <f>VLOOKUP(F80,'New cats and draft conceptual '!B:E,4,FALSE)</f>
        <v>106</v>
      </c>
      <c r="H80" s="21">
        <v>1</v>
      </c>
      <c r="L80" s="26"/>
      <c r="M80" s="26"/>
    </row>
    <row r="81" spans="1:13" x14ac:dyDescent="0.2">
      <c r="A81" s="4">
        <v>421</v>
      </c>
      <c r="B81" s="12" t="s">
        <v>489</v>
      </c>
      <c r="C81" s="3">
        <v>15</v>
      </c>
      <c r="D81" s="3">
        <v>0</v>
      </c>
      <c r="E81" s="21" t="s">
        <v>588</v>
      </c>
      <c r="F81" s="28" t="s">
        <v>588</v>
      </c>
      <c r="G81" s="11">
        <f>VLOOKUP(F81,'New cats and draft conceptual '!B:E,4,FALSE)</f>
        <v>106</v>
      </c>
      <c r="H81" s="21">
        <v>0</v>
      </c>
      <c r="L81" s="26"/>
      <c r="M81" s="26"/>
    </row>
    <row r="82" spans="1:13" x14ac:dyDescent="0.2">
      <c r="A82" s="4">
        <v>422</v>
      </c>
      <c r="B82" s="12" t="s">
        <v>490</v>
      </c>
      <c r="C82" s="3" t="e">
        <v>#N/A</v>
      </c>
      <c r="D82" s="3">
        <v>0</v>
      </c>
      <c r="E82" s="21" t="e">
        <v>#N/A</v>
      </c>
      <c r="F82" s="28" t="s">
        <v>588</v>
      </c>
      <c r="G82" s="11">
        <f>VLOOKUP(F82,'New cats and draft conceptual '!B:E,4,FALSE)</f>
        <v>106</v>
      </c>
      <c r="H82" s="21">
        <v>0</v>
      </c>
      <c r="L82" s="26"/>
      <c r="M82" s="26"/>
    </row>
    <row r="83" spans="1:13" x14ac:dyDescent="0.2">
      <c r="A83" s="4">
        <v>423</v>
      </c>
      <c r="B83" s="12" t="s">
        <v>491</v>
      </c>
      <c r="C83" s="3" t="e">
        <v>#N/A</v>
      </c>
      <c r="D83" s="3">
        <v>0</v>
      </c>
      <c r="E83" s="21" t="e">
        <v>#N/A</v>
      </c>
      <c r="F83" s="28" t="s">
        <v>588</v>
      </c>
      <c r="G83" s="11">
        <f>VLOOKUP(F83,'New cats and draft conceptual '!B:E,4,FALSE)</f>
        <v>106</v>
      </c>
      <c r="H83" s="21">
        <v>0</v>
      </c>
      <c r="L83" s="26"/>
      <c r="M83" s="26"/>
    </row>
    <row r="84" spans="1:13" x14ac:dyDescent="0.2">
      <c r="A84" s="4">
        <v>424</v>
      </c>
      <c r="B84" s="12" t="s">
        <v>77</v>
      </c>
      <c r="C84" s="3">
        <v>15</v>
      </c>
      <c r="D84" s="3">
        <v>0</v>
      </c>
      <c r="E84" s="21" t="s">
        <v>588</v>
      </c>
      <c r="F84" s="28" t="s">
        <v>588</v>
      </c>
      <c r="G84" s="11">
        <f>VLOOKUP(F84,'New cats and draft conceptual '!B:E,4,FALSE)</f>
        <v>106</v>
      </c>
      <c r="H84" s="21">
        <v>0</v>
      </c>
      <c r="L84" s="26"/>
      <c r="M84" s="26"/>
    </row>
    <row r="85" spans="1:13" x14ac:dyDescent="0.2">
      <c r="A85" s="4">
        <v>425</v>
      </c>
      <c r="B85" s="12" t="s">
        <v>492</v>
      </c>
      <c r="C85" s="3">
        <v>15</v>
      </c>
      <c r="D85" s="3">
        <v>0</v>
      </c>
      <c r="E85" s="21" t="s">
        <v>588</v>
      </c>
      <c r="F85" s="28" t="s">
        <v>588</v>
      </c>
      <c r="G85" s="11">
        <f>VLOOKUP(F85,'New cats and draft conceptual '!B:E,4,FALSE)</f>
        <v>106</v>
      </c>
      <c r="H85" s="21">
        <v>0</v>
      </c>
      <c r="L85" s="26"/>
      <c r="M85" s="26"/>
    </row>
    <row r="86" spans="1:13" x14ac:dyDescent="0.2">
      <c r="A86" s="4">
        <v>426</v>
      </c>
      <c r="B86" s="12" t="s">
        <v>493</v>
      </c>
      <c r="C86" s="3">
        <v>15</v>
      </c>
      <c r="D86" s="3">
        <v>0</v>
      </c>
      <c r="E86" s="21" t="s">
        <v>588</v>
      </c>
      <c r="F86" s="28" t="s">
        <v>588</v>
      </c>
      <c r="G86" s="11">
        <f>VLOOKUP(F86,'New cats and draft conceptual '!B:E,4,FALSE)</f>
        <v>106</v>
      </c>
      <c r="H86" s="21">
        <v>0</v>
      </c>
      <c r="L86" s="26"/>
      <c r="M86" s="26"/>
    </row>
    <row r="87" spans="1:13" x14ac:dyDescent="0.2">
      <c r="A87" s="4">
        <v>427</v>
      </c>
      <c r="B87" s="12" t="s">
        <v>494</v>
      </c>
      <c r="C87" s="3">
        <v>15</v>
      </c>
      <c r="D87" s="3">
        <v>0</v>
      </c>
      <c r="E87" s="21" t="s">
        <v>588</v>
      </c>
      <c r="F87" s="28" t="s">
        <v>588</v>
      </c>
      <c r="G87" s="11">
        <f>VLOOKUP(F87,'New cats and draft conceptual '!B:E,4,FALSE)</f>
        <v>106</v>
      </c>
      <c r="H87" s="21">
        <v>0</v>
      </c>
      <c r="L87" s="26"/>
      <c r="M87" s="26"/>
    </row>
    <row r="88" spans="1:13" x14ac:dyDescent="0.2">
      <c r="A88" s="4">
        <v>454</v>
      </c>
      <c r="B88" s="12" t="s">
        <v>519</v>
      </c>
      <c r="C88" s="3">
        <v>23</v>
      </c>
      <c r="D88" s="3">
        <v>0</v>
      </c>
      <c r="E88" s="21" t="s">
        <v>596</v>
      </c>
      <c r="F88" s="28" t="s">
        <v>588</v>
      </c>
      <c r="G88" s="11">
        <f>VLOOKUP(F88,'New cats and draft conceptual '!B:E,4,FALSE)</f>
        <v>106</v>
      </c>
      <c r="H88" s="21">
        <v>0</v>
      </c>
      <c r="L88" s="26"/>
      <c r="M88" s="26"/>
    </row>
    <row r="89" spans="1:13" x14ac:dyDescent="0.2">
      <c r="A89" s="4">
        <v>455</v>
      </c>
      <c r="B89" s="12" t="s">
        <v>520</v>
      </c>
      <c r="C89" s="3">
        <v>22</v>
      </c>
      <c r="D89" s="3">
        <v>0</v>
      </c>
      <c r="E89" s="21" t="s">
        <v>589</v>
      </c>
      <c r="F89" s="28" t="s">
        <v>588</v>
      </c>
      <c r="G89" s="11">
        <f>VLOOKUP(F89,'New cats and draft conceptual '!B:E,4,FALSE)</f>
        <v>106</v>
      </c>
      <c r="H89" s="21">
        <v>0</v>
      </c>
      <c r="L89" s="26"/>
      <c r="M89" s="26"/>
    </row>
    <row r="90" spans="1:13" x14ac:dyDescent="0.2">
      <c r="A90" s="4">
        <v>456</v>
      </c>
      <c r="B90" s="12" t="s">
        <v>521</v>
      </c>
      <c r="C90" s="3" t="e">
        <v>#N/A</v>
      </c>
      <c r="D90" s="3">
        <v>1</v>
      </c>
      <c r="E90" s="21" t="e">
        <v>#N/A</v>
      </c>
      <c r="F90" s="28" t="s">
        <v>588</v>
      </c>
      <c r="G90" s="11">
        <f>VLOOKUP(F90,'New cats and draft conceptual '!B:E,4,FALSE)</f>
        <v>106</v>
      </c>
      <c r="H90" s="21">
        <v>1</v>
      </c>
      <c r="L90" s="26"/>
      <c r="M90" s="26"/>
    </row>
    <row r="91" spans="1:13" x14ac:dyDescent="0.2">
      <c r="A91" s="4">
        <v>95</v>
      </c>
      <c r="B91" s="12" t="s">
        <v>224</v>
      </c>
      <c r="C91" s="3">
        <v>22</v>
      </c>
      <c r="D91" s="3">
        <v>1</v>
      </c>
      <c r="E91" s="21" t="s">
        <v>589</v>
      </c>
      <c r="F91" s="28" t="s">
        <v>589</v>
      </c>
      <c r="G91" s="11">
        <f>VLOOKUP(F91,'New cats and draft conceptual '!B:E,4,FALSE)</f>
        <v>107</v>
      </c>
      <c r="H91" s="21">
        <v>1</v>
      </c>
      <c r="L91" s="26"/>
      <c r="M91" s="26"/>
    </row>
    <row r="92" spans="1:13" x14ac:dyDescent="0.2">
      <c r="A92" s="4">
        <v>96</v>
      </c>
      <c r="B92" s="12" t="s">
        <v>225</v>
      </c>
      <c r="C92" s="3" t="e">
        <v>#N/A</v>
      </c>
      <c r="D92" s="3">
        <v>0</v>
      </c>
      <c r="E92" s="21" t="e">
        <v>#N/A</v>
      </c>
      <c r="F92" s="28" t="s">
        <v>589</v>
      </c>
      <c r="G92" s="11">
        <f>VLOOKUP(F92,'New cats and draft conceptual '!B:E,4,FALSE)</f>
        <v>107</v>
      </c>
      <c r="H92" s="21">
        <v>0</v>
      </c>
      <c r="L92" s="26"/>
      <c r="M92" s="26"/>
    </row>
    <row r="93" spans="1:13" x14ac:dyDescent="0.2">
      <c r="A93" s="4">
        <v>108</v>
      </c>
      <c r="B93" s="12" t="s">
        <v>237</v>
      </c>
      <c r="C93" s="3">
        <v>22</v>
      </c>
      <c r="D93" s="3">
        <v>1</v>
      </c>
      <c r="E93" s="21" t="s">
        <v>589</v>
      </c>
      <c r="F93" s="28" t="s">
        <v>589</v>
      </c>
      <c r="G93" s="11">
        <f>VLOOKUP(F93,'New cats and draft conceptual '!B:E,4,FALSE)</f>
        <v>107</v>
      </c>
      <c r="H93" s="21">
        <v>1</v>
      </c>
      <c r="L93" s="26"/>
      <c r="M93" s="26"/>
    </row>
    <row r="94" spans="1:13" x14ac:dyDescent="0.2">
      <c r="A94" s="4">
        <v>109</v>
      </c>
      <c r="B94" s="12" t="s">
        <v>238</v>
      </c>
      <c r="C94" s="3">
        <v>22</v>
      </c>
      <c r="D94" s="3">
        <v>0</v>
      </c>
      <c r="E94" s="21" t="s">
        <v>589</v>
      </c>
      <c r="F94" s="28" t="s">
        <v>589</v>
      </c>
      <c r="G94" s="11">
        <f>VLOOKUP(F94,'New cats and draft conceptual '!B:E,4,FALSE)</f>
        <v>107</v>
      </c>
      <c r="H94" s="21">
        <v>0</v>
      </c>
      <c r="L94" s="26"/>
      <c r="M94" s="26"/>
    </row>
    <row r="95" spans="1:13" x14ac:dyDescent="0.2">
      <c r="A95" s="4">
        <v>110</v>
      </c>
      <c r="B95" s="12" t="s">
        <v>239</v>
      </c>
      <c r="C95" s="3">
        <v>22</v>
      </c>
      <c r="D95" s="3">
        <v>0</v>
      </c>
      <c r="E95" s="21" t="s">
        <v>589</v>
      </c>
      <c r="F95" s="28" t="s">
        <v>589</v>
      </c>
      <c r="G95" s="11">
        <f>VLOOKUP(F95,'New cats and draft conceptual '!B:E,4,FALSE)</f>
        <v>107</v>
      </c>
      <c r="H95" s="21">
        <v>0</v>
      </c>
      <c r="L95" s="26"/>
      <c r="M95" s="26"/>
    </row>
    <row r="96" spans="1:13" x14ac:dyDescent="0.2">
      <c r="A96" s="4">
        <v>111</v>
      </c>
      <c r="B96" s="12" t="s">
        <v>240</v>
      </c>
      <c r="C96" s="3" t="e">
        <v>#N/A</v>
      </c>
      <c r="D96" s="3">
        <v>1</v>
      </c>
      <c r="E96" s="21" t="e">
        <v>#N/A</v>
      </c>
      <c r="F96" s="28" t="s">
        <v>589</v>
      </c>
      <c r="G96" s="11">
        <f>VLOOKUP(F96,'New cats and draft conceptual '!B:E,4,FALSE)</f>
        <v>107</v>
      </c>
      <c r="H96" s="21">
        <v>1</v>
      </c>
      <c r="L96" s="26"/>
      <c r="M96" s="26"/>
    </row>
    <row r="97" spans="1:13" x14ac:dyDescent="0.2">
      <c r="A97" s="4">
        <v>112</v>
      </c>
      <c r="B97" s="12" t="s">
        <v>241</v>
      </c>
      <c r="C97" s="3">
        <v>22</v>
      </c>
      <c r="D97" s="3">
        <v>1</v>
      </c>
      <c r="E97" s="21" t="s">
        <v>589</v>
      </c>
      <c r="F97" s="28" t="s">
        <v>589</v>
      </c>
      <c r="G97" s="11">
        <f>VLOOKUP(F97,'New cats and draft conceptual '!B:E,4,FALSE)</f>
        <v>107</v>
      </c>
      <c r="H97" s="21">
        <v>1</v>
      </c>
      <c r="L97" s="26"/>
      <c r="M97" s="26"/>
    </row>
    <row r="98" spans="1:13" x14ac:dyDescent="0.2">
      <c r="A98" s="4">
        <v>428</v>
      </c>
      <c r="B98" s="12" t="s">
        <v>495</v>
      </c>
      <c r="C98" s="3" t="e">
        <v>#N/A</v>
      </c>
      <c r="D98" s="3">
        <v>0</v>
      </c>
      <c r="E98" s="21" t="e">
        <v>#N/A</v>
      </c>
      <c r="F98" s="28" t="s">
        <v>589</v>
      </c>
      <c r="G98" s="11">
        <f>VLOOKUP(F98,'New cats and draft conceptual '!B:E,4,FALSE)</f>
        <v>107</v>
      </c>
      <c r="H98" s="21">
        <v>0</v>
      </c>
      <c r="L98" s="26"/>
      <c r="M98" s="26"/>
    </row>
    <row r="99" spans="1:13" x14ac:dyDescent="0.2">
      <c r="A99" s="4">
        <v>439</v>
      </c>
      <c r="B99" s="12" t="s">
        <v>506</v>
      </c>
      <c r="C99" s="3">
        <v>22</v>
      </c>
      <c r="D99" s="3">
        <v>0</v>
      </c>
      <c r="E99" s="21" t="s">
        <v>589</v>
      </c>
      <c r="F99" s="28" t="s">
        <v>589</v>
      </c>
      <c r="G99" s="11">
        <f>VLOOKUP(F99,'New cats and draft conceptual '!B:E,4,FALSE)</f>
        <v>107</v>
      </c>
      <c r="H99" s="21">
        <v>0</v>
      </c>
      <c r="L99" s="26"/>
      <c r="M99" s="26"/>
    </row>
    <row r="100" spans="1:13" x14ac:dyDescent="0.2">
      <c r="A100" s="4">
        <v>440</v>
      </c>
      <c r="B100" s="12" t="s">
        <v>78</v>
      </c>
      <c r="C100" s="3">
        <v>22</v>
      </c>
      <c r="D100" s="3">
        <v>1</v>
      </c>
      <c r="E100" s="21" t="s">
        <v>589</v>
      </c>
      <c r="F100" s="28" t="s">
        <v>589</v>
      </c>
      <c r="G100" s="11">
        <f>VLOOKUP(F100,'New cats and draft conceptual '!B:E,4,FALSE)</f>
        <v>107</v>
      </c>
      <c r="H100" s="21">
        <v>1</v>
      </c>
      <c r="L100" s="26"/>
      <c r="M100" s="26"/>
    </row>
    <row r="101" spans="1:13" x14ac:dyDescent="0.2">
      <c r="A101" s="4">
        <v>441</v>
      </c>
      <c r="B101" s="12" t="s">
        <v>507</v>
      </c>
      <c r="C101" s="3" t="e">
        <v>#N/A</v>
      </c>
      <c r="D101" s="3">
        <v>0</v>
      </c>
      <c r="E101" s="21" t="e">
        <v>#N/A</v>
      </c>
      <c r="F101" s="28" t="s">
        <v>589</v>
      </c>
      <c r="G101" s="11">
        <f>VLOOKUP(F101,'New cats and draft conceptual '!B:E,4,FALSE)</f>
        <v>107</v>
      </c>
      <c r="H101" s="21">
        <v>0</v>
      </c>
      <c r="L101" s="26"/>
      <c r="M101" s="26"/>
    </row>
    <row r="102" spans="1:13" x14ac:dyDescent="0.2">
      <c r="A102" s="4">
        <v>442</v>
      </c>
      <c r="B102" s="12" t="s">
        <v>508</v>
      </c>
      <c r="C102" s="3">
        <v>22</v>
      </c>
      <c r="D102" s="3">
        <v>0</v>
      </c>
      <c r="E102" s="21" t="s">
        <v>589</v>
      </c>
      <c r="F102" s="28" t="s">
        <v>589</v>
      </c>
      <c r="G102" s="11">
        <f>VLOOKUP(F102,'New cats and draft conceptual '!B:E,4,FALSE)</f>
        <v>107</v>
      </c>
      <c r="H102" s="21">
        <v>0</v>
      </c>
      <c r="L102" s="26"/>
      <c r="M102" s="26"/>
    </row>
    <row r="103" spans="1:13" x14ac:dyDescent="0.2">
      <c r="A103" s="4">
        <v>443</v>
      </c>
      <c r="B103" s="12" t="s">
        <v>79</v>
      </c>
      <c r="C103" s="3">
        <v>22</v>
      </c>
      <c r="D103" s="3">
        <v>0</v>
      </c>
      <c r="E103" s="21" t="s">
        <v>589</v>
      </c>
      <c r="F103" s="28" t="s">
        <v>589</v>
      </c>
      <c r="G103" s="11">
        <f>VLOOKUP(F103,'New cats and draft conceptual '!B:E,4,FALSE)</f>
        <v>107</v>
      </c>
      <c r="H103" s="21">
        <v>0</v>
      </c>
      <c r="L103" s="26"/>
      <c r="M103" s="26"/>
    </row>
    <row r="104" spans="1:13" x14ac:dyDescent="0.2">
      <c r="A104" s="4">
        <v>444</v>
      </c>
      <c r="B104" s="12" t="s">
        <v>509</v>
      </c>
      <c r="C104" s="3" t="e">
        <v>#N/A</v>
      </c>
      <c r="D104" s="3">
        <v>0</v>
      </c>
      <c r="E104" s="21" t="e">
        <v>#N/A</v>
      </c>
      <c r="F104" s="28" t="s">
        <v>589</v>
      </c>
      <c r="G104" s="11">
        <f>VLOOKUP(F104,'New cats and draft conceptual '!B:E,4,FALSE)</f>
        <v>107</v>
      </c>
      <c r="H104" s="21">
        <v>0</v>
      </c>
      <c r="L104" s="26"/>
      <c r="M104" s="26"/>
    </row>
    <row r="105" spans="1:13" x14ac:dyDescent="0.2">
      <c r="A105" s="4">
        <v>445</v>
      </c>
      <c r="B105" s="12" t="s">
        <v>510</v>
      </c>
      <c r="C105" s="3" t="e">
        <v>#N/A</v>
      </c>
      <c r="D105" s="3">
        <v>1</v>
      </c>
      <c r="E105" s="21" t="e">
        <v>#N/A</v>
      </c>
      <c r="F105" s="28" t="s">
        <v>589</v>
      </c>
      <c r="G105" s="11">
        <f>VLOOKUP(F105,'New cats and draft conceptual '!B:E,4,FALSE)</f>
        <v>107</v>
      </c>
      <c r="H105" s="21">
        <v>1</v>
      </c>
      <c r="L105" s="26"/>
      <c r="M105" s="26"/>
    </row>
    <row r="106" spans="1:13" x14ac:dyDescent="0.2">
      <c r="A106" s="4">
        <v>446</v>
      </c>
      <c r="B106" s="12" t="s">
        <v>511</v>
      </c>
      <c r="C106" s="3">
        <v>22</v>
      </c>
      <c r="D106" s="3">
        <v>1</v>
      </c>
      <c r="E106" s="21" t="s">
        <v>589</v>
      </c>
      <c r="F106" s="28" t="s">
        <v>589</v>
      </c>
      <c r="G106" s="11">
        <f>VLOOKUP(F106,'New cats and draft conceptual '!B:E,4,FALSE)</f>
        <v>107</v>
      </c>
      <c r="H106" s="21">
        <v>1</v>
      </c>
      <c r="L106" s="26"/>
      <c r="M106" s="26"/>
    </row>
    <row r="107" spans="1:13" x14ac:dyDescent="0.2">
      <c r="A107" s="4">
        <v>447</v>
      </c>
      <c r="B107" s="12" t="s">
        <v>512</v>
      </c>
      <c r="C107" s="3" t="e">
        <v>#N/A</v>
      </c>
      <c r="D107" s="3">
        <v>1</v>
      </c>
      <c r="E107" s="21" t="e">
        <v>#N/A</v>
      </c>
      <c r="F107" s="28" t="s">
        <v>589</v>
      </c>
      <c r="G107" s="11">
        <f>VLOOKUP(F107,'New cats and draft conceptual '!B:E,4,FALSE)</f>
        <v>107</v>
      </c>
      <c r="H107" s="21">
        <v>1</v>
      </c>
      <c r="L107" s="26"/>
      <c r="M107" s="26"/>
    </row>
    <row r="108" spans="1:13" x14ac:dyDescent="0.2">
      <c r="A108" s="4">
        <v>448</v>
      </c>
      <c r="B108" s="12" t="s">
        <v>513</v>
      </c>
      <c r="C108" s="3" t="e">
        <v>#N/A</v>
      </c>
      <c r="D108" s="3">
        <v>0</v>
      </c>
      <c r="E108" s="21" t="e">
        <v>#N/A</v>
      </c>
      <c r="F108" s="28" t="s">
        <v>589</v>
      </c>
      <c r="G108" s="11">
        <f>VLOOKUP(F108,'New cats and draft conceptual '!B:E,4,FALSE)</f>
        <v>107</v>
      </c>
      <c r="H108" s="21">
        <v>0</v>
      </c>
      <c r="L108" s="26"/>
      <c r="M108" s="26"/>
    </row>
    <row r="109" spans="1:13" x14ac:dyDescent="0.2">
      <c r="A109" s="4">
        <v>449</v>
      </c>
      <c r="B109" s="12" t="s">
        <v>514</v>
      </c>
      <c r="C109" s="3">
        <v>22</v>
      </c>
      <c r="D109" s="3">
        <v>0</v>
      </c>
      <c r="E109" s="21" t="s">
        <v>589</v>
      </c>
      <c r="F109" s="28" t="s">
        <v>589</v>
      </c>
      <c r="G109" s="11">
        <f>VLOOKUP(F109,'New cats and draft conceptual '!B:E,4,FALSE)</f>
        <v>107</v>
      </c>
      <c r="H109" s="21">
        <v>0</v>
      </c>
      <c r="L109" s="26"/>
      <c r="M109" s="26"/>
    </row>
    <row r="110" spans="1:13" x14ac:dyDescent="0.2">
      <c r="A110" s="4">
        <v>436</v>
      </c>
      <c r="B110" s="12" t="s">
        <v>503</v>
      </c>
      <c r="C110" s="3" t="e">
        <v>#N/A</v>
      </c>
      <c r="D110" s="3">
        <v>0</v>
      </c>
      <c r="E110" s="21" t="e">
        <v>#N/A</v>
      </c>
      <c r="F110" s="28" t="s">
        <v>589</v>
      </c>
      <c r="G110" s="11">
        <f>VLOOKUP(F110,'New cats and draft conceptual '!B:E,4,FALSE)</f>
        <v>107</v>
      </c>
      <c r="H110" s="21">
        <v>0</v>
      </c>
      <c r="L110" s="26"/>
      <c r="M110" s="26"/>
    </row>
    <row r="111" spans="1:13" x14ac:dyDescent="0.2">
      <c r="A111" s="4">
        <v>437</v>
      </c>
      <c r="B111" s="12" t="s">
        <v>504</v>
      </c>
      <c r="C111" s="3" t="e">
        <v>#N/A</v>
      </c>
      <c r="D111" s="3">
        <v>0</v>
      </c>
      <c r="E111" s="21" t="e">
        <v>#N/A</v>
      </c>
      <c r="F111" s="28" t="s">
        <v>589</v>
      </c>
      <c r="G111" s="11">
        <f>VLOOKUP(F111,'New cats and draft conceptual '!B:E,4,FALSE)</f>
        <v>107</v>
      </c>
      <c r="H111" s="21">
        <v>0</v>
      </c>
      <c r="L111" s="26"/>
      <c r="M111" s="26"/>
    </row>
    <row r="112" spans="1:13" x14ac:dyDescent="0.2">
      <c r="A112" s="4">
        <v>438</v>
      </c>
      <c r="B112" s="12" t="s">
        <v>505</v>
      </c>
      <c r="C112" s="3" t="e">
        <v>#N/A</v>
      </c>
      <c r="D112" s="3">
        <v>0</v>
      </c>
      <c r="E112" s="21" t="e">
        <v>#N/A</v>
      </c>
      <c r="F112" s="28" t="s">
        <v>589</v>
      </c>
      <c r="G112" s="11">
        <f>VLOOKUP(F112,'New cats and draft conceptual '!B:E,4,FALSE)</f>
        <v>107</v>
      </c>
      <c r="H112" s="21">
        <v>0</v>
      </c>
      <c r="L112" s="26"/>
      <c r="M112" s="26"/>
    </row>
    <row r="113" spans="1:13" x14ac:dyDescent="0.2">
      <c r="A113" s="4">
        <v>139</v>
      </c>
      <c r="B113" s="12" t="s">
        <v>19</v>
      </c>
      <c r="C113" s="3" t="e">
        <v>#N/A</v>
      </c>
      <c r="D113" s="3">
        <v>1</v>
      </c>
      <c r="E113" s="21" t="e">
        <v>#N/A</v>
      </c>
      <c r="F113" s="28" t="s">
        <v>129</v>
      </c>
      <c r="G113" s="11">
        <f>VLOOKUP(F113,'New cats and draft conceptual '!B:E,4,FALSE)</f>
        <v>108</v>
      </c>
      <c r="H113" s="21">
        <v>1</v>
      </c>
      <c r="J113" s="4" t="s">
        <v>113</v>
      </c>
      <c r="L113" s="26"/>
      <c r="M113" s="26"/>
    </row>
    <row r="114" spans="1:13" x14ac:dyDescent="0.2">
      <c r="A114" s="4">
        <v>140</v>
      </c>
      <c r="B114" s="12" t="s">
        <v>265</v>
      </c>
      <c r="C114" s="3" t="e">
        <v>#N/A</v>
      </c>
      <c r="D114" s="3">
        <v>1</v>
      </c>
      <c r="E114" s="21" t="e">
        <v>#N/A</v>
      </c>
      <c r="F114" s="28" t="s">
        <v>129</v>
      </c>
      <c r="G114" s="11">
        <f>VLOOKUP(F114,'New cats and draft conceptual '!B:E,4,FALSE)</f>
        <v>108</v>
      </c>
      <c r="H114" s="21">
        <v>1</v>
      </c>
      <c r="J114" s="4" t="s">
        <v>113</v>
      </c>
      <c r="L114" s="26"/>
      <c r="M114" s="26"/>
    </row>
    <row r="115" spans="1:13" x14ac:dyDescent="0.2">
      <c r="A115" s="4">
        <v>141</v>
      </c>
      <c r="B115" s="12" t="s">
        <v>266</v>
      </c>
      <c r="C115" s="3" t="e">
        <v>#N/A</v>
      </c>
      <c r="D115" s="3">
        <v>0</v>
      </c>
      <c r="E115" s="21" t="e">
        <v>#N/A</v>
      </c>
      <c r="F115" s="28" t="s">
        <v>129</v>
      </c>
      <c r="G115" s="11">
        <f>VLOOKUP(F115,'New cats and draft conceptual '!B:E,4,FALSE)</f>
        <v>108</v>
      </c>
      <c r="H115" s="21">
        <v>0</v>
      </c>
      <c r="J115" s="4" t="s">
        <v>113</v>
      </c>
      <c r="L115" s="26"/>
      <c r="M115" s="26"/>
    </row>
    <row r="116" spans="1:13" x14ac:dyDescent="0.2">
      <c r="A116" s="4">
        <v>170</v>
      </c>
      <c r="B116" s="12" t="s">
        <v>289</v>
      </c>
      <c r="C116" s="3" t="e">
        <v>#N/A</v>
      </c>
      <c r="D116" s="3">
        <v>0</v>
      </c>
      <c r="E116" s="21" t="e">
        <v>#N/A</v>
      </c>
      <c r="F116" s="28" t="s">
        <v>129</v>
      </c>
      <c r="G116" s="11">
        <f>VLOOKUP(F116,'New cats and draft conceptual '!B:E,4,FALSE)</f>
        <v>108</v>
      </c>
      <c r="H116" s="21">
        <v>0</v>
      </c>
      <c r="J116" s="4" t="s">
        <v>113</v>
      </c>
      <c r="L116" s="26"/>
      <c r="M116" s="26"/>
    </row>
    <row r="117" spans="1:13" x14ac:dyDescent="0.2">
      <c r="A117" s="4">
        <v>188</v>
      </c>
      <c r="B117" s="12" t="s">
        <v>302</v>
      </c>
      <c r="C117" s="3">
        <v>5</v>
      </c>
      <c r="D117" s="3">
        <v>0</v>
      </c>
      <c r="E117" s="21" t="s">
        <v>593</v>
      </c>
      <c r="F117" s="28" t="s">
        <v>129</v>
      </c>
      <c r="G117" s="11">
        <f>VLOOKUP(F117,'New cats and draft conceptual '!B:E,4,FALSE)</f>
        <v>108</v>
      </c>
      <c r="H117" s="21">
        <v>0</v>
      </c>
      <c r="J117" s="4" t="s">
        <v>113</v>
      </c>
      <c r="L117" s="26"/>
      <c r="M117" s="26"/>
    </row>
    <row r="118" spans="1:13" x14ac:dyDescent="0.2">
      <c r="A118" s="4">
        <v>189</v>
      </c>
      <c r="B118" s="12" t="s">
        <v>303</v>
      </c>
      <c r="C118" s="3" t="e">
        <v>#N/A</v>
      </c>
      <c r="D118" s="3">
        <v>0</v>
      </c>
      <c r="E118" s="21" t="e">
        <v>#N/A</v>
      </c>
      <c r="F118" s="28" t="s">
        <v>129</v>
      </c>
      <c r="G118" s="11">
        <f>VLOOKUP(F118,'New cats and draft conceptual '!B:E,4,FALSE)</f>
        <v>108</v>
      </c>
      <c r="H118" s="21">
        <v>0</v>
      </c>
      <c r="J118" s="4" t="s">
        <v>113</v>
      </c>
      <c r="L118" s="26"/>
      <c r="M118" s="26"/>
    </row>
    <row r="119" spans="1:13" x14ac:dyDescent="0.2">
      <c r="A119" s="4">
        <v>190</v>
      </c>
      <c r="B119" s="12" t="s">
        <v>304</v>
      </c>
      <c r="C119" s="3" t="e">
        <v>#N/A</v>
      </c>
      <c r="D119" s="3">
        <v>0</v>
      </c>
      <c r="E119" s="21" t="e">
        <v>#N/A</v>
      </c>
      <c r="F119" s="28" t="s">
        <v>129</v>
      </c>
      <c r="G119" s="11">
        <f>VLOOKUP(F119,'New cats and draft conceptual '!B:E,4,FALSE)</f>
        <v>108</v>
      </c>
      <c r="H119" s="21">
        <v>0</v>
      </c>
      <c r="J119" s="4" t="s">
        <v>113</v>
      </c>
      <c r="L119" s="26"/>
      <c r="M119" s="26"/>
    </row>
    <row r="120" spans="1:13" x14ac:dyDescent="0.2">
      <c r="A120" s="4">
        <v>205</v>
      </c>
      <c r="B120" s="12" t="s">
        <v>319</v>
      </c>
      <c r="C120" s="3">
        <v>5</v>
      </c>
      <c r="D120" s="3">
        <v>0</v>
      </c>
      <c r="E120" s="21" t="s">
        <v>593</v>
      </c>
      <c r="F120" s="28" t="s">
        <v>129</v>
      </c>
      <c r="G120" s="11">
        <f>VLOOKUP(F120,'New cats and draft conceptual '!B:E,4,FALSE)</f>
        <v>108</v>
      </c>
      <c r="H120" s="21">
        <v>0</v>
      </c>
      <c r="J120" s="4" t="s">
        <v>113</v>
      </c>
      <c r="L120" s="26"/>
      <c r="M120" s="26"/>
    </row>
    <row r="121" spans="1:13" x14ac:dyDescent="0.2">
      <c r="A121" s="4">
        <v>206</v>
      </c>
      <c r="B121" s="12" t="s">
        <v>320</v>
      </c>
      <c r="C121" s="3">
        <v>5</v>
      </c>
      <c r="D121" s="3">
        <v>0</v>
      </c>
      <c r="E121" s="21" t="s">
        <v>593</v>
      </c>
      <c r="F121" s="28" t="s">
        <v>129</v>
      </c>
      <c r="G121" s="11">
        <f>VLOOKUP(F121,'New cats and draft conceptual '!B:E,4,FALSE)</f>
        <v>108</v>
      </c>
      <c r="H121" s="21">
        <v>0</v>
      </c>
      <c r="J121" s="4" t="s">
        <v>113</v>
      </c>
      <c r="L121" s="26"/>
      <c r="M121" s="26"/>
    </row>
    <row r="122" spans="1:13" x14ac:dyDescent="0.2">
      <c r="A122" s="4">
        <v>207</v>
      </c>
      <c r="B122" s="12" t="s">
        <v>321</v>
      </c>
      <c r="C122" s="3">
        <v>5</v>
      </c>
      <c r="D122" s="3">
        <v>0</v>
      </c>
      <c r="E122" s="21" t="s">
        <v>593</v>
      </c>
      <c r="F122" s="28" t="s">
        <v>129</v>
      </c>
      <c r="G122" s="11">
        <f>VLOOKUP(F122,'New cats and draft conceptual '!B:E,4,FALSE)</f>
        <v>108</v>
      </c>
      <c r="H122" s="21">
        <v>0</v>
      </c>
      <c r="J122" s="4" t="s">
        <v>113</v>
      </c>
      <c r="L122" s="26"/>
      <c r="M122" s="26"/>
    </row>
    <row r="123" spans="1:13" x14ac:dyDescent="0.2">
      <c r="A123" s="4">
        <v>227</v>
      </c>
      <c r="B123" s="12" t="s">
        <v>341</v>
      </c>
      <c r="C123" s="3">
        <v>5</v>
      </c>
      <c r="D123" s="3">
        <v>0</v>
      </c>
      <c r="E123" s="21" t="s">
        <v>593</v>
      </c>
      <c r="F123" s="28" t="s">
        <v>129</v>
      </c>
      <c r="G123" s="11">
        <f>VLOOKUP(F123,'New cats and draft conceptual '!B:E,4,FALSE)</f>
        <v>108</v>
      </c>
      <c r="H123" s="21">
        <v>0</v>
      </c>
      <c r="J123" s="4" t="s">
        <v>113</v>
      </c>
      <c r="L123" s="26"/>
      <c r="M123" s="26"/>
    </row>
    <row r="124" spans="1:13" x14ac:dyDescent="0.2">
      <c r="A124" s="4">
        <v>228</v>
      </c>
      <c r="B124" s="12" t="s">
        <v>342</v>
      </c>
      <c r="C124" s="3">
        <v>5</v>
      </c>
      <c r="D124" s="3">
        <v>1</v>
      </c>
      <c r="E124" s="21" t="s">
        <v>593</v>
      </c>
      <c r="F124" s="28" t="s">
        <v>129</v>
      </c>
      <c r="G124" s="11">
        <f>VLOOKUP(F124,'New cats and draft conceptual '!B:E,4,FALSE)</f>
        <v>108</v>
      </c>
      <c r="H124" s="21">
        <v>1</v>
      </c>
      <c r="J124" s="4" t="s">
        <v>113</v>
      </c>
      <c r="L124" s="26"/>
      <c r="M124" s="26"/>
    </row>
    <row r="125" spans="1:13" x14ac:dyDescent="0.2">
      <c r="A125" s="4">
        <v>229</v>
      </c>
      <c r="B125" s="12" t="s">
        <v>343</v>
      </c>
      <c r="C125" s="3">
        <v>5</v>
      </c>
      <c r="D125" s="3">
        <v>0</v>
      </c>
      <c r="E125" s="21" t="s">
        <v>593</v>
      </c>
      <c r="F125" s="28" t="s">
        <v>129</v>
      </c>
      <c r="G125" s="11">
        <f>VLOOKUP(F125,'New cats and draft conceptual '!B:E,4,FALSE)</f>
        <v>108</v>
      </c>
      <c r="H125" s="21">
        <v>0</v>
      </c>
      <c r="J125" s="4" t="s">
        <v>113</v>
      </c>
      <c r="L125" s="26"/>
      <c r="M125" s="26"/>
    </row>
    <row r="126" spans="1:13" x14ac:dyDescent="0.2">
      <c r="A126" s="4">
        <v>230</v>
      </c>
      <c r="B126" s="12" t="s">
        <v>344</v>
      </c>
      <c r="C126" s="3">
        <v>5</v>
      </c>
      <c r="D126" s="3">
        <v>0</v>
      </c>
      <c r="E126" s="21" t="s">
        <v>593</v>
      </c>
      <c r="F126" s="28" t="s">
        <v>129</v>
      </c>
      <c r="G126" s="11">
        <f>VLOOKUP(F126,'New cats and draft conceptual '!B:E,4,FALSE)</f>
        <v>108</v>
      </c>
      <c r="H126" s="21">
        <v>0</v>
      </c>
      <c r="J126" s="4" t="s">
        <v>113</v>
      </c>
      <c r="L126" s="26"/>
      <c r="M126" s="26"/>
    </row>
    <row r="127" spans="1:13" x14ac:dyDescent="0.2">
      <c r="A127" s="4">
        <v>231</v>
      </c>
      <c r="B127" s="12" t="s">
        <v>345</v>
      </c>
      <c r="C127" s="3">
        <v>5</v>
      </c>
      <c r="D127" s="3">
        <v>0</v>
      </c>
      <c r="E127" s="21" t="s">
        <v>593</v>
      </c>
      <c r="F127" s="28" t="s">
        <v>129</v>
      </c>
      <c r="G127" s="11">
        <f>VLOOKUP(F127,'New cats and draft conceptual '!B:E,4,FALSE)</f>
        <v>108</v>
      </c>
      <c r="H127" s="21">
        <v>0</v>
      </c>
      <c r="J127" s="4" t="s">
        <v>113</v>
      </c>
      <c r="L127" s="26"/>
      <c r="M127" s="26"/>
    </row>
    <row r="128" spans="1:13" x14ac:dyDescent="0.2">
      <c r="A128" s="4">
        <v>232</v>
      </c>
      <c r="B128" s="12" t="s">
        <v>346</v>
      </c>
      <c r="C128" s="3">
        <v>5</v>
      </c>
      <c r="D128" s="3">
        <v>1</v>
      </c>
      <c r="E128" s="21" t="s">
        <v>593</v>
      </c>
      <c r="F128" s="28" t="s">
        <v>129</v>
      </c>
      <c r="G128" s="11">
        <f>VLOOKUP(F128,'New cats and draft conceptual '!B:E,4,FALSE)</f>
        <v>108</v>
      </c>
      <c r="H128" s="21">
        <v>1</v>
      </c>
      <c r="J128" s="4" t="s">
        <v>113</v>
      </c>
      <c r="L128" s="26"/>
      <c r="M128" s="26"/>
    </row>
    <row r="129" spans="1:13" x14ac:dyDescent="0.2">
      <c r="A129" s="4">
        <v>234</v>
      </c>
      <c r="B129" s="12" t="s">
        <v>348</v>
      </c>
      <c r="C129" s="3">
        <v>5</v>
      </c>
      <c r="D129" s="3">
        <v>1</v>
      </c>
      <c r="E129" s="21" t="s">
        <v>593</v>
      </c>
      <c r="F129" s="28" t="s">
        <v>129</v>
      </c>
      <c r="G129" s="11">
        <f>VLOOKUP(F129,'New cats and draft conceptual '!B:E,4,FALSE)</f>
        <v>108</v>
      </c>
      <c r="H129" s="21">
        <v>1</v>
      </c>
      <c r="L129" s="26"/>
      <c r="M129" s="26"/>
    </row>
    <row r="130" spans="1:13" x14ac:dyDescent="0.2">
      <c r="A130" s="4">
        <v>235</v>
      </c>
      <c r="B130" s="12" t="s">
        <v>349</v>
      </c>
      <c r="C130" s="3">
        <v>5</v>
      </c>
      <c r="D130" s="3">
        <v>0</v>
      </c>
      <c r="E130" s="21" t="s">
        <v>593</v>
      </c>
      <c r="F130" s="28" t="s">
        <v>129</v>
      </c>
      <c r="G130" s="11">
        <f>VLOOKUP(F130,'New cats and draft conceptual '!B:E,4,FALSE)</f>
        <v>108</v>
      </c>
      <c r="H130" s="21">
        <v>0</v>
      </c>
      <c r="L130" s="26"/>
      <c r="M130" s="26"/>
    </row>
    <row r="131" spans="1:13" x14ac:dyDescent="0.2">
      <c r="A131" s="4">
        <v>239</v>
      </c>
      <c r="B131" s="12" t="s">
        <v>41</v>
      </c>
      <c r="C131" s="3">
        <v>5</v>
      </c>
      <c r="D131" s="3">
        <v>0</v>
      </c>
      <c r="E131" s="21" t="s">
        <v>593</v>
      </c>
      <c r="F131" s="28" t="s">
        <v>129</v>
      </c>
      <c r="G131" s="11">
        <f>VLOOKUP(F131,'New cats and draft conceptual '!B:E,4,FALSE)</f>
        <v>108</v>
      </c>
      <c r="H131" s="21">
        <v>0</v>
      </c>
      <c r="L131" s="26"/>
      <c r="M131" s="26"/>
    </row>
    <row r="132" spans="1:13" x14ac:dyDescent="0.2">
      <c r="A132" s="4">
        <v>258</v>
      </c>
      <c r="B132" s="12" t="s">
        <v>362</v>
      </c>
      <c r="C132" s="3" t="e">
        <v>#N/A</v>
      </c>
      <c r="D132" s="3">
        <v>0</v>
      </c>
      <c r="E132" s="21" t="e">
        <v>#N/A</v>
      </c>
      <c r="F132" s="28" t="s">
        <v>129</v>
      </c>
      <c r="G132" s="11">
        <f>VLOOKUP(F132,'New cats and draft conceptual '!B:E,4,FALSE)</f>
        <v>108</v>
      </c>
      <c r="H132" s="21">
        <v>0</v>
      </c>
      <c r="L132" s="26"/>
      <c r="M132" s="26"/>
    </row>
    <row r="133" spans="1:13" x14ac:dyDescent="0.2">
      <c r="A133" s="4">
        <v>259</v>
      </c>
      <c r="B133" s="12" t="s">
        <v>42</v>
      </c>
      <c r="C133" s="3">
        <v>5</v>
      </c>
      <c r="D133" s="3">
        <v>1</v>
      </c>
      <c r="E133" s="21" t="s">
        <v>593</v>
      </c>
      <c r="F133" s="28" t="s">
        <v>129</v>
      </c>
      <c r="G133" s="11">
        <f>VLOOKUP(F133,'New cats and draft conceptual '!B:E,4,FALSE)</f>
        <v>108</v>
      </c>
      <c r="H133" s="21">
        <v>1</v>
      </c>
      <c r="L133" s="26"/>
      <c r="M133" s="26"/>
    </row>
    <row r="134" spans="1:13" x14ac:dyDescent="0.2">
      <c r="A134" s="4">
        <v>260</v>
      </c>
      <c r="B134" s="12" t="s">
        <v>43</v>
      </c>
      <c r="C134" s="3">
        <v>5</v>
      </c>
      <c r="D134" s="3">
        <v>0</v>
      </c>
      <c r="E134" s="21" t="s">
        <v>593</v>
      </c>
      <c r="F134" s="28" t="s">
        <v>129</v>
      </c>
      <c r="G134" s="11">
        <f>VLOOKUP(F134,'New cats and draft conceptual '!B:E,4,FALSE)</f>
        <v>108</v>
      </c>
      <c r="H134" s="21">
        <v>0</v>
      </c>
      <c r="L134" s="26"/>
      <c r="M134" s="26"/>
    </row>
    <row r="135" spans="1:13" x14ac:dyDescent="0.2">
      <c r="A135" s="4">
        <v>261</v>
      </c>
      <c r="B135" s="12" t="s">
        <v>363</v>
      </c>
      <c r="C135" s="3">
        <v>5</v>
      </c>
      <c r="D135" s="3">
        <v>0</v>
      </c>
      <c r="E135" s="21" t="s">
        <v>593</v>
      </c>
      <c r="F135" s="28" t="s">
        <v>129</v>
      </c>
      <c r="G135" s="11">
        <f>VLOOKUP(F135,'New cats and draft conceptual '!B:E,4,FALSE)</f>
        <v>108</v>
      </c>
      <c r="H135" s="21">
        <v>0</v>
      </c>
      <c r="L135" s="26"/>
      <c r="M135" s="26"/>
    </row>
    <row r="136" spans="1:13" x14ac:dyDescent="0.2">
      <c r="A136" s="4">
        <v>262</v>
      </c>
      <c r="B136" s="12" t="s">
        <v>44</v>
      </c>
      <c r="C136" s="3" t="e">
        <v>#N/A</v>
      </c>
      <c r="D136" s="3">
        <v>1</v>
      </c>
      <c r="E136" s="21" t="e">
        <v>#N/A</v>
      </c>
      <c r="F136" s="28" t="s">
        <v>129</v>
      </c>
      <c r="G136" s="11">
        <f>VLOOKUP(F136,'New cats and draft conceptual '!B:E,4,FALSE)</f>
        <v>108</v>
      </c>
      <c r="H136" s="21">
        <v>1</v>
      </c>
      <c r="L136" s="26"/>
      <c r="M136" s="26"/>
    </row>
    <row r="137" spans="1:13" x14ac:dyDescent="0.2">
      <c r="A137" s="4">
        <v>263</v>
      </c>
      <c r="B137" s="12" t="s">
        <v>364</v>
      </c>
      <c r="C137" s="3" t="e">
        <v>#N/A</v>
      </c>
      <c r="D137" s="3">
        <v>0</v>
      </c>
      <c r="E137" s="21" t="e">
        <v>#N/A</v>
      </c>
      <c r="F137" s="28" t="s">
        <v>129</v>
      </c>
      <c r="G137" s="11">
        <f>VLOOKUP(F137,'New cats and draft conceptual '!B:E,4,FALSE)</f>
        <v>108</v>
      </c>
      <c r="H137" s="21">
        <v>0</v>
      </c>
      <c r="L137" s="26"/>
      <c r="M137" s="26"/>
    </row>
    <row r="138" spans="1:13" x14ac:dyDescent="0.2">
      <c r="A138" s="4">
        <v>264</v>
      </c>
      <c r="B138" s="12" t="s">
        <v>366</v>
      </c>
      <c r="C138" s="3" t="e">
        <v>#N/A</v>
      </c>
      <c r="D138" s="3">
        <v>0</v>
      </c>
      <c r="E138" s="21" t="e">
        <v>#N/A</v>
      </c>
      <c r="F138" s="28" t="s">
        <v>129</v>
      </c>
      <c r="G138" s="11">
        <f>VLOOKUP(F138,'New cats and draft conceptual '!B:E,4,FALSE)</f>
        <v>108</v>
      </c>
      <c r="H138" s="21">
        <v>0</v>
      </c>
      <c r="L138" s="26"/>
      <c r="M138" s="26"/>
    </row>
    <row r="139" spans="1:13" x14ac:dyDescent="0.2">
      <c r="A139" s="4">
        <v>266</v>
      </c>
      <c r="B139" s="12" t="s">
        <v>367</v>
      </c>
      <c r="C139" s="3">
        <v>5</v>
      </c>
      <c r="D139" s="3">
        <v>1</v>
      </c>
      <c r="E139" s="21" t="s">
        <v>593</v>
      </c>
      <c r="F139" s="28" t="s">
        <v>129</v>
      </c>
      <c r="G139" s="11">
        <f>VLOOKUP(F139,'New cats and draft conceptual '!B:E,4,FALSE)</f>
        <v>108</v>
      </c>
      <c r="H139" s="21">
        <v>1</v>
      </c>
      <c r="L139" s="26"/>
      <c r="M139" s="26"/>
    </row>
    <row r="140" spans="1:13" x14ac:dyDescent="0.2">
      <c r="A140" s="4">
        <v>267</v>
      </c>
      <c r="B140" s="12" t="s">
        <v>368</v>
      </c>
      <c r="C140" s="3" t="e">
        <v>#N/A</v>
      </c>
      <c r="D140" s="3">
        <v>0</v>
      </c>
      <c r="E140" s="21" t="e">
        <v>#N/A</v>
      </c>
      <c r="F140" s="28" t="s">
        <v>129</v>
      </c>
      <c r="G140" s="11">
        <f>VLOOKUP(F140,'New cats and draft conceptual '!B:E,4,FALSE)</f>
        <v>108</v>
      </c>
      <c r="H140" s="21">
        <v>0</v>
      </c>
      <c r="L140" s="26"/>
      <c r="M140" s="26"/>
    </row>
    <row r="141" spans="1:13" x14ac:dyDescent="0.2">
      <c r="A141" s="4">
        <v>268</v>
      </c>
      <c r="B141" s="12" t="s">
        <v>369</v>
      </c>
      <c r="C141" s="3" t="e">
        <v>#N/A</v>
      </c>
      <c r="D141" s="3">
        <v>0</v>
      </c>
      <c r="E141" s="21" t="e">
        <v>#N/A</v>
      </c>
      <c r="F141" s="28" t="s">
        <v>129</v>
      </c>
      <c r="G141" s="11">
        <f>VLOOKUP(F141,'New cats and draft conceptual '!B:E,4,FALSE)</f>
        <v>108</v>
      </c>
      <c r="H141" s="21">
        <v>0</v>
      </c>
      <c r="L141" s="26"/>
      <c r="M141" s="26"/>
    </row>
    <row r="142" spans="1:13" x14ac:dyDescent="0.2">
      <c r="A142" s="4">
        <v>269</v>
      </c>
      <c r="B142" s="12" t="s">
        <v>375</v>
      </c>
      <c r="C142" s="3" t="e">
        <v>#N/A</v>
      </c>
      <c r="D142" s="3">
        <v>0</v>
      </c>
      <c r="E142" s="21" t="e">
        <v>#N/A</v>
      </c>
      <c r="F142" s="28" t="s">
        <v>129</v>
      </c>
      <c r="G142" s="11">
        <f>VLOOKUP(F142,'New cats and draft conceptual '!B:E,4,FALSE)</f>
        <v>108</v>
      </c>
      <c r="H142" s="21">
        <v>0</v>
      </c>
      <c r="L142" s="26"/>
      <c r="M142" s="26"/>
    </row>
    <row r="143" spans="1:13" x14ac:dyDescent="0.2">
      <c r="A143" s="4">
        <v>275</v>
      </c>
      <c r="B143" s="12" t="s">
        <v>475</v>
      </c>
      <c r="C143" s="3" t="e">
        <v>#N/A</v>
      </c>
      <c r="D143" s="3">
        <v>0</v>
      </c>
      <c r="E143" s="21" t="e">
        <v>#N/A</v>
      </c>
      <c r="F143" s="28" t="s">
        <v>129</v>
      </c>
      <c r="G143" s="11">
        <f>VLOOKUP(F143,'New cats and draft conceptual '!B:E,4,FALSE)</f>
        <v>108</v>
      </c>
      <c r="H143" s="21">
        <v>0</v>
      </c>
      <c r="L143" s="26"/>
      <c r="M143" s="26"/>
    </row>
    <row r="144" spans="1:13" x14ac:dyDescent="0.2">
      <c r="A144" s="4">
        <v>276</v>
      </c>
      <c r="B144" s="12" t="s">
        <v>476</v>
      </c>
      <c r="C144" s="3" t="e">
        <v>#N/A</v>
      </c>
      <c r="D144" s="3">
        <v>0</v>
      </c>
      <c r="E144" s="21" t="e">
        <v>#N/A</v>
      </c>
      <c r="F144" s="28" t="s">
        <v>129</v>
      </c>
      <c r="G144" s="11">
        <f>VLOOKUP(F144,'New cats and draft conceptual '!B:E,4,FALSE)</f>
        <v>108</v>
      </c>
      <c r="H144" s="21">
        <v>0</v>
      </c>
      <c r="L144" s="26"/>
      <c r="M144" s="26"/>
    </row>
    <row r="145" spans="1:13" x14ac:dyDescent="0.2">
      <c r="A145" s="4">
        <v>277</v>
      </c>
      <c r="B145" s="12" t="s">
        <v>477</v>
      </c>
      <c r="C145" s="3" t="e">
        <v>#N/A</v>
      </c>
      <c r="D145" s="3">
        <v>0</v>
      </c>
      <c r="E145" s="21" t="e">
        <v>#N/A</v>
      </c>
      <c r="F145" s="28" t="s">
        <v>129</v>
      </c>
      <c r="G145" s="11">
        <f>VLOOKUP(F145,'New cats and draft conceptual '!B:E,4,FALSE)</f>
        <v>108</v>
      </c>
      <c r="H145" s="21">
        <v>0</v>
      </c>
      <c r="L145" s="26"/>
      <c r="M145" s="26"/>
    </row>
    <row r="146" spans="1:13" x14ac:dyDescent="0.2">
      <c r="A146" s="4">
        <v>401</v>
      </c>
      <c r="B146" s="12" t="s">
        <v>538</v>
      </c>
      <c r="C146" s="3" t="e">
        <v>#N/A</v>
      </c>
      <c r="D146" s="3">
        <v>0</v>
      </c>
      <c r="E146" s="21" t="e">
        <v>#N/A</v>
      </c>
      <c r="F146" s="28" t="s">
        <v>129</v>
      </c>
      <c r="G146" s="11">
        <f>VLOOKUP(F146,'New cats and draft conceptual '!B:E,4,FALSE)</f>
        <v>108</v>
      </c>
      <c r="H146" s="21">
        <v>0</v>
      </c>
      <c r="L146" s="26"/>
      <c r="M146" s="26"/>
    </row>
    <row r="147" spans="1:13" x14ac:dyDescent="0.2">
      <c r="A147" s="4">
        <v>180</v>
      </c>
      <c r="B147" s="12" t="s">
        <v>297</v>
      </c>
      <c r="C147" s="3" t="e">
        <v>#N/A</v>
      </c>
      <c r="D147" s="3">
        <v>0</v>
      </c>
      <c r="E147" s="21" t="e">
        <v>#N/A</v>
      </c>
      <c r="F147" s="28" t="s">
        <v>129</v>
      </c>
      <c r="G147" s="11">
        <f>VLOOKUP(F147,'New cats and draft conceptual '!B:E,4,FALSE)</f>
        <v>108</v>
      </c>
      <c r="H147" s="21">
        <v>0</v>
      </c>
      <c r="L147" s="26"/>
      <c r="M147" s="26"/>
    </row>
    <row r="148" spans="1:13" x14ac:dyDescent="0.2">
      <c r="A148" s="4">
        <v>181</v>
      </c>
      <c r="B148" s="12" t="s">
        <v>298</v>
      </c>
      <c r="C148" s="3" t="e">
        <v>#N/A</v>
      </c>
      <c r="D148" s="3">
        <v>1</v>
      </c>
      <c r="E148" s="21" t="e">
        <v>#N/A</v>
      </c>
      <c r="F148" s="28" t="s">
        <v>129</v>
      </c>
      <c r="G148" s="11">
        <f>VLOOKUP(F148,'New cats and draft conceptual '!B:E,4,FALSE)</f>
        <v>108</v>
      </c>
      <c r="H148" s="21">
        <v>1</v>
      </c>
      <c r="L148" s="26"/>
      <c r="M148" s="26"/>
    </row>
    <row r="149" spans="1:13" x14ac:dyDescent="0.2">
      <c r="A149" s="4">
        <v>168</v>
      </c>
      <c r="B149" s="12" t="s">
        <v>25</v>
      </c>
      <c r="C149" s="3" t="e">
        <v>#N/A</v>
      </c>
      <c r="D149" s="3">
        <v>1</v>
      </c>
      <c r="E149" s="21" t="e">
        <v>#N/A</v>
      </c>
      <c r="F149" s="29" t="s">
        <v>129</v>
      </c>
      <c r="G149" s="11">
        <f>VLOOKUP(F149,'New cats and draft conceptual '!B:E,4,FALSE)</f>
        <v>108</v>
      </c>
      <c r="H149" s="21">
        <v>1</v>
      </c>
      <c r="J149" s="4" t="s">
        <v>112</v>
      </c>
      <c r="L149" s="26"/>
      <c r="M149" s="26"/>
    </row>
    <row r="150" spans="1:13" x14ac:dyDescent="0.2">
      <c r="A150" s="4">
        <v>274</v>
      </c>
      <c r="B150" s="12" t="s">
        <v>537</v>
      </c>
      <c r="C150" s="3">
        <v>15</v>
      </c>
      <c r="D150" s="3">
        <v>0</v>
      </c>
      <c r="E150" s="21" t="s">
        <v>588</v>
      </c>
      <c r="F150" s="29" t="s">
        <v>129</v>
      </c>
      <c r="G150" s="11">
        <f>VLOOKUP(F150,'New cats and draft conceptual '!B:E,4,FALSE)</f>
        <v>108</v>
      </c>
      <c r="H150" s="21">
        <v>0</v>
      </c>
      <c r="L150" s="26"/>
      <c r="M150" s="26"/>
    </row>
    <row r="151" spans="1:13" x14ac:dyDescent="0.2">
      <c r="A151" s="4">
        <v>225</v>
      </c>
      <c r="B151" s="12" t="s">
        <v>339</v>
      </c>
      <c r="C151" s="3" t="e">
        <v>#N/A</v>
      </c>
      <c r="D151" s="3">
        <v>0</v>
      </c>
      <c r="E151" s="21" t="e">
        <v>#N/A</v>
      </c>
      <c r="F151" s="29" t="s">
        <v>112</v>
      </c>
      <c r="G151" s="11">
        <f>VLOOKUP(F151,'New cats and draft conceptual '!B:E,4,FALSE)</f>
        <v>109</v>
      </c>
      <c r="H151" s="21">
        <v>0</v>
      </c>
      <c r="J151" s="4" t="s">
        <v>113</v>
      </c>
      <c r="L151" s="26"/>
      <c r="M151" s="26"/>
    </row>
    <row r="152" spans="1:13" x14ac:dyDescent="0.2">
      <c r="A152" s="4">
        <v>402</v>
      </c>
      <c r="B152" s="12" t="s">
        <v>290</v>
      </c>
      <c r="C152" s="3" t="e">
        <v>#N/A</v>
      </c>
      <c r="D152" s="3">
        <v>0</v>
      </c>
      <c r="E152" s="21" t="e">
        <v>#N/A</v>
      </c>
      <c r="F152" s="29" t="s">
        <v>112</v>
      </c>
      <c r="G152" s="11">
        <f>VLOOKUP(F152,'New cats and draft conceptual '!B:E,4,FALSE)</f>
        <v>109</v>
      </c>
      <c r="H152" s="21">
        <v>0</v>
      </c>
      <c r="L152" s="26"/>
      <c r="M152" s="26"/>
    </row>
    <row r="153" spans="1:13" x14ac:dyDescent="0.2">
      <c r="A153" s="4">
        <v>403</v>
      </c>
      <c r="B153" s="12" t="s">
        <v>293</v>
      </c>
      <c r="C153" s="3">
        <v>5</v>
      </c>
      <c r="D153" s="3">
        <v>0</v>
      </c>
      <c r="E153" s="21" t="s">
        <v>593</v>
      </c>
      <c r="F153" s="29" t="s">
        <v>112</v>
      </c>
      <c r="G153" s="11">
        <f>VLOOKUP(F153,'New cats and draft conceptual '!B:E,4,FALSE)</f>
        <v>109</v>
      </c>
      <c r="H153" s="21">
        <v>0</v>
      </c>
      <c r="L153" s="26"/>
      <c r="M153" s="26"/>
    </row>
    <row r="154" spans="1:13" x14ac:dyDescent="0.2">
      <c r="A154" s="4">
        <v>475</v>
      </c>
      <c r="B154" s="12" t="s">
        <v>294</v>
      </c>
      <c r="C154" s="3">
        <v>5</v>
      </c>
      <c r="D154" s="3">
        <v>0</v>
      </c>
      <c r="E154" s="21" t="s">
        <v>593</v>
      </c>
      <c r="F154" s="29" t="s">
        <v>112</v>
      </c>
      <c r="G154" s="11">
        <f>VLOOKUP(F154,'New cats and draft conceptual '!B:E,4,FALSE)</f>
        <v>109</v>
      </c>
      <c r="H154" s="21">
        <v>0</v>
      </c>
      <c r="L154" s="26"/>
      <c r="M154" s="26"/>
    </row>
    <row r="155" spans="1:13" x14ac:dyDescent="0.2">
      <c r="A155" s="4">
        <v>171</v>
      </c>
      <c r="B155" s="12" t="s">
        <v>26</v>
      </c>
      <c r="C155" s="3" t="e">
        <v>#N/A</v>
      </c>
      <c r="D155" s="3">
        <v>0</v>
      </c>
      <c r="E155" s="21" t="s">
        <v>593</v>
      </c>
      <c r="F155" s="29" t="s">
        <v>112</v>
      </c>
      <c r="G155" s="11">
        <f>VLOOKUP(F155,'New cats and draft conceptual '!B:E,4,FALSE)</f>
        <v>109</v>
      </c>
      <c r="H155" s="21">
        <v>0</v>
      </c>
      <c r="L155" s="26"/>
      <c r="M155" s="26"/>
    </row>
    <row r="156" spans="1:13" x14ac:dyDescent="0.2">
      <c r="A156" s="4">
        <v>174</v>
      </c>
      <c r="B156" s="12" t="s">
        <v>295</v>
      </c>
      <c r="C156" s="3" t="e">
        <v>#N/A</v>
      </c>
      <c r="D156" s="3">
        <v>1</v>
      </c>
      <c r="E156" s="21" t="s">
        <v>593</v>
      </c>
      <c r="F156" s="29" t="s">
        <v>112</v>
      </c>
      <c r="G156" s="11">
        <f>VLOOKUP(F156,'New cats and draft conceptual '!B:E,4,FALSE)</f>
        <v>109</v>
      </c>
      <c r="H156" s="21">
        <v>1</v>
      </c>
      <c r="L156" s="26"/>
      <c r="M156" s="26"/>
    </row>
    <row r="157" spans="1:13" x14ac:dyDescent="0.2">
      <c r="A157" s="4">
        <v>175</v>
      </c>
      <c r="B157" s="12" t="s">
        <v>27</v>
      </c>
      <c r="C157" s="3" t="e">
        <v>#N/A</v>
      </c>
      <c r="D157" s="3">
        <v>0</v>
      </c>
      <c r="E157" s="21" t="e">
        <v>#N/A</v>
      </c>
      <c r="F157" s="29" t="s">
        <v>112</v>
      </c>
      <c r="G157" s="11">
        <f>VLOOKUP(F157,'New cats and draft conceptual '!B:E,4,FALSE)</f>
        <v>109</v>
      </c>
      <c r="H157" s="21">
        <v>0</v>
      </c>
      <c r="L157" s="26"/>
      <c r="M157" s="26"/>
    </row>
    <row r="158" spans="1:13" x14ac:dyDescent="0.2">
      <c r="A158" s="4">
        <v>176</v>
      </c>
      <c r="B158" s="27" t="s">
        <v>296</v>
      </c>
      <c r="C158" s="3" t="e">
        <v>#N/A</v>
      </c>
      <c r="D158" s="3">
        <v>0</v>
      </c>
      <c r="E158" s="21" t="e">
        <v>#N/A</v>
      </c>
      <c r="F158" s="29" t="s">
        <v>112</v>
      </c>
      <c r="G158" s="11">
        <f>VLOOKUP(F158,'New cats and draft conceptual '!B:E,4,FALSE)</f>
        <v>109</v>
      </c>
      <c r="H158" s="21">
        <v>0</v>
      </c>
      <c r="L158" s="26"/>
      <c r="M158" s="26"/>
    </row>
    <row r="159" spans="1:13" x14ac:dyDescent="0.2">
      <c r="A159" s="4">
        <v>177</v>
      </c>
      <c r="B159" s="12" t="s">
        <v>28</v>
      </c>
      <c r="C159" s="3" t="e">
        <v>#N/A</v>
      </c>
      <c r="D159" s="3">
        <v>0</v>
      </c>
      <c r="E159" s="21" t="e">
        <v>#N/A</v>
      </c>
      <c r="F159" s="29" t="s">
        <v>112</v>
      </c>
      <c r="G159" s="11">
        <f>VLOOKUP(F159,'New cats and draft conceptual '!B:E,4,FALSE)</f>
        <v>109</v>
      </c>
      <c r="H159" s="21">
        <v>0</v>
      </c>
      <c r="L159" s="26"/>
      <c r="M159" s="26"/>
    </row>
    <row r="160" spans="1:13" x14ac:dyDescent="0.2">
      <c r="A160" s="4">
        <v>178</v>
      </c>
      <c r="B160" s="12" t="s">
        <v>29</v>
      </c>
      <c r="C160" s="3" t="e">
        <v>#N/A</v>
      </c>
      <c r="D160" s="3">
        <v>1</v>
      </c>
      <c r="E160" s="21" t="e">
        <v>#N/A</v>
      </c>
      <c r="F160" s="29" t="s">
        <v>112</v>
      </c>
      <c r="G160" s="11">
        <f>VLOOKUP(F160,'New cats and draft conceptual '!B:E,4,FALSE)</f>
        <v>109</v>
      </c>
      <c r="H160" s="21">
        <v>1</v>
      </c>
      <c r="L160" s="26"/>
      <c r="M160" s="26"/>
    </row>
    <row r="161" spans="1:13" x14ac:dyDescent="0.2">
      <c r="A161" s="4">
        <v>179</v>
      </c>
      <c r="B161" s="12" t="s">
        <v>30</v>
      </c>
      <c r="C161" s="3" t="e">
        <v>#N/A</v>
      </c>
      <c r="D161" s="3">
        <v>0</v>
      </c>
      <c r="E161" s="21" t="e">
        <v>#N/A</v>
      </c>
      <c r="F161" s="29" t="s">
        <v>112</v>
      </c>
      <c r="G161" s="11">
        <f>VLOOKUP(F161,'New cats and draft conceptual '!B:E,4,FALSE)</f>
        <v>109</v>
      </c>
      <c r="H161" s="21">
        <v>0</v>
      </c>
      <c r="L161" s="26"/>
      <c r="M161" s="26"/>
    </row>
    <row r="162" spans="1:13" x14ac:dyDescent="0.2">
      <c r="A162" s="4">
        <v>182</v>
      </c>
      <c r="B162" s="12" t="s">
        <v>312</v>
      </c>
      <c r="C162" s="3">
        <v>5</v>
      </c>
      <c r="D162" s="3">
        <v>0</v>
      </c>
      <c r="E162" s="21" t="s">
        <v>593</v>
      </c>
      <c r="F162" s="29" t="s">
        <v>112</v>
      </c>
      <c r="G162" s="11">
        <f>VLOOKUP(F162,'New cats and draft conceptual '!B:E,4,FALSE)</f>
        <v>109</v>
      </c>
      <c r="H162" s="21">
        <v>0</v>
      </c>
      <c r="L162" s="26"/>
      <c r="M162" s="26"/>
    </row>
    <row r="163" spans="1:13" x14ac:dyDescent="0.2">
      <c r="A163" s="4">
        <v>183</v>
      </c>
      <c r="B163" s="27" t="s">
        <v>316</v>
      </c>
      <c r="C163" s="3">
        <v>5</v>
      </c>
      <c r="D163" s="3">
        <v>0</v>
      </c>
      <c r="E163" s="21" t="s">
        <v>593</v>
      </c>
      <c r="F163" s="29" t="s">
        <v>112</v>
      </c>
      <c r="G163" s="11">
        <f>VLOOKUP(F163,'New cats and draft conceptual '!B:E,4,FALSE)</f>
        <v>109</v>
      </c>
      <c r="H163" s="21">
        <v>0</v>
      </c>
      <c r="L163" s="26"/>
      <c r="M163" s="26"/>
    </row>
    <row r="164" spans="1:13" x14ac:dyDescent="0.2">
      <c r="A164" s="4">
        <v>184</v>
      </c>
      <c r="B164" s="12" t="s">
        <v>317</v>
      </c>
      <c r="C164" s="3">
        <v>5</v>
      </c>
      <c r="D164" s="3">
        <v>0</v>
      </c>
      <c r="E164" s="21" t="s">
        <v>593</v>
      </c>
      <c r="F164" s="29" t="s">
        <v>112</v>
      </c>
      <c r="G164" s="11">
        <f>VLOOKUP(F164,'New cats and draft conceptual '!B:E,4,FALSE)</f>
        <v>109</v>
      </c>
      <c r="H164" s="21">
        <v>0</v>
      </c>
      <c r="L164" s="26"/>
      <c r="M164" s="26"/>
    </row>
    <row r="165" spans="1:13" x14ac:dyDescent="0.2">
      <c r="A165" s="4">
        <v>198</v>
      </c>
      <c r="B165" s="12" t="s">
        <v>318</v>
      </c>
      <c r="C165" s="3">
        <v>5</v>
      </c>
      <c r="D165" s="3">
        <v>1</v>
      </c>
      <c r="E165" s="21" t="s">
        <v>593</v>
      </c>
      <c r="F165" s="29" t="s">
        <v>112</v>
      </c>
      <c r="G165" s="11">
        <f>VLOOKUP(F165,'New cats and draft conceptual '!B:E,4,FALSE)</f>
        <v>109</v>
      </c>
      <c r="H165" s="21">
        <v>1</v>
      </c>
      <c r="L165" s="26"/>
      <c r="M165" s="26"/>
    </row>
    <row r="166" spans="1:13" x14ac:dyDescent="0.2">
      <c r="A166" s="4">
        <v>202</v>
      </c>
      <c r="B166" s="12" t="s">
        <v>291</v>
      </c>
      <c r="C166" s="3" t="e">
        <v>#N/A</v>
      </c>
      <c r="D166" s="3">
        <v>0</v>
      </c>
      <c r="E166" s="21" t="e">
        <v>#N/A</v>
      </c>
      <c r="F166" s="29" t="s">
        <v>112</v>
      </c>
      <c r="G166" s="11">
        <f>VLOOKUP(F166,'New cats and draft conceptual '!B:E,4,FALSE)</f>
        <v>109</v>
      </c>
      <c r="H166" s="21">
        <v>0</v>
      </c>
      <c r="L166" s="26"/>
      <c r="M166" s="26"/>
    </row>
    <row r="167" spans="1:13" x14ac:dyDescent="0.2">
      <c r="A167" s="4">
        <v>203</v>
      </c>
      <c r="B167" s="12" t="s">
        <v>292</v>
      </c>
      <c r="C167" s="3" t="e">
        <v>#N/A</v>
      </c>
      <c r="D167" s="3">
        <v>0</v>
      </c>
      <c r="E167" s="21" t="e">
        <v>#N/A</v>
      </c>
      <c r="F167" s="29" t="s">
        <v>112</v>
      </c>
      <c r="G167" s="11">
        <f>VLOOKUP(F167,'New cats and draft conceptual '!B:E,4,FALSE)</f>
        <v>109</v>
      </c>
      <c r="H167" s="21">
        <v>0</v>
      </c>
      <c r="L167" s="26"/>
      <c r="M167" s="26"/>
    </row>
    <row r="168" spans="1:13" x14ac:dyDescent="0.2">
      <c r="A168" s="4">
        <v>204</v>
      </c>
      <c r="B168" s="12" t="s">
        <v>221</v>
      </c>
      <c r="C168" s="3" t="e">
        <v>#N/A</v>
      </c>
      <c r="D168" s="3">
        <v>1</v>
      </c>
      <c r="E168" s="21" t="e">
        <v>#N/A</v>
      </c>
      <c r="F168" s="28" t="s">
        <v>112</v>
      </c>
      <c r="G168" s="11">
        <f>VLOOKUP(F168,'New cats and draft conceptual '!B:E,4,FALSE)</f>
        <v>109</v>
      </c>
      <c r="H168" s="21">
        <v>1</v>
      </c>
      <c r="J168" s="4" t="s">
        <v>112</v>
      </c>
      <c r="L168" s="26"/>
      <c r="M168" s="26"/>
    </row>
    <row r="169" spans="1:13" x14ac:dyDescent="0.2">
      <c r="A169" s="4">
        <v>92</v>
      </c>
      <c r="B169" s="12" t="s">
        <v>222</v>
      </c>
      <c r="C169" s="3" t="e">
        <v>#N/A</v>
      </c>
      <c r="D169" s="3">
        <v>1</v>
      </c>
      <c r="E169" s="21" t="e">
        <v>#N/A</v>
      </c>
      <c r="F169" s="28" t="s">
        <v>112</v>
      </c>
      <c r="G169" s="11">
        <f>VLOOKUP(F169,'New cats and draft conceptual '!B:E,4,FALSE)</f>
        <v>109</v>
      </c>
      <c r="H169" s="21">
        <v>1</v>
      </c>
      <c r="J169" s="4" t="s">
        <v>112</v>
      </c>
      <c r="L169" s="26"/>
      <c r="M169" s="26"/>
    </row>
    <row r="170" spans="1:13" x14ac:dyDescent="0.2">
      <c r="A170" s="4">
        <v>93</v>
      </c>
      <c r="B170" s="12" t="s">
        <v>223</v>
      </c>
      <c r="C170" s="3" t="e">
        <v>#N/A</v>
      </c>
      <c r="D170" s="3">
        <v>1</v>
      </c>
      <c r="E170" s="21" t="e">
        <v>#N/A</v>
      </c>
      <c r="F170" s="28" t="s">
        <v>112</v>
      </c>
      <c r="G170" s="11">
        <f>VLOOKUP(F170,'New cats and draft conceptual '!B:E,4,FALSE)</f>
        <v>109</v>
      </c>
      <c r="H170" s="21">
        <v>1</v>
      </c>
      <c r="J170" s="4" t="s">
        <v>112</v>
      </c>
      <c r="L170" s="26"/>
      <c r="M170" s="26"/>
    </row>
    <row r="171" spans="1:13" x14ac:dyDescent="0.2">
      <c r="A171" s="4">
        <v>94</v>
      </c>
      <c r="B171" s="12" t="s">
        <v>264</v>
      </c>
      <c r="C171" s="3" t="e">
        <v>#N/A</v>
      </c>
      <c r="D171" s="3">
        <v>0</v>
      </c>
      <c r="E171" s="21" t="e">
        <v>#N/A</v>
      </c>
      <c r="F171" s="28" t="s">
        <v>112</v>
      </c>
      <c r="G171" s="11">
        <f>VLOOKUP(F171,'New cats and draft conceptual '!B:E,4,FALSE)</f>
        <v>109</v>
      </c>
      <c r="H171" s="21">
        <v>0</v>
      </c>
      <c r="J171" s="4" t="s">
        <v>112</v>
      </c>
      <c r="L171" s="26"/>
      <c r="M171" s="26"/>
    </row>
    <row r="172" spans="1:13" x14ac:dyDescent="0.2">
      <c r="A172" s="4">
        <v>138</v>
      </c>
      <c r="B172" s="12" t="s">
        <v>288</v>
      </c>
      <c r="C172" s="3" t="e">
        <v>#N/A</v>
      </c>
      <c r="D172" s="3">
        <v>0</v>
      </c>
      <c r="E172" s="21" t="e">
        <v>#N/A</v>
      </c>
      <c r="F172" s="28" t="s">
        <v>112</v>
      </c>
      <c r="G172" s="11">
        <f>VLOOKUP(F172,'New cats and draft conceptual '!B:E,4,FALSE)</f>
        <v>109</v>
      </c>
      <c r="H172" s="21">
        <v>0</v>
      </c>
      <c r="J172" s="4" t="s">
        <v>112</v>
      </c>
      <c r="L172" s="26"/>
      <c r="M172" s="26"/>
    </row>
    <row r="173" spans="1:13" x14ac:dyDescent="0.2">
      <c r="A173" s="4">
        <v>169</v>
      </c>
      <c r="B173" s="12" t="s">
        <v>305</v>
      </c>
      <c r="C173" s="3" t="e">
        <v>#N/A</v>
      </c>
      <c r="D173" s="3">
        <v>0</v>
      </c>
      <c r="E173" s="21" t="e">
        <v>#N/A</v>
      </c>
      <c r="F173" s="28" t="s">
        <v>112</v>
      </c>
      <c r="G173" s="11">
        <f>VLOOKUP(F173,'New cats and draft conceptual '!B:E,4,FALSE)</f>
        <v>109</v>
      </c>
      <c r="H173" s="21">
        <v>0</v>
      </c>
      <c r="J173" s="4" t="s">
        <v>112</v>
      </c>
      <c r="L173" s="26"/>
      <c r="M173" s="26"/>
    </row>
    <row r="174" spans="1:13" x14ac:dyDescent="0.2">
      <c r="A174" s="4">
        <v>191</v>
      </c>
      <c r="B174" s="12" t="s">
        <v>306</v>
      </c>
      <c r="C174" s="3" t="e">
        <v>#N/A</v>
      </c>
      <c r="D174" s="3">
        <v>1</v>
      </c>
      <c r="E174" s="21" t="e">
        <v>#N/A</v>
      </c>
      <c r="F174" s="28" t="s">
        <v>112</v>
      </c>
      <c r="G174" s="11">
        <f>VLOOKUP(F174,'New cats and draft conceptual '!B:E,4,FALSE)</f>
        <v>109</v>
      </c>
      <c r="H174" s="21">
        <v>1</v>
      </c>
      <c r="J174" s="4" t="s">
        <v>112</v>
      </c>
      <c r="L174" s="26"/>
      <c r="M174" s="26"/>
    </row>
    <row r="175" spans="1:13" x14ac:dyDescent="0.2">
      <c r="A175" s="4">
        <v>192</v>
      </c>
      <c r="B175" s="12" t="s">
        <v>307</v>
      </c>
      <c r="C175" s="3" t="e">
        <v>#N/A</v>
      </c>
      <c r="D175" s="3">
        <v>0</v>
      </c>
      <c r="E175" s="21" t="e">
        <v>#N/A</v>
      </c>
      <c r="F175" s="28" t="s">
        <v>112</v>
      </c>
      <c r="G175" s="11">
        <f>VLOOKUP(F175,'New cats and draft conceptual '!B:E,4,FALSE)</f>
        <v>109</v>
      </c>
      <c r="H175" s="21">
        <v>0</v>
      </c>
      <c r="J175" s="4" t="s">
        <v>112</v>
      </c>
      <c r="L175" s="26"/>
      <c r="M175" s="26"/>
    </row>
    <row r="176" spans="1:13" x14ac:dyDescent="0.2">
      <c r="A176" s="4">
        <v>193</v>
      </c>
      <c r="B176" s="12" t="s">
        <v>308</v>
      </c>
      <c r="C176" s="3" t="e">
        <v>#N/A</v>
      </c>
      <c r="D176" s="3">
        <v>0</v>
      </c>
      <c r="E176" s="21" t="e">
        <v>#N/A</v>
      </c>
      <c r="F176" s="28" t="s">
        <v>112</v>
      </c>
      <c r="G176" s="11">
        <f>VLOOKUP(F176,'New cats and draft conceptual '!B:E,4,FALSE)</f>
        <v>109</v>
      </c>
      <c r="H176" s="21">
        <v>0</v>
      </c>
      <c r="J176" s="4" t="s">
        <v>112</v>
      </c>
      <c r="L176" s="26"/>
      <c r="M176" s="26"/>
    </row>
    <row r="177" spans="1:13" x14ac:dyDescent="0.2">
      <c r="A177" s="4">
        <v>194</v>
      </c>
      <c r="B177" s="12" t="s">
        <v>309</v>
      </c>
      <c r="C177" s="3">
        <v>5</v>
      </c>
      <c r="D177" s="3">
        <v>1</v>
      </c>
      <c r="E177" s="21" t="s">
        <v>593</v>
      </c>
      <c r="F177" s="28" t="s">
        <v>112</v>
      </c>
      <c r="G177" s="11">
        <f>VLOOKUP(F177,'New cats and draft conceptual '!B:E,4,FALSE)</f>
        <v>109</v>
      </c>
      <c r="H177" s="21">
        <v>1</v>
      </c>
      <c r="J177" s="4" t="s">
        <v>112</v>
      </c>
      <c r="L177" s="26"/>
      <c r="M177" s="26"/>
    </row>
    <row r="178" spans="1:13" x14ac:dyDescent="0.2">
      <c r="A178" s="4">
        <v>195</v>
      </c>
      <c r="B178" s="12" t="s">
        <v>310</v>
      </c>
      <c r="C178" s="3" t="e">
        <v>#N/A</v>
      </c>
      <c r="D178" s="3">
        <v>0</v>
      </c>
      <c r="E178" s="21" t="e">
        <v>#N/A</v>
      </c>
      <c r="F178" s="28" t="s">
        <v>112</v>
      </c>
      <c r="G178" s="11">
        <f>VLOOKUP(F178,'New cats and draft conceptual '!B:E,4,FALSE)</f>
        <v>109</v>
      </c>
      <c r="H178" s="21">
        <v>0</v>
      </c>
      <c r="J178" s="4" t="s">
        <v>112</v>
      </c>
      <c r="L178" s="26"/>
      <c r="M178" s="26"/>
    </row>
    <row r="179" spans="1:13" x14ac:dyDescent="0.2">
      <c r="A179" s="4">
        <v>196</v>
      </c>
      <c r="B179" s="12" t="s">
        <v>322</v>
      </c>
      <c r="C179" s="3" t="e">
        <v>#N/A</v>
      </c>
      <c r="D179" s="3">
        <v>1</v>
      </c>
      <c r="E179" s="21" t="e">
        <v>#N/A</v>
      </c>
      <c r="F179" s="28" t="s">
        <v>112</v>
      </c>
      <c r="G179" s="11">
        <f>VLOOKUP(F179,'New cats and draft conceptual '!B:E,4,FALSE)</f>
        <v>109</v>
      </c>
      <c r="H179" s="21">
        <v>1</v>
      </c>
      <c r="J179" s="4" t="s">
        <v>112</v>
      </c>
      <c r="L179" s="26"/>
      <c r="M179" s="26"/>
    </row>
    <row r="180" spans="1:13" x14ac:dyDescent="0.2">
      <c r="A180" s="4">
        <v>197</v>
      </c>
      <c r="B180" s="12" t="s">
        <v>323</v>
      </c>
      <c r="C180" s="3">
        <v>5</v>
      </c>
      <c r="D180" s="3">
        <v>0</v>
      </c>
      <c r="E180" s="21" t="s">
        <v>593</v>
      </c>
      <c r="F180" s="28" t="s">
        <v>112</v>
      </c>
      <c r="G180" s="11">
        <f>VLOOKUP(F180,'New cats and draft conceptual '!B:E,4,FALSE)</f>
        <v>109</v>
      </c>
      <c r="H180" s="21">
        <v>0</v>
      </c>
      <c r="J180" s="4" t="s">
        <v>112</v>
      </c>
      <c r="L180" s="26"/>
      <c r="M180" s="26"/>
    </row>
    <row r="181" spans="1:13" x14ac:dyDescent="0.2">
      <c r="A181" s="4">
        <v>208</v>
      </c>
      <c r="B181" s="12" t="s">
        <v>324</v>
      </c>
      <c r="C181" s="3">
        <v>5</v>
      </c>
      <c r="D181" s="3">
        <v>0</v>
      </c>
      <c r="E181" s="21" t="s">
        <v>593</v>
      </c>
      <c r="F181" s="28" t="s">
        <v>112</v>
      </c>
      <c r="G181" s="11">
        <f>VLOOKUP(F181,'New cats and draft conceptual '!B:E,4,FALSE)</f>
        <v>109</v>
      </c>
      <c r="H181" s="21">
        <v>0</v>
      </c>
      <c r="J181" s="4" t="s">
        <v>112</v>
      </c>
      <c r="L181" s="26"/>
      <c r="M181" s="26"/>
    </row>
    <row r="182" spans="1:13" x14ac:dyDescent="0.2">
      <c r="A182" s="4">
        <v>209</v>
      </c>
      <c r="B182" s="12" t="s">
        <v>325</v>
      </c>
      <c r="C182" s="3" t="e">
        <v>#N/A</v>
      </c>
      <c r="D182" s="3">
        <v>0</v>
      </c>
      <c r="E182" s="21" t="e">
        <v>#N/A</v>
      </c>
      <c r="F182" s="28" t="s">
        <v>112</v>
      </c>
      <c r="G182" s="11">
        <f>VLOOKUP(F182,'New cats and draft conceptual '!B:E,4,FALSE)</f>
        <v>109</v>
      </c>
      <c r="H182" s="21">
        <v>0</v>
      </c>
      <c r="J182" s="4" t="s">
        <v>112</v>
      </c>
      <c r="L182" s="26"/>
      <c r="M182" s="26"/>
    </row>
    <row r="183" spans="1:13" x14ac:dyDescent="0.2">
      <c r="A183" s="4">
        <v>210</v>
      </c>
      <c r="B183" s="12" t="s">
        <v>326</v>
      </c>
      <c r="C183" s="3">
        <v>5</v>
      </c>
      <c r="D183" s="3">
        <v>1</v>
      </c>
      <c r="E183" s="21" t="s">
        <v>593</v>
      </c>
      <c r="F183" s="28" t="s">
        <v>112</v>
      </c>
      <c r="G183" s="11">
        <f>VLOOKUP(F183,'New cats and draft conceptual '!B:E,4,FALSE)</f>
        <v>109</v>
      </c>
      <c r="H183" s="21">
        <v>1</v>
      </c>
      <c r="J183" s="4" t="s">
        <v>112</v>
      </c>
      <c r="L183" s="26"/>
      <c r="M183" s="26"/>
    </row>
    <row r="184" spans="1:13" x14ac:dyDescent="0.2">
      <c r="A184" s="4">
        <v>211</v>
      </c>
      <c r="B184" s="12" t="s">
        <v>327</v>
      </c>
      <c r="C184" s="3" t="e">
        <v>#N/A</v>
      </c>
      <c r="D184" s="3">
        <v>0</v>
      </c>
      <c r="E184" s="21" t="e">
        <v>#N/A</v>
      </c>
      <c r="F184" s="28" t="s">
        <v>112</v>
      </c>
      <c r="G184" s="11">
        <f>VLOOKUP(F184,'New cats and draft conceptual '!B:E,4,FALSE)</f>
        <v>109</v>
      </c>
      <c r="H184" s="21">
        <v>0</v>
      </c>
      <c r="J184" s="4" t="s">
        <v>112</v>
      </c>
      <c r="L184" s="26"/>
      <c r="M184" s="26"/>
    </row>
    <row r="185" spans="1:13" x14ac:dyDescent="0.2">
      <c r="A185" s="4">
        <v>212</v>
      </c>
      <c r="B185" s="12" t="s">
        <v>328</v>
      </c>
      <c r="C185" s="3">
        <v>5</v>
      </c>
      <c r="D185" s="3">
        <v>0</v>
      </c>
      <c r="E185" s="21" t="s">
        <v>593</v>
      </c>
      <c r="F185" s="28" t="s">
        <v>112</v>
      </c>
      <c r="G185" s="11">
        <f>VLOOKUP(F185,'New cats and draft conceptual '!B:E,4,FALSE)</f>
        <v>109</v>
      </c>
      <c r="H185" s="21">
        <v>0</v>
      </c>
      <c r="J185" s="4" t="s">
        <v>112</v>
      </c>
      <c r="L185" s="26"/>
      <c r="M185" s="26"/>
    </row>
    <row r="186" spans="1:13" x14ac:dyDescent="0.2">
      <c r="A186" s="4">
        <v>213</v>
      </c>
      <c r="B186" s="27" t="s">
        <v>329</v>
      </c>
      <c r="C186" s="3">
        <v>5</v>
      </c>
      <c r="D186" s="3">
        <v>0</v>
      </c>
      <c r="E186" s="21" t="s">
        <v>593</v>
      </c>
      <c r="F186" s="28" t="s">
        <v>112</v>
      </c>
      <c r="G186" s="11">
        <f>VLOOKUP(F186,'New cats and draft conceptual '!B:E,4,FALSE)</f>
        <v>109</v>
      </c>
      <c r="H186" s="21">
        <v>0</v>
      </c>
      <c r="J186" s="4" t="s">
        <v>112</v>
      </c>
      <c r="L186" s="26"/>
      <c r="M186" s="26"/>
    </row>
    <row r="187" spans="1:13" x14ac:dyDescent="0.2">
      <c r="A187" s="4">
        <v>214</v>
      </c>
      <c r="B187" s="27" t="s">
        <v>330</v>
      </c>
      <c r="C187" s="3">
        <v>5</v>
      </c>
      <c r="D187" s="3">
        <v>0</v>
      </c>
      <c r="E187" s="21" t="s">
        <v>593</v>
      </c>
      <c r="F187" s="28" t="s">
        <v>112</v>
      </c>
      <c r="G187" s="11">
        <f>VLOOKUP(F187,'New cats and draft conceptual '!B:E,4,FALSE)</f>
        <v>109</v>
      </c>
      <c r="H187" s="21">
        <v>0</v>
      </c>
      <c r="J187" s="4" t="s">
        <v>112</v>
      </c>
      <c r="L187" s="26"/>
      <c r="M187" s="26"/>
    </row>
    <row r="188" spans="1:13" x14ac:dyDescent="0.2">
      <c r="A188" s="4">
        <v>215</v>
      </c>
      <c r="B188" s="27" t="s">
        <v>331</v>
      </c>
      <c r="C188" s="3">
        <v>5</v>
      </c>
      <c r="D188" s="3">
        <v>1</v>
      </c>
      <c r="E188" s="21" t="s">
        <v>593</v>
      </c>
      <c r="F188" s="28" t="s">
        <v>112</v>
      </c>
      <c r="G188" s="11">
        <f>VLOOKUP(F188,'New cats and draft conceptual '!B:E,4,FALSE)</f>
        <v>109</v>
      </c>
      <c r="H188" s="21">
        <v>1</v>
      </c>
      <c r="J188" s="4" t="s">
        <v>112</v>
      </c>
      <c r="L188" s="26"/>
      <c r="M188" s="26"/>
    </row>
    <row r="189" spans="1:13" x14ac:dyDescent="0.2">
      <c r="A189" s="4">
        <v>216</v>
      </c>
      <c r="B189" s="12" t="s">
        <v>332</v>
      </c>
      <c r="C189" s="3">
        <v>5</v>
      </c>
      <c r="D189" s="3">
        <v>0</v>
      </c>
      <c r="E189" s="21" t="s">
        <v>593</v>
      </c>
      <c r="F189" s="28" t="s">
        <v>112</v>
      </c>
      <c r="G189" s="11">
        <f>VLOOKUP(F189,'New cats and draft conceptual '!B:E,4,FALSE)</f>
        <v>109</v>
      </c>
      <c r="H189" s="21">
        <v>0</v>
      </c>
      <c r="J189" s="4" t="s">
        <v>112</v>
      </c>
      <c r="L189" s="26"/>
      <c r="M189" s="26"/>
    </row>
    <row r="190" spans="1:13" x14ac:dyDescent="0.2">
      <c r="A190" s="4">
        <v>217</v>
      </c>
      <c r="B190" s="12" t="s">
        <v>333</v>
      </c>
      <c r="C190" s="3">
        <v>5</v>
      </c>
      <c r="D190" s="3">
        <v>0</v>
      </c>
      <c r="E190" s="21" t="s">
        <v>593</v>
      </c>
      <c r="F190" s="28" t="s">
        <v>112</v>
      </c>
      <c r="G190" s="11">
        <f>VLOOKUP(F190,'New cats and draft conceptual '!B:E,4,FALSE)</f>
        <v>109</v>
      </c>
      <c r="H190" s="21">
        <v>0</v>
      </c>
      <c r="J190" s="4" t="s">
        <v>112</v>
      </c>
      <c r="L190" s="26"/>
      <c r="M190" s="26"/>
    </row>
    <row r="191" spans="1:13" x14ac:dyDescent="0.2">
      <c r="A191" s="4">
        <v>218</v>
      </c>
      <c r="B191" s="12" t="s">
        <v>334</v>
      </c>
      <c r="C191" s="3" t="e">
        <v>#N/A</v>
      </c>
      <c r="D191" s="3">
        <v>0</v>
      </c>
      <c r="E191" s="21" t="e">
        <v>#N/A</v>
      </c>
      <c r="F191" s="28" t="s">
        <v>112</v>
      </c>
      <c r="G191" s="11">
        <f>VLOOKUP(F191,'New cats and draft conceptual '!B:E,4,FALSE)</f>
        <v>109</v>
      </c>
      <c r="H191" s="21">
        <v>0</v>
      </c>
      <c r="J191" s="4" t="s">
        <v>112</v>
      </c>
      <c r="L191" s="26"/>
      <c r="M191" s="26"/>
    </row>
    <row r="192" spans="1:13" x14ac:dyDescent="0.2">
      <c r="A192" s="4">
        <v>219</v>
      </c>
      <c r="B192" s="12" t="s">
        <v>335</v>
      </c>
      <c r="C192" s="3">
        <v>5</v>
      </c>
      <c r="D192" s="3">
        <v>1</v>
      </c>
      <c r="E192" s="21" t="s">
        <v>593</v>
      </c>
      <c r="F192" s="28" t="s">
        <v>112</v>
      </c>
      <c r="G192" s="11">
        <f>VLOOKUP(F192,'New cats and draft conceptual '!B:E,4,FALSE)</f>
        <v>109</v>
      </c>
      <c r="H192" s="21">
        <v>1</v>
      </c>
      <c r="J192" s="4" t="s">
        <v>112</v>
      </c>
      <c r="L192" s="26"/>
      <c r="M192" s="26"/>
    </row>
    <row r="193" spans="1:13" x14ac:dyDescent="0.2">
      <c r="A193" s="4">
        <v>220</v>
      </c>
      <c r="B193" s="12" t="s">
        <v>336</v>
      </c>
      <c r="C193" s="3" t="e">
        <v>#N/A</v>
      </c>
      <c r="D193" s="3">
        <v>0</v>
      </c>
      <c r="E193" s="21" t="e">
        <v>#N/A</v>
      </c>
      <c r="F193" s="28" t="s">
        <v>112</v>
      </c>
      <c r="G193" s="11">
        <f>VLOOKUP(F193,'New cats and draft conceptual '!B:E,4,FALSE)</f>
        <v>109</v>
      </c>
      <c r="H193" s="21">
        <v>0</v>
      </c>
      <c r="J193" s="4" t="s">
        <v>112</v>
      </c>
      <c r="L193" s="26"/>
      <c r="M193" s="26"/>
    </row>
    <row r="194" spans="1:13" x14ac:dyDescent="0.2">
      <c r="A194" s="4">
        <v>221</v>
      </c>
      <c r="B194" s="12" t="s">
        <v>337</v>
      </c>
      <c r="C194" s="3">
        <v>5</v>
      </c>
      <c r="D194" s="3">
        <v>0</v>
      </c>
      <c r="E194" s="21" t="s">
        <v>593</v>
      </c>
      <c r="F194" s="28" t="s">
        <v>112</v>
      </c>
      <c r="G194" s="11">
        <f>VLOOKUP(F194,'New cats and draft conceptual '!B:E,4,FALSE)</f>
        <v>109</v>
      </c>
      <c r="H194" s="21">
        <v>0</v>
      </c>
      <c r="J194" s="4" t="s">
        <v>112</v>
      </c>
      <c r="L194" s="26"/>
      <c r="M194" s="26"/>
    </row>
    <row r="195" spans="1:13" x14ac:dyDescent="0.2">
      <c r="A195" s="4">
        <v>222</v>
      </c>
      <c r="B195" s="12" t="s">
        <v>338</v>
      </c>
      <c r="C195" s="3">
        <v>5</v>
      </c>
      <c r="D195" s="3">
        <v>0</v>
      </c>
      <c r="E195" s="21" t="s">
        <v>593</v>
      </c>
      <c r="F195" s="28" t="s">
        <v>112</v>
      </c>
      <c r="G195" s="11">
        <f>VLOOKUP(F195,'New cats and draft conceptual '!B:E,4,FALSE)</f>
        <v>109</v>
      </c>
      <c r="H195" s="21">
        <v>0</v>
      </c>
      <c r="J195" s="4" t="s">
        <v>112</v>
      </c>
      <c r="L195" s="26"/>
      <c r="M195" s="26"/>
    </row>
    <row r="196" spans="1:13" x14ac:dyDescent="0.2">
      <c r="A196" s="4">
        <v>223</v>
      </c>
      <c r="B196" s="12" t="s">
        <v>340</v>
      </c>
      <c r="C196" s="3">
        <v>5</v>
      </c>
      <c r="D196" s="3">
        <v>0</v>
      </c>
      <c r="E196" s="21" t="s">
        <v>593</v>
      </c>
      <c r="F196" s="28" t="s">
        <v>112</v>
      </c>
      <c r="G196" s="11">
        <f>VLOOKUP(F196,'New cats and draft conceptual '!B:E,4,FALSE)</f>
        <v>109</v>
      </c>
      <c r="H196" s="21">
        <v>0</v>
      </c>
      <c r="J196" s="4" t="s">
        <v>112</v>
      </c>
      <c r="L196" s="26"/>
      <c r="M196" s="26"/>
    </row>
    <row r="197" spans="1:13" x14ac:dyDescent="0.2">
      <c r="A197" s="4">
        <v>224</v>
      </c>
      <c r="B197" s="12" t="s">
        <v>347</v>
      </c>
      <c r="C197" s="3">
        <v>5</v>
      </c>
      <c r="D197" s="3">
        <v>0</v>
      </c>
      <c r="E197" s="21" t="s">
        <v>593</v>
      </c>
      <c r="F197" s="28" t="s">
        <v>112</v>
      </c>
      <c r="G197" s="11">
        <f>VLOOKUP(F197,'New cats and draft conceptual '!B:E,4,FALSE)</f>
        <v>109</v>
      </c>
      <c r="H197" s="21">
        <v>0</v>
      </c>
      <c r="L197" s="26"/>
      <c r="M197" s="26"/>
    </row>
    <row r="198" spans="1:13" x14ac:dyDescent="0.2">
      <c r="A198" s="4">
        <v>226</v>
      </c>
      <c r="B198" s="12" t="s">
        <v>350</v>
      </c>
      <c r="C198" s="3">
        <v>6</v>
      </c>
      <c r="D198" s="3">
        <v>0</v>
      </c>
      <c r="E198" s="21" t="s">
        <v>594</v>
      </c>
      <c r="F198" s="28" t="s">
        <v>112</v>
      </c>
      <c r="G198" s="11">
        <f>VLOOKUP(F198,'New cats and draft conceptual '!B:E,4,FALSE)</f>
        <v>109</v>
      </c>
      <c r="H198" s="21">
        <v>0</v>
      </c>
      <c r="L198" s="26"/>
      <c r="M198" s="26"/>
    </row>
    <row r="199" spans="1:13" x14ac:dyDescent="0.2">
      <c r="A199" s="4">
        <v>233</v>
      </c>
      <c r="B199" s="12" t="s">
        <v>351</v>
      </c>
      <c r="C199" s="3">
        <v>6</v>
      </c>
      <c r="D199" s="3">
        <v>1</v>
      </c>
      <c r="E199" s="21" t="s">
        <v>594</v>
      </c>
      <c r="F199" s="28" t="s">
        <v>112</v>
      </c>
      <c r="G199" s="11">
        <f>VLOOKUP(F199,'New cats and draft conceptual '!B:E,4,FALSE)</f>
        <v>109</v>
      </c>
      <c r="H199" s="21">
        <v>1</v>
      </c>
      <c r="L199" s="26"/>
      <c r="M199" s="26"/>
    </row>
    <row r="200" spans="1:13" x14ac:dyDescent="0.2">
      <c r="A200" s="4">
        <v>236</v>
      </c>
      <c r="B200" s="12" t="s">
        <v>31</v>
      </c>
      <c r="C200" s="3">
        <v>5</v>
      </c>
      <c r="D200" s="3">
        <v>0</v>
      </c>
      <c r="E200" s="21" t="s">
        <v>593</v>
      </c>
      <c r="F200" s="28" t="s">
        <v>112</v>
      </c>
      <c r="G200" s="11">
        <f>VLOOKUP(F200,'New cats and draft conceptual '!B:E,4,FALSE)</f>
        <v>109</v>
      </c>
      <c r="H200" s="21">
        <v>0</v>
      </c>
      <c r="L200" s="26"/>
      <c r="M200" s="26"/>
    </row>
    <row r="201" spans="1:13" x14ac:dyDescent="0.2">
      <c r="A201" s="4">
        <v>237</v>
      </c>
      <c r="B201" s="12" t="s">
        <v>32</v>
      </c>
      <c r="C201" s="3">
        <v>5</v>
      </c>
      <c r="D201" s="3">
        <v>0</v>
      </c>
      <c r="E201" s="21" t="s">
        <v>593</v>
      </c>
      <c r="F201" s="28" t="s">
        <v>112</v>
      </c>
      <c r="G201" s="11">
        <f>VLOOKUP(F201,'New cats and draft conceptual '!B:E,4,FALSE)</f>
        <v>109</v>
      </c>
      <c r="H201" s="21">
        <v>0</v>
      </c>
      <c r="L201" s="26"/>
      <c r="M201" s="26"/>
    </row>
    <row r="202" spans="1:13" x14ac:dyDescent="0.2">
      <c r="A202" s="4">
        <v>238</v>
      </c>
      <c r="B202" s="12" t="s">
        <v>34</v>
      </c>
      <c r="C202" s="3">
        <v>5</v>
      </c>
      <c r="D202" s="3">
        <v>1</v>
      </c>
      <c r="E202" s="21" t="s">
        <v>593</v>
      </c>
      <c r="F202" s="28" t="s">
        <v>112</v>
      </c>
      <c r="G202" s="11">
        <f>VLOOKUP(F202,'New cats and draft conceptual '!B:E,4,FALSE)</f>
        <v>109</v>
      </c>
      <c r="H202" s="21">
        <v>1</v>
      </c>
      <c r="L202" s="26"/>
      <c r="M202" s="26"/>
    </row>
    <row r="203" spans="1:13" x14ac:dyDescent="0.2">
      <c r="A203" s="4">
        <v>240</v>
      </c>
      <c r="B203" s="12" t="s">
        <v>354</v>
      </c>
      <c r="C203" s="3" t="e">
        <v>#N/A</v>
      </c>
      <c r="D203" s="3">
        <v>0</v>
      </c>
      <c r="E203" s="21" t="e">
        <v>#N/A</v>
      </c>
      <c r="F203" s="28" t="s">
        <v>112</v>
      </c>
      <c r="G203" s="11">
        <f>VLOOKUP(F203,'New cats and draft conceptual '!B:E,4,FALSE)</f>
        <v>109</v>
      </c>
      <c r="H203" s="21">
        <v>0</v>
      </c>
      <c r="L203" s="26"/>
      <c r="M203" s="26"/>
    </row>
    <row r="204" spans="1:13" x14ac:dyDescent="0.2">
      <c r="A204" s="4">
        <v>241</v>
      </c>
      <c r="B204" s="12" t="s">
        <v>35</v>
      </c>
      <c r="C204" s="3" t="e">
        <v>#N/A</v>
      </c>
      <c r="D204" s="3">
        <v>0</v>
      </c>
      <c r="E204" s="21" t="e">
        <v>#N/A</v>
      </c>
      <c r="F204" s="28" t="s">
        <v>112</v>
      </c>
      <c r="G204" s="11">
        <f>VLOOKUP(F204,'New cats and draft conceptual '!B:E,4,FALSE)</f>
        <v>109</v>
      </c>
      <c r="H204" s="21">
        <v>0</v>
      </c>
      <c r="L204" s="26"/>
      <c r="M204" s="26"/>
    </row>
    <row r="205" spans="1:13" x14ac:dyDescent="0.2">
      <c r="A205" s="4">
        <v>243</v>
      </c>
      <c r="B205" s="27" t="s">
        <v>36</v>
      </c>
      <c r="C205" s="3">
        <v>5</v>
      </c>
      <c r="D205" s="3">
        <v>0</v>
      </c>
      <c r="E205" s="21" t="s">
        <v>593</v>
      </c>
      <c r="F205" s="28" t="s">
        <v>112</v>
      </c>
      <c r="G205" s="11">
        <f>VLOOKUP(F205,'New cats and draft conceptual '!B:E,4,FALSE)</f>
        <v>109</v>
      </c>
      <c r="H205" s="21">
        <v>0</v>
      </c>
      <c r="L205" s="26"/>
      <c r="M205" s="26"/>
    </row>
    <row r="206" spans="1:13" x14ac:dyDescent="0.2">
      <c r="A206" s="4">
        <v>244</v>
      </c>
      <c r="B206" s="27" t="s">
        <v>356</v>
      </c>
      <c r="C206" s="3" t="e">
        <v>#N/A</v>
      </c>
      <c r="D206" s="3">
        <v>1</v>
      </c>
      <c r="E206" s="21" t="e">
        <v>#N/A</v>
      </c>
      <c r="F206" s="28" t="s">
        <v>112</v>
      </c>
      <c r="G206" s="11">
        <f>VLOOKUP(F206,'New cats and draft conceptual '!B:E,4,FALSE)</f>
        <v>109</v>
      </c>
      <c r="H206" s="21">
        <v>1</v>
      </c>
      <c r="L206" s="26"/>
      <c r="M206" s="26"/>
    </row>
    <row r="207" spans="1:13" x14ac:dyDescent="0.2">
      <c r="A207" s="4">
        <v>245</v>
      </c>
      <c r="B207" s="27" t="s">
        <v>357</v>
      </c>
      <c r="C207" s="3" t="e">
        <v>#N/A</v>
      </c>
      <c r="D207" s="3">
        <v>0</v>
      </c>
      <c r="E207" s="21" t="e">
        <v>#N/A</v>
      </c>
      <c r="F207" s="28" t="s">
        <v>112</v>
      </c>
      <c r="G207" s="11">
        <f>VLOOKUP(F207,'New cats and draft conceptual '!B:E,4,FALSE)</f>
        <v>109</v>
      </c>
      <c r="H207" s="21">
        <v>0</v>
      </c>
      <c r="L207" s="26"/>
      <c r="M207" s="26"/>
    </row>
    <row r="208" spans="1:13" x14ac:dyDescent="0.2">
      <c r="A208" s="4">
        <v>246</v>
      </c>
      <c r="B208" s="12" t="s">
        <v>37</v>
      </c>
      <c r="C208" s="3">
        <v>5</v>
      </c>
      <c r="D208" s="3">
        <v>0</v>
      </c>
      <c r="E208" s="21" t="s">
        <v>593</v>
      </c>
      <c r="F208" s="28" t="s">
        <v>112</v>
      </c>
      <c r="G208" s="11">
        <f>VLOOKUP(F208,'New cats and draft conceptual '!B:E,4,FALSE)</f>
        <v>109</v>
      </c>
      <c r="H208" s="21">
        <v>0</v>
      </c>
      <c r="L208" s="26"/>
      <c r="M208" s="26"/>
    </row>
    <row r="209" spans="1:13" x14ac:dyDescent="0.2">
      <c r="A209" s="4">
        <v>248</v>
      </c>
      <c r="B209" s="12" t="s">
        <v>358</v>
      </c>
      <c r="C209" s="3">
        <v>5</v>
      </c>
      <c r="D209" s="3">
        <v>0</v>
      </c>
      <c r="E209" s="21" t="s">
        <v>593</v>
      </c>
      <c r="F209" s="28" t="s">
        <v>112</v>
      </c>
      <c r="G209" s="11">
        <f>VLOOKUP(F209,'New cats and draft conceptual '!B:E,4,FALSE)</f>
        <v>109</v>
      </c>
      <c r="H209" s="21">
        <v>0</v>
      </c>
      <c r="L209" s="26"/>
      <c r="M209" s="26"/>
    </row>
    <row r="210" spans="1:13" x14ac:dyDescent="0.2">
      <c r="A210" s="4">
        <v>249</v>
      </c>
      <c r="B210" s="12" t="s">
        <v>39</v>
      </c>
      <c r="C210" s="3">
        <v>5</v>
      </c>
      <c r="D210" s="3">
        <v>1</v>
      </c>
      <c r="E210" s="21" t="s">
        <v>593</v>
      </c>
      <c r="F210" s="28" t="s">
        <v>112</v>
      </c>
      <c r="G210" s="11">
        <f>VLOOKUP(F210,'New cats and draft conceptual '!B:E,4,FALSE)</f>
        <v>109</v>
      </c>
      <c r="H210" s="21">
        <v>1</v>
      </c>
      <c r="L210" s="26"/>
      <c r="M210" s="26"/>
    </row>
    <row r="211" spans="1:13" x14ac:dyDescent="0.2">
      <c r="A211" s="4">
        <v>250</v>
      </c>
      <c r="B211" s="12" t="s">
        <v>359</v>
      </c>
      <c r="C211" s="3" t="e">
        <v>#N/A</v>
      </c>
      <c r="D211" s="3">
        <v>0</v>
      </c>
      <c r="E211" s="21" t="e">
        <v>#N/A</v>
      </c>
      <c r="F211" s="28" t="s">
        <v>112</v>
      </c>
      <c r="G211" s="11">
        <f>VLOOKUP(F211,'New cats and draft conceptual '!B:E,4,FALSE)</f>
        <v>109</v>
      </c>
      <c r="H211" s="21">
        <v>0</v>
      </c>
      <c r="L211" s="26"/>
      <c r="M211" s="26"/>
    </row>
    <row r="212" spans="1:13" x14ac:dyDescent="0.2">
      <c r="A212" s="4">
        <v>251</v>
      </c>
      <c r="B212" s="12" t="s">
        <v>360</v>
      </c>
      <c r="C212" s="3" t="e">
        <v>#N/A</v>
      </c>
      <c r="D212" s="3">
        <v>0</v>
      </c>
      <c r="E212" s="21" t="e">
        <v>#N/A</v>
      </c>
      <c r="F212" s="28" t="s">
        <v>112</v>
      </c>
      <c r="G212" s="11">
        <f>VLOOKUP(F212,'New cats and draft conceptual '!B:E,4,FALSE)</f>
        <v>109</v>
      </c>
      <c r="H212" s="21">
        <v>0</v>
      </c>
      <c r="L212" s="26"/>
      <c r="M212" s="26"/>
    </row>
    <row r="213" spans="1:13" x14ac:dyDescent="0.2">
      <c r="A213" s="4">
        <v>253</v>
      </c>
      <c r="B213" s="12" t="s">
        <v>361</v>
      </c>
      <c r="C213" s="3" t="e">
        <v>#N/A</v>
      </c>
      <c r="D213" s="3">
        <v>0</v>
      </c>
      <c r="E213" s="21" t="e">
        <v>#N/A</v>
      </c>
      <c r="F213" s="28" t="s">
        <v>112</v>
      </c>
      <c r="G213" s="11">
        <f>VLOOKUP(F213,'New cats and draft conceptual '!B:E,4,FALSE)</f>
        <v>109</v>
      </c>
      <c r="H213" s="21">
        <v>0</v>
      </c>
      <c r="L213" s="26"/>
      <c r="M213" s="26"/>
    </row>
    <row r="214" spans="1:13" x14ac:dyDescent="0.2">
      <c r="A214" s="4">
        <v>254</v>
      </c>
      <c r="B214" s="12" t="s">
        <v>40</v>
      </c>
      <c r="C214" s="3">
        <v>5</v>
      </c>
      <c r="D214" s="3">
        <v>0</v>
      </c>
      <c r="E214" s="21" t="s">
        <v>593</v>
      </c>
      <c r="F214" s="28" t="s">
        <v>112</v>
      </c>
      <c r="G214" s="11">
        <f>VLOOKUP(F214,'New cats and draft conceptual '!B:E,4,FALSE)</f>
        <v>109</v>
      </c>
      <c r="H214" s="21">
        <v>0</v>
      </c>
      <c r="L214" s="26"/>
      <c r="M214" s="26"/>
    </row>
    <row r="215" spans="1:13" x14ac:dyDescent="0.2">
      <c r="A215" s="4">
        <v>255</v>
      </c>
      <c r="B215" s="12" t="s">
        <v>365</v>
      </c>
      <c r="C215" s="3" t="e">
        <v>#N/A</v>
      </c>
      <c r="D215" s="3">
        <v>0</v>
      </c>
      <c r="E215" s="21" t="e">
        <v>#N/A</v>
      </c>
      <c r="F215" s="28" t="s">
        <v>112</v>
      </c>
      <c r="G215" s="11">
        <f>VLOOKUP(F215,'New cats and draft conceptual '!B:E,4,FALSE)</f>
        <v>109</v>
      </c>
      <c r="H215" s="21">
        <v>0</v>
      </c>
      <c r="L215" s="26"/>
      <c r="M215" s="26"/>
    </row>
    <row r="216" spans="1:13" x14ac:dyDescent="0.2">
      <c r="A216" s="4">
        <v>256</v>
      </c>
      <c r="B216" s="12" t="s">
        <v>496</v>
      </c>
      <c r="C216" s="3" t="e">
        <v>#N/A</v>
      </c>
      <c r="D216" s="3">
        <v>0</v>
      </c>
      <c r="E216" s="21" t="e">
        <v>#N/A</v>
      </c>
      <c r="F216" s="28" t="s">
        <v>112</v>
      </c>
      <c r="G216" s="11">
        <f>VLOOKUP(F216,'New cats and draft conceptual '!B:E,4,FALSE)</f>
        <v>109</v>
      </c>
      <c r="H216" s="21">
        <v>0</v>
      </c>
      <c r="L216" s="26"/>
      <c r="M216" s="26"/>
    </row>
    <row r="217" spans="1:13" x14ac:dyDescent="0.2">
      <c r="A217" s="4">
        <v>257</v>
      </c>
      <c r="B217" s="12" t="s">
        <v>497</v>
      </c>
      <c r="C217" s="3" t="e">
        <v>#N/A</v>
      </c>
      <c r="D217" s="3">
        <v>1</v>
      </c>
      <c r="E217" s="21" t="e">
        <v>#N/A</v>
      </c>
      <c r="F217" s="28" t="s">
        <v>112</v>
      </c>
      <c r="G217" s="11">
        <f>VLOOKUP(F217,'New cats and draft conceptual '!B:E,4,FALSE)</f>
        <v>109</v>
      </c>
      <c r="H217" s="21">
        <v>1</v>
      </c>
      <c r="L217" s="26"/>
      <c r="M217" s="26"/>
    </row>
    <row r="218" spans="1:13" x14ac:dyDescent="0.2">
      <c r="A218" s="4">
        <v>265</v>
      </c>
      <c r="B218" s="12" t="s">
        <v>498</v>
      </c>
      <c r="C218" s="3" t="e">
        <v>#N/A</v>
      </c>
      <c r="D218" s="3">
        <v>0</v>
      </c>
      <c r="E218" s="21" t="e">
        <v>#N/A</v>
      </c>
      <c r="F218" s="28" t="s">
        <v>112</v>
      </c>
      <c r="G218" s="11">
        <f>VLOOKUP(F218,'New cats and draft conceptual '!B:E,4,FALSE)</f>
        <v>109</v>
      </c>
      <c r="H218" s="21">
        <v>0</v>
      </c>
      <c r="L218" s="26"/>
      <c r="M218" s="26"/>
    </row>
    <row r="219" spans="1:13" x14ac:dyDescent="0.2">
      <c r="A219" s="4">
        <v>270</v>
      </c>
      <c r="B219" s="12" t="s">
        <v>499</v>
      </c>
      <c r="C219" s="3" t="e">
        <v>#N/A</v>
      </c>
      <c r="D219" s="3">
        <v>0</v>
      </c>
      <c r="E219" s="21" t="e">
        <v>#N/A</v>
      </c>
      <c r="F219" s="28" t="s">
        <v>112</v>
      </c>
      <c r="G219" s="11">
        <f>VLOOKUP(F219,'New cats and draft conceptual '!B:E,4,FALSE)</f>
        <v>109</v>
      </c>
      <c r="H219" s="21">
        <v>0</v>
      </c>
      <c r="L219" s="26"/>
      <c r="M219" s="26"/>
    </row>
    <row r="220" spans="1:13" x14ac:dyDescent="0.2">
      <c r="A220" s="4">
        <v>271</v>
      </c>
      <c r="B220" s="12" t="s">
        <v>500</v>
      </c>
      <c r="C220" s="3" t="e">
        <v>#N/A</v>
      </c>
      <c r="D220" s="3">
        <v>1</v>
      </c>
      <c r="E220" s="21" t="e">
        <v>#N/A</v>
      </c>
      <c r="F220" s="28" t="s">
        <v>112</v>
      </c>
      <c r="G220" s="11">
        <f>VLOOKUP(F220,'New cats and draft conceptual '!B:E,4,FALSE)</f>
        <v>109</v>
      </c>
      <c r="H220" s="21">
        <v>1</v>
      </c>
      <c r="L220" s="26"/>
      <c r="M220" s="26"/>
    </row>
    <row r="221" spans="1:13" x14ac:dyDescent="0.2">
      <c r="A221" s="4">
        <v>272</v>
      </c>
      <c r="B221" s="12" t="s">
        <v>501</v>
      </c>
      <c r="C221" s="3" t="e">
        <v>#N/A</v>
      </c>
      <c r="D221" s="3">
        <v>0</v>
      </c>
      <c r="E221" s="21" t="e">
        <v>#N/A</v>
      </c>
      <c r="F221" s="28" t="s">
        <v>112</v>
      </c>
      <c r="G221" s="11">
        <f>VLOOKUP(F221,'New cats and draft conceptual '!B:E,4,FALSE)</f>
        <v>109</v>
      </c>
      <c r="H221" s="21">
        <v>0</v>
      </c>
      <c r="L221" s="26"/>
      <c r="M221" s="26"/>
    </row>
    <row r="222" spans="1:13" x14ac:dyDescent="0.2">
      <c r="A222" s="4">
        <v>273</v>
      </c>
      <c r="B222" s="12" t="s">
        <v>536</v>
      </c>
      <c r="C222" s="3" t="e">
        <v>#N/A</v>
      </c>
      <c r="D222" s="3">
        <v>0</v>
      </c>
      <c r="E222" s="21" t="e">
        <v>#N/A</v>
      </c>
      <c r="F222" s="28" t="s">
        <v>112</v>
      </c>
      <c r="G222" s="11">
        <f>VLOOKUP(F222,'New cats and draft conceptual '!B:E,4,FALSE)</f>
        <v>109</v>
      </c>
      <c r="H222" s="21">
        <v>0</v>
      </c>
      <c r="L222" s="26"/>
      <c r="M222" s="26"/>
    </row>
    <row r="223" spans="1:13" x14ac:dyDescent="0.2">
      <c r="A223" s="4">
        <v>429</v>
      </c>
      <c r="B223" s="12" t="s">
        <v>33</v>
      </c>
      <c r="C223" s="3" t="e">
        <v>#N/A</v>
      </c>
      <c r="D223" s="3">
        <v>0</v>
      </c>
      <c r="E223" s="21" t="e">
        <v>#N/A</v>
      </c>
      <c r="F223" s="28" t="s">
        <v>604</v>
      </c>
      <c r="G223" s="11">
        <f>VLOOKUP(F223,'New cats and draft conceptual '!B:E,4,FALSE)</f>
        <v>110</v>
      </c>
      <c r="H223" s="21">
        <v>0</v>
      </c>
      <c r="L223" s="26"/>
      <c r="M223" s="26"/>
    </row>
    <row r="224" spans="1:13" x14ac:dyDescent="0.2">
      <c r="A224" s="4">
        <v>430</v>
      </c>
      <c r="B224" s="27" t="s">
        <v>355</v>
      </c>
      <c r="C224" s="3" t="e">
        <v>#N/A</v>
      </c>
      <c r="D224" s="3">
        <v>0</v>
      </c>
      <c r="E224" s="21" t="e">
        <v>#N/A</v>
      </c>
      <c r="F224" s="28" t="s">
        <v>604</v>
      </c>
      <c r="G224" s="11">
        <f>VLOOKUP(F224,'New cats and draft conceptual '!B:E,4,FALSE)</f>
        <v>110</v>
      </c>
      <c r="H224" s="21">
        <v>0</v>
      </c>
      <c r="L224" s="26"/>
      <c r="M224" s="26"/>
    </row>
    <row r="225" spans="1:13" x14ac:dyDescent="0.2">
      <c r="A225" s="4">
        <v>431</v>
      </c>
      <c r="B225" s="12" t="s">
        <v>38</v>
      </c>
      <c r="C225" s="3" t="e">
        <v>#N/A</v>
      </c>
      <c r="D225" s="3">
        <v>0</v>
      </c>
      <c r="E225" s="21" t="e">
        <v>#N/A</v>
      </c>
      <c r="F225" s="28" t="s">
        <v>604</v>
      </c>
      <c r="G225" s="11">
        <f>VLOOKUP(F225,'New cats and draft conceptual '!B:E,4,FALSE)</f>
        <v>110</v>
      </c>
      <c r="H225" s="21">
        <v>0</v>
      </c>
      <c r="L225" s="26"/>
      <c r="M225" s="26"/>
    </row>
    <row r="226" spans="1:13" x14ac:dyDescent="0.2">
      <c r="A226" s="4">
        <v>432</v>
      </c>
      <c r="B226" s="12" t="s">
        <v>378</v>
      </c>
      <c r="C226" s="3">
        <v>3</v>
      </c>
      <c r="D226" s="3">
        <v>0</v>
      </c>
      <c r="E226" s="21" t="s">
        <v>595</v>
      </c>
      <c r="F226" s="28" t="s">
        <v>665</v>
      </c>
      <c r="G226" s="11">
        <f>VLOOKUP(F226,'New cats and draft conceptual '!B:E,4,FALSE)</f>
        <v>112</v>
      </c>
      <c r="H226" s="21">
        <v>0</v>
      </c>
      <c r="L226" s="26"/>
      <c r="M226" s="26"/>
    </row>
    <row r="227" spans="1:13" x14ac:dyDescent="0.2">
      <c r="A227" s="4">
        <v>433</v>
      </c>
      <c r="B227" s="12" t="s">
        <v>379</v>
      </c>
      <c r="C227" s="3">
        <v>3</v>
      </c>
      <c r="D227" s="3">
        <v>0</v>
      </c>
      <c r="E227" s="21" t="s">
        <v>595</v>
      </c>
      <c r="F227" s="28" t="s">
        <v>665</v>
      </c>
      <c r="G227" s="11">
        <f>VLOOKUP(F227,'New cats and draft conceptual '!B:E,4,FALSE)</f>
        <v>112</v>
      </c>
      <c r="H227" s="21">
        <v>0</v>
      </c>
      <c r="L227" s="26"/>
      <c r="M227" s="26"/>
    </row>
    <row r="228" spans="1:13" x14ac:dyDescent="0.2">
      <c r="A228" s="4">
        <v>434</v>
      </c>
      <c r="B228" s="12" t="s">
        <v>380</v>
      </c>
      <c r="C228" s="3" t="e">
        <v>#N/A</v>
      </c>
      <c r="D228" s="3">
        <v>0</v>
      </c>
      <c r="E228" s="21" t="e">
        <v>#N/A</v>
      </c>
      <c r="F228" s="28" t="s">
        <v>665</v>
      </c>
      <c r="G228" s="11">
        <f>VLOOKUP(F228,'New cats and draft conceptual '!B:E,4,FALSE)</f>
        <v>112</v>
      </c>
      <c r="H228" s="21">
        <v>0</v>
      </c>
      <c r="L228" s="26"/>
      <c r="M228" s="26"/>
    </row>
    <row r="229" spans="1:13" x14ac:dyDescent="0.2">
      <c r="A229" s="4">
        <v>435</v>
      </c>
      <c r="B229" s="12" t="s">
        <v>47</v>
      </c>
      <c r="C229" s="3" t="e">
        <v>#N/A</v>
      </c>
      <c r="D229" s="3">
        <v>0</v>
      </c>
      <c r="E229" s="21" t="e">
        <v>#N/A</v>
      </c>
      <c r="F229" s="28" t="s">
        <v>665</v>
      </c>
      <c r="G229" s="11">
        <f>VLOOKUP(F229,'New cats and draft conceptual '!B:E,4,FALSE)</f>
        <v>112</v>
      </c>
      <c r="H229" s="21">
        <v>0</v>
      </c>
      <c r="L229" s="26"/>
      <c r="M229" s="26"/>
    </row>
    <row r="230" spans="1:13" x14ac:dyDescent="0.2">
      <c r="A230" s="4">
        <v>473</v>
      </c>
      <c r="B230" s="12" t="s">
        <v>381</v>
      </c>
      <c r="C230" s="3" t="e">
        <v>#N/A</v>
      </c>
      <c r="D230" s="3">
        <v>0</v>
      </c>
      <c r="E230" s="21" t="e">
        <v>#N/A</v>
      </c>
      <c r="F230" s="28" t="s">
        <v>665</v>
      </c>
      <c r="G230" s="11">
        <f>VLOOKUP(F230,'New cats and draft conceptual '!B:E,4,FALSE)</f>
        <v>112</v>
      </c>
      <c r="H230" s="21">
        <v>0</v>
      </c>
      <c r="L230" s="26"/>
      <c r="M230" s="26"/>
    </row>
    <row r="231" spans="1:13" x14ac:dyDescent="0.2">
      <c r="A231" s="4">
        <v>474</v>
      </c>
      <c r="B231" s="12" t="s">
        <v>382</v>
      </c>
      <c r="C231" s="3">
        <v>3</v>
      </c>
      <c r="D231" s="3">
        <v>0</v>
      </c>
      <c r="E231" s="21" t="s">
        <v>595</v>
      </c>
      <c r="F231" s="28" t="s">
        <v>665</v>
      </c>
      <c r="G231" s="11">
        <f>VLOOKUP(F231,'New cats and draft conceptual '!B:E,4,FALSE)</f>
        <v>112</v>
      </c>
      <c r="H231" s="21">
        <v>0</v>
      </c>
      <c r="L231" s="26"/>
      <c r="M231" s="26"/>
    </row>
    <row r="232" spans="1:13" x14ac:dyDescent="0.2">
      <c r="A232" s="4">
        <v>242</v>
      </c>
      <c r="B232" s="12" t="s">
        <v>383</v>
      </c>
      <c r="C232" s="3" t="e">
        <v>#N/A</v>
      </c>
      <c r="D232" s="3">
        <v>1</v>
      </c>
      <c r="E232" s="21" t="e">
        <v>#N/A</v>
      </c>
      <c r="F232" s="28" t="s">
        <v>665</v>
      </c>
      <c r="G232" s="11">
        <f>VLOOKUP(F232,'New cats and draft conceptual '!B:E,4,FALSE)</f>
        <v>112</v>
      </c>
      <c r="H232" s="21">
        <v>1</v>
      </c>
      <c r="L232" s="26"/>
      <c r="M232" s="26"/>
    </row>
    <row r="233" spans="1:13" x14ac:dyDescent="0.2">
      <c r="A233" s="4">
        <v>247</v>
      </c>
      <c r="B233" s="12" t="s">
        <v>384</v>
      </c>
      <c r="C233" s="3" t="e">
        <v>#N/A</v>
      </c>
      <c r="D233" s="3">
        <v>0</v>
      </c>
      <c r="E233" s="21" t="e">
        <v>#N/A</v>
      </c>
      <c r="F233" s="28" t="s">
        <v>665</v>
      </c>
      <c r="G233" s="11">
        <f>VLOOKUP(F233,'New cats and draft conceptual '!B:E,4,FALSE)</f>
        <v>112</v>
      </c>
      <c r="H233" s="21">
        <v>0</v>
      </c>
      <c r="L233" s="26"/>
      <c r="M233" s="26"/>
    </row>
    <row r="234" spans="1:13" x14ac:dyDescent="0.2">
      <c r="A234" s="4">
        <v>252</v>
      </c>
      <c r="B234" s="12" t="s">
        <v>48</v>
      </c>
      <c r="C234" s="3" t="e">
        <v>#N/A</v>
      </c>
      <c r="D234" s="3">
        <v>0</v>
      </c>
      <c r="E234" s="21" t="e">
        <v>#N/A</v>
      </c>
      <c r="F234" s="28" t="s">
        <v>665</v>
      </c>
      <c r="G234" s="11">
        <f>VLOOKUP(F234,'New cats and draft conceptual '!B:E,4,FALSE)</f>
        <v>112</v>
      </c>
      <c r="H234" s="21">
        <v>0</v>
      </c>
      <c r="L234" s="26"/>
      <c r="M234" s="26"/>
    </row>
    <row r="235" spans="1:13" x14ac:dyDescent="0.2">
      <c r="A235" s="4">
        <v>280</v>
      </c>
      <c r="B235" s="12" t="s">
        <v>385</v>
      </c>
      <c r="C235" s="3" t="e">
        <v>#N/A</v>
      </c>
      <c r="D235" s="3">
        <v>1</v>
      </c>
      <c r="E235" s="21" t="e">
        <v>#N/A</v>
      </c>
      <c r="F235" s="28" t="s">
        <v>665</v>
      </c>
      <c r="G235" s="11">
        <f>VLOOKUP(F235,'New cats and draft conceptual '!B:E,4,FALSE)</f>
        <v>112</v>
      </c>
      <c r="H235" s="21">
        <v>1</v>
      </c>
      <c r="L235" s="26"/>
      <c r="M235" s="26"/>
    </row>
    <row r="236" spans="1:13" x14ac:dyDescent="0.2">
      <c r="A236" s="4">
        <v>281</v>
      </c>
      <c r="B236" s="12" t="s">
        <v>386</v>
      </c>
      <c r="C236" s="3" t="e">
        <v>#N/A</v>
      </c>
      <c r="D236" s="3">
        <v>0</v>
      </c>
      <c r="E236" s="21" t="e">
        <v>#N/A</v>
      </c>
      <c r="F236" s="28" t="s">
        <v>665</v>
      </c>
      <c r="G236" s="11">
        <f>VLOOKUP(F236,'New cats and draft conceptual '!B:E,4,FALSE)</f>
        <v>112</v>
      </c>
      <c r="H236" s="21">
        <v>0</v>
      </c>
      <c r="L236" s="26"/>
      <c r="M236" s="26"/>
    </row>
    <row r="237" spans="1:13" x14ac:dyDescent="0.2">
      <c r="A237" s="4">
        <v>282</v>
      </c>
      <c r="B237" s="12" t="s">
        <v>387</v>
      </c>
      <c r="C237" s="3" t="e">
        <v>#N/A</v>
      </c>
      <c r="D237" s="3">
        <v>0</v>
      </c>
      <c r="E237" s="21" t="e">
        <v>#N/A</v>
      </c>
      <c r="F237" s="28" t="s">
        <v>665</v>
      </c>
      <c r="G237" s="11">
        <f>VLOOKUP(F237,'New cats and draft conceptual '!B:E,4,FALSE)</f>
        <v>112</v>
      </c>
      <c r="H237" s="21">
        <v>0</v>
      </c>
      <c r="L237" s="26"/>
      <c r="M237" s="26"/>
    </row>
    <row r="238" spans="1:13" x14ac:dyDescent="0.2">
      <c r="A238" s="4">
        <v>283</v>
      </c>
      <c r="B238" s="12" t="s">
        <v>388</v>
      </c>
      <c r="C238" s="3" t="e">
        <v>#N/A</v>
      </c>
      <c r="D238" s="3">
        <v>0</v>
      </c>
      <c r="E238" s="21" t="e">
        <v>#N/A</v>
      </c>
      <c r="F238" s="28" t="s">
        <v>665</v>
      </c>
      <c r="G238" s="11">
        <f>VLOOKUP(F238,'New cats and draft conceptual '!B:E,4,FALSE)</f>
        <v>112</v>
      </c>
      <c r="H238" s="21">
        <v>0</v>
      </c>
      <c r="L238" s="26"/>
      <c r="M238" s="26"/>
    </row>
    <row r="239" spans="1:13" x14ac:dyDescent="0.2">
      <c r="A239" s="4">
        <v>284</v>
      </c>
      <c r="B239" s="12" t="s">
        <v>391</v>
      </c>
      <c r="C239" s="3" t="e">
        <v>#N/A</v>
      </c>
      <c r="D239" s="3">
        <v>0</v>
      </c>
      <c r="E239" s="21" t="e">
        <v>#N/A</v>
      </c>
      <c r="F239" s="28" t="s">
        <v>665</v>
      </c>
      <c r="G239" s="11">
        <f>VLOOKUP(F239,'New cats and draft conceptual '!B:E,4,FALSE)</f>
        <v>112</v>
      </c>
      <c r="H239" s="21">
        <v>0</v>
      </c>
      <c r="L239" s="26"/>
      <c r="M239" s="26"/>
    </row>
    <row r="240" spans="1:13" x14ac:dyDescent="0.2">
      <c r="A240" s="4">
        <v>285</v>
      </c>
      <c r="B240" s="12" t="s">
        <v>394</v>
      </c>
      <c r="C240" s="3">
        <v>3</v>
      </c>
      <c r="D240" s="3">
        <v>0</v>
      </c>
      <c r="E240" s="21" t="s">
        <v>595</v>
      </c>
      <c r="F240" s="28" t="s">
        <v>665</v>
      </c>
      <c r="G240" s="11">
        <f>VLOOKUP(F240,'New cats and draft conceptual '!B:E,4,FALSE)</f>
        <v>112</v>
      </c>
      <c r="H240" s="21">
        <v>0</v>
      </c>
      <c r="L240" s="26"/>
      <c r="M240" s="26"/>
    </row>
    <row r="241" spans="1:13" x14ac:dyDescent="0.2">
      <c r="A241" s="4">
        <v>286</v>
      </c>
      <c r="B241" s="12" t="s">
        <v>396</v>
      </c>
      <c r="C241" s="3">
        <v>3</v>
      </c>
      <c r="D241" s="3">
        <v>0</v>
      </c>
      <c r="E241" s="21" t="s">
        <v>595</v>
      </c>
      <c r="F241" s="28" t="s">
        <v>665</v>
      </c>
      <c r="G241" s="11">
        <f>VLOOKUP(F241,'New cats and draft conceptual '!B:E,4,FALSE)</f>
        <v>112</v>
      </c>
      <c r="H241" s="21">
        <v>0</v>
      </c>
      <c r="L241" s="26"/>
      <c r="M241" s="26"/>
    </row>
    <row r="242" spans="1:13" x14ac:dyDescent="0.2">
      <c r="A242" s="4">
        <v>287</v>
      </c>
      <c r="B242" s="12" t="s">
        <v>397</v>
      </c>
      <c r="C242" s="3">
        <v>3</v>
      </c>
      <c r="D242" s="3">
        <v>0</v>
      </c>
      <c r="E242" s="21" t="s">
        <v>595</v>
      </c>
      <c r="F242" s="28" t="s">
        <v>665</v>
      </c>
      <c r="G242" s="11">
        <f>VLOOKUP(F242,'New cats and draft conceptual '!B:E,4,FALSE)</f>
        <v>112</v>
      </c>
      <c r="H242" s="21">
        <v>0</v>
      </c>
      <c r="L242" s="26"/>
      <c r="M242" s="26"/>
    </row>
    <row r="243" spans="1:13" x14ac:dyDescent="0.2">
      <c r="A243" s="4">
        <v>288</v>
      </c>
      <c r="B243" s="12" t="s">
        <v>398</v>
      </c>
      <c r="C243" s="3">
        <v>3</v>
      </c>
      <c r="D243" s="3">
        <v>0</v>
      </c>
      <c r="E243" s="21" t="s">
        <v>595</v>
      </c>
      <c r="F243" s="28" t="s">
        <v>665</v>
      </c>
      <c r="G243" s="11">
        <f>VLOOKUP(F243,'New cats and draft conceptual '!B:E,4,FALSE)</f>
        <v>112</v>
      </c>
      <c r="H243" s="21">
        <v>0</v>
      </c>
      <c r="L243" s="26"/>
      <c r="M243" s="26"/>
    </row>
    <row r="244" spans="1:13" x14ac:dyDescent="0.2">
      <c r="A244" s="4">
        <v>289</v>
      </c>
      <c r="B244" s="12" t="s">
        <v>399</v>
      </c>
      <c r="C244" s="3">
        <v>3</v>
      </c>
      <c r="D244" s="3">
        <v>1</v>
      </c>
      <c r="E244" s="21" t="s">
        <v>595</v>
      </c>
      <c r="F244" s="28" t="s">
        <v>665</v>
      </c>
      <c r="G244" s="11">
        <f>VLOOKUP(F244,'New cats and draft conceptual '!B:E,4,FALSE)</f>
        <v>112</v>
      </c>
      <c r="H244" s="21">
        <v>1</v>
      </c>
      <c r="L244" s="26"/>
      <c r="M244" s="26"/>
    </row>
    <row r="245" spans="1:13" x14ac:dyDescent="0.2">
      <c r="A245" s="4">
        <v>290</v>
      </c>
      <c r="B245" s="12" t="s">
        <v>400</v>
      </c>
      <c r="C245" s="3">
        <v>3</v>
      </c>
      <c r="D245" s="3">
        <v>0</v>
      </c>
      <c r="E245" s="21" t="s">
        <v>595</v>
      </c>
      <c r="F245" s="28" t="s">
        <v>665</v>
      </c>
      <c r="G245" s="11">
        <f>VLOOKUP(F245,'New cats and draft conceptual '!B:E,4,FALSE)</f>
        <v>112</v>
      </c>
      <c r="H245" s="21">
        <v>0</v>
      </c>
      <c r="L245" s="26"/>
      <c r="M245" s="26"/>
    </row>
    <row r="246" spans="1:13" x14ac:dyDescent="0.2">
      <c r="A246" s="4">
        <v>291</v>
      </c>
      <c r="B246" s="12" t="s">
        <v>401</v>
      </c>
      <c r="C246" s="3">
        <v>3</v>
      </c>
      <c r="D246" s="3">
        <v>0</v>
      </c>
      <c r="E246" s="21" t="s">
        <v>595</v>
      </c>
      <c r="F246" s="28" t="s">
        <v>665</v>
      </c>
      <c r="G246" s="11">
        <f>VLOOKUP(F246,'New cats and draft conceptual '!B:E,4,FALSE)</f>
        <v>112</v>
      </c>
      <c r="H246" s="21">
        <v>0</v>
      </c>
      <c r="L246" s="26"/>
      <c r="M246" s="26"/>
    </row>
    <row r="247" spans="1:13" x14ac:dyDescent="0.2">
      <c r="A247" s="4">
        <v>292</v>
      </c>
      <c r="B247" s="12" t="s">
        <v>402</v>
      </c>
      <c r="C247" s="3">
        <v>3</v>
      </c>
      <c r="D247" s="3">
        <v>0</v>
      </c>
      <c r="E247" s="21" t="s">
        <v>595</v>
      </c>
      <c r="F247" s="28" t="s">
        <v>665</v>
      </c>
      <c r="G247" s="11">
        <f>VLOOKUP(F247,'New cats and draft conceptual '!B:E,4,FALSE)</f>
        <v>112</v>
      </c>
      <c r="H247" s="21">
        <v>0</v>
      </c>
      <c r="L247" s="26"/>
      <c r="M247" s="26"/>
    </row>
    <row r="248" spans="1:13" x14ac:dyDescent="0.2">
      <c r="A248" s="4">
        <v>295</v>
      </c>
      <c r="B248" s="12" t="s">
        <v>403</v>
      </c>
      <c r="C248" s="3">
        <v>3</v>
      </c>
      <c r="D248" s="3">
        <v>1</v>
      </c>
      <c r="E248" s="21" t="s">
        <v>595</v>
      </c>
      <c r="F248" s="28" t="s">
        <v>665</v>
      </c>
      <c r="G248" s="11">
        <f>VLOOKUP(F248,'New cats and draft conceptual '!B:E,4,FALSE)</f>
        <v>112</v>
      </c>
      <c r="H248" s="21">
        <v>1</v>
      </c>
      <c r="L248" s="26"/>
      <c r="M248" s="26"/>
    </row>
    <row r="249" spans="1:13" x14ac:dyDescent="0.2">
      <c r="A249" s="4">
        <v>298</v>
      </c>
      <c r="B249" s="12" t="s">
        <v>404</v>
      </c>
      <c r="C249" s="3">
        <v>3</v>
      </c>
      <c r="D249" s="3">
        <v>0</v>
      </c>
      <c r="E249" s="21" t="s">
        <v>595</v>
      </c>
      <c r="F249" s="28" t="s">
        <v>665</v>
      </c>
      <c r="G249" s="11">
        <f>VLOOKUP(F249,'New cats and draft conceptual '!B:E,4,FALSE)</f>
        <v>112</v>
      </c>
      <c r="H249" s="21">
        <v>0</v>
      </c>
      <c r="L249" s="26"/>
      <c r="M249" s="26"/>
    </row>
    <row r="250" spans="1:13" x14ac:dyDescent="0.2">
      <c r="A250" s="4">
        <v>300</v>
      </c>
      <c r="B250" s="12" t="s">
        <v>49</v>
      </c>
      <c r="C250" s="3">
        <v>3</v>
      </c>
      <c r="D250" s="3">
        <v>0</v>
      </c>
      <c r="E250" s="21" t="s">
        <v>595</v>
      </c>
      <c r="F250" s="28" t="s">
        <v>665</v>
      </c>
      <c r="G250" s="11">
        <f>VLOOKUP(F250,'New cats and draft conceptual '!B:E,4,FALSE)</f>
        <v>112</v>
      </c>
      <c r="H250" s="21">
        <v>0</v>
      </c>
      <c r="L250" s="26"/>
      <c r="M250" s="26"/>
    </row>
    <row r="251" spans="1:13" x14ac:dyDescent="0.2">
      <c r="A251" s="4">
        <v>301</v>
      </c>
      <c r="B251" s="12" t="s">
        <v>415</v>
      </c>
      <c r="C251" s="3" t="e">
        <v>#N/A</v>
      </c>
      <c r="D251" s="3">
        <v>0</v>
      </c>
      <c r="E251" s="21" t="e">
        <v>#N/A</v>
      </c>
      <c r="F251" s="28" t="s">
        <v>665</v>
      </c>
      <c r="G251" s="11">
        <f>VLOOKUP(F251,'New cats and draft conceptual '!B:E,4,FALSE)</f>
        <v>112</v>
      </c>
      <c r="H251" s="21">
        <v>0</v>
      </c>
      <c r="L251" s="26"/>
      <c r="M251" s="26"/>
    </row>
    <row r="252" spans="1:13" x14ac:dyDescent="0.2">
      <c r="A252" s="4">
        <v>302</v>
      </c>
      <c r="B252" s="12" t="s">
        <v>50</v>
      </c>
      <c r="C252" s="3" t="e">
        <v>#N/A</v>
      </c>
      <c r="D252" s="3">
        <v>1</v>
      </c>
      <c r="E252" s="21" t="e">
        <v>#N/A</v>
      </c>
      <c r="F252" s="28" t="s">
        <v>665</v>
      </c>
      <c r="G252" s="11">
        <f>VLOOKUP(F252,'New cats and draft conceptual '!B:E,4,FALSE)</f>
        <v>112</v>
      </c>
      <c r="H252" s="21">
        <v>1</v>
      </c>
      <c r="L252" s="26"/>
      <c r="M252" s="26"/>
    </row>
    <row r="253" spans="1:13" x14ac:dyDescent="0.2">
      <c r="A253" s="4">
        <v>303</v>
      </c>
      <c r="B253" s="12" t="s">
        <v>51</v>
      </c>
      <c r="C253" s="3" t="e">
        <v>#N/A</v>
      </c>
      <c r="D253" s="3">
        <v>0</v>
      </c>
      <c r="E253" s="21" t="e">
        <v>#N/A</v>
      </c>
      <c r="F253" s="28" t="s">
        <v>665</v>
      </c>
      <c r="G253" s="11">
        <f>VLOOKUP(F253,'New cats and draft conceptual '!B:E,4,FALSE)</f>
        <v>112</v>
      </c>
      <c r="H253" s="21">
        <v>0</v>
      </c>
      <c r="L253" s="26"/>
      <c r="M253" s="26"/>
    </row>
    <row r="254" spans="1:13" x14ac:dyDescent="0.2">
      <c r="A254" s="4">
        <v>304</v>
      </c>
      <c r="B254" s="12" t="s">
        <v>52</v>
      </c>
      <c r="C254" s="3">
        <v>3</v>
      </c>
      <c r="D254" s="3">
        <v>0</v>
      </c>
      <c r="E254" s="21" t="s">
        <v>595</v>
      </c>
      <c r="F254" s="28" t="s">
        <v>665</v>
      </c>
      <c r="G254" s="11">
        <f>VLOOKUP(F254,'New cats and draft conceptual '!B:E,4,FALSE)</f>
        <v>112</v>
      </c>
      <c r="H254" s="21">
        <v>0</v>
      </c>
      <c r="L254" s="26"/>
      <c r="M254" s="26"/>
    </row>
    <row r="255" spans="1:13" x14ac:dyDescent="0.2">
      <c r="A255" s="4">
        <v>305</v>
      </c>
      <c r="B255" s="12" t="s">
        <v>53</v>
      </c>
      <c r="C255" s="3" t="e">
        <v>#N/A</v>
      </c>
      <c r="D255" s="3">
        <v>0</v>
      </c>
      <c r="E255" s="21" t="e">
        <v>#N/A</v>
      </c>
      <c r="F255" s="28" t="s">
        <v>665</v>
      </c>
      <c r="G255" s="11">
        <f>VLOOKUP(F255,'New cats and draft conceptual '!B:E,4,FALSE)</f>
        <v>112</v>
      </c>
      <c r="H255" s="21">
        <v>0</v>
      </c>
      <c r="L255" s="26"/>
      <c r="M255" s="26"/>
    </row>
    <row r="256" spans="1:13" x14ac:dyDescent="0.2">
      <c r="A256" s="4">
        <v>306</v>
      </c>
      <c r="B256" s="12" t="s">
        <v>54</v>
      </c>
      <c r="C256" s="3" t="e">
        <v>#N/A</v>
      </c>
      <c r="D256" s="3">
        <v>1</v>
      </c>
      <c r="E256" s="21" t="e">
        <v>#N/A</v>
      </c>
      <c r="F256" s="28" t="s">
        <v>665</v>
      </c>
      <c r="G256" s="11">
        <f>VLOOKUP(F256,'New cats and draft conceptual '!B:E,4,FALSE)</f>
        <v>112</v>
      </c>
      <c r="H256" s="21">
        <v>1</v>
      </c>
      <c r="L256" s="26"/>
      <c r="M256" s="26"/>
    </row>
    <row r="257" spans="1:13" x14ac:dyDescent="0.2">
      <c r="A257" s="4">
        <v>307</v>
      </c>
      <c r="B257" s="12" t="s">
        <v>55</v>
      </c>
      <c r="C257" s="3" t="e">
        <v>#N/A</v>
      </c>
      <c r="D257" s="3">
        <v>0</v>
      </c>
      <c r="E257" s="21" t="e">
        <v>#N/A</v>
      </c>
      <c r="F257" s="28" t="s">
        <v>665</v>
      </c>
      <c r="G257" s="11">
        <f>VLOOKUP(F257,'New cats and draft conceptual '!B:E,4,FALSE)</f>
        <v>112</v>
      </c>
      <c r="H257" s="21">
        <v>0</v>
      </c>
      <c r="L257" s="26"/>
      <c r="M257" s="26"/>
    </row>
    <row r="258" spans="1:13" x14ac:dyDescent="0.2">
      <c r="A258" s="4">
        <v>308</v>
      </c>
      <c r="B258" s="12" t="s">
        <v>418</v>
      </c>
      <c r="C258" s="3" t="e">
        <v>#N/A</v>
      </c>
      <c r="D258" s="3">
        <v>0</v>
      </c>
      <c r="E258" s="21" t="e">
        <v>#N/A</v>
      </c>
      <c r="F258" s="28" t="s">
        <v>665</v>
      </c>
      <c r="G258" s="11">
        <f>VLOOKUP(F258,'New cats and draft conceptual '!B:E,4,FALSE)</f>
        <v>112</v>
      </c>
      <c r="H258" s="21">
        <v>0</v>
      </c>
      <c r="L258" s="26"/>
      <c r="M258" s="26"/>
    </row>
    <row r="259" spans="1:13" x14ac:dyDescent="0.2">
      <c r="A259" s="4">
        <v>319</v>
      </c>
      <c r="B259" s="12" t="s">
        <v>422</v>
      </c>
      <c r="C259" s="3">
        <v>3</v>
      </c>
      <c r="D259" s="3">
        <v>0</v>
      </c>
      <c r="E259" s="21" t="s">
        <v>595</v>
      </c>
      <c r="F259" s="28" t="s">
        <v>665</v>
      </c>
      <c r="G259" s="11">
        <f>VLOOKUP(F259,'New cats and draft conceptual '!B:E,4,FALSE)</f>
        <v>112</v>
      </c>
      <c r="H259" s="21">
        <v>0</v>
      </c>
      <c r="L259" s="26"/>
      <c r="M259" s="26"/>
    </row>
    <row r="260" spans="1:13" x14ac:dyDescent="0.2">
      <c r="A260" s="4">
        <v>320</v>
      </c>
      <c r="B260" s="12" t="s">
        <v>57</v>
      </c>
      <c r="C260" s="3" t="e">
        <v>#N/A</v>
      </c>
      <c r="D260" s="3">
        <v>0</v>
      </c>
      <c r="E260" s="21" t="e">
        <v>#N/A</v>
      </c>
      <c r="F260" s="28" t="s">
        <v>665</v>
      </c>
      <c r="G260" s="11">
        <f>VLOOKUP(F260,'New cats and draft conceptual '!B:E,4,FALSE)</f>
        <v>112</v>
      </c>
      <c r="H260" s="21">
        <v>0</v>
      </c>
      <c r="L260" s="26"/>
      <c r="M260" s="26"/>
    </row>
    <row r="261" spans="1:13" x14ac:dyDescent="0.2">
      <c r="A261" s="4">
        <v>321</v>
      </c>
      <c r="B261" s="12" t="s">
        <v>423</v>
      </c>
      <c r="C261" s="3" t="e">
        <v>#N/A</v>
      </c>
      <c r="D261" s="3">
        <v>1</v>
      </c>
      <c r="E261" s="21" t="e">
        <v>#N/A</v>
      </c>
      <c r="F261" s="28" t="s">
        <v>665</v>
      </c>
      <c r="G261" s="11">
        <f>VLOOKUP(F261,'New cats and draft conceptual '!B:E,4,FALSE)</f>
        <v>112</v>
      </c>
      <c r="H261" s="21">
        <v>1</v>
      </c>
      <c r="L261" s="26"/>
      <c r="M261" s="26"/>
    </row>
    <row r="262" spans="1:13" x14ac:dyDescent="0.2">
      <c r="A262" s="4">
        <v>322</v>
      </c>
      <c r="B262" s="12" t="s">
        <v>424</v>
      </c>
      <c r="C262" s="3" t="e">
        <v>#N/A</v>
      </c>
      <c r="D262" s="3">
        <v>0</v>
      </c>
      <c r="E262" s="21" t="e">
        <v>#N/A</v>
      </c>
      <c r="F262" s="28" t="s">
        <v>665</v>
      </c>
      <c r="G262" s="11">
        <f>VLOOKUP(F262,'New cats and draft conceptual '!B:E,4,FALSE)</f>
        <v>112</v>
      </c>
      <c r="H262" s="21">
        <v>0</v>
      </c>
      <c r="L262" s="26"/>
      <c r="M262" s="26"/>
    </row>
    <row r="263" spans="1:13" x14ac:dyDescent="0.2">
      <c r="A263" s="4">
        <v>323</v>
      </c>
      <c r="B263" s="12" t="s">
        <v>58</v>
      </c>
      <c r="C263" s="3" t="e">
        <v>#N/A</v>
      </c>
      <c r="D263" s="3">
        <v>0</v>
      </c>
      <c r="E263" s="21" t="e">
        <v>#N/A</v>
      </c>
      <c r="F263" s="28" t="s">
        <v>665</v>
      </c>
      <c r="G263" s="11">
        <f>VLOOKUP(F263,'New cats and draft conceptual '!B:E,4,FALSE)</f>
        <v>112</v>
      </c>
      <c r="H263" s="21">
        <v>0</v>
      </c>
      <c r="L263" s="26"/>
      <c r="M263" s="26"/>
    </row>
    <row r="264" spans="1:13" x14ac:dyDescent="0.2">
      <c r="A264" s="4">
        <v>324</v>
      </c>
      <c r="B264" s="12" t="s">
        <v>59</v>
      </c>
      <c r="C264" s="3" t="e">
        <v>#N/A</v>
      </c>
      <c r="D264" s="3">
        <v>1</v>
      </c>
      <c r="E264" s="21" t="e">
        <v>#N/A</v>
      </c>
      <c r="F264" s="28" t="s">
        <v>665</v>
      </c>
      <c r="G264" s="11">
        <f>VLOOKUP(F264,'New cats and draft conceptual '!B:E,4,FALSE)</f>
        <v>112</v>
      </c>
      <c r="H264" s="21">
        <v>1</v>
      </c>
      <c r="L264" s="26"/>
      <c r="M264" s="26"/>
    </row>
    <row r="265" spans="1:13" x14ac:dyDescent="0.2">
      <c r="A265" s="4">
        <v>325</v>
      </c>
      <c r="B265" s="12" t="s">
        <v>60</v>
      </c>
      <c r="C265" s="3" t="e">
        <v>#N/A</v>
      </c>
      <c r="D265" s="3">
        <v>0</v>
      </c>
      <c r="E265" s="21" t="e">
        <v>#N/A</v>
      </c>
      <c r="F265" s="28" t="s">
        <v>665</v>
      </c>
      <c r="G265" s="11">
        <f>VLOOKUP(F265,'New cats and draft conceptual '!B:E,4,FALSE)</f>
        <v>112</v>
      </c>
      <c r="H265" s="21">
        <v>0</v>
      </c>
      <c r="L265" s="26"/>
      <c r="M265" s="26"/>
    </row>
    <row r="266" spans="1:13" x14ac:dyDescent="0.2">
      <c r="A266" s="4">
        <v>326</v>
      </c>
      <c r="B266" s="12" t="s">
        <v>425</v>
      </c>
      <c r="C266" s="3" t="e">
        <v>#N/A</v>
      </c>
      <c r="D266" s="3">
        <v>0</v>
      </c>
      <c r="E266" s="21" t="e">
        <v>#N/A</v>
      </c>
      <c r="F266" s="28" t="s">
        <v>665</v>
      </c>
      <c r="G266" s="11">
        <f>VLOOKUP(F266,'New cats and draft conceptual '!B:E,4,FALSE)</f>
        <v>112</v>
      </c>
      <c r="H266" s="21">
        <v>0</v>
      </c>
      <c r="L266" s="26"/>
      <c r="M266" s="26"/>
    </row>
    <row r="267" spans="1:13" x14ac:dyDescent="0.2">
      <c r="A267" s="4">
        <v>329</v>
      </c>
      <c r="B267" s="12" t="s">
        <v>426</v>
      </c>
      <c r="C267" s="3" t="e">
        <v>#N/A</v>
      </c>
      <c r="D267" s="3">
        <v>0</v>
      </c>
      <c r="E267" s="21" t="e">
        <v>#N/A</v>
      </c>
      <c r="F267" s="28" t="s">
        <v>665</v>
      </c>
      <c r="G267" s="11">
        <f>VLOOKUP(F267,'New cats and draft conceptual '!B:E,4,FALSE)</f>
        <v>112</v>
      </c>
      <c r="H267" s="21">
        <v>0</v>
      </c>
      <c r="L267" s="26"/>
      <c r="M267" s="26"/>
    </row>
    <row r="268" spans="1:13" x14ac:dyDescent="0.2">
      <c r="A268" s="4">
        <v>334</v>
      </c>
      <c r="B268" s="12" t="s">
        <v>61</v>
      </c>
      <c r="C268" s="3" t="e">
        <v>#N/A</v>
      </c>
      <c r="D268" s="3">
        <v>0</v>
      </c>
      <c r="E268" s="21" t="e">
        <v>#N/A</v>
      </c>
      <c r="F268" s="28" t="s">
        <v>665</v>
      </c>
      <c r="G268" s="11">
        <f>VLOOKUP(F268,'New cats and draft conceptual '!B:E,4,FALSE)</f>
        <v>112</v>
      </c>
      <c r="H268" s="21">
        <v>0</v>
      </c>
      <c r="L268" s="26"/>
      <c r="M268" s="26"/>
    </row>
    <row r="269" spans="1:13" x14ac:dyDescent="0.2">
      <c r="A269" s="4">
        <v>335</v>
      </c>
      <c r="B269" s="12" t="s">
        <v>429</v>
      </c>
      <c r="C269" s="3" t="e">
        <v>#N/A</v>
      </c>
      <c r="D269" s="3">
        <v>0</v>
      </c>
      <c r="E269" s="21" t="e">
        <v>#N/A</v>
      </c>
      <c r="F269" s="28" t="s">
        <v>665</v>
      </c>
      <c r="G269" s="11">
        <f>VLOOKUP(F269,'New cats and draft conceptual '!B:E,4,FALSE)</f>
        <v>112</v>
      </c>
      <c r="H269" s="21">
        <v>0</v>
      </c>
      <c r="L269" s="26"/>
      <c r="M269" s="26"/>
    </row>
    <row r="270" spans="1:13" x14ac:dyDescent="0.2">
      <c r="A270" s="4">
        <v>336</v>
      </c>
      <c r="B270" s="12" t="s">
        <v>430</v>
      </c>
      <c r="C270" s="3" t="e">
        <v>#N/A</v>
      </c>
      <c r="D270" s="3">
        <v>0</v>
      </c>
      <c r="E270" s="21" t="e">
        <v>#N/A</v>
      </c>
      <c r="F270" s="28" t="s">
        <v>665</v>
      </c>
      <c r="G270" s="11">
        <f>VLOOKUP(F270,'New cats and draft conceptual '!B:E,4,FALSE)</f>
        <v>112</v>
      </c>
      <c r="H270" s="21">
        <v>0</v>
      </c>
      <c r="L270" s="26"/>
      <c r="M270" s="26"/>
    </row>
    <row r="271" spans="1:13" x14ac:dyDescent="0.2">
      <c r="A271" s="4">
        <v>337</v>
      </c>
      <c r="B271" s="12" t="s">
        <v>431</v>
      </c>
      <c r="C271" s="3" t="e">
        <v>#N/A</v>
      </c>
      <c r="D271" s="3">
        <v>1</v>
      </c>
      <c r="E271" s="21" t="e">
        <v>#N/A</v>
      </c>
      <c r="F271" s="28" t="s">
        <v>665</v>
      </c>
      <c r="G271" s="11">
        <f>VLOOKUP(F271,'New cats and draft conceptual '!B:E,4,FALSE)</f>
        <v>112</v>
      </c>
      <c r="H271" s="21">
        <v>1</v>
      </c>
      <c r="L271" s="26"/>
      <c r="M271" s="26"/>
    </row>
    <row r="272" spans="1:13" x14ac:dyDescent="0.2">
      <c r="A272" s="4">
        <v>338</v>
      </c>
      <c r="B272" s="12" t="s">
        <v>432</v>
      </c>
      <c r="C272" s="3" t="e">
        <v>#N/A</v>
      </c>
      <c r="D272" s="3">
        <v>0</v>
      </c>
      <c r="E272" s="21" t="e">
        <v>#N/A</v>
      </c>
      <c r="F272" s="28" t="s">
        <v>665</v>
      </c>
      <c r="G272" s="11">
        <f>VLOOKUP(F272,'New cats and draft conceptual '!B:E,4,FALSE)</f>
        <v>112</v>
      </c>
      <c r="H272" s="21">
        <v>0</v>
      </c>
      <c r="L272" s="26"/>
      <c r="M272" s="26"/>
    </row>
    <row r="273" spans="1:13" x14ac:dyDescent="0.2">
      <c r="A273" s="4">
        <v>339</v>
      </c>
      <c r="B273" s="12" t="s">
        <v>435</v>
      </c>
      <c r="C273" s="3" t="e">
        <v>#N/A</v>
      </c>
      <c r="D273" s="3">
        <v>0</v>
      </c>
      <c r="E273" s="21" t="e">
        <v>#N/A</v>
      </c>
      <c r="F273" s="28" t="s">
        <v>665</v>
      </c>
      <c r="G273" s="11">
        <f>VLOOKUP(F273,'New cats and draft conceptual '!B:E,4,FALSE)</f>
        <v>112</v>
      </c>
      <c r="H273" s="21">
        <v>0</v>
      </c>
      <c r="L273" s="26"/>
      <c r="M273" s="26"/>
    </row>
    <row r="274" spans="1:13" x14ac:dyDescent="0.2">
      <c r="A274" s="4">
        <v>340</v>
      </c>
      <c r="B274" s="12" t="s">
        <v>436</v>
      </c>
      <c r="C274" s="3" t="e">
        <v>#N/A</v>
      </c>
      <c r="D274" s="3">
        <v>1</v>
      </c>
      <c r="E274" s="21" t="e">
        <v>#N/A</v>
      </c>
      <c r="F274" s="28" t="s">
        <v>665</v>
      </c>
      <c r="G274" s="11">
        <f>VLOOKUP(F274,'New cats and draft conceptual '!B:E,4,FALSE)</f>
        <v>112</v>
      </c>
      <c r="H274" s="21">
        <v>1</v>
      </c>
      <c r="L274" s="26"/>
      <c r="M274" s="26"/>
    </row>
    <row r="275" spans="1:13" x14ac:dyDescent="0.2">
      <c r="A275" s="4">
        <v>341</v>
      </c>
      <c r="B275" s="12" t="s">
        <v>437</v>
      </c>
      <c r="C275" s="3" t="e">
        <v>#N/A</v>
      </c>
      <c r="D275" s="3">
        <v>0</v>
      </c>
      <c r="E275" s="21" t="e">
        <v>#N/A</v>
      </c>
      <c r="F275" s="28" t="s">
        <v>665</v>
      </c>
      <c r="G275" s="11">
        <f>VLOOKUP(F275,'New cats and draft conceptual '!B:E,4,FALSE)</f>
        <v>112</v>
      </c>
      <c r="H275" s="21">
        <v>0</v>
      </c>
      <c r="L275" s="26"/>
      <c r="M275" s="26"/>
    </row>
    <row r="276" spans="1:13" x14ac:dyDescent="0.2">
      <c r="A276" s="4">
        <v>342</v>
      </c>
      <c r="B276" s="12" t="s">
        <v>439</v>
      </c>
      <c r="C276" s="3">
        <v>3</v>
      </c>
      <c r="D276" s="3">
        <v>0</v>
      </c>
      <c r="E276" s="21" t="s">
        <v>595</v>
      </c>
      <c r="F276" s="28" t="s">
        <v>665</v>
      </c>
      <c r="G276" s="11">
        <f>VLOOKUP(F276,'New cats and draft conceptual '!B:E,4,FALSE)</f>
        <v>112</v>
      </c>
      <c r="H276" s="21">
        <v>0</v>
      </c>
      <c r="L276" s="26"/>
      <c r="M276" s="26"/>
    </row>
    <row r="277" spans="1:13" x14ac:dyDescent="0.2">
      <c r="A277" s="4">
        <v>345</v>
      </c>
      <c r="B277" s="12" t="s">
        <v>440</v>
      </c>
      <c r="C277" s="3">
        <v>3</v>
      </c>
      <c r="D277" s="3">
        <v>0</v>
      </c>
      <c r="E277" s="21" t="s">
        <v>595</v>
      </c>
      <c r="F277" s="28" t="s">
        <v>665</v>
      </c>
      <c r="G277" s="11">
        <f>VLOOKUP(F277,'New cats and draft conceptual '!B:E,4,FALSE)</f>
        <v>112</v>
      </c>
      <c r="H277" s="21">
        <v>0</v>
      </c>
      <c r="L277" s="26"/>
      <c r="M277" s="26"/>
    </row>
    <row r="278" spans="1:13" x14ac:dyDescent="0.2">
      <c r="A278" s="4">
        <v>346</v>
      </c>
      <c r="B278" s="12" t="s">
        <v>441</v>
      </c>
      <c r="C278" s="3">
        <v>3</v>
      </c>
      <c r="D278" s="3">
        <v>0</v>
      </c>
      <c r="E278" s="21" t="s">
        <v>595</v>
      </c>
      <c r="F278" s="28" t="s">
        <v>665</v>
      </c>
      <c r="G278" s="11">
        <f>VLOOKUP(F278,'New cats and draft conceptual '!B:E,4,FALSE)</f>
        <v>112</v>
      </c>
      <c r="H278" s="21">
        <v>0</v>
      </c>
      <c r="L278" s="26"/>
      <c r="M278" s="26"/>
    </row>
    <row r="279" spans="1:13" x14ac:dyDescent="0.2">
      <c r="A279" s="4">
        <v>347</v>
      </c>
      <c r="B279" s="12" t="s">
        <v>443</v>
      </c>
      <c r="C279" s="3">
        <v>3</v>
      </c>
      <c r="D279" s="3">
        <v>0</v>
      </c>
      <c r="E279" s="21" t="s">
        <v>595</v>
      </c>
      <c r="F279" s="28" t="s">
        <v>665</v>
      </c>
      <c r="G279" s="11">
        <f>VLOOKUP(F279,'New cats and draft conceptual '!B:E,4,FALSE)</f>
        <v>112</v>
      </c>
      <c r="H279" s="21">
        <v>0</v>
      </c>
      <c r="L279" s="26"/>
      <c r="M279" s="26"/>
    </row>
    <row r="280" spans="1:13" x14ac:dyDescent="0.2">
      <c r="A280" s="4">
        <v>348</v>
      </c>
      <c r="B280" s="12" t="s">
        <v>445</v>
      </c>
      <c r="C280" s="3">
        <v>3</v>
      </c>
      <c r="D280" s="3">
        <v>0</v>
      </c>
      <c r="E280" s="21" t="s">
        <v>595</v>
      </c>
      <c r="F280" s="28" t="s">
        <v>665</v>
      </c>
      <c r="G280" s="11">
        <f>VLOOKUP(F280,'New cats and draft conceptual '!B:E,4,FALSE)</f>
        <v>112</v>
      </c>
      <c r="H280" s="21">
        <v>0</v>
      </c>
      <c r="L280" s="26"/>
      <c r="M280" s="26"/>
    </row>
    <row r="281" spans="1:13" x14ac:dyDescent="0.2">
      <c r="A281" s="4">
        <v>349</v>
      </c>
      <c r="B281" s="12" t="s">
        <v>446</v>
      </c>
      <c r="C281" s="3">
        <v>3</v>
      </c>
      <c r="D281" s="3">
        <v>0</v>
      </c>
      <c r="E281" s="21" t="s">
        <v>595</v>
      </c>
      <c r="F281" s="28" t="s">
        <v>665</v>
      </c>
      <c r="G281" s="11">
        <f>VLOOKUP(F281,'New cats and draft conceptual '!B:E,4,FALSE)</f>
        <v>112</v>
      </c>
      <c r="H281" s="21">
        <v>0</v>
      </c>
      <c r="L281" s="26"/>
      <c r="M281" s="26"/>
    </row>
    <row r="282" spans="1:13" x14ac:dyDescent="0.2">
      <c r="A282" s="4">
        <v>352</v>
      </c>
      <c r="B282" s="12" t="s">
        <v>447</v>
      </c>
      <c r="C282" s="3">
        <v>3</v>
      </c>
      <c r="D282" s="3">
        <v>0</v>
      </c>
      <c r="E282" s="21" t="s">
        <v>595</v>
      </c>
      <c r="F282" s="28" t="s">
        <v>665</v>
      </c>
      <c r="G282" s="11">
        <f>VLOOKUP(F282,'New cats and draft conceptual '!B:E,4,FALSE)</f>
        <v>112</v>
      </c>
      <c r="H282" s="21">
        <v>0</v>
      </c>
      <c r="L282" s="26"/>
      <c r="M282" s="26"/>
    </row>
    <row r="283" spans="1:13" x14ac:dyDescent="0.2">
      <c r="A283" s="4">
        <v>353</v>
      </c>
      <c r="B283" s="12" t="s">
        <v>448</v>
      </c>
      <c r="C283" s="3">
        <v>3</v>
      </c>
      <c r="D283" s="3">
        <v>1</v>
      </c>
      <c r="E283" s="21" t="s">
        <v>595</v>
      </c>
      <c r="F283" s="28" t="s">
        <v>665</v>
      </c>
      <c r="G283" s="11">
        <f>VLOOKUP(F283,'New cats and draft conceptual '!B:E,4,FALSE)</f>
        <v>112</v>
      </c>
      <c r="H283" s="21">
        <v>1</v>
      </c>
      <c r="L283" s="26"/>
      <c r="M283" s="26"/>
    </row>
    <row r="284" spans="1:13" x14ac:dyDescent="0.2">
      <c r="A284" s="4">
        <v>354</v>
      </c>
      <c r="B284" s="12" t="s">
        <v>449</v>
      </c>
      <c r="C284" s="3">
        <v>3</v>
      </c>
      <c r="D284" s="3">
        <v>0</v>
      </c>
      <c r="E284" s="21" t="s">
        <v>595</v>
      </c>
      <c r="F284" s="28" t="s">
        <v>665</v>
      </c>
      <c r="G284" s="11">
        <f>VLOOKUP(F284,'New cats and draft conceptual '!B:E,4,FALSE)</f>
        <v>112</v>
      </c>
      <c r="H284" s="21">
        <v>0</v>
      </c>
      <c r="L284" s="26"/>
      <c r="M284" s="26"/>
    </row>
    <row r="285" spans="1:13" x14ac:dyDescent="0.2">
      <c r="A285" s="4">
        <v>356</v>
      </c>
      <c r="B285" s="12" t="s">
        <v>450</v>
      </c>
      <c r="C285" s="3">
        <v>3</v>
      </c>
      <c r="D285" s="3">
        <v>1</v>
      </c>
      <c r="E285" s="21" t="s">
        <v>595</v>
      </c>
      <c r="F285" s="28" t="s">
        <v>665</v>
      </c>
      <c r="G285" s="11">
        <f>VLOOKUP(F285,'New cats and draft conceptual '!B:E,4,FALSE)</f>
        <v>112</v>
      </c>
      <c r="H285" s="21">
        <v>1</v>
      </c>
      <c r="L285" s="26"/>
      <c r="M285" s="26"/>
    </row>
    <row r="286" spans="1:13" x14ac:dyDescent="0.2">
      <c r="A286" s="4">
        <v>357</v>
      </c>
      <c r="B286" s="12" t="s">
        <v>451</v>
      </c>
      <c r="C286" s="3">
        <v>3</v>
      </c>
      <c r="D286" s="3">
        <v>0</v>
      </c>
      <c r="E286" s="21" t="s">
        <v>595</v>
      </c>
      <c r="F286" s="28" t="s">
        <v>665</v>
      </c>
      <c r="G286" s="11">
        <f>VLOOKUP(F286,'New cats and draft conceptual '!B:E,4,FALSE)</f>
        <v>112</v>
      </c>
      <c r="H286" s="21">
        <v>0</v>
      </c>
      <c r="L286" s="26"/>
      <c r="M286" s="26"/>
    </row>
    <row r="287" spans="1:13" x14ac:dyDescent="0.2">
      <c r="A287" s="4">
        <v>358</v>
      </c>
      <c r="B287" s="12" t="s">
        <v>452</v>
      </c>
      <c r="C287" s="3">
        <v>3</v>
      </c>
      <c r="D287" s="3">
        <v>0</v>
      </c>
      <c r="E287" s="21" t="s">
        <v>595</v>
      </c>
      <c r="F287" s="28" t="s">
        <v>665</v>
      </c>
      <c r="G287" s="11">
        <f>VLOOKUP(F287,'New cats and draft conceptual '!B:E,4,FALSE)</f>
        <v>112</v>
      </c>
      <c r="H287" s="21">
        <v>0</v>
      </c>
      <c r="L287" s="26"/>
      <c r="M287" s="26"/>
    </row>
    <row r="288" spans="1:13" x14ac:dyDescent="0.2">
      <c r="A288" s="4">
        <v>360</v>
      </c>
      <c r="B288" s="12" t="s">
        <v>453</v>
      </c>
      <c r="C288" s="3">
        <v>3</v>
      </c>
      <c r="D288" s="3">
        <v>1</v>
      </c>
      <c r="E288" s="21" t="s">
        <v>595</v>
      </c>
      <c r="F288" s="28" t="s">
        <v>665</v>
      </c>
      <c r="G288" s="11">
        <f>VLOOKUP(F288,'New cats and draft conceptual '!B:E,4,FALSE)</f>
        <v>112</v>
      </c>
      <c r="H288" s="21">
        <v>1</v>
      </c>
      <c r="L288" s="26"/>
      <c r="M288" s="26"/>
    </row>
    <row r="289" spans="1:13" x14ac:dyDescent="0.2">
      <c r="A289" s="4">
        <v>362</v>
      </c>
      <c r="B289" s="12" t="s">
        <v>454</v>
      </c>
      <c r="C289" s="3">
        <v>3</v>
      </c>
      <c r="D289" s="3">
        <v>0</v>
      </c>
      <c r="E289" s="21" t="s">
        <v>595</v>
      </c>
      <c r="F289" s="28" t="s">
        <v>665</v>
      </c>
      <c r="G289" s="11">
        <f>VLOOKUP(F289,'New cats and draft conceptual '!B:E,4,FALSE)</f>
        <v>112</v>
      </c>
      <c r="H289" s="21">
        <v>0</v>
      </c>
      <c r="L289" s="26"/>
      <c r="M289" s="26"/>
    </row>
    <row r="290" spans="1:13" x14ac:dyDescent="0.2">
      <c r="A290" s="4">
        <v>363</v>
      </c>
      <c r="B290" s="12" t="s">
        <v>455</v>
      </c>
      <c r="C290" s="3" t="e">
        <v>#N/A</v>
      </c>
      <c r="D290" s="3">
        <v>0</v>
      </c>
      <c r="E290" s="21" t="e">
        <v>#N/A</v>
      </c>
      <c r="F290" s="28" t="s">
        <v>665</v>
      </c>
      <c r="G290" s="11">
        <f>VLOOKUP(F290,'New cats and draft conceptual '!B:E,4,FALSE)</f>
        <v>112</v>
      </c>
      <c r="H290" s="21">
        <v>0</v>
      </c>
      <c r="L290" s="26"/>
      <c r="M290" s="26"/>
    </row>
    <row r="291" spans="1:13" x14ac:dyDescent="0.2">
      <c r="A291" s="4">
        <v>364</v>
      </c>
      <c r="B291" s="12" t="s">
        <v>460</v>
      </c>
      <c r="C291" s="3" t="e">
        <v>#N/A</v>
      </c>
      <c r="D291" s="3">
        <v>0</v>
      </c>
      <c r="E291" s="21" t="e">
        <v>#N/A</v>
      </c>
      <c r="F291" s="28" t="s">
        <v>665</v>
      </c>
      <c r="G291" s="11">
        <f>VLOOKUP(F291,'New cats and draft conceptual '!B:E,4,FALSE)</f>
        <v>112</v>
      </c>
      <c r="H291" s="21">
        <v>0</v>
      </c>
      <c r="L291" s="26"/>
      <c r="M291" s="26"/>
    </row>
    <row r="292" spans="1:13" x14ac:dyDescent="0.2">
      <c r="A292" s="4">
        <v>365</v>
      </c>
      <c r="B292" s="12" t="s">
        <v>62</v>
      </c>
      <c r="C292" s="3">
        <v>3</v>
      </c>
      <c r="D292" s="3">
        <v>0</v>
      </c>
      <c r="E292" s="21" t="s">
        <v>595</v>
      </c>
      <c r="F292" s="28" t="s">
        <v>665</v>
      </c>
      <c r="G292" s="11">
        <f>VLOOKUP(F292,'New cats and draft conceptual '!B:E,4,FALSE)</f>
        <v>112</v>
      </c>
      <c r="H292" s="21">
        <v>0</v>
      </c>
      <c r="L292" s="26"/>
      <c r="M292" s="26"/>
    </row>
    <row r="293" spans="1:13" x14ac:dyDescent="0.2">
      <c r="A293" s="4">
        <v>366</v>
      </c>
      <c r="B293" s="12" t="s">
        <v>465</v>
      </c>
      <c r="C293" s="3" t="e">
        <v>#N/A</v>
      </c>
      <c r="D293" s="3">
        <v>0</v>
      </c>
      <c r="E293" s="21" t="e">
        <v>#N/A</v>
      </c>
      <c r="F293" s="28" t="s">
        <v>665</v>
      </c>
      <c r="G293" s="11">
        <f>VLOOKUP(F293,'New cats and draft conceptual '!B:E,4,FALSE)</f>
        <v>112</v>
      </c>
      <c r="H293" s="21">
        <v>0</v>
      </c>
      <c r="L293" s="26"/>
      <c r="M293" s="26"/>
    </row>
    <row r="294" spans="1:13" x14ac:dyDescent="0.2">
      <c r="A294" s="4">
        <v>367</v>
      </c>
      <c r="B294" s="12" t="s">
        <v>63</v>
      </c>
      <c r="C294" s="3" t="e">
        <v>#N/A</v>
      </c>
      <c r="D294" s="3">
        <v>1</v>
      </c>
      <c r="E294" s="21" t="e">
        <v>#N/A</v>
      </c>
      <c r="F294" s="28" t="s">
        <v>665</v>
      </c>
      <c r="G294" s="11">
        <f>VLOOKUP(F294,'New cats and draft conceptual '!B:E,4,FALSE)</f>
        <v>112</v>
      </c>
      <c r="H294" s="21">
        <v>1</v>
      </c>
      <c r="L294" s="26"/>
      <c r="M294" s="26"/>
    </row>
    <row r="295" spans="1:13" x14ac:dyDescent="0.2">
      <c r="A295" s="4">
        <v>368</v>
      </c>
      <c r="B295" s="12" t="s">
        <v>64</v>
      </c>
      <c r="C295" s="3" t="e">
        <v>#N/A</v>
      </c>
      <c r="D295" s="3">
        <v>0</v>
      </c>
      <c r="E295" s="21" t="e">
        <v>#N/A</v>
      </c>
      <c r="F295" s="28" t="s">
        <v>665</v>
      </c>
      <c r="G295" s="11">
        <f>VLOOKUP(F295,'New cats and draft conceptual '!B:E,4,FALSE)</f>
        <v>112</v>
      </c>
      <c r="H295" s="21">
        <v>0</v>
      </c>
      <c r="L295" s="26"/>
      <c r="M295" s="26"/>
    </row>
    <row r="296" spans="1:13" x14ac:dyDescent="0.2">
      <c r="A296" s="4">
        <v>369</v>
      </c>
      <c r="B296" s="12" t="s">
        <v>65</v>
      </c>
      <c r="C296" s="3">
        <v>3</v>
      </c>
      <c r="D296" s="3">
        <v>0</v>
      </c>
      <c r="E296" s="21" t="s">
        <v>595</v>
      </c>
      <c r="F296" s="28" t="s">
        <v>665</v>
      </c>
      <c r="G296" s="11">
        <f>VLOOKUP(F296,'New cats and draft conceptual '!B:E,4,FALSE)</f>
        <v>112</v>
      </c>
      <c r="H296" s="21">
        <v>0</v>
      </c>
      <c r="L296" s="26"/>
      <c r="M296" s="26"/>
    </row>
    <row r="297" spans="1:13" x14ac:dyDescent="0.2">
      <c r="A297" s="4">
        <v>370</v>
      </c>
      <c r="B297" s="12" t="s">
        <v>66</v>
      </c>
      <c r="C297" s="3" t="e">
        <v>#N/A</v>
      </c>
      <c r="D297" s="3">
        <v>0</v>
      </c>
      <c r="E297" s="21" t="e">
        <v>#N/A</v>
      </c>
      <c r="F297" s="28" t="s">
        <v>665</v>
      </c>
      <c r="G297" s="11">
        <f>VLOOKUP(F297,'New cats and draft conceptual '!B:E,4,FALSE)</f>
        <v>112</v>
      </c>
      <c r="H297" s="21">
        <v>0</v>
      </c>
      <c r="L297" s="26"/>
      <c r="M297" s="26"/>
    </row>
    <row r="298" spans="1:13" x14ac:dyDescent="0.2">
      <c r="A298" s="4">
        <v>371</v>
      </c>
      <c r="B298" s="12" t="s">
        <v>466</v>
      </c>
      <c r="C298" s="3" t="e">
        <v>#N/A</v>
      </c>
      <c r="D298" s="3">
        <v>0</v>
      </c>
      <c r="E298" s="21" t="e">
        <v>#N/A</v>
      </c>
      <c r="F298" s="28" t="s">
        <v>665</v>
      </c>
      <c r="G298" s="11">
        <f>VLOOKUP(F298,'New cats and draft conceptual '!B:E,4,FALSE)</f>
        <v>112</v>
      </c>
      <c r="H298" s="21">
        <v>0</v>
      </c>
      <c r="L298" s="26"/>
      <c r="M298" s="26"/>
    </row>
    <row r="299" spans="1:13" x14ac:dyDescent="0.2">
      <c r="A299" s="4">
        <v>372</v>
      </c>
      <c r="B299" s="12" t="s">
        <v>67</v>
      </c>
      <c r="C299" s="3">
        <v>3</v>
      </c>
      <c r="D299" s="3">
        <v>1</v>
      </c>
      <c r="E299" s="21" t="s">
        <v>595</v>
      </c>
      <c r="F299" s="28" t="s">
        <v>665</v>
      </c>
      <c r="G299" s="11">
        <f>VLOOKUP(F299,'New cats and draft conceptual '!B:E,4,FALSE)</f>
        <v>112</v>
      </c>
      <c r="H299" s="21">
        <v>1</v>
      </c>
      <c r="L299" s="26"/>
      <c r="M299" s="26"/>
    </row>
    <row r="300" spans="1:13" x14ac:dyDescent="0.2">
      <c r="A300" s="4">
        <v>377</v>
      </c>
      <c r="B300" s="12" t="s">
        <v>68</v>
      </c>
      <c r="C300" s="3" t="e">
        <v>#N/A</v>
      </c>
      <c r="D300" s="3">
        <v>0</v>
      </c>
      <c r="E300" s="21" t="e">
        <v>#N/A</v>
      </c>
      <c r="F300" s="28" t="s">
        <v>665</v>
      </c>
      <c r="G300" s="11">
        <f>VLOOKUP(F300,'New cats and draft conceptual '!B:E,4,FALSE)</f>
        <v>112</v>
      </c>
      <c r="H300" s="21">
        <v>0</v>
      </c>
      <c r="L300" s="26"/>
      <c r="M300" s="26"/>
    </row>
    <row r="301" spans="1:13" x14ac:dyDescent="0.2">
      <c r="A301" s="4">
        <v>379</v>
      </c>
      <c r="B301" s="12" t="s">
        <v>469</v>
      </c>
      <c r="C301" s="3" t="e">
        <v>#N/A</v>
      </c>
      <c r="D301" s="3">
        <v>0</v>
      </c>
      <c r="E301" s="21" t="e">
        <v>#N/A</v>
      </c>
      <c r="F301" s="28" t="s">
        <v>665</v>
      </c>
      <c r="G301" s="11">
        <f>VLOOKUP(F301,'New cats and draft conceptual '!B:E,4,FALSE)</f>
        <v>112</v>
      </c>
      <c r="H301" s="21">
        <v>0</v>
      </c>
      <c r="L301" s="26"/>
      <c r="M301" s="26"/>
    </row>
    <row r="302" spans="1:13" x14ac:dyDescent="0.2">
      <c r="A302" s="4">
        <v>382</v>
      </c>
      <c r="B302" s="12" t="s">
        <v>470</v>
      </c>
      <c r="C302" s="3" t="e">
        <v>#N/A</v>
      </c>
      <c r="D302" s="3">
        <v>0</v>
      </c>
      <c r="E302" s="21" t="e">
        <v>#N/A</v>
      </c>
      <c r="F302" s="28" t="s">
        <v>665</v>
      </c>
      <c r="G302" s="11">
        <f>VLOOKUP(F302,'New cats and draft conceptual '!B:E,4,FALSE)</f>
        <v>112</v>
      </c>
      <c r="H302" s="21">
        <v>0</v>
      </c>
      <c r="L302" s="26"/>
      <c r="M302" s="26"/>
    </row>
    <row r="303" spans="1:13" x14ac:dyDescent="0.2">
      <c r="A303" s="4">
        <v>383</v>
      </c>
      <c r="B303" s="12" t="s">
        <v>313</v>
      </c>
      <c r="C303" s="3">
        <v>5</v>
      </c>
      <c r="D303" s="3">
        <v>0</v>
      </c>
      <c r="E303" s="21" t="s">
        <v>593</v>
      </c>
      <c r="F303" s="28" t="s">
        <v>665</v>
      </c>
      <c r="G303" s="11">
        <f>VLOOKUP(F303,'New cats and draft conceptual '!B:E,4,FALSE)</f>
        <v>112</v>
      </c>
      <c r="H303" s="21">
        <v>0</v>
      </c>
      <c r="L303" s="26"/>
      <c r="M303" s="26"/>
    </row>
    <row r="304" spans="1:13" x14ac:dyDescent="0.2">
      <c r="A304" s="4">
        <v>384</v>
      </c>
      <c r="B304" s="12" t="s">
        <v>314</v>
      </c>
      <c r="C304" s="3">
        <v>5</v>
      </c>
      <c r="D304" s="3">
        <v>0</v>
      </c>
      <c r="E304" s="21" t="s">
        <v>593</v>
      </c>
      <c r="F304" s="28" t="s">
        <v>665</v>
      </c>
      <c r="G304" s="11">
        <f>VLOOKUP(F304,'New cats and draft conceptual '!B:E,4,FALSE)</f>
        <v>112</v>
      </c>
      <c r="H304" s="21">
        <v>0</v>
      </c>
      <c r="L304" s="26"/>
      <c r="M304" s="26"/>
    </row>
    <row r="305" spans="1:13" x14ac:dyDescent="0.2">
      <c r="A305" s="4">
        <v>385</v>
      </c>
      <c r="B305" s="12" t="s">
        <v>315</v>
      </c>
      <c r="C305" s="3" t="e">
        <v>#N/A</v>
      </c>
      <c r="D305" s="3">
        <v>0</v>
      </c>
      <c r="E305" s="21" t="e">
        <v>#N/A</v>
      </c>
      <c r="F305" s="28" t="s">
        <v>665</v>
      </c>
      <c r="G305" s="11">
        <f>VLOOKUP(F305,'New cats and draft conceptual '!B:E,4,FALSE)</f>
        <v>112</v>
      </c>
      <c r="H305" s="21">
        <v>0</v>
      </c>
      <c r="L305" s="26"/>
      <c r="M305" s="26"/>
    </row>
    <row r="306" spans="1:13" x14ac:dyDescent="0.2">
      <c r="A306" s="4">
        <v>386</v>
      </c>
      <c r="B306" s="12" t="s">
        <v>377</v>
      </c>
      <c r="C306" s="3">
        <v>3</v>
      </c>
      <c r="D306" s="3">
        <v>0</v>
      </c>
      <c r="E306" s="21" t="s">
        <v>595</v>
      </c>
      <c r="F306" s="28" t="s">
        <v>665</v>
      </c>
      <c r="G306" s="11">
        <f>VLOOKUP(F306,'New cats and draft conceptual '!B:E,4,FALSE)</f>
        <v>112</v>
      </c>
      <c r="H306" s="21">
        <v>0</v>
      </c>
      <c r="L306" s="26"/>
      <c r="M306" s="26"/>
    </row>
    <row r="307" spans="1:13" x14ac:dyDescent="0.2">
      <c r="A307" s="4">
        <v>387</v>
      </c>
      <c r="B307" s="12" t="s">
        <v>392</v>
      </c>
      <c r="C307" s="3">
        <v>3</v>
      </c>
      <c r="D307" s="3">
        <v>0</v>
      </c>
      <c r="E307" s="21" t="s">
        <v>595</v>
      </c>
      <c r="F307" s="28" t="s">
        <v>665</v>
      </c>
      <c r="G307" s="11">
        <f>VLOOKUP(F307,'New cats and draft conceptual '!B:E,4,FALSE)</f>
        <v>112</v>
      </c>
      <c r="H307" s="21">
        <v>0</v>
      </c>
      <c r="L307" s="26"/>
      <c r="M307" s="26"/>
    </row>
    <row r="308" spans="1:13" x14ac:dyDescent="0.2">
      <c r="A308" s="4">
        <v>388</v>
      </c>
      <c r="B308" s="12" t="s">
        <v>393</v>
      </c>
      <c r="C308" s="3">
        <v>3</v>
      </c>
      <c r="D308" s="3">
        <v>0</v>
      </c>
      <c r="E308" s="21" t="s">
        <v>595</v>
      </c>
      <c r="F308" s="28" t="s">
        <v>665</v>
      </c>
      <c r="G308" s="11">
        <f>VLOOKUP(F308,'New cats and draft conceptual '!B:E,4,FALSE)</f>
        <v>112</v>
      </c>
      <c r="H308" s="21">
        <v>0</v>
      </c>
      <c r="L308" s="26"/>
      <c r="M308" s="26"/>
    </row>
    <row r="309" spans="1:13" x14ac:dyDescent="0.2">
      <c r="A309" s="4">
        <v>389</v>
      </c>
      <c r="B309" s="12" t="s">
        <v>395</v>
      </c>
      <c r="C309" s="3">
        <v>3</v>
      </c>
      <c r="D309" s="3">
        <v>0</v>
      </c>
      <c r="E309" s="21" t="s">
        <v>595</v>
      </c>
      <c r="F309" s="28" t="s">
        <v>665</v>
      </c>
      <c r="G309" s="11">
        <f>VLOOKUP(F309,'New cats and draft conceptual '!B:E,4,FALSE)</f>
        <v>112</v>
      </c>
      <c r="H309" s="21">
        <v>0</v>
      </c>
      <c r="L309" s="26"/>
      <c r="M309" s="26"/>
    </row>
    <row r="310" spans="1:13" x14ac:dyDescent="0.2">
      <c r="A310" s="4">
        <v>390</v>
      </c>
      <c r="B310" s="12" t="s">
        <v>405</v>
      </c>
      <c r="C310" s="3">
        <v>3</v>
      </c>
      <c r="D310" s="3">
        <v>0</v>
      </c>
      <c r="E310" s="21" t="s">
        <v>595</v>
      </c>
      <c r="F310" s="28" t="s">
        <v>665</v>
      </c>
      <c r="G310" s="11">
        <f>VLOOKUP(F310,'New cats and draft conceptual '!B:E,4,FALSE)</f>
        <v>112</v>
      </c>
      <c r="H310" s="21">
        <v>0</v>
      </c>
      <c r="L310" s="26"/>
      <c r="M310" s="26"/>
    </row>
    <row r="311" spans="1:13" x14ac:dyDescent="0.2">
      <c r="A311" s="4">
        <v>393</v>
      </c>
      <c r="B311" s="12" t="s">
        <v>406</v>
      </c>
      <c r="C311" s="3">
        <v>3</v>
      </c>
      <c r="D311" s="3">
        <v>1</v>
      </c>
      <c r="E311" s="21" t="s">
        <v>595</v>
      </c>
      <c r="F311" s="28" t="s">
        <v>665</v>
      </c>
      <c r="G311" s="11">
        <f>VLOOKUP(F311,'New cats and draft conceptual '!B:E,4,FALSE)</f>
        <v>112</v>
      </c>
      <c r="H311" s="21">
        <v>1</v>
      </c>
      <c r="L311" s="26"/>
      <c r="M311" s="26"/>
    </row>
    <row r="312" spans="1:13" x14ac:dyDescent="0.2">
      <c r="A312" s="4">
        <v>394</v>
      </c>
      <c r="B312" s="12" t="s">
        <v>409</v>
      </c>
      <c r="C312" s="3">
        <v>3</v>
      </c>
      <c r="D312" s="3">
        <v>0</v>
      </c>
      <c r="E312" s="21" t="s">
        <v>595</v>
      </c>
      <c r="F312" s="28" t="s">
        <v>665</v>
      </c>
      <c r="G312" s="11">
        <f>VLOOKUP(F312,'New cats and draft conceptual '!B:E,4,FALSE)</f>
        <v>112</v>
      </c>
      <c r="H312" s="21">
        <v>0</v>
      </c>
      <c r="L312" s="26"/>
      <c r="M312" s="26"/>
    </row>
    <row r="313" spans="1:13" x14ac:dyDescent="0.2">
      <c r="A313" s="4">
        <v>293</v>
      </c>
      <c r="B313" s="12" t="s">
        <v>410</v>
      </c>
      <c r="C313" s="3">
        <v>3</v>
      </c>
      <c r="D313" s="3">
        <v>0</v>
      </c>
      <c r="E313" s="21" t="s">
        <v>595</v>
      </c>
      <c r="F313" s="28" t="s">
        <v>665</v>
      </c>
      <c r="G313" s="11">
        <f>VLOOKUP(F313,'New cats and draft conceptual '!B:E,4,FALSE)</f>
        <v>112</v>
      </c>
      <c r="H313" s="21">
        <v>0</v>
      </c>
      <c r="L313" s="26"/>
      <c r="M313" s="26"/>
    </row>
    <row r="314" spans="1:13" x14ac:dyDescent="0.2">
      <c r="A314" s="4">
        <v>294</v>
      </c>
      <c r="B314" s="12" t="s">
        <v>411</v>
      </c>
      <c r="C314" s="3">
        <v>3</v>
      </c>
      <c r="D314" s="3">
        <v>0</v>
      </c>
      <c r="E314" s="21" t="s">
        <v>595</v>
      </c>
      <c r="F314" s="28" t="s">
        <v>665</v>
      </c>
      <c r="G314" s="11">
        <f>VLOOKUP(F314,'New cats and draft conceptual '!B:E,4,FALSE)</f>
        <v>112</v>
      </c>
      <c r="H314" s="21">
        <v>0</v>
      </c>
      <c r="L314" s="26"/>
      <c r="M314" s="26"/>
    </row>
    <row r="315" spans="1:13" x14ac:dyDescent="0.2">
      <c r="A315" s="4">
        <v>311</v>
      </c>
      <c r="B315" s="12" t="s">
        <v>412</v>
      </c>
      <c r="C315" s="3">
        <v>3</v>
      </c>
      <c r="D315" s="3">
        <v>0</v>
      </c>
      <c r="E315" s="21" t="s">
        <v>595</v>
      </c>
      <c r="F315" s="28" t="s">
        <v>665</v>
      </c>
      <c r="G315" s="11">
        <f>VLOOKUP(F315,'New cats and draft conceptual '!B:E,4,FALSE)</f>
        <v>112</v>
      </c>
      <c r="H315" s="21">
        <v>0</v>
      </c>
      <c r="L315" s="26"/>
      <c r="M315" s="26"/>
    </row>
    <row r="316" spans="1:13" x14ac:dyDescent="0.2">
      <c r="A316" s="4">
        <v>312</v>
      </c>
      <c r="B316" s="12" t="s">
        <v>413</v>
      </c>
      <c r="C316" s="3">
        <v>3</v>
      </c>
      <c r="D316" s="3">
        <v>0</v>
      </c>
      <c r="E316" s="21" t="s">
        <v>595</v>
      </c>
      <c r="F316" s="28" t="s">
        <v>665</v>
      </c>
      <c r="G316" s="11">
        <f>VLOOKUP(F316,'New cats and draft conceptual '!B:E,4,FALSE)</f>
        <v>112</v>
      </c>
      <c r="H316" s="21">
        <v>0</v>
      </c>
      <c r="L316" s="26"/>
      <c r="M316" s="26"/>
    </row>
    <row r="317" spans="1:13" x14ac:dyDescent="0.2">
      <c r="A317" s="4">
        <v>330</v>
      </c>
      <c r="B317" s="12" t="s">
        <v>414</v>
      </c>
      <c r="C317" s="3">
        <v>3</v>
      </c>
      <c r="D317" s="3">
        <v>0</v>
      </c>
      <c r="E317" s="21" t="s">
        <v>595</v>
      </c>
      <c r="F317" s="28" t="s">
        <v>665</v>
      </c>
      <c r="G317" s="11">
        <f>VLOOKUP(F317,'New cats and draft conceptual '!B:E,4,FALSE)</f>
        <v>112</v>
      </c>
      <c r="H317" s="21">
        <v>0</v>
      </c>
      <c r="L317" s="26"/>
      <c r="M317" s="26"/>
    </row>
    <row r="318" spans="1:13" x14ac:dyDescent="0.2">
      <c r="A318" s="4">
        <v>331</v>
      </c>
      <c r="B318" s="12" t="s">
        <v>416</v>
      </c>
      <c r="C318" s="3" t="e">
        <v>#N/A</v>
      </c>
      <c r="D318" s="3">
        <v>0</v>
      </c>
      <c r="E318" s="21" t="e">
        <v>#N/A</v>
      </c>
      <c r="F318" s="28" t="s">
        <v>665</v>
      </c>
      <c r="G318" s="11">
        <f>VLOOKUP(F318,'New cats and draft conceptual '!B:E,4,FALSE)</f>
        <v>112</v>
      </c>
      <c r="H318" s="21">
        <v>0</v>
      </c>
      <c r="L318" s="26"/>
      <c r="M318" s="26"/>
    </row>
    <row r="319" spans="1:13" x14ac:dyDescent="0.2">
      <c r="A319" s="4">
        <v>332</v>
      </c>
      <c r="B319" s="12" t="s">
        <v>417</v>
      </c>
      <c r="C319" s="3" t="e">
        <v>#N/A</v>
      </c>
      <c r="D319" s="3">
        <v>0</v>
      </c>
      <c r="E319" s="21" t="e">
        <v>#N/A</v>
      </c>
      <c r="F319" s="28" t="s">
        <v>665</v>
      </c>
      <c r="G319" s="11">
        <f>VLOOKUP(F319,'New cats and draft conceptual '!B:E,4,FALSE)</f>
        <v>112</v>
      </c>
      <c r="H319" s="21">
        <v>0</v>
      </c>
      <c r="L319" s="26"/>
      <c r="M319" s="26"/>
    </row>
    <row r="320" spans="1:13" x14ac:dyDescent="0.2">
      <c r="A320" s="4">
        <v>333</v>
      </c>
      <c r="B320" s="12" t="s">
        <v>433</v>
      </c>
      <c r="C320" s="3" t="e">
        <v>#N/A</v>
      </c>
      <c r="D320" s="3">
        <v>0</v>
      </c>
      <c r="E320" s="21" t="e">
        <v>#N/A</v>
      </c>
      <c r="F320" s="28" t="s">
        <v>665</v>
      </c>
      <c r="G320" s="11">
        <f>VLOOKUP(F320,'New cats and draft conceptual '!B:E,4,FALSE)</f>
        <v>112</v>
      </c>
      <c r="H320" s="21">
        <v>0</v>
      </c>
      <c r="L320" s="26"/>
      <c r="M320" s="26"/>
    </row>
    <row r="321" spans="1:13" x14ac:dyDescent="0.2">
      <c r="A321" s="4">
        <v>343</v>
      </c>
      <c r="B321" s="12" t="s">
        <v>442</v>
      </c>
      <c r="C321" s="3">
        <v>3</v>
      </c>
      <c r="D321" s="3">
        <v>0</v>
      </c>
      <c r="E321" s="21" t="s">
        <v>595</v>
      </c>
      <c r="F321" s="28" t="s">
        <v>665</v>
      </c>
      <c r="G321" s="11">
        <f>VLOOKUP(F321,'New cats and draft conceptual '!B:E,4,FALSE)</f>
        <v>112</v>
      </c>
      <c r="H321" s="21">
        <v>0</v>
      </c>
      <c r="L321" s="26"/>
      <c r="M321" s="26"/>
    </row>
    <row r="322" spans="1:13" x14ac:dyDescent="0.2">
      <c r="A322" s="4">
        <v>344</v>
      </c>
      <c r="B322" s="12" t="s">
        <v>444</v>
      </c>
      <c r="C322" s="3">
        <v>3</v>
      </c>
      <c r="D322" s="3">
        <v>0</v>
      </c>
      <c r="E322" s="21" t="s">
        <v>595</v>
      </c>
      <c r="F322" s="28" t="s">
        <v>665</v>
      </c>
      <c r="G322" s="11">
        <f>VLOOKUP(F322,'New cats and draft conceptual '!B:E,4,FALSE)</f>
        <v>112</v>
      </c>
      <c r="H322" s="21">
        <v>0</v>
      </c>
      <c r="L322" s="26"/>
      <c r="M322" s="26"/>
    </row>
    <row r="323" spans="1:13" x14ac:dyDescent="0.2">
      <c r="A323" s="4">
        <v>351</v>
      </c>
      <c r="B323" s="12" t="s">
        <v>456</v>
      </c>
      <c r="C323" s="3">
        <v>3</v>
      </c>
      <c r="D323" s="3">
        <v>0</v>
      </c>
      <c r="E323" s="21" t="s">
        <v>595</v>
      </c>
      <c r="F323" s="28" t="s">
        <v>665</v>
      </c>
      <c r="G323" s="11">
        <f>VLOOKUP(F323,'New cats and draft conceptual '!B:E,4,FALSE)</f>
        <v>112</v>
      </c>
      <c r="H323" s="21">
        <v>0</v>
      </c>
      <c r="L323" s="26"/>
      <c r="M323" s="26"/>
    </row>
    <row r="324" spans="1:13" x14ac:dyDescent="0.2">
      <c r="A324" s="4">
        <v>355</v>
      </c>
      <c r="B324" s="12" t="s">
        <v>457</v>
      </c>
      <c r="C324" s="3">
        <v>3</v>
      </c>
      <c r="D324" s="3">
        <v>1</v>
      </c>
      <c r="E324" s="21" t="s">
        <v>595</v>
      </c>
      <c r="F324" s="28" t="s">
        <v>665</v>
      </c>
      <c r="G324" s="11">
        <f>VLOOKUP(F324,'New cats and draft conceptual '!B:E,4,FALSE)</f>
        <v>112</v>
      </c>
      <c r="H324" s="21">
        <v>1</v>
      </c>
      <c r="L324" s="26"/>
      <c r="M324" s="26"/>
    </row>
    <row r="325" spans="1:13" x14ac:dyDescent="0.2">
      <c r="A325" s="4">
        <v>378</v>
      </c>
      <c r="B325" s="12" t="s">
        <v>458</v>
      </c>
      <c r="C325" s="3">
        <v>3</v>
      </c>
      <c r="D325" s="3">
        <v>0</v>
      </c>
      <c r="E325" s="21" t="s">
        <v>595</v>
      </c>
      <c r="F325" s="28" t="s">
        <v>665</v>
      </c>
      <c r="G325" s="11">
        <f>VLOOKUP(F325,'New cats and draft conceptual '!B:E,4,FALSE)</f>
        <v>112</v>
      </c>
      <c r="H325" s="21">
        <v>0</v>
      </c>
      <c r="L325" s="26"/>
      <c r="M325" s="26"/>
    </row>
    <row r="326" spans="1:13" x14ac:dyDescent="0.2">
      <c r="A326" s="4">
        <v>395</v>
      </c>
      <c r="B326" s="12" t="s">
        <v>459</v>
      </c>
      <c r="C326" s="3">
        <v>3</v>
      </c>
      <c r="D326" s="3">
        <v>1</v>
      </c>
      <c r="E326" s="21" t="s">
        <v>595</v>
      </c>
      <c r="F326" s="28" t="s">
        <v>665</v>
      </c>
      <c r="G326" s="11">
        <f>VLOOKUP(F326,'New cats and draft conceptual '!B:E,4,FALSE)</f>
        <v>112</v>
      </c>
      <c r="H326" s="21">
        <v>1</v>
      </c>
      <c r="L326" s="26"/>
      <c r="M326" s="26"/>
    </row>
    <row r="327" spans="1:13" x14ac:dyDescent="0.2">
      <c r="A327" s="4">
        <v>396</v>
      </c>
      <c r="B327" s="12" t="s">
        <v>463</v>
      </c>
      <c r="C327" s="3">
        <v>3</v>
      </c>
      <c r="D327" s="3">
        <v>0</v>
      </c>
      <c r="E327" s="21" t="s">
        <v>595</v>
      </c>
      <c r="F327" s="28" t="s">
        <v>665</v>
      </c>
      <c r="G327" s="11">
        <f>VLOOKUP(F327,'New cats and draft conceptual '!B:E,4,FALSE)</f>
        <v>112</v>
      </c>
      <c r="H327" s="21">
        <v>0</v>
      </c>
      <c r="L327" s="26"/>
      <c r="M327" s="26"/>
    </row>
    <row r="328" spans="1:13" x14ac:dyDescent="0.2">
      <c r="A328" s="4">
        <v>397</v>
      </c>
      <c r="B328" s="12" t="s">
        <v>464</v>
      </c>
      <c r="C328" s="3">
        <v>3</v>
      </c>
      <c r="D328" s="3">
        <v>0</v>
      </c>
      <c r="E328" s="21" t="s">
        <v>595</v>
      </c>
      <c r="F328" s="28" t="s">
        <v>665</v>
      </c>
      <c r="G328" s="11">
        <f>VLOOKUP(F328,'New cats and draft conceptual '!B:E,4,FALSE)</f>
        <v>112</v>
      </c>
      <c r="H328" s="21">
        <v>0</v>
      </c>
      <c r="L328" s="26"/>
      <c r="M328" s="26"/>
    </row>
    <row r="329" spans="1:13" x14ac:dyDescent="0.2">
      <c r="A329" s="4">
        <v>398</v>
      </c>
      <c r="B329" s="12" t="s">
        <v>467</v>
      </c>
      <c r="C329" s="3">
        <v>3</v>
      </c>
      <c r="D329" s="3">
        <v>0</v>
      </c>
      <c r="E329" s="21" t="s">
        <v>595</v>
      </c>
      <c r="F329" s="28" t="s">
        <v>665</v>
      </c>
      <c r="G329" s="11">
        <f>VLOOKUP(F329,'New cats and draft conceptual '!B:E,4,FALSE)</f>
        <v>112</v>
      </c>
      <c r="H329" s="21">
        <v>0</v>
      </c>
      <c r="L329" s="26"/>
      <c r="M329" s="26"/>
    </row>
    <row r="330" spans="1:13" x14ac:dyDescent="0.2">
      <c r="A330" s="4">
        <v>185</v>
      </c>
      <c r="B330" s="12" t="s">
        <v>468</v>
      </c>
      <c r="C330" s="3" t="e">
        <v>#N/A</v>
      </c>
      <c r="D330" s="3">
        <v>1</v>
      </c>
      <c r="E330" s="21" t="e">
        <v>#N/A</v>
      </c>
      <c r="F330" s="28" t="s">
        <v>665</v>
      </c>
      <c r="G330" s="11">
        <f>VLOOKUP(F330,'New cats and draft conceptual '!B:E,4,FALSE)</f>
        <v>112</v>
      </c>
      <c r="H330" s="21">
        <v>1</v>
      </c>
      <c r="L330" s="26"/>
      <c r="M330" s="26"/>
    </row>
    <row r="331" spans="1:13" x14ac:dyDescent="0.2">
      <c r="A331" s="4">
        <v>186</v>
      </c>
      <c r="B331" s="12" t="s">
        <v>462</v>
      </c>
      <c r="C331" s="3">
        <v>23</v>
      </c>
      <c r="D331" s="3">
        <v>0</v>
      </c>
      <c r="E331" s="21" t="s">
        <v>596</v>
      </c>
      <c r="F331" s="28" t="s">
        <v>666</v>
      </c>
      <c r="G331" s="11">
        <f>VLOOKUP(F331,'New cats and draft conceptual '!B:E,4,FALSE)</f>
        <v>113</v>
      </c>
      <c r="H331" s="21">
        <v>0</v>
      </c>
      <c r="L331" s="26"/>
      <c r="M331" s="26"/>
    </row>
    <row r="332" spans="1:13" x14ac:dyDescent="0.2">
      <c r="A332" s="4">
        <v>187</v>
      </c>
      <c r="B332" s="12" t="s">
        <v>389</v>
      </c>
      <c r="C332" s="3" t="e">
        <v>#N/A</v>
      </c>
      <c r="D332" s="3">
        <v>0</v>
      </c>
      <c r="E332" s="21" t="e">
        <v>#N/A</v>
      </c>
      <c r="F332" s="28" t="s">
        <v>666</v>
      </c>
      <c r="G332" s="11">
        <f>VLOOKUP(F332,'New cats and draft conceptual '!B:E,4,FALSE)</f>
        <v>113</v>
      </c>
      <c r="H332" s="21">
        <v>0</v>
      </c>
      <c r="L332" s="26"/>
      <c r="M332" s="26"/>
    </row>
    <row r="333" spans="1:13" x14ac:dyDescent="0.2">
      <c r="A333" s="4">
        <v>18</v>
      </c>
      <c r="B333" s="12" t="s">
        <v>390</v>
      </c>
      <c r="C333" s="3" t="e">
        <v>#N/A</v>
      </c>
      <c r="D333" s="3">
        <v>0</v>
      </c>
      <c r="E333" s="21" t="e">
        <v>#N/A</v>
      </c>
      <c r="F333" s="28" t="s">
        <v>666</v>
      </c>
      <c r="G333" s="11">
        <f>VLOOKUP(F333,'New cats and draft conceptual '!B:E,4,FALSE)</f>
        <v>113</v>
      </c>
      <c r="H333" s="21">
        <v>0</v>
      </c>
      <c r="L333" s="26"/>
      <c r="M333" s="26"/>
    </row>
    <row r="334" spans="1:13" x14ac:dyDescent="0.2">
      <c r="A334" s="4">
        <v>23</v>
      </c>
      <c r="B334" s="12" t="s">
        <v>407</v>
      </c>
      <c r="C334" s="3">
        <v>23</v>
      </c>
      <c r="D334" s="3">
        <v>0</v>
      </c>
      <c r="E334" s="21" t="s">
        <v>596</v>
      </c>
      <c r="F334" s="28" t="s">
        <v>666</v>
      </c>
      <c r="G334" s="11">
        <f>VLOOKUP(F334,'New cats and draft conceptual '!B:E,4,FALSE)</f>
        <v>113</v>
      </c>
      <c r="H334" s="21">
        <v>0</v>
      </c>
      <c r="L334" s="26"/>
      <c r="M334" s="26"/>
    </row>
    <row r="335" spans="1:13" x14ac:dyDescent="0.2">
      <c r="A335" s="4">
        <v>24</v>
      </c>
      <c r="B335" s="12" t="s">
        <v>408</v>
      </c>
      <c r="C335" s="3">
        <v>23</v>
      </c>
      <c r="D335" s="3">
        <v>0</v>
      </c>
      <c r="E335" s="21" t="s">
        <v>596</v>
      </c>
      <c r="F335" s="28" t="s">
        <v>666</v>
      </c>
      <c r="G335" s="11">
        <f>VLOOKUP(F335,'New cats and draft conceptual '!B:E,4,FALSE)</f>
        <v>113</v>
      </c>
      <c r="H335" s="21">
        <v>0</v>
      </c>
      <c r="L335" s="26"/>
      <c r="M335" s="26"/>
    </row>
    <row r="336" spans="1:13" x14ac:dyDescent="0.2">
      <c r="A336" s="4">
        <v>30</v>
      </c>
      <c r="B336" s="12" t="s">
        <v>419</v>
      </c>
      <c r="C336" s="3" t="e">
        <v>#N/A</v>
      </c>
      <c r="D336" s="3">
        <v>0</v>
      </c>
      <c r="E336" s="21" t="e">
        <v>#N/A</v>
      </c>
      <c r="F336" s="28" t="s">
        <v>666</v>
      </c>
      <c r="G336" s="11">
        <f>VLOOKUP(F336,'New cats and draft conceptual '!B:E,4,FALSE)</f>
        <v>113</v>
      </c>
      <c r="H336" s="21">
        <v>0</v>
      </c>
      <c r="L336" s="26"/>
      <c r="M336" s="26"/>
    </row>
    <row r="337" spans="1:13" x14ac:dyDescent="0.2">
      <c r="A337" s="4">
        <v>31</v>
      </c>
      <c r="B337" s="12" t="s">
        <v>420</v>
      </c>
      <c r="C337" s="3" t="e">
        <v>#N/A</v>
      </c>
      <c r="D337" s="3">
        <v>1</v>
      </c>
      <c r="E337" s="21" t="e">
        <v>#N/A</v>
      </c>
      <c r="F337" s="28" t="s">
        <v>666</v>
      </c>
      <c r="G337" s="11">
        <f>VLOOKUP(F337,'New cats and draft conceptual '!B:E,4,FALSE)</f>
        <v>113</v>
      </c>
      <c r="H337" s="21">
        <v>1</v>
      </c>
      <c r="L337" s="26"/>
      <c r="M337" s="26"/>
    </row>
    <row r="338" spans="1:13" x14ac:dyDescent="0.2">
      <c r="A338" s="4">
        <v>32</v>
      </c>
      <c r="B338" s="12" t="s">
        <v>56</v>
      </c>
      <c r="C338" s="3" t="e">
        <v>#N/A</v>
      </c>
      <c r="D338" s="3">
        <v>0</v>
      </c>
      <c r="E338" s="21" t="e">
        <v>#N/A</v>
      </c>
      <c r="F338" s="28" t="s">
        <v>666</v>
      </c>
      <c r="G338" s="11">
        <f>VLOOKUP(F338,'New cats and draft conceptual '!B:E,4,FALSE)</f>
        <v>113</v>
      </c>
      <c r="H338" s="21">
        <v>0</v>
      </c>
      <c r="L338" s="26"/>
      <c r="M338" s="26"/>
    </row>
    <row r="339" spans="1:13" x14ac:dyDescent="0.2">
      <c r="A339" s="4">
        <v>33</v>
      </c>
      <c r="B339" s="12" t="s">
        <v>421</v>
      </c>
      <c r="C339" s="3" t="e">
        <v>#N/A</v>
      </c>
      <c r="D339" s="3">
        <v>0</v>
      </c>
      <c r="E339" s="21" t="e">
        <v>#N/A</v>
      </c>
      <c r="F339" s="28" t="s">
        <v>666</v>
      </c>
      <c r="G339" s="11">
        <f>VLOOKUP(F339,'New cats and draft conceptual '!B:E,4,FALSE)</f>
        <v>113</v>
      </c>
      <c r="H339" s="21">
        <v>0</v>
      </c>
      <c r="L339" s="26"/>
      <c r="M339" s="26"/>
    </row>
    <row r="340" spans="1:13" x14ac:dyDescent="0.2">
      <c r="A340" s="4">
        <v>61</v>
      </c>
      <c r="B340" s="12" t="s">
        <v>427</v>
      </c>
      <c r="C340" s="3" t="e">
        <v>#N/A</v>
      </c>
      <c r="D340" s="3">
        <v>0</v>
      </c>
      <c r="E340" s="21" t="e">
        <v>#N/A</v>
      </c>
      <c r="F340" s="28" t="s">
        <v>666</v>
      </c>
      <c r="G340" s="11">
        <f>VLOOKUP(F340,'New cats and draft conceptual '!B:E,4,FALSE)</f>
        <v>113</v>
      </c>
      <c r="H340" s="21">
        <v>0</v>
      </c>
      <c r="L340" s="26"/>
      <c r="M340" s="26"/>
    </row>
    <row r="341" spans="1:13" x14ac:dyDescent="0.2">
      <c r="A341" s="4">
        <v>16</v>
      </c>
      <c r="B341" s="12" t="s">
        <v>428</v>
      </c>
      <c r="C341" s="3" t="e">
        <v>#N/A</v>
      </c>
      <c r="D341" s="3">
        <v>0</v>
      </c>
      <c r="E341" s="21" t="e">
        <v>#N/A</v>
      </c>
      <c r="F341" s="28" t="s">
        <v>666</v>
      </c>
      <c r="G341" s="11">
        <f>VLOOKUP(F341,'New cats and draft conceptual '!B:E,4,FALSE)</f>
        <v>113</v>
      </c>
      <c r="H341" s="21">
        <v>0</v>
      </c>
      <c r="L341" s="26"/>
      <c r="M341" s="26"/>
    </row>
    <row r="342" spans="1:13" x14ac:dyDescent="0.2">
      <c r="A342" s="4">
        <v>34</v>
      </c>
      <c r="B342" s="12" t="s">
        <v>434</v>
      </c>
      <c r="C342" s="3" t="e">
        <v>#N/A</v>
      </c>
      <c r="D342" s="3">
        <v>0</v>
      </c>
      <c r="E342" s="21" t="e">
        <v>#N/A</v>
      </c>
      <c r="F342" s="28" t="s">
        <v>666</v>
      </c>
      <c r="G342" s="11">
        <f>VLOOKUP(F342,'New cats and draft conceptual '!B:E,4,FALSE)</f>
        <v>113</v>
      </c>
      <c r="H342" s="21">
        <v>0</v>
      </c>
      <c r="I342" s="26"/>
      <c r="L342" s="26"/>
      <c r="M342" s="26"/>
    </row>
    <row r="343" spans="1:13" x14ac:dyDescent="0.2">
      <c r="A343" s="4">
        <v>35</v>
      </c>
      <c r="B343" s="12" t="s">
        <v>438</v>
      </c>
      <c r="C343" s="3" t="e">
        <v>#N/A</v>
      </c>
      <c r="D343" s="3">
        <v>0</v>
      </c>
      <c r="E343" s="21" t="e">
        <v>#N/A</v>
      </c>
      <c r="F343" s="28" t="s">
        <v>666</v>
      </c>
      <c r="G343" s="11">
        <f>VLOOKUP(F343,'New cats and draft conceptual '!B:E,4,FALSE)</f>
        <v>113</v>
      </c>
      <c r="H343" s="21">
        <v>0</v>
      </c>
      <c r="I343" s="26"/>
      <c r="L343" s="26"/>
      <c r="M343" s="26"/>
    </row>
    <row r="344" spans="1:13" x14ac:dyDescent="0.2">
      <c r="A344" s="4">
        <v>48</v>
      </c>
      <c r="B344" s="12" t="s">
        <v>461</v>
      </c>
      <c r="C344" s="3">
        <v>23</v>
      </c>
      <c r="D344" s="3">
        <v>0</v>
      </c>
      <c r="E344" s="21" t="s">
        <v>596</v>
      </c>
      <c r="F344" s="28" t="s">
        <v>666</v>
      </c>
      <c r="G344" s="11">
        <f>VLOOKUP(F344,'New cats and draft conceptual '!B:E,4,FALSE)</f>
        <v>113</v>
      </c>
      <c r="H344" s="21">
        <v>0</v>
      </c>
      <c r="I344" s="26"/>
      <c r="L344" s="26"/>
      <c r="M344" s="26"/>
    </row>
    <row r="345" spans="1:13" x14ac:dyDescent="0.2">
      <c r="A345" s="4">
        <v>49</v>
      </c>
      <c r="B345" s="12" t="s">
        <v>471</v>
      </c>
      <c r="C345" s="3" t="e">
        <v>#N/A</v>
      </c>
      <c r="D345" s="3">
        <v>0</v>
      </c>
      <c r="E345" s="21" t="e">
        <v>#N/A</v>
      </c>
      <c r="F345" s="28" t="s">
        <v>666</v>
      </c>
      <c r="G345" s="11">
        <f>VLOOKUP(F345,'New cats and draft conceptual '!B:E,4,FALSE)</f>
        <v>113</v>
      </c>
      <c r="H345" s="21">
        <v>0</v>
      </c>
      <c r="I345" s="26"/>
      <c r="L345" s="26"/>
      <c r="M345" s="26"/>
    </row>
    <row r="346" spans="1:13" x14ac:dyDescent="0.2">
      <c r="A346" s="4">
        <v>50</v>
      </c>
      <c r="B346" s="12" t="s">
        <v>69</v>
      </c>
      <c r="C346" s="3" t="e">
        <v>#N/A</v>
      </c>
      <c r="D346" s="3">
        <v>1</v>
      </c>
      <c r="E346" s="21" t="e">
        <v>#N/A</v>
      </c>
      <c r="F346" s="28" t="s">
        <v>666</v>
      </c>
      <c r="G346" s="11">
        <f>VLOOKUP(F346,'New cats and draft conceptual '!B:E,4,FALSE)</f>
        <v>113</v>
      </c>
      <c r="H346" s="21">
        <v>1</v>
      </c>
      <c r="I346" s="26"/>
      <c r="L346" s="26"/>
      <c r="M346" s="26"/>
    </row>
    <row r="347" spans="1:13" x14ac:dyDescent="0.2">
      <c r="A347" s="4">
        <v>51</v>
      </c>
      <c r="B347" s="12" t="s">
        <v>472</v>
      </c>
      <c r="C347" s="3" t="e">
        <v>#N/A</v>
      </c>
      <c r="D347" s="3">
        <v>0</v>
      </c>
      <c r="E347" s="21" t="e">
        <v>#N/A</v>
      </c>
      <c r="F347" s="28" t="s">
        <v>666</v>
      </c>
      <c r="G347" s="11">
        <f>VLOOKUP(F347,'New cats and draft conceptual '!B:E,4,FALSE)</f>
        <v>113</v>
      </c>
      <c r="H347" s="21">
        <v>0</v>
      </c>
      <c r="I347" s="26"/>
      <c r="L347" s="26"/>
      <c r="M347" s="26"/>
    </row>
    <row r="348" spans="1:13" x14ac:dyDescent="0.2">
      <c r="A348" s="4">
        <v>52</v>
      </c>
      <c r="B348" s="12" t="s">
        <v>473</v>
      </c>
      <c r="C348" s="3" t="e">
        <v>#N/A</v>
      </c>
      <c r="D348" s="3">
        <v>0</v>
      </c>
      <c r="E348" s="21" t="e">
        <v>#N/A</v>
      </c>
      <c r="F348" s="28" t="s">
        <v>666</v>
      </c>
      <c r="G348" s="11">
        <f>VLOOKUP(F348,'New cats and draft conceptual '!B:E,4,FALSE)</f>
        <v>113</v>
      </c>
      <c r="H348" s="21">
        <v>0</v>
      </c>
      <c r="I348" s="26"/>
      <c r="L348" s="26"/>
      <c r="M348" s="26"/>
    </row>
    <row r="349" spans="1:13" x14ac:dyDescent="0.2">
      <c r="A349" s="4">
        <v>53</v>
      </c>
      <c r="B349" s="12" t="s">
        <v>353</v>
      </c>
      <c r="C349" s="3">
        <v>6</v>
      </c>
      <c r="D349" s="3">
        <v>0</v>
      </c>
      <c r="E349" s="21" t="s">
        <v>594</v>
      </c>
      <c r="F349" s="28" t="s">
        <v>594</v>
      </c>
      <c r="G349" s="11">
        <f>VLOOKUP(F349,'New cats and draft conceptual '!B:E,4,FALSE)</f>
        <v>114</v>
      </c>
      <c r="H349" s="21">
        <v>0</v>
      </c>
      <c r="I349" s="26"/>
      <c r="L349" s="26"/>
      <c r="M349" s="26"/>
    </row>
    <row r="350" spans="1:13" x14ac:dyDescent="0.2">
      <c r="A350" s="4">
        <v>54</v>
      </c>
      <c r="B350" s="12" t="s">
        <v>373</v>
      </c>
      <c r="C350" s="3" t="e">
        <v>#N/A</v>
      </c>
      <c r="D350" s="3">
        <v>0</v>
      </c>
      <c r="E350" s="21" t="e">
        <v>#N/A</v>
      </c>
      <c r="F350" s="28" t="s">
        <v>594</v>
      </c>
      <c r="G350" s="11">
        <f>VLOOKUP(F350,'New cats and draft conceptual '!B:E,4,FALSE)</f>
        <v>114</v>
      </c>
      <c r="H350" s="21">
        <v>0</v>
      </c>
      <c r="I350" s="26"/>
      <c r="L350" s="26"/>
      <c r="M350" s="26"/>
    </row>
    <row r="351" spans="1:13" x14ac:dyDescent="0.2">
      <c r="A351" s="4">
        <v>38</v>
      </c>
      <c r="B351" s="12" t="s">
        <v>374</v>
      </c>
      <c r="C351" s="3" t="e">
        <v>#N/A</v>
      </c>
      <c r="D351" s="3">
        <v>0</v>
      </c>
      <c r="E351" s="21" t="e">
        <v>#N/A</v>
      </c>
      <c r="F351" s="28" t="s">
        <v>594</v>
      </c>
      <c r="G351" s="11">
        <f>VLOOKUP(F351,'New cats and draft conceptual '!B:E,4,FALSE)</f>
        <v>114</v>
      </c>
      <c r="H351" s="21">
        <v>0</v>
      </c>
      <c r="I351" s="26"/>
      <c r="L351" s="26"/>
      <c r="M351" s="26"/>
    </row>
    <row r="352" spans="1:13" x14ac:dyDescent="0.2">
      <c r="A352" s="4">
        <v>39</v>
      </c>
      <c r="B352" s="12" t="s">
        <v>311</v>
      </c>
      <c r="C352" s="3" t="e">
        <v>#N/A</v>
      </c>
      <c r="D352" s="3">
        <v>0</v>
      </c>
      <c r="E352" s="21" t="e">
        <v>#N/A</v>
      </c>
      <c r="F352" s="28" t="s">
        <v>594</v>
      </c>
      <c r="G352" s="11">
        <f>VLOOKUP(F352,'New cats and draft conceptual '!B:E,4,FALSE)</f>
        <v>114</v>
      </c>
      <c r="H352" s="21">
        <v>0</v>
      </c>
      <c r="J352" s="4" t="s">
        <v>112</v>
      </c>
      <c r="L352" s="26"/>
      <c r="M352" s="26"/>
    </row>
    <row r="353" spans="1:13" x14ac:dyDescent="0.2">
      <c r="A353" s="4">
        <v>36</v>
      </c>
      <c r="B353" s="12" t="s">
        <v>352</v>
      </c>
      <c r="C353" s="3">
        <v>6</v>
      </c>
      <c r="D353" s="3">
        <v>0</v>
      </c>
      <c r="E353" s="21" t="s">
        <v>594</v>
      </c>
      <c r="F353" s="28" t="s">
        <v>594</v>
      </c>
      <c r="G353" s="11">
        <f>VLOOKUP(F353,'New cats and draft conceptual '!B:E,4,FALSE)</f>
        <v>114</v>
      </c>
      <c r="H353" s="21">
        <v>0</v>
      </c>
      <c r="L353" s="26"/>
      <c r="M353" s="26"/>
    </row>
    <row r="354" spans="1:13" x14ac:dyDescent="0.2">
      <c r="A354" s="4">
        <v>121</v>
      </c>
      <c r="B354" s="12" t="s">
        <v>45</v>
      </c>
      <c r="C354" s="3" t="e">
        <v>#N/A</v>
      </c>
      <c r="D354" s="3">
        <v>0</v>
      </c>
      <c r="E354" s="21" t="e">
        <v>#N/A</v>
      </c>
      <c r="F354" s="28" t="s">
        <v>594</v>
      </c>
      <c r="G354" s="11">
        <f>VLOOKUP(F354,'New cats and draft conceptual '!B:E,4,FALSE)</f>
        <v>114</v>
      </c>
      <c r="H354" s="21">
        <v>0</v>
      </c>
      <c r="L354" s="26"/>
      <c r="M354" s="26"/>
    </row>
    <row r="355" spans="1:13" x14ac:dyDescent="0.2">
      <c r="A355" s="4">
        <v>122</v>
      </c>
      <c r="B355" s="12" t="s">
        <v>46</v>
      </c>
      <c r="C355" s="3" t="e">
        <v>#N/A</v>
      </c>
      <c r="D355" s="3">
        <v>1</v>
      </c>
      <c r="E355" s="21" t="e">
        <v>#N/A</v>
      </c>
      <c r="F355" s="28" t="s">
        <v>594</v>
      </c>
      <c r="G355" s="11">
        <f>VLOOKUP(F355,'New cats and draft conceptual '!B:E,4,FALSE)</f>
        <v>114</v>
      </c>
      <c r="H355" s="21">
        <v>1</v>
      </c>
      <c r="L355" s="26"/>
      <c r="M355" s="26"/>
    </row>
    <row r="356" spans="1:13" x14ac:dyDescent="0.2">
      <c r="A356" s="4">
        <v>123</v>
      </c>
      <c r="B356" s="12" t="s">
        <v>370</v>
      </c>
      <c r="C356" s="3" t="e">
        <v>#N/A</v>
      </c>
      <c r="D356" s="3">
        <v>0</v>
      </c>
      <c r="E356" s="21" t="e">
        <v>#N/A</v>
      </c>
      <c r="F356" s="28" t="s">
        <v>594</v>
      </c>
      <c r="G356" s="11">
        <f>VLOOKUP(F356,'New cats and draft conceptual '!B:E,4,FALSE)</f>
        <v>114</v>
      </c>
      <c r="H356" s="21">
        <v>0</v>
      </c>
      <c r="L356" s="26"/>
      <c r="M356" s="26"/>
    </row>
    <row r="357" spans="1:13" x14ac:dyDescent="0.2">
      <c r="A357" s="4">
        <v>124</v>
      </c>
      <c r="B357" s="12" t="s">
        <v>371</v>
      </c>
      <c r="C357" s="3" t="e">
        <v>#N/A</v>
      </c>
      <c r="D357" s="3">
        <v>0</v>
      </c>
      <c r="E357" s="21" t="e">
        <v>#N/A</v>
      </c>
      <c r="F357" s="28" t="s">
        <v>594</v>
      </c>
      <c r="G357" s="11">
        <f>VLOOKUP(F357,'New cats and draft conceptual '!B:E,4,FALSE)</f>
        <v>114</v>
      </c>
      <c r="H357" s="21">
        <v>0</v>
      </c>
      <c r="L357" s="26"/>
      <c r="M357" s="26"/>
    </row>
    <row r="358" spans="1:13" x14ac:dyDescent="0.2">
      <c r="A358" s="4">
        <v>133</v>
      </c>
      <c r="B358" s="12" t="s">
        <v>372</v>
      </c>
      <c r="C358" s="3" t="e">
        <v>#N/A</v>
      </c>
      <c r="D358" s="3">
        <v>1</v>
      </c>
      <c r="E358" s="21" t="e">
        <v>#N/A</v>
      </c>
      <c r="F358" s="28" t="s">
        <v>594</v>
      </c>
      <c r="G358" s="11">
        <f>VLOOKUP(F358,'New cats and draft conceptual '!B:E,4,FALSE)</f>
        <v>114</v>
      </c>
      <c r="H358" s="21">
        <v>1</v>
      </c>
      <c r="L358" s="26"/>
      <c r="M358" s="26"/>
    </row>
    <row r="359" spans="1:13" x14ac:dyDescent="0.2">
      <c r="A359" s="4">
        <v>136</v>
      </c>
      <c r="B359" s="12" t="s">
        <v>502</v>
      </c>
      <c r="C359" s="3" t="e">
        <v>#N/A</v>
      </c>
      <c r="D359" s="3">
        <v>0</v>
      </c>
      <c r="E359" s="21" t="e">
        <v>#N/A</v>
      </c>
      <c r="F359" s="28" t="s">
        <v>594</v>
      </c>
      <c r="G359" s="11">
        <f>VLOOKUP(F359,'New cats and draft conceptual '!B:E,4,FALSE)</f>
        <v>114</v>
      </c>
      <c r="H359" s="21">
        <v>0</v>
      </c>
      <c r="L359" s="26"/>
      <c r="M359" s="26"/>
    </row>
    <row r="360" spans="1:13" x14ac:dyDescent="0.2">
      <c r="A360" s="4">
        <v>137</v>
      </c>
      <c r="B360" s="12" t="s">
        <v>299</v>
      </c>
      <c r="C360" s="3" t="e">
        <v>#N/A</v>
      </c>
      <c r="D360" s="3">
        <v>0</v>
      </c>
      <c r="E360" s="21" t="e">
        <v>#N/A</v>
      </c>
      <c r="F360" s="28" t="s">
        <v>594</v>
      </c>
      <c r="G360" s="11">
        <f>VLOOKUP(F360,'New cats and draft conceptual '!B:E,4,FALSE)</f>
        <v>114</v>
      </c>
      <c r="H360" s="21">
        <v>0</v>
      </c>
      <c r="L360" s="26"/>
      <c r="M360" s="26"/>
    </row>
    <row r="361" spans="1:13" x14ac:dyDescent="0.2">
      <c r="A361" s="4">
        <v>134</v>
      </c>
      <c r="B361" s="12" t="s">
        <v>300</v>
      </c>
      <c r="C361" s="3" t="e">
        <v>#N/A</v>
      </c>
      <c r="D361" s="3">
        <v>0</v>
      </c>
      <c r="E361" s="21" t="e">
        <v>#N/A</v>
      </c>
      <c r="F361" s="28" t="s">
        <v>594</v>
      </c>
      <c r="G361" s="11">
        <f>VLOOKUP(F361,'New cats and draft conceptual '!B:E,4,FALSE)</f>
        <v>114</v>
      </c>
      <c r="H361" s="21">
        <v>0</v>
      </c>
      <c r="L361" s="26"/>
      <c r="M361" s="26"/>
    </row>
    <row r="362" spans="1:13" x14ac:dyDescent="0.2">
      <c r="A362" s="4">
        <v>135</v>
      </c>
      <c r="B362" s="12" t="s">
        <v>301</v>
      </c>
      <c r="C362" s="3" t="e">
        <v>#N/A</v>
      </c>
      <c r="D362" s="3">
        <v>0</v>
      </c>
      <c r="E362" s="21" t="e">
        <v>#N/A</v>
      </c>
      <c r="F362" s="28" t="s">
        <v>594</v>
      </c>
      <c r="G362" s="11">
        <f>VLOOKUP(F362,'New cats and draft conceptual '!B:E,4,FALSE)</f>
        <v>114</v>
      </c>
      <c r="H362" s="21">
        <v>0</v>
      </c>
      <c r="L362" s="26"/>
      <c r="M362" s="26"/>
    </row>
    <row r="363" spans="1:13" x14ac:dyDescent="0.2">
      <c r="A363" s="4">
        <v>17</v>
      </c>
      <c r="B363" s="12" t="s">
        <v>153</v>
      </c>
      <c r="C363" s="3" t="e">
        <v>#N/A</v>
      </c>
      <c r="D363" s="3">
        <v>0</v>
      </c>
      <c r="E363" s="21" t="e">
        <v>#N/A</v>
      </c>
      <c r="F363" s="28" t="s">
        <v>584</v>
      </c>
      <c r="G363" s="11">
        <f>VLOOKUP(F363,'New cats and draft conceptual '!B:E,4,FALSE)</f>
        <v>115</v>
      </c>
      <c r="H363" s="21">
        <v>0</v>
      </c>
      <c r="L363" s="26"/>
      <c r="M363" s="26"/>
    </row>
    <row r="364" spans="1:13" x14ac:dyDescent="0.2">
      <c r="A364" s="4">
        <v>19</v>
      </c>
      <c r="B364" s="12" t="s">
        <v>158</v>
      </c>
      <c r="C364" s="3">
        <v>20</v>
      </c>
      <c r="D364" s="3">
        <v>0</v>
      </c>
      <c r="E364" s="21" t="s">
        <v>584</v>
      </c>
      <c r="F364" s="28" t="s">
        <v>584</v>
      </c>
      <c r="G364" s="11">
        <f>VLOOKUP(F364,'New cats and draft conceptual '!B:E,4,FALSE)</f>
        <v>115</v>
      </c>
      <c r="H364" s="21">
        <v>0</v>
      </c>
      <c r="L364" s="26"/>
      <c r="M364" s="26"/>
    </row>
    <row r="365" spans="1:13" x14ac:dyDescent="0.2">
      <c r="A365" s="4">
        <v>20</v>
      </c>
      <c r="B365" s="12" t="s">
        <v>159</v>
      </c>
      <c r="C365" s="3">
        <v>20</v>
      </c>
      <c r="D365" s="3">
        <v>1</v>
      </c>
      <c r="E365" s="21" t="s">
        <v>584</v>
      </c>
      <c r="F365" s="28" t="s">
        <v>584</v>
      </c>
      <c r="G365" s="11">
        <f>VLOOKUP(F365,'New cats and draft conceptual '!B:E,4,FALSE)</f>
        <v>115</v>
      </c>
      <c r="H365" s="21">
        <v>1</v>
      </c>
      <c r="L365" s="26"/>
      <c r="M365" s="26"/>
    </row>
    <row r="366" spans="1:13" x14ac:dyDescent="0.2">
      <c r="A366" s="4">
        <v>21</v>
      </c>
      <c r="B366" s="12" t="s">
        <v>6</v>
      </c>
      <c r="C366" s="3">
        <v>20</v>
      </c>
      <c r="D366" s="3">
        <v>0</v>
      </c>
      <c r="E366" s="21" t="s">
        <v>584</v>
      </c>
      <c r="F366" s="28" t="s">
        <v>584</v>
      </c>
      <c r="G366" s="11">
        <f>VLOOKUP(F366,'New cats and draft conceptual '!B:E,4,FALSE)</f>
        <v>115</v>
      </c>
      <c r="H366" s="21">
        <v>0</v>
      </c>
      <c r="L366" s="26"/>
      <c r="M366" s="26"/>
    </row>
    <row r="367" spans="1:13" x14ac:dyDescent="0.2">
      <c r="A367" s="4">
        <v>22</v>
      </c>
      <c r="B367" s="12" t="s">
        <v>162</v>
      </c>
      <c r="C367" s="3">
        <v>20</v>
      </c>
      <c r="D367" s="3">
        <v>0</v>
      </c>
      <c r="E367" s="21" t="s">
        <v>584</v>
      </c>
      <c r="F367" s="28" t="s">
        <v>584</v>
      </c>
      <c r="G367" s="11">
        <f>VLOOKUP(F367,'New cats and draft conceptual '!B:E,4,FALSE)</f>
        <v>115</v>
      </c>
      <c r="H367" s="21">
        <v>0</v>
      </c>
      <c r="L367" s="26"/>
      <c r="M367" s="26"/>
    </row>
    <row r="368" spans="1:13" x14ac:dyDescent="0.2">
      <c r="A368" s="4">
        <v>25</v>
      </c>
      <c r="B368" s="12" t="s">
        <v>7</v>
      </c>
      <c r="C368" s="3">
        <v>20</v>
      </c>
      <c r="D368" s="3">
        <v>1</v>
      </c>
      <c r="E368" s="21" t="s">
        <v>584</v>
      </c>
      <c r="F368" s="28" t="s">
        <v>584</v>
      </c>
      <c r="G368" s="11">
        <f>VLOOKUP(F368,'New cats and draft conceptual '!B:E,4,FALSE)</f>
        <v>115</v>
      </c>
      <c r="H368" s="21">
        <v>1</v>
      </c>
      <c r="L368" s="26"/>
      <c r="M368" s="26"/>
    </row>
    <row r="369" spans="1:13" x14ac:dyDescent="0.2">
      <c r="A369" s="4">
        <v>26</v>
      </c>
      <c r="B369" s="12" t="s">
        <v>8</v>
      </c>
      <c r="C369" s="3">
        <v>20</v>
      </c>
      <c r="D369" s="3">
        <v>0</v>
      </c>
      <c r="E369" s="21" t="s">
        <v>584</v>
      </c>
      <c r="F369" s="28" t="s">
        <v>584</v>
      </c>
      <c r="G369" s="11">
        <f>VLOOKUP(F369,'New cats and draft conceptual '!B:E,4,FALSE)</f>
        <v>115</v>
      </c>
      <c r="H369" s="21">
        <v>0</v>
      </c>
      <c r="L369" s="26"/>
      <c r="M369" s="26"/>
    </row>
    <row r="370" spans="1:13" x14ac:dyDescent="0.2">
      <c r="A370" s="4">
        <v>27</v>
      </c>
      <c r="B370" s="12" t="s">
        <v>190</v>
      </c>
      <c r="C370" s="3" t="e">
        <v>#N/A</v>
      </c>
      <c r="D370" s="3">
        <v>0</v>
      </c>
      <c r="E370" s="21" t="e">
        <v>#N/A</v>
      </c>
      <c r="F370" s="28" t="s">
        <v>584</v>
      </c>
      <c r="G370" s="11">
        <f>VLOOKUP(F370,'New cats and draft conceptual '!B:E,4,FALSE)</f>
        <v>115</v>
      </c>
      <c r="H370" s="21">
        <v>0</v>
      </c>
      <c r="L370" s="26"/>
      <c r="M370" s="26"/>
    </row>
    <row r="371" spans="1:13" ht="15" x14ac:dyDescent="0.25">
      <c r="A371" s="4">
        <v>28</v>
      </c>
      <c r="B371" s="12" t="s">
        <v>151</v>
      </c>
      <c r="C371" s="3" t="e">
        <v>#N/A</v>
      </c>
      <c r="D371" s="3">
        <v>0</v>
      </c>
      <c r="E371" s="21" t="e">
        <v>#N/A</v>
      </c>
      <c r="F371" s="28" t="s">
        <v>584</v>
      </c>
      <c r="G371" s="11">
        <f>VLOOKUP(F371,'New cats and draft conceptual '!B:E,4,FALSE)</f>
        <v>115</v>
      </c>
      <c r="H371" s="21">
        <v>0</v>
      </c>
      <c r="I371" s="25" t="s">
        <v>131</v>
      </c>
      <c r="L371" s="26"/>
      <c r="M371" s="26"/>
    </row>
    <row r="372" spans="1:13" ht="15" x14ac:dyDescent="0.25">
      <c r="A372" s="4">
        <v>29</v>
      </c>
      <c r="B372" s="12" t="s">
        <v>163</v>
      </c>
      <c r="C372" s="3">
        <v>7</v>
      </c>
      <c r="D372" s="3">
        <v>0</v>
      </c>
      <c r="E372" s="21" t="s">
        <v>585</v>
      </c>
      <c r="F372" s="28" t="s">
        <v>663</v>
      </c>
      <c r="G372" s="11">
        <f>VLOOKUP(F372,'New cats and draft conceptual '!B:E,4,FALSE)</f>
        <v>116</v>
      </c>
      <c r="H372" s="21">
        <v>0</v>
      </c>
      <c r="I372" s="25" t="s">
        <v>131</v>
      </c>
      <c r="L372" s="26"/>
      <c r="M372" s="26"/>
    </row>
    <row r="373" spans="1:13" ht="15" x14ac:dyDescent="0.25">
      <c r="A373" s="4">
        <v>59</v>
      </c>
      <c r="B373" s="12" t="s">
        <v>164</v>
      </c>
      <c r="C373" s="3" t="e">
        <v>#N/A</v>
      </c>
      <c r="D373" s="3">
        <v>0</v>
      </c>
      <c r="E373" s="21" t="e">
        <v>#N/A</v>
      </c>
      <c r="F373" s="28" t="s">
        <v>663</v>
      </c>
      <c r="G373" s="11">
        <f>VLOOKUP(F373,'New cats and draft conceptual '!B:E,4,FALSE)</f>
        <v>116</v>
      </c>
      <c r="H373" s="21">
        <v>0</v>
      </c>
      <c r="I373" s="25" t="s">
        <v>131</v>
      </c>
      <c r="L373" s="26"/>
      <c r="M373" s="26"/>
    </row>
    <row r="374" spans="1:13" ht="15" x14ac:dyDescent="0.25">
      <c r="A374" s="4">
        <v>60</v>
      </c>
      <c r="B374" s="12" t="s">
        <v>177</v>
      </c>
      <c r="C374" s="3" t="e">
        <v>#N/A</v>
      </c>
      <c r="D374" s="3">
        <v>0</v>
      </c>
      <c r="E374" s="21" t="e">
        <v>#N/A</v>
      </c>
      <c r="F374" s="28" t="s">
        <v>663</v>
      </c>
      <c r="G374" s="11">
        <f>VLOOKUP(F374,'New cats and draft conceptual '!B:E,4,FALSE)</f>
        <v>116</v>
      </c>
      <c r="H374" s="21">
        <v>0</v>
      </c>
      <c r="I374" s="25" t="s">
        <v>131</v>
      </c>
      <c r="L374" s="26"/>
      <c r="M374" s="26"/>
    </row>
    <row r="375" spans="1:13" ht="15" x14ac:dyDescent="0.25">
      <c r="A375" s="4">
        <v>37</v>
      </c>
      <c r="B375" s="12" t="s">
        <v>178</v>
      </c>
      <c r="C375" s="3">
        <v>7</v>
      </c>
      <c r="D375" s="3">
        <v>0</v>
      </c>
      <c r="E375" s="21" t="s">
        <v>585</v>
      </c>
      <c r="F375" s="28" t="s">
        <v>663</v>
      </c>
      <c r="G375" s="11">
        <f>VLOOKUP(F375,'New cats and draft conceptual '!B:E,4,FALSE)</f>
        <v>116</v>
      </c>
      <c r="H375" s="21">
        <v>0</v>
      </c>
      <c r="I375" s="25" t="s">
        <v>131</v>
      </c>
      <c r="L375" s="26"/>
      <c r="M375" s="26"/>
    </row>
    <row r="376" spans="1:13" ht="15" x14ac:dyDescent="0.25">
      <c r="A376" s="4">
        <v>125</v>
      </c>
      <c r="B376" s="12" t="s">
        <v>179</v>
      </c>
      <c r="C376" s="3">
        <v>9</v>
      </c>
      <c r="D376" s="3">
        <v>0</v>
      </c>
      <c r="E376" s="21" t="s">
        <v>587</v>
      </c>
      <c r="F376" s="28" t="s">
        <v>663</v>
      </c>
      <c r="G376" s="11">
        <f>VLOOKUP(F376,'New cats and draft conceptual '!B:E,4,FALSE)</f>
        <v>116</v>
      </c>
      <c r="H376" s="21">
        <v>0</v>
      </c>
      <c r="I376" s="25" t="s">
        <v>131</v>
      </c>
      <c r="L376" s="26"/>
      <c r="M376" s="26"/>
    </row>
    <row r="377" spans="1:13" ht="15" x14ac:dyDescent="0.25">
      <c r="A377" s="4">
        <v>126</v>
      </c>
      <c r="B377" s="12" t="s">
        <v>180</v>
      </c>
      <c r="C377" s="3">
        <v>7</v>
      </c>
      <c r="D377" s="3">
        <v>1</v>
      </c>
      <c r="E377" s="21" t="s">
        <v>585</v>
      </c>
      <c r="F377" s="28" t="s">
        <v>663</v>
      </c>
      <c r="G377" s="11">
        <f>VLOOKUP(F377,'New cats and draft conceptual '!B:E,4,FALSE)</f>
        <v>116</v>
      </c>
      <c r="H377" s="21">
        <v>1</v>
      </c>
      <c r="I377" s="25" t="s">
        <v>131</v>
      </c>
      <c r="L377" s="26"/>
      <c r="M377" s="26"/>
    </row>
    <row r="378" spans="1:13" ht="15" x14ac:dyDescent="0.25">
      <c r="A378" s="4">
        <v>127</v>
      </c>
      <c r="B378" s="12" t="s">
        <v>181</v>
      </c>
      <c r="C378" s="3" t="e">
        <v>#N/A</v>
      </c>
      <c r="D378" s="3">
        <v>0</v>
      </c>
      <c r="E378" s="21" t="e">
        <v>#N/A</v>
      </c>
      <c r="F378" s="28" t="s">
        <v>663</v>
      </c>
      <c r="G378" s="11">
        <f>VLOOKUP(F378,'New cats and draft conceptual '!B:E,4,FALSE)</f>
        <v>116</v>
      </c>
      <c r="H378" s="21">
        <v>0</v>
      </c>
      <c r="I378" s="25" t="s">
        <v>131</v>
      </c>
      <c r="L378" s="26"/>
      <c r="M378" s="26"/>
    </row>
    <row r="379" spans="1:13" ht="15" x14ac:dyDescent="0.25">
      <c r="A379" s="4">
        <v>128</v>
      </c>
      <c r="B379" s="12" t="s">
        <v>182</v>
      </c>
      <c r="C379" s="3">
        <v>7</v>
      </c>
      <c r="D379" s="3">
        <v>0</v>
      </c>
      <c r="E379" s="21" t="s">
        <v>585</v>
      </c>
      <c r="F379" s="28" t="s">
        <v>663</v>
      </c>
      <c r="G379" s="11">
        <f>VLOOKUP(F379,'New cats and draft conceptual '!B:E,4,FALSE)</f>
        <v>116</v>
      </c>
      <c r="H379" s="21">
        <v>0</v>
      </c>
      <c r="I379" s="25" t="s">
        <v>131</v>
      </c>
      <c r="L379" s="26"/>
      <c r="M379" s="26"/>
    </row>
    <row r="380" spans="1:13" ht="15" x14ac:dyDescent="0.25">
      <c r="A380" s="4">
        <v>129</v>
      </c>
      <c r="B380" s="12" t="s">
        <v>183</v>
      </c>
      <c r="C380" s="3" t="e">
        <v>#N/A</v>
      </c>
      <c r="D380" s="3">
        <v>1</v>
      </c>
      <c r="E380" s="21" t="e">
        <v>#N/A</v>
      </c>
      <c r="F380" s="28" t="s">
        <v>663</v>
      </c>
      <c r="G380" s="11">
        <f>VLOOKUP(F380,'New cats and draft conceptual '!B:E,4,FALSE)</f>
        <v>116</v>
      </c>
      <c r="H380" s="21">
        <v>1</v>
      </c>
      <c r="I380" s="25" t="s">
        <v>131</v>
      </c>
      <c r="L380" s="26"/>
      <c r="M380" s="26"/>
    </row>
    <row r="381" spans="1:13" x14ac:dyDescent="0.2">
      <c r="A381" s="4">
        <v>130</v>
      </c>
      <c r="B381" s="12" t="s">
        <v>167</v>
      </c>
      <c r="C381" s="3" t="e">
        <v>#N/A</v>
      </c>
      <c r="D381" s="3">
        <v>0</v>
      </c>
      <c r="E381" s="21" t="e">
        <v>#N/A</v>
      </c>
      <c r="F381" s="28" t="s">
        <v>601</v>
      </c>
      <c r="G381" s="11">
        <f>VLOOKUP(F381,'New cats and draft conceptual '!B:E,4,FALSE)</f>
        <v>117</v>
      </c>
      <c r="H381" s="21">
        <v>0</v>
      </c>
      <c r="I381" s="26"/>
      <c r="L381" s="26"/>
      <c r="M381" s="26"/>
    </row>
    <row r="382" spans="1:13" x14ac:dyDescent="0.2">
      <c r="A382" s="4">
        <v>131</v>
      </c>
      <c r="B382" s="12" t="s">
        <v>168</v>
      </c>
      <c r="C382" s="3" t="e">
        <v>#N/A</v>
      </c>
      <c r="D382" s="3">
        <v>0</v>
      </c>
      <c r="E382" s="21" t="e">
        <v>#N/A</v>
      </c>
      <c r="F382" s="28" t="s">
        <v>601</v>
      </c>
      <c r="G382" s="11">
        <f>VLOOKUP(F382,'New cats and draft conceptual '!B:E,4,FALSE)</f>
        <v>117</v>
      </c>
      <c r="H382" s="21">
        <v>0</v>
      </c>
      <c r="L382" s="26"/>
      <c r="M382" s="26"/>
    </row>
    <row r="383" spans="1:13" x14ac:dyDescent="0.2">
      <c r="A383" s="4">
        <v>132</v>
      </c>
      <c r="B383" s="12" t="s">
        <v>165</v>
      </c>
      <c r="C383" s="3">
        <v>14</v>
      </c>
      <c r="D383" s="3">
        <v>0</v>
      </c>
      <c r="E383" s="21" t="s">
        <v>137</v>
      </c>
      <c r="F383" s="28" t="s">
        <v>600</v>
      </c>
      <c r="G383" s="11">
        <f>VLOOKUP(F383,'New cats and draft conceptual '!B:E,4,FALSE)</f>
        <v>118</v>
      </c>
      <c r="H383" s="21">
        <v>0</v>
      </c>
      <c r="L383" s="26"/>
      <c r="M383" s="26"/>
    </row>
    <row r="384" spans="1:13" x14ac:dyDescent="0.2">
      <c r="A384" s="4">
        <v>62</v>
      </c>
      <c r="B384" s="12" t="s">
        <v>249</v>
      </c>
      <c r="C384" s="3" t="e">
        <v>#N/A</v>
      </c>
      <c r="D384" s="3">
        <v>0</v>
      </c>
      <c r="E384" s="21" t="e">
        <v>#N/A</v>
      </c>
      <c r="F384" s="28" t="s">
        <v>591</v>
      </c>
      <c r="G384" s="11">
        <f>VLOOKUP(F384,'New cats and draft conceptual '!B:E,4,FALSE)</f>
        <v>119</v>
      </c>
      <c r="H384" s="21">
        <v>0</v>
      </c>
      <c r="L384" s="26"/>
      <c r="M384" s="26"/>
    </row>
    <row r="385" spans="1:13" x14ac:dyDescent="0.2">
      <c r="A385" s="4">
        <v>73</v>
      </c>
      <c r="B385" s="12" t="s">
        <v>250</v>
      </c>
      <c r="C385" s="3">
        <v>11</v>
      </c>
      <c r="D385" s="3">
        <v>0</v>
      </c>
      <c r="E385" s="21" t="s">
        <v>95</v>
      </c>
      <c r="F385" s="28" t="s">
        <v>591</v>
      </c>
      <c r="G385" s="11">
        <f>VLOOKUP(F385,'New cats and draft conceptual '!B:E,4,FALSE)</f>
        <v>119</v>
      </c>
      <c r="H385" s="21">
        <v>0</v>
      </c>
      <c r="L385" s="26"/>
      <c r="M385" s="26"/>
    </row>
    <row r="386" spans="1:13" x14ac:dyDescent="0.2">
      <c r="A386" s="4">
        <v>74</v>
      </c>
      <c r="B386" s="12" t="s">
        <v>251</v>
      </c>
      <c r="C386" s="3">
        <v>11</v>
      </c>
      <c r="D386" s="3">
        <v>0</v>
      </c>
      <c r="E386" s="21" t="s">
        <v>95</v>
      </c>
      <c r="F386" s="28" t="s">
        <v>591</v>
      </c>
      <c r="G386" s="11">
        <f>VLOOKUP(F386,'New cats and draft conceptual '!B:E,4,FALSE)</f>
        <v>119</v>
      </c>
      <c r="H386" s="21">
        <v>0</v>
      </c>
      <c r="L386" s="26"/>
      <c r="M386" s="26"/>
    </row>
    <row r="387" spans="1:13" x14ac:dyDescent="0.2">
      <c r="A387" s="4">
        <v>75</v>
      </c>
      <c r="B387" s="12" t="s">
        <v>252</v>
      </c>
      <c r="C387" s="3">
        <v>11</v>
      </c>
      <c r="D387" s="3">
        <v>0</v>
      </c>
      <c r="E387" s="21" t="s">
        <v>95</v>
      </c>
      <c r="F387" s="28" t="s">
        <v>591</v>
      </c>
      <c r="G387" s="11">
        <f>VLOOKUP(F387,'New cats and draft conceptual '!B:E,4,FALSE)</f>
        <v>119</v>
      </c>
      <c r="H387" s="21">
        <v>0</v>
      </c>
      <c r="L387" s="26"/>
      <c r="M387" s="26"/>
    </row>
    <row r="388" spans="1:13" x14ac:dyDescent="0.2">
      <c r="A388" s="4">
        <v>76</v>
      </c>
      <c r="B388" s="12" t="s">
        <v>261</v>
      </c>
      <c r="C388" s="3" t="e">
        <v>#N/A</v>
      </c>
      <c r="D388" s="3">
        <v>0</v>
      </c>
      <c r="E388" s="21" t="e">
        <v>#N/A</v>
      </c>
      <c r="F388" s="28" t="s">
        <v>591</v>
      </c>
      <c r="G388" s="11">
        <f>VLOOKUP(F388,'New cats and draft conceptual '!B:E,4,FALSE)</f>
        <v>119</v>
      </c>
      <c r="H388" s="21">
        <v>0</v>
      </c>
      <c r="L388" s="26"/>
      <c r="M388" s="26"/>
    </row>
    <row r="389" spans="1:13" x14ac:dyDescent="0.2">
      <c r="A389" s="4">
        <v>77</v>
      </c>
      <c r="B389" s="12" t="s">
        <v>17</v>
      </c>
      <c r="C389" s="3">
        <v>13</v>
      </c>
      <c r="D389" s="3">
        <v>0</v>
      </c>
      <c r="E389" s="21" t="s">
        <v>592</v>
      </c>
      <c r="F389" s="28" t="s">
        <v>591</v>
      </c>
      <c r="G389" s="11">
        <f>VLOOKUP(F389,'New cats and draft conceptual '!B:E,4,FALSE)</f>
        <v>119</v>
      </c>
      <c r="H389" s="21">
        <v>0</v>
      </c>
      <c r="L389" s="26"/>
      <c r="M389" s="26"/>
    </row>
    <row r="390" spans="1:13" x14ac:dyDescent="0.2">
      <c r="A390" s="4">
        <v>78</v>
      </c>
      <c r="B390" s="12" t="s">
        <v>18</v>
      </c>
      <c r="C390" s="3">
        <v>12</v>
      </c>
      <c r="D390" s="3">
        <v>0</v>
      </c>
      <c r="E390" s="21" t="s">
        <v>591</v>
      </c>
      <c r="F390" s="28" t="s">
        <v>591</v>
      </c>
      <c r="G390" s="11">
        <f>VLOOKUP(F390,'New cats and draft conceptual '!B:E,4,FALSE)</f>
        <v>119</v>
      </c>
      <c r="H390" s="21">
        <v>0</v>
      </c>
      <c r="L390" s="26"/>
      <c r="M390" s="26"/>
    </row>
    <row r="391" spans="1:13" x14ac:dyDescent="0.2">
      <c r="A391" s="4">
        <v>11</v>
      </c>
      <c r="B391" s="12" t="s">
        <v>262</v>
      </c>
      <c r="C391" s="3">
        <v>12</v>
      </c>
      <c r="D391" s="3">
        <v>0</v>
      </c>
      <c r="E391" s="21" t="s">
        <v>591</v>
      </c>
      <c r="F391" s="28" t="s">
        <v>591</v>
      </c>
      <c r="G391" s="11">
        <f>VLOOKUP(F391,'New cats and draft conceptual '!B:E,4,FALSE)</f>
        <v>119</v>
      </c>
      <c r="H391" s="21">
        <v>0</v>
      </c>
      <c r="L391" s="26"/>
      <c r="M391" s="26"/>
    </row>
    <row r="392" spans="1:13" x14ac:dyDescent="0.2">
      <c r="A392" s="4">
        <v>13</v>
      </c>
      <c r="B392" s="12" t="s">
        <v>263</v>
      </c>
      <c r="C392" s="3">
        <v>12</v>
      </c>
      <c r="D392" s="3">
        <v>0</v>
      </c>
      <c r="E392" s="21" t="s">
        <v>591</v>
      </c>
      <c r="F392" s="28" t="s">
        <v>591</v>
      </c>
      <c r="G392" s="11">
        <f>VLOOKUP(F392,'New cats and draft conceptual '!B:E,4,FALSE)</f>
        <v>119</v>
      </c>
      <c r="H392" s="21">
        <v>0</v>
      </c>
      <c r="L392" s="26"/>
      <c r="M392" s="26"/>
    </row>
    <row r="393" spans="1:13" x14ac:dyDescent="0.2">
      <c r="A393" s="4">
        <v>14</v>
      </c>
      <c r="B393" s="12" t="s">
        <v>152</v>
      </c>
      <c r="C393" s="3" t="e">
        <v>#N/A</v>
      </c>
      <c r="D393" s="3">
        <v>0</v>
      </c>
      <c r="E393" s="21" t="e">
        <v>#N/A</v>
      </c>
      <c r="F393" s="28" t="s">
        <v>583</v>
      </c>
      <c r="G393" s="11">
        <f>VLOOKUP(F393,'New cats and draft conceptual '!B:E,4,FALSE)</f>
        <v>120</v>
      </c>
      <c r="H393" s="21">
        <v>0</v>
      </c>
      <c r="L393" s="26"/>
      <c r="M393" s="26"/>
    </row>
    <row r="394" spans="1:13" x14ac:dyDescent="0.2">
      <c r="A394" s="4">
        <v>15</v>
      </c>
      <c r="B394" s="12" t="s">
        <v>154</v>
      </c>
      <c r="C394" s="3">
        <v>8</v>
      </c>
      <c r="D394" s="3">
        <v>0</v>
      </c>
      <c r="E394" s="21" t="s">
        <v>583</v>
      </c>
      <c r="F394" s="28" t="s">
        <v>583</v>
      </c>
      <c r="G394" s="11">
        <f>VLOOKUP(F394,'New cats and draft conceptual '!B:E,4,FALSE)</f>
        <v>120</v>
      </c>
      <c r="H394" s="21">
        <v>0</v>
      </c>
      <c r="L394" s="26"/>
      <c r="M394" s="26"/>
    </row>
    <row r="395" spans="1:13" x14ac:dyDescent="0.2">
      <c r="A395" s="4">
        <v>55</v>
      </c>
      <c r="B395" s="12" t="s">
        <v>155</v>
      </c>
      <c r="C395" s="3">
        <v>8</v>
      </c>
      <c r="D395" s="3">
        <v>1</v>
      </c>
      <c r="E395" s="21" t="s">
        <v>583</v>
      </c>
      <c r="F395" s="28" t="s">
        <v>583</v>
      </c>
      <c r="G395" s="11">
        <f>VLOOKUP(F395,'New cats and draft conceptual '!B:E,4,FALSE)</f>
        <v>120</v>
      </c>
      <c r="H395" s="21">
        <v>1</v>
      </c>
      <c r="I395" s="24"/>
      <c r="L395" s="26"/>
      <c r="M395" s="26"/>
    </row>
    <row r="396" spans="1:13" x14ac:dyDescent="0.2">
      <c r="A396" s="4">
        <v>56</v>
      </c>
      <c r="B396" s="12" t="s">
        <v>156</v>
      </c>
      <c r="C396" s="3">
        <v>8</v>
      </c>
      <c r="D396" s="3">
        <v>0</v>
      </c>
      <c r="E396" s="21" t="s">
        <v>583</v>
      </c>
      <c r="F396" s="28" t="s">
        <v>583</v>
      </c>
      <c r="G396" s="11">
        <f>VLOOKUP(F396,'New cats and draft conceptual '!B:E,4,FALSE)</f>
        <v>120</v>
      </c>
      <c r="H396" s="21">
        <v>0</v>
      </c>
      <c r="I396" s="24"/>
      <c r="L396" s="26"/>
      <c r="M396" s="26"/>
    </row>
    <row r="397" spans="1:13" x14ac:dyDescent="0.2">
      <c r="A397" s="4">
        <v>57</v>
      </c>
      <c r="B397" s="12" t="s">
        <v>157</v>
      </c>
      <c r="C397" s="3">
        <v>8</v>
      </c>
      <c r="D397" s="3">
        <v>0</v>
      </c>
      <c r="E397" s="21" t="s">
        <v>583</v>
      </c>
      <c r="F397" s="28" t="s">
        <v>583</v>
      </c>
      <c r="G397" s="11">
        <f>VLOOKUP(F397,'New cats and draft conceptual '!B:E,4,FALSE)</f>
        <v>120</v>
      </c>
      <c r="H397" s="21">
        <v>0</v>
      </c>
      <c r="I397" s="24"/>
      <c r="L397" s="26"/>
      <c r="M397" s="26"/>
    </row>
    <row r="398" spans="1:13" x14ac:dyDescent="0.2">
      <c r="A398" s="4">
        <v>58</v>
      </c>
      <c r="B398" s="12" t="s">
        <v>160</v>
      </c>
      <c r="C398" s="3" t="e">
        <v>#N/A</v>
      </c>
      <c r="D398" s="3">
        <v>1</v>
      </c>
      <c r="E398" s="21" t="e">
        <v>#N/A</v>
      </c>
      <c r="F398" s="28" t="s">
        <v>583</v>
      </c>
      <c r="G398" s="11">
        <f>VLOOKUP(F398,'New cats and draft conceptual '!B:E,4,FALSE)</f>
        <v>120</v>
      </c>
      <c r="H398" s="21">
        <v>1</v>
      </c>
      <c r="I398" s="24"/>
      <c r="L398" s="26"/>
      <c r="M398" s="26"/>
    </row>
    <row r="399" spans="1:13" x14ac:dyDescent="0.2">
      <c r="A399" s="4">
        <v>64</v>
      </c>
      <c r="B399" s="12" t="s">
        <v>161</v>
      </c>
      <c r="C399" s="3">
        <v>8</v>
      </c>
      <c r="D399" s="3">
        <v>0</v>
      </c>
      <c r="E399" s="21" t="s">
        <v>583</v>
      </c>
      <c r="F399" s="28" t="s">
        <v>583</v>
      </c>
      <c r="G399" s="11">
        <f>VLOOKUP(F399,'New cats and draft conceptual '!B:E,4,FALSE)</f>
        <v>120</v>
      </c>
      <c r="H399" s="21">
        <v>0</v>
      </c>
      <c r="I399" s="24"/>
      <c r="L399" s="26"/>
      <c r="M399" s="26"/>
    </row>
    <row r="400" spans="1:13" x14ac:dyDescent="0.2">
      <c r="A400" s="4">
        <v>65</v>
      </c>
      <c r="B400" s="12" t="s">
        <v>3</v>
      </c>
      <c r="C400" s="3">
        <v>8</v>
      </c>
      <c r="D400" s="3">
        <v>0</v>
      </c>
      <c r="E400" s="21" t="s">
        <v>583</v>
      </c>
      <c r="F400" s="28" t="s">
        <v>583</v>
      </c>
      <c r="G400" s="11">
        <f>VLOOKUP(F400,'New cats and draft conceptual '!B:E,4,FALSE)</f>
        <v>120</v>
      </c>
      <c r="H400" s="21">
        <v>0</v>
      </c>
      <c r="I400" s="24"/>
      <c r="L400" s="26"/>
      <c r="M400" s="26"/>
    </row>
    <row r="401" spans="1:13" x14ac:dyDescent="0.2">
      <c r="A401" s="4">
        <v>66</v>
      </c>
      <c r="B401" s="12" t="s">
        <v>4</v>
      </c>
      <c r="C401" s="3" t="e">
        <v>#N/A</v>
      </c>
      <c r="D401" s="3">
        <v>1</v>
      </c>
      <c r="E401" s="21" t="e">
        <v>#N/A</v>
      </c>
      <c r="F401" s="28" t="s">
        <v>583</v>
      </c>
      <c r="G401" s="11">
        <f>VLOOKUP(F401,'New cats and draft conceptual '!B:E,4,FALSE)</f>
        <v>120</v>
      </c>
      <c r="H401" s="21">
        <v>1</v>
      </c>
      <c r="I401" s="24"/>
      <c r="L401" s="26"/>
      <c r="M401" s="26"/>
    </row>
    <row r="402" spans="1:13" x14ac:dyDescent="0.2">
      <c r="A402" s="4">
        <v>67</v>
      </c>
      <c r="B402" s="12" t="s">
        <v>5</v>
      </c>
      <c r="C402" s="3" t="e">
        <v>#N/A</v>
      </c>
      <c r="D402" s="3">
        <v>0</v>
      </c>
      <c r="E402" s="21" t="e">
        <v>#N/A</v>
      </c>
      <c r="F402" s="28" t="s">
        <v>583</v>
      </c>
      <c r="G402" s="11">
        <f>VLOOKUP(F402,'New cats and draft conceptual '!B:E,4,FALSE)</f>
        <v>120</v>
      </c>
      <c r="H402" s="21">
        <v>0</v>
      </c>
      <c r="I402" s="24"/>
      <c r="L402" s="26"/>
      <c r="M402" s="26"/>
    </row>
    <row r="403" spans="1:13" x14ac:dyDescent="0.2">
      <c r="A403" s="4">
        <v>68</v>
      </c>
      <c r="B403" s="12" t="s">
        <v>188</v>
      </c>
      <c r="C403" s="3" t="e">
        <v>#N/A</v>
      </c>
      <c r="D403" s="3">
        <v>0</v>
      </c>
      <c r="E403" s="21" t="e">
        <v>#N/A</v>
      </c>
      <c r="F403" s="28" t="s">
        <v>583</v>
      </c>
      <c r="G403" s="11">
        <f>VLOOKUP(F403,'New cats and draft conceptual '!B:E,4,FALSE)</f>
        <v>120</v>
      </c>
      <c r="H403" s="21">
        <v>0</v>
      </c>
      <c r="I403" s="24"/>
      <c r="L403" s="26"/>
      <c r="M403" s="26"/>
    </row>
    <row r="404" spans="1:13" x14ac:dyDescent="0.2">
      <c r="A404" s="4">
        <v>467</v>
      </c>
      <c r="B404" s="12" t="s">
        <v>189</v>
      </c>
      <c r="C404" s="3" t="e">
        <v>#N/A</v>
      </c>
      <c r="D404" s="3">
        <v>1</v>
      </c>
      <c r="E404" s="21" t="e">
        <v>#N/A</v>
      </c>
      <c r="F404" s="28" t="s">
        <v>583</v>
      </c>
      <c r="G404" s="11">
        <f>VLOOKUP(F404,'New cats and draft conceptual '!B:E,4,FALSE)</f>
        <v>120</v>
      </c>
      <c r="H404" s="21">
        <v>1</v>
      </c>
      <c r="I404" s="24"/>
      <c r="L404" s="26"/>
      <c r="M404" s="26"/>
    </row>
    <row r="405" spans="1:13" x14ac:dyDescent="0.2">
      <c r="A405" s="4">
        <v>468</v>
      </c>
      <c r="B405" s="12" t="s">
        <v>166</v>
      </c>
      <c r="C405" s="3">
        <v>14</v>
      </c>
      <c r="D405" s="3">
        <v>0</v>
      </c>
      <c r="E405" s="21" t="s">
        <v>137</v>
      </c>
      <c r="F405" s="28" t="s">
        <v>137</v>
      </c>
      <c r="G405" s="11">
        <f>VLOOKUP(F405,'New cats and draft conceptual '!B:E,4,FALSE)</f>
        <v>121</v>
      </c>
      <c r="H405" s="21">
        <v>0</v>
      </c>
      <c r="L405" s="26"/>
      <c r="M405" s="26"/>
    </row>
    <row r="406" spans="1:13" x14ac:dyDescent="0.2">
      <c r="A406" s="4">
        <v>469</v>
      </c>
      <c r="B406" s="12" t="s">
        <v>253</v>
      </c>
      <c r="C406" s="3" t="e">
        <v>#N/A</v>
      </c>
      <c r="D406" s="3">
        <v>0</v>
      </c>
      <c r="E406" s="21" t="e">
        <v>#N/A</v>
      </c>
      <c r="F406" s="28" t="s">
        <v>137</v>
      </c>
      <c r="G406" s="11">
        <f>VLOOKUP(F406,'New cats and draft conceptual '!B:E,4,FALSE)</f>
        <v>121</v>
      </c>
      <c r="H406" s="21">
        <v>0</v>
      </c>
      <c r="L406" s="26"/>
      <c r="M406" s="26"/>
    </row>
    <row r="407" spans="1:13" x14ac:dyDescent="0.2">
      <c r="A407" s="4">
        <v>470</v>
      </c>
      <c r="B407" s="12" t="s">
        <v>254</v>
      </c>
      <c r="C407" s="3" t="e">
        <v>#N/A</v>
      </c>
      <c r="D407" s="3">
        <v>0</v>
      </c>
      <c r="E407" s="21" t="e">
        <v>#N/A</v>
      </c>
      <c r="F407" s="28" t="s">
        <v>137</v>
      </c>
      <c r="G407" s="11">
        <f>VLOOKUP(F407,'New cats and draft conceptual '!B:E,4,FALSE)</f>
        <v>121</v>
      </c>
      <c r="H407" s="21">
        <v>0</v>
      </c>
      <c r="L407" s="26"/>
      <c r="M407" s="26"/>
    </row>
    <row r="408" spans="1:13" x14ac:dyDescent="0.2">
      <c r="A408" s="4">
        <v>471</v>
      </c>
      <c r="B408" s="12" t="s">
        <v>255</v>
      </c>
      <c r="C408" s="3" t="e">
        <v>#N/A</v>
      </c>
      <c r="D408" s="3">
        <v>0</v>
      </c>
      <c r="E408" s="21" t="e">
        <v>#N/A</v>
      </c>
      <c r="F408" s="28" t="s">
        <v>137</v>
      </c>
      <c r="G408" s="11">
        <f>VLOOKUP(F408,'New cats and draft conceptual '!B:E,4,FALSE)</f>
        <v>121</v>
      </c>
      <c r="H408" s="21">
        <v>0</v>
      </c>
      <c r="L408" s="26"/>
      <c r="M408" s="26"/>
    </row>
    <row r="409" spans="1:13" x14ac:dyDescent="0.2">
      <c r="A409" s="4">
        <v>472</v>
      </c>
      <c r="B409" s="12" t="s">
        <v>256</v>
      </c>
      <c r="C409" s="3">
        <v>14</v>
      </c>
      <c r="D409" s="3">
        <v>0</v>
      </c>
      <c r="E409" s="21" t="s">
        <v>137</v>
      </c>
      <c r="F409" s="28" t="s">
        <v>137</v>
      </c>
      <c r="G409" s="11">
        <f>VLOOKUP(F409,'New cats and draft conceptual '!B:E,4,FALSE)</f>
        <v>121</v>
      </c>
      <c r="H409" s="21">
        <v>0</v>
      </c>
      <c r="L409" s="26"/>
      <c r="M409" s="26"/>
    </row>
    <row r="410" spans="1:13" x14ac:dyDescent="0.2">
      <c r="A410" s="4">
        <v>476</v>
      </c>
      <c r="B410" s="12" t="s">
        <v>257</v>
      </c>
      <c r="C410" s="3">
        <v>14</v>
      </c>
      <c r="D410" s="3">
        <v>0</v>
      </c>
      <c r="E410" s="21" t="s">
        <v>137</v>
      </c>
      <c r="F410" s="28" t="s">
        <v>137</v>
      </c>
      <c r="G410" s="11">
        <f>VLOOKUP(F410,'New cats and draft conceptual '!B:E,4,FALSE)</f>
        <v>121</v>
      </c>
      <c r="H410" s="21">
        <v>0</v>
      </c>
      <c r="L410" s="26"/>
      <c r="M410" s="26"/>
    </row>
    <row r="411" spans="1:13" x14ac:dyDescent="0.2">
      <c r="A411" s="4">
        <v>477</v>
      </c>
      <c r="B411" s="12" t="s">
        <v>258</v>
      </c>
      <c r="C411" s="3" t="e">
        <v>#N/A</v>
      </c>
      <c r="D411" s="3">
        <v>0</v>
      </c>
      <c r="E411" s="21" t="e">
        <v>#N/A</v>
      </c>
      <c r="F411" s="28" t="s">
        <v>137</v>
      </c>
      <c r="G411" s="11">
        <f>VLOOKUP(F411,'New cats and draft conceptual '!B:E,4,FALSE)</f>
        <v>121</v>
      </c>
      <c r="H411" s="21">
        <v>0</v>
      </c>
      <c r="L411" s="26"/>
      <c r="M411" s="26"/>
    </row>
    <row r="412" spans="1:13" x14ac:dyDescent="0.2">
      <c r="A412" s="4">
        <v>478</v>
      </c>
      <c r="B412" s="12" t="s">
        <v>259</v>
      </c>
      <c r="C412" s="3" t="e">
        <v>#N/A</v>
      </c>
      <c r="D412" s="3">
        <v>0</v>
      </c>
      <c r="E412" s="21" t="e">
        <v>#N/A</v>
      </c>
      <c r="F412" s="28" t="s">
        <v>137</v>
      </c>
      <c r="G412" s="11">
        <f>VLOOKUP(F412,'New cats and draft conceptual '!B:E,4,FALSE)</f>
        <v>121</v>
      </c>
      <c r="H412" s="21">
        <v>0</v>
      </c>
      <c r="L412" s="26"/>
      <c r="M412" s="26"/>
    </row>
    <row r="413" spans="1:13" x14ac:dyDescent="0.2">
      <c r="A413" s="4">
        <v>479</v>
      </c>
      <c r="B413" s="12" t="s">
        <v>260</v>
      </c>
      <c r="C413" s="3" t="e">
        <v>#N/A</v>
      </c>
      <c r="D413" s="3">
        <v>0</v>
      </c>
      <c r="E413" s="21" t="e">
        <v>#N/A</v>
      </c>
      <c r="F413" s="28" t="s">
        <v>137</v>
      </c>
      <c r="G413" s="11">
        <f>VLOOKUP(F413,'New cats and draft conceptual '!B:E,4,FALSE)</f>
        <v>121</v>
      </c>
      <c r="H413" s="21">
        <v>0</v>
      </c>
      <c r="L413" s="26"/>
      <c r="M413" s="26"/>
    </row>
    <row r="414" spans="1:13" x14ac:dyDescent="0.2">
      <c r="A414" s="4">
        <v>480</v>
      </c>
      <c r="B414" s="12" t="s">
        <v>191</v>
      </c>
      <c r="C414" s="3">
        <v>10</v>
      </c>
      <c r="D414" s="3">
        <v>0</v>
      </c>
      <c r="E414" s="21" t="s">
        <v>133</v>
      </c>
      <c r="F414" s="28" t="s">
        <v>658</v>
      </c>
      <c r="G414" s="11">
        <f>VLOOKUP(F414,'New cats and draft conceptual '!B:E,4,FALSE)</f>
        <v>122</v>
      </c>
      <c r="H414" s="21">
        <v>0</v>
      </c>
      <c r="L414" s="26"/>
      <c r="M414" s="26"/>
    </row>
    <row r="415" spans="1:13" x14ac:dyDescent="0.2">
      <c r="A415" s="4">
        <v>481</v>
      </c>
      <c r="B415" s="12" t="s">
        <v>9</v>
      </c>
      <c r="C415" s="3">
        <v>10</v>
      </c>
      <c r="D415" s="3">
        <v>0</v>
      </c>
      <c r="E415" s="21" t="s">
        <v>133</v>
      </c>
      <c r="F415" s="28" t="s">
        <v>658</v>
      </c>
      <c r="G415" s="11">
        <f>VLOOKUP(F415,'New cats and draft conceptual '!B:E,4,FALSE)</f>
        <v>122</v>
      </c>
      <c r="H415" s="21">
        <v>0</v>
      </c>
      <c r="L415" s="26"/>
      <c r="M415" s="26"/>
    </row>
    <row r="416" spans="1:13" x14ac:dyDescent="0.2">
      <c r="A416" s="4">
        <v>482</v>
      </c>
      <c r="B416" s="12" t="s">
        <v>10</v>
      </c>
      <c r="C416" s="3">
        <v>10</v>
      </c>
      <c r="D416" s="3">
        <v>1</v>
      </c>
      <c r="E416" s="21" t="s">
        <v>133</v>
      </c>
      <c r="F416" s="28" t="s">
        <v>658</v>
      </c>
      <c r="G416" s="11">
        <f>VLOOKUP(F416,'New cats and draft conceptual '!B:E,4,FALSE)</f>
        <v>122</v>
      </c>
      <c r="H416" s="21">
        <v>1</v>
      </c>
      <c r="L416" s="26"/>
      <c r="M416" s="26"/>
    </row>
    <row r="417" spans="1:13" x14ac:dyDescent="0.2">
      <c r="A417" s="4">
        <v>483</v>
      </c>
      <c r="B417" s="12" t="s">
        <v>11</v>
      </c>
      <c r="C417" s="3">
        <v>10</v>
      </c>
      <c r="D417" s="3">
        <v>0</v>
      </c>
      <c r="E417" s="21" t="s">
        <v>133</v>
      </c>
      <c r="F417" s="28" t="s">
        <v>658</v>
      </c>
      <c r="G417" s="11">
        <f>VLOOKUP(F417,'New cats and draft conceptual '!B:E,4,FALSE)</f>
        <v>122</v>
      </c>
      <c r="H417" s="21">
        <v>0</v>
      </c>
      <c r="L417" s="26"/>
      <c r="M417" s="26"/>
    </row>
    <row r="418" spans="1:13" x14ac:dyDescent="0.2">
      <c r="A418" s="4">
        <v>484</v>
      </c>
      <c r="B418" s="12" t="s">
        <v>12</v>
      </c>
      <c r="C418" s="3">
        <v>10</v>
      </c>
      <c r="D418" s="3">
        <v>0</v>
      </c>
      <c r="E418" s="21" t="s">
        <v>133</v>
      </c>
      <c r="F418" s="28" t="s">
        <v>658</v>
      </c>
      <c r="G418" s="11">
        <f>VLOOKUP(F418,'New cats and draft conceptual '!B:E,4,FALSE)</f>
        <v>122</v>
      </c>
      <c r="H418" s="21">
        <v>0</v>
      </c>
      <c r="L418" s="26"/>
      <c r="M418" s="26"/>
    </row>
    <row r="419" spans="1:13" x14ac:dyDescent="0.2">
      <c r="A419" s="4">
        <v>485</v>
      </c>
      <c r="B419" s="12" t="s">
        <v>13</v>
      </c>
      <c r="C419" s="3">
        <v>10</v>
      </c>
      <c r="D419" s="3">
        <v>1</v>
      </c>
      <c r="E419" s="21" t="s">
        <v>133</v>
      </c>
      <c r="F419" s="28" t="s">
        <v>658</v>
      </c>
      <c r="G419" s="11">
        <f>VLOOKUP(F419,'New cats and draft conceptual '!B:E,4,FALSE)</f>
        <v>122</v>
      </c>
      <c r="H419" s="21">
        <v>1</v>
      </c>
      <c r="L419" s="26"/>
      <c r="M419" s="26"/>
    </row>
    <row r="420" spans="1:13" x14ac:dyDescent="0.2">
      <c r="A420" s="4">
        <v>486</v>
      </c>
      <c r="B420" s="12" t="s">
        <v>14</v>
      </c>
      <c r="C420" s="3">
        <v>10</v>
      </c>
      <c r="D420" s="3">
        <v>0</v>
      </c>
      <c r="E420" s="21" t="s">
        <v>133</v>
      </c>
      <c r="F420" s="28" t="s">
        <v>658</v>
      </c>
      <c r="G420" s="11">
        <f>VLOOKUP(F420,'New cats and draft conceptual '!B:E,4,FALSE)</f>
        <v>122</v>
      </c>
      <c r="H420" s="21">
        <v>0</v>
      </c>
      <c r="L420" s="26"/>
      <c r="M420" s="26"/>
    </row>
    <row r="421" spans="1:13" x14ac:dyDescent="0.2">
      <c r="A421" s="4">
        <v>487</v>
      </c>
      <c r="B421" s="12" t="s">
        <v>146</v>
      </c>
      <c r="C421" s="3" t="e">
        <v>#N/A</v>
      </c>
      <c r="D421" s="3">
        <v>0</v>
      </c>
      <c r="E421" s="21" t="e">
        <v>#N/A</v>
      </c>
      <c r="F421" s="28" t="s">
        <v>658</v>
      </c>
      <c r="G421" s="11">
        <f>VLOOKUP(F421,'New cats and draft conceptual '!B:E,4,FALSE)</f>
        <v>122</v>
      </c>
      <c r="H421" s="21">
        <v>0</v>
      </c>
      <c r="L421" s="26"/>
      <c r="M421" s="26"/>
    </row>
    <row r="422" spans="1:13" x14ac:dyDescent="0.2">
      <c r="A422" s="4">
        <v>488</v>
      </c>
      <c r="B422" s="12" t="s">
        <v>148</v>
      </c>
      <c r="C422" s="3">
        <v>11</v>
      </c>
      <c r="D422" s="3">
        <v>0</v>
      </c>
      <c r="E422" s="21" t="s">
        <v>95</v>
      </c>
      <c r="F422" s="28" t="s">
        <v>658</v>
      </c>
      <c r="G422" s="11">
        <f>VLOOKUP(F422,'New cats and draft conceptual '!B:E,4,FALSE)</f>
        <v>122</v>
      </c>
      <c r="H422" s="21">
        <v>0</v>
      </c>
      <c r="L422" s="26"/>
      <c r="M422" s="26"/>
    </row>
    <row r="423" spans="1:13" x14ac:dyDescent="0.2">
      <c r="A423" s="4">
        <v>489</v>
      </c>
      <c r="B423" s="12" t="s">
        <v>149</v>
      </c>
      <c r="C423" s="3">
        <v>11</v>
      </c>
      <c r="D423" s="3">
        <v>0</v>
      </c>
      <c r="E423" s="21" t="s">
        <v>95</v>
      </c>
      <c r="F423" s="28" t="s">
        <v>658</v>
      </c>
      <c r="G423" s="11">
        <f>VLOOKUP(F423,'New cats and draft conceptual '!B:E,4,FALSE)</f>
        <v>122</v>
      </c>
      <c r="H423" s="21">
        <v>0</v>
      </c>
      <c r="L423" s="26"/>
      <c r="M423" s="26"/>
    </row>
    <row r="424" spans="1:13" x14ac:dyDescent="0.2">
      <c r="A424" s="4">
        <v>490</v>
      </c>
      <c r="B424" s="12" t="s">
        <v>150</v>
      </c>
      <c r="C424" s="3">
        <v>11</v>
      </c>
      <c r="D424" s="3">
        <v>0</v>
      </c>
      <c r="E424" s="21" t="s">
        <v>95</v>
      </c>
      <c r="F424" s="28" t="s">
        <v>658</v>
      </c>
      <c r="G424" s="11">
        <f>VLOOKUP(F424,'New cats and draft conceptual '!B:E,4,FALSE)</f>
        <v>122</v>
      </c>
      <c r="H424" s="21">
        <v>0</v>
      </c>
      <c r="L424" s="26"/>
      <c r="M424" s="26"/>
    </row>
    <row r="425" spans="1:13" x14ac:dyDescent="0.2">
      <c r="A425" s="4">
        <v>491</v>
      </c>
      <c r="B425" s="12" t="s">
        <v>184</v>
      </c>
      <c r="C425" s="3">
        <v>11</v>
      </c>
      <c r="D425" s="3">
        <v>0</v>
      </c>
      <c r="E425" s="21" t="s">
        <v>95</v>
      </c>
      <c r="F425" s="28" t="s">
        <v>658</v>
      </c>
      <c r="G425" s="11">
        <f>VLOOKUP(F425,'New cats and draft conceptual '!B:E,4,FALSE)</f>
        <v>122</v>
      </c>
      <c r="H425" s="21">
        <v>0</v>
      </c>
      <c r="L425" s="26"/>
      <c r="M425" s="26"/>
    </row>
    <row r="426" spans="1:13" x14ac:dyDescent="0.2">
      <c r="A426" s="4">
        <v>492</v>
      </c>
      <c r="B426" s="12" t="s">
        <v>185</v>
      </c>
      <c r="C426" s="3" t="e">
        <v>#N/A</v>
      </c>
      <c r="D426" s="3">
        <v>1</v>
      </c>
      <c r="E426" s="21" t="e">
        <v>#N/A</v>
      </c>
      <c r="F426" s="28" t="s">
        <v>658</v>
      </c>
      <c r="G426" s="11">
        <f>VLOOKUP(F426,'New cats and draft conceptual '!B:E,4,FALSE)</f>
        <v>122</v>
      </c>
      <c r="H426" s="21">
        <v>1</v>
      </c>
      <c r="L426" s="26"/>
      <c r="M426" s="26"/>
    </row>
    <row r="427" spans="1:13" x14ac:dyDescent="0.2">
      <c r="A427" s="4">
        <v>493</v>
      </c>
      <c r="B427" s="12" t="s">
        <v>186</v>
      </c>
      <c r="C427" s="3" t="e">
        <v>#N/A</v>
      </c>
      <c r="D427" s="3">
        <v>0</v>
      </c>
      <c r="E427" s="21" t="e">
        <v>#N/A</v>
      </c>
      <c r="F427" s="28" t="s">
        <v>658</v>
      </c>
      <c r="G427" s="11">
        <f>VLOOKUP(F427,'New cats and draft conceptual '!B:E,4,FALSE)</f>
        <v>122</v>
      </c>
      <c r="H427" s="21">
        <v>0</v>
      </c>
      <c r="L427" s="26"/>
      <c r="M427" s="26"/>
    </row>
    <row r="428" spans="1:13" x14ac:dyDescent="0.2">
      <c r="A428" s="4">
        <v>494</v>
      </c>
      <c r="B428" s="12" t="s">
        <v>187</v>
      </c>
      <c r="C428" s="3" t="e">
        <v>#N/A</v>
      </c>
      <c r="D428" s="3">
        <v>0</v>
      </c>
      <c r="E428" s="21" t="e">
        <v>#N/A</v>
      </c>
      <c r="F428" s="28" t="s">
        <v>658</v>
      </c>
      <c r="G428" s="11">
        <f>VLOOKUP(F428,'New cats and draft conceptual '!B:E,4,FALSE)</f>
        <v>122</v>
      </c>
      <c r="H428" s="21">
        <v>0</v>
      </c>
      <c r="L428" s="26"/>
      <c r="M428" s="26"/>
    </row>
    <row r="429" spans="1:13" x14ac:dyDescent="0.2">
      <c r="A429" s="4">
        <v>495</v>
      </c>
      <c r="B429" s="12" t="s">
        <v>193</v>
      </c>
      <c r="C429" s="3">
        <v>10</v>
      </c>
      <c r="D429" s="3">
        <v>0</v>
      </c>
      <c r="E429" s="21" t="s">
        <v>133</v>
      </c>
      <c r="F429" s="28" t="s">
        <v>658</v>
      </c>
      <c r="G429" s="11">
        <f>VLOOKUP(F429,'New cats and draft conceptual '!B:E,4,FALSE)</f>
        <v>122</v>
      </c>
      <c r="H429" s="21">
        <v>0</v>
      </c>
      <c r="L429" s="26"/>
      <c r="M429" s="26"/>
    </row>
    <row r="430" spans="1:13" x14ac:dyDescent="0.2">
      <c r="A430" s="4">
        <v>496</v>
      </c>
      <c r="B430" s="12" t="s">
        <v>194</v>
      </c>
      <c r="C430" s="3">
        <v>10</v>
      </c>
      <c r="D430" s="3">
        <v>0</v>
      </c>
      <c r="E430" s="21" t="s">
        <v>133</v>
      </c>
      <c r="F430" s="28" t="s">
        <v>658</v>
      </c>
      <c r="G430" s="11">
        <f>VLOOKUP(F430,'New cats and draft conceptual '!B:E,4,FALSE)</f>
        <v>122</v>
      </c>
      <c r="H430" s="21">
        <v>0</v>
      </c>
      <c r="L430" s="26"/>
      <c r="M430" s="26"/>
    </row>
    <row r="431" spans="1:13" x14ac:dyDescent="0.2">
      <c r="A431" s="4">
        <v>497</v>
      </c>
      <c r="B431" s="12" t="s">
        <v>195</v>
      </c>
      <c r="C431" s="3">
        <v>11</v>
      </c>
      <c r="D431" s="3">
        <v>0</v>
      </c>
      <c r="E431" s="21" t="s">
        <v>95</v>
      </c>
      <c r="F431" s="28" t="s">
        <v>658</v>
      </c>
      <c r="G431" s="11">
        <f>VLOOKUP(F431,'New cats and draft conceptual '!B:E,4,FALSE)</f>
        <v>122</v>
      </c>
      <c r="H431" s="21">
        <v>0</v>
      </c>
      <c r="L431" s="26"/>
      <c r="M431" s="26"/>
    </row>
    <row r="432" spans="1:13" x14ac:dyDescent="0.2">
      <c r="A432" s="4">
        <v>498</v>
      </c>
      <c r="B432" s="12" t="s">
        <v>196</v>
      </c>
      <c r="C432" s="3">
        <v>11</v>
      </c>
      <c r="D432" s="3">
        <v>0</v>
      </c>
      <c r="E432" s="21" t="s">
        <v>95</v>
      </c>
      <c r="F432" s="28" t="s">
        <v>658</v>
      </c>
      <c r="G432" s="11">
        <f>VLOOKUP(F432,'New cats and draft conceptual '!B:E,4,FALSE)</f>
        <v>122</v>
      </c>
      <c r="H432" s="21">
        <v>0</v>
      </c>
      <c r="L432" s="26"/>
      <c r="M432" s="26"/>
    </row>
    <row r="433" spans="1:13" x14ac:dyDescent="0.2">
      <c r="A433" s="4">
        <v>499</v>
      </c>
      <c r="B433" s="12" t="s">
        <v>197</v>
      </c>
      <c r="C433" s="3" t="e">
        <v>#N/A</v>
      </c>
      <c r="D433" s="3">
        <v>1</v>
      </c>
      <c r="E433" s="21" t="e">
        <v>#N/A</v>
      </c>
      <c r="F433" s="28" t="s">
        <v>658</v>
      </c>
      <c r="G433" s="11">
        <f>VLOOKUP(F433,'New cats and draft conceptual '!B:E,4,FALSE)</f>
        <v>122</v>
      </c>
      <c r="H433" s="21">
        <v>1</v>
      </c>
      <c r="L433" s="26"/>
      <c r="M433" s="26"/>
    </row>
    <row r="434" spans="1:13" x14ac:dyDescent="0.2">
      <c r="A434" s="4">
        <v>500</v>
      </c>
      <c r="B434" s="12" t="s">
        <v>530</v>
      </c>
      <c r="C434" s="3" t="e">
        <v>#N/A</v>
      </c>
      <c r="D434" s="3">
        <v>0</v>
      </c>
      <c r="E434" s="21" t="e">
        <v>#N/A</v>
      </c>
      <c r="F434" s="28" t="s">
        <v>657</v>
      </c>
      <c r="G434" s="11">
        <f>VLOOKUP(F434,'New cats and draft conceptual '!B:E,4,FALSE)</f>
        <v>123</v>
      </c>
      <c r="H434" s="21">
        <v>0</v>
      </c>
      <c r="L434" s="26"/>
      <c r="M434" s="26"/>
    </row>
    <row r="435" spans="1:13" x14ac:dyDescent="0.2">
      <c r="A435" s="4">
        <v>501</v>
      </c>
      <c r="B435" s="12" t="s">
        <v>531</v>
      </c>
      <c r="C435" s="3" t="e">
        <v>#N/A</v>
      </c>
      <c r="D435" s="3">
        <v>0</v>
      </c>
      <c r="E435" s="21" t="e">
        <v>#N/A</v>
      </c>
      <c r="F435" s="28" t="s">
        <v>657</v>
      </c>
      <c r="G435" s="11">
        <f>VLOOKUP(F435,'New cats and draft conceptual '!B:E,4,FALSE)</f>
        <v>123</v>
      </c>
      <c r="H435" s="21">
        <v>0</v>
      </c>
      <c r="L435" s="26"/>
      <c r="M435" s="26"/>
    </row>
    <row r="436" spans="1:13" x14ac:dyDescent="0.2">
      <c r="A436" s="4">
        <v>502</v>
      </c>
      <c r="B436" s="12" t="s">
        <v>532</v>
      </c>
      <c r="C436" s="3" t="e">
        <v>#N/A</v>
      </c>
      <c r="D436" s="3">
        <v>0</v>
      </c>
      <c r="E436" s="21" t="e">
        <v>#N/A</v>
      </c>
      <c r="F436" s="28" t="s">
        <v>657</v>
      </c>
      <c r="G436" s="11">
        <f>VLOOKUP(F436,'New cats and draft conceptual '!B:E,4,FALSE)</f>
        <v>123</v>
      </c>
      <c r="H436" s="21">
        <v>0</v>
      </c>
      <c r="L436" s="26"/>
      <c r="M436" s="26"/>
    </row>
    <row r="437" spans="1:13" x14ac:dyDescent="0.2">
      <c r="A437" s="4">
        <v>503</v>
      </c>
      <c r="B437" s="12" t="s">
        <v>533</v>
      </c>
      <c r="C437" s="3" t="e">
        <v>#N/A</v>
      </c>
      <c r="D437" s="3">
        <v>0</v>
      </c>
      <c r="E437" s="21" t="e">
        <v>#N/A</v>
      </c>
      <c r="F437" s="28" t="s">
        <v>657</v>
      </c>
      <c r="G437" s="11">
        <f>VLOOKUP(F437,'New cats and draft conceptual '!B:E,4,FALSE)</f>
        <v>123</v>
      </c>
      <c r="H437" s="21">
        <v>0</v>
      </c>
      <c r="L437" s="26"/>
      <c r="M437" s="26"/>
    </row>
    <row r="438" spans="1:13" x14ac:dyDescent="0.2">
      <c r="A438" s="4">
        <v>504</v>
      </c>
      <c r="B438" s="12" t="s">
        <v>534</v>
      </c>
      <c r="C438" s="3" t="e">
        <v>#N/A</v>
      </c>
      <c r="D438" s="3">
        <v>0</v>
      </c>
      <c r="E438" s="21" t="e">
        <v>#N/A</v>
      </c>
      <c r="F438" s="28" t="s">
        <v>657</v>
      </c>
      <c r="G438" s="11">
        <f>VLOOKUP(F438,'New cats and draft conceptual '!B:E,4,FALSE)</f>
        <v>123</v>
      </c>
      <c r="H438" s="21">
        <v>0</v>
      </c>
      <c r="L438" s="26"/>
      <c r="M438" s="26"/>
    </row>
    <row r="439" spans="1:13" x14ac:dyDescent="0.2">
      <c r="A439" s="4">
        <v>505</v>
      </c>
      <c r="B439" s="12" t="s">
        <v>535</v>
      </c>
      <c r="C439" s="3">
        <v>15</v>
      </c>
      <c r="D439" s="3">
        <v>0</v>
      </c>
      <c r="E439" s="21" t="s">
        <v>588</v>
      </c>
      <c r="F439" s="28" t="s">
        <v>657</v>
      </c>
      <c r="G439" s="11">
        <f>VLOOKUP(F439,'New cats and draft conceptual '!B:E,4,FALSE)</f>
        <v>123</v>
      </c>
      <c r="H439" s="21">
        <v>0</v>
      </c>
      <c r="L439" s="26"/>
      <c r="M439" s="26"/>
    </row>
    <row r="440" spans="1:13" x14ac:dyDescent="0.2">
      <c r="A440" s="4">
        <v>506</v>
      </c>
      <c r="B440" s="12" t="s">
        <v>539</v>
      </c>
      <c r="C440" s="3" t="e">
        <v>#N/A</v>
      </c>
      <c r="D440" s="3">
        <v>0</v>
      </c>
      <c r="E440" s="21" t="e">
        <v>#N/A</v>
      </c>
      <c r="F440" s="28" t="s">
        <v>657</v>
      </c>
      <c r="G440" s="11">
        <f>VLOOKUP(F440,'New cats and draft conceptual '!B:E,4,FALSE)</f>
        <v>123</v>
      </c>
      <c r="H440" s="21">
        <v>0</v>
      </c>
      <c r="L440" s="26"/>
      <c r="M440" s="26"/>
    </row>
    <row r="441" spans="1:13" x14ac:dyDescent="0.2">
      <c r="A441" s="4">
        <v>507</v>
      </c>
      <c r="B441" s="12" t="s">
        <v>540</v>
      </c>
      <c r="C441" s="3" t="e">
        <v>#N/A</v>
      </c>
      <c r="D441" s="3">
        <v>0</v>
      </c>
      <c r="E441" s="21" t="e">
        <v>#N/A</v>
      </c>
      <c r="F441" s="28" t="s">
        <v>657</v>
      </c>
      <c r="G441" s="11">
        <f>VLOOKUP(F441,'New cats and draft conceptual '!B:E,4,FALSE)</f>
        <v>123</v>
      </c>
      <c r="H441" s="21">
        <v>0</v>
      </c>
      <c r="L441" s="26"/>
      <c r="M441" s="26"/>
    </row>
    <row r="442" spans="1:13" x14ac:dyDescent="0.2">
      <c r="A442" s="4">
        <v>508</v>
      </c>
      <c r="B442" s="12" t="s">
        <v>541</v>
      </c>
      <c r="C442" s="3" t="e">
        <v>#N/A</v>
      </c>
      <c r="D442" s="3">
        <v>0</v>
      </c>
      <c r="E442" s="21" t="e">
        <v>#N/A</v>
      </c>
      <c r="F442" s="28" t="s">
        <v>657</v>
      </c>
      <c r="G442" s="11">
        <f>VLOOKUP(F442,'New cats and draft conceptual '!B:E,4,FALSE)</f>
        <v>123</v>
      </c>
      <c r="H442" s="21">
        <v>0</v>
      </c>
      <c r="L442" s="26"/>
      <c r="M442" s="26"/>
    </row>
    <row r="443" spans="1:13" x14ac:dyDescent="0.2">
      <c r="A443" s="4">
        <v>509</v>
      </c>
      <c r="B443" s="12" t="s">
        <v>542</v>
      </c>
      <c r="C443" s="3">
        <v>15</v>
      </c>
      <c r="D443" s="3">
        <v>0</v>
      </c>
      <c r="E443" s="21" t="s">
        <v>588</v>
      </c>
      <c r="F443" s="28" t="s">
        <v>657</v>
      </c>
      <c r="G443" s="11">
        <f>VLOOKUP(F443,'New cats and draft conceptual '!B:E,4,FALSE)</f>
        <v>123</v>
      </c>
      <c r="H443" s="21">
        <v>0</v>
      </c>
      <c r="L443" s="26"/>
      <c r="M443" s="26"/>
    </row>
    <row r="444" spans="1:13" x14ac:dyDescent="0.2">
      <c r="A444" s="4">
        <v>510</v>
      </c>
      <c r="B444" s="12" t="s">
        <v>543</v>
      </c>
      <c r="C444" s="3" t="e">
        <v>#N/A</v>
      </c>
      <c r="D444" s="3">
        <v>0</v>
      </c>
      <c r="E444" s="21" t="e">
        <v>#N/A</v>
      </c>
      <c r="F444" s="28" t="s">
        <v>657</v>
      </c>
      <c r="G444" s="11">
        <f>VLOOKUP(F444,'New cats and draft conceptual '!B:E,4,FALSE)</f>
        <v>123</v>
      </c>
      <c r="H444" s="21">
        <v>0</v>
      </c>
      <c r="L444" s="26"/>
      <c r="M444" s="26"/>
    </row>
    <row r="445" spans="1:13" x14ac:dyDescent="0.2">
      <c r="A445" s="4">
        <v>511</v>
      </c>
      <c r="B445" s="12" t="s">
        <v>544</v>
      </c>
      <c r="C445" s="3">
        <v>15</v>
      </c>
      <c r="D445" s="3">
        <v>0</v>
      </c>
      <c r="E445" s="21" t="s">
        <v>588</v>
      </c>
      <c r="F445" s="28" t="s">
        <v>657</v>
      </c>
      <c r="G445" s="11">
        <f>VLOOKUP(F445,'New cats and draft conceptual '!B:E,4,FALSE)</f>
        <v>123</v>
      </c>
      <c r="H445" s="21">
        <v>0</v>
      </c>
      <c r="L445" s="26"/>
      <c r="M445" s="26"/>
    </row>
    <row r="446" spans="1:13" x14ac:dyDescent="0.2">
      <c r="A446" s="4">
        <v>512</v>
      </c>
      <c r="B446" s="12" t="s">
        <v>545</v>
      </c>
      <c r="C446" s="3">
        <v>15</v>
      </c>
      <c r="D446" s="3">
        <v>0</v>
      </c>
      <c r="E446" s="21" t="s">
        <v>588</v>
      </c>
      <c r="F446" s="28" t="s">
        <v>657</v>
      </c>
      <c r="G446" s="11">
        <f>VLOOKUP(F446,'New cats and draft conceptual '!B:E,4,FALSE)</f>
        <v>123</v>
      </c>
      <c r="H446" s="21">
        <v>0</v>
      </c>
      <c r="L446" s="26"/>
      <c r="M446" s="26"/>
    </row>
    <row r="447" spans="1:13" x14ac:dyDescent="0.2">
      <c r="A447" s="4">
        <v>513</v>
      </c>
      <c r="B447" s="12" t="s">
        <v>546</v>
      </c>
      <c r="C447" s="3" t="e">
        <v>#N/A</v>
      </c>
      <c r="D447" s="3">
        <v>0</v>
      </c>
      <c r="E447" s="21" t="e">
        <v>#N/A</v>
      </c>
      <c r="F447" s="28" t="s">
        <v>657</v>
      </c>
      <c r="G447" s="11">
        <f>VLOOKUP(F447,'New cats and draft conceptual '!B:E,4,FALSE)</f>
        <v>123</v>
      </c>
      <c r="H447" s="21">
        <v>0</v>
      </c>
      <c r="L447" s="26"/>
      <c r="M447" s="26"/>
    </row>
    <row r="448" spans="1:13" x14ac:dyDescent="0.2">
      <c r="A448" s="4">
        <v>514</v>
      </c>
      <c r="B448" s="12" t="s">
        <v>82</v>
      </c>
      <c r="C448" s="3">
        <v>15</v>
      </c>
      <c r="D448" s="3">
        <v>0</v>
      </c>
      <c r="E448" s="21" t="s">
        <v>588</v>
      </c>
      <c r="F448" s="28" t="s">
        <v>657</v>
      </c>
      <c r="G448" s="11">
        <f>VLOOKUP(F448,'New cats and draft conceptual '!B:E,4,FALSE)</f>
        <v>123</v>
      </c>
      <c r="H448" s="21">
        <v>0</v>
      </c>
      <c r="L448" s="26"/>
      <c r="M448" s="26"/>
    </row>
    <row r="449" spans="1:13" x14ac:dyDescent="0.2">
      <c r="A449" s="4">
        <v>515</v>
      </c>
      <c r="B449" s="12" t="s">
        <v>547</v>
      </c>
      <c r="C449" s="3">
        <v>22</v>
      </c>
      <c r="D449" s="3">
        <v>0</v>
      </c>
      <c r="E449" s="21" t="s">
        <v>589</v>
      </c>
      <c r="F449" s="28" t="s">
        <v>657</v>
      </c>
      <c r="G449" s="11">
        <f>VLOOKUP(F449,'New cats and draft conceptual '!B:E,4,FALSE)</f>
        <v>123</v>
      </c>
      <c r="H449" s="21">
        <v>0</v>
      </c>
      <c r="L449" s="26"/>
      <c r="M449" s="26"/>
    </row>
    <row r="450" spans="1:13" x14ac:dyDescent="0.2">
      <c r="A450" s="4">
        <v>516</v>
      </c>
      <c r="B450" s="12" t="s">
        <v>548</v>
      </c>
      <c r="C450" s="3" t="e">
        <v>#N/A</v>
      </c>
      <c r="D450" s="3">
        <v>0</v>
      </c>
      <c r="E450" s="21" t="e">
        <v>#N/A</v>
      </c>
      <c r="F450" s="28" t="s">
        <v>657</v>
      </c>
      <c r="G450" s="11">
        <f>VLOOKUP(F450,'New cats and draft conceptual '!B:E,4,FALSE)</f>
        <v>123</v>
      </c>
      <c r="H450" s="21">
        <v>0</v>
      </c>
      <c r="L450" s="26"/>
      <c r="M450" s="26"/>
    </row>
    <row r="451" spans="1:13" x14ac:dyDescent="0.2">
      <c r="A451" s="4">
        <v>517</v>
      </c>
      <c r="B451" s="12" t="s">
        <v>549</v>
      </c>
      <c r="C451" s="3">
        <v>22</v>
      </c>
      <c r="D451" s="3">
        <v>0</v>
      </c>
      <c r="E451" s="21" t="s">
        <v>589</v>
      </c>
      <c r="F451" s="28" t="s">
        <v>657</v>
      </c>
      <c r="G451" s="11">
        <f>VLOOKUP(F451,'New cats and draft conceptual '!B:E,4,FALSE)</f>
        <v>123</v>
      </c>
      <c r="H451" s="21">
        <v>0</v>
      </c>
      <c r="L451" s="26"/>
      <c r="M451" s="26"/>
    </row>
    <row r="452" spans="1:13" x14ac:dyDescent="0.2">
      <c r="A452" s="4">
        <v>518</v>
      </c>
      <c r="B452" s="12" t="s">
        <v>550</v>
      </c>
      <c r="C452" s="3" t="e">
        <v>#N/A</v>
      </c>
      <c r="D452" s="3">
        <v>0</v>
      </c>
      <c r="E452" s="21" t="e">
        <v>#N/A</v>
      </c>
      <c r="F452" s="28" t="s">
        <v>657</v>
      </c>
      <c r="G452" s="11">
        <f>VLOOKUP(F452,'New cats and draft conceptual '!B:E,4,FALSE)</f>
        <v>123</v>
      </c>
      <c r="H452" s="21">
        <v>0</v>
      </c>
      <c r="L452" s="26"/>
      <c r="M452" s="26"/>
    </row>
    <row r="453" spans="1:13" x14ac:dyDescent="0.2">
      <c r="A453" s="4">
        <v>519</v>
      </c>
      <c r="B453" s="12" t="s">
        <v>551</v>
      </c>
      <c r="C453" s="3" t="e">
        <v>#N/A</v>
      </c>
      <c r="D453" s="3">
        <v>0</v>
      </c>
      <c r="E453" s="21" t="e">
        <v>#N/A</v>
      </c>
      <c r="F453" s="28" t="s">
        <v>657</v>
      </c>
      <c r="G453" s="11">
        <f>VLOOKUP(F453,'New cats and draft conceptual '!B:E,4,FALSE)</f>
        <v>123</v>
      </c>
      <c r="H453" s="21">
        <v>0</v>
      </c>
      <c r="L453" s="26"/>
      <c r="M453" s="26"/>
    </row>
    <row r="454" spans="1:13" x14ac:dyDescent="0.2">
      <c r="A454" s="4">
        <v>520</v>
      </c>
      <c r="B454" s="12" t="s">
        <v>552</v>
      </c>
      <c r="C454" s="3">
        <v>22</v>
      </c>
      <c r="D454" s="3">
        <v>0</v>
      </c>
      <c r="E454" s="21" t="s">
        <v>589</v>
      </c>
      <c r="F454" s="28" t="s">
        <v>657</v>
      </c>
      <c r="G454" s="11">
        <f>VLOOKUP(F454,'New cats and draft conceptual '!B:E,4,FALSE)</f>
        <v>123</v>
      </c>
      <c r="H454" s="21">
        <v>0</v>
      </c>
      <c r="L454" s="26"/>
      <c r="M454" s="26"/>
    </row>
    <row r="455" spans="1:13" x14ac:dyDescent="0.2">
      <c r="A455" s="4">
        <v>521</v>
      </c>
      <c r="B455" s="12" t="s">
        <v>553</v>
      </c>
      <c r="C455" s="3" t="e">
        <v>#N/A</v>
      </c>
      <c r="D455" s="3">
        <v>0</v>
      </c>
      <c r="E455" s="21" t="e">
        <v>#N/A</v>
      </c>
      <c r="F455" s="28" t="s">
        <v>657</v>
      </c>
      <c r="G455" s="11">
        <f>VLOOKUP(F455,'New cats and draft conceptual '!B:E,4,FALSE)</f>
        <v>123</v>
      </c>
      <c r="H455" s="21">
        <v>0</v>
      </c>
      <c r="L455" s="26"/>
      <c r="M455" s="26"/>
    </row>
    <row r="456" spans="1:13" x14ac:dyDescent="0.2">
      <c r="A456" s="4">
        <v>522</v>
      </c>
      <c r="B456" s="12" t="s">
        <v>554</v>
      </c>
      <c r="C456" s="3" t="e">
        <v>#N/A</v>
      </c>
      <c r="D456" s="3">
        <v>0</v>
      </c>
      <c r="E456" s="21" t="e">
        <v>#N/A</v>
      </c>
      <c r="F456" s="28" t="s">
        <v>657</v>
      </c>
      <c r="G456" s="11">
        <f>VLOOKUP(F456,'New cats and draft conceptual '!B:E,4,FALSE)</f>
        <v>123</v>
      </c>
      <c r="H456" s="21">
        <v>0</v>
      </c>
      <c r="L456" s="26"/>
      <c r="M456" s="26"/>
    </row>
    <row r="457" spans="1:13" x14ac:dyDescent="0.2">
      <c r="A457" s="4">
        <v>523</v>
      </c>
      <c r="B457" s="12" t="s">
        <v>555</v>
      </c>
      <c r="C457" s="3" t="e">
        <v>#N/A</v>
      </c>
      <c r="D457" s="3">
        <v>0</v>
      </c>
      <c r="E457" s="21" t="e">
        <v>#N/A</v>
      </c>
      <c r="F457" s="28" t="s">
        <v>657</v>
      </c>
      <c r="G457" s="11">
        <f>VLOOKUP(F457,'New cats and draft conceptual '!B:E,4,FALSE)</f>
        <v>123</v>
      </c>
      <c r="H457" s="21">
        <v>0</v>
      </c>
      <c r="L457" s="26"/>
      <c r="M457" s="26"/>
    </row>
    <row r="458" spans="1:13" x14ac:dyDescent="0.2">
      <c r="A458" s="4">
        <v>524</v>
      </c>
      <c r="B458" s="12" t="s">
        <v>556</v>
      </c>
      <c r="C458" s="3">
        <v>15</v>
      </c>
      <c r="D458" s="3">
        <v>0</v>
      </c>
      <c r="E458" s="21" t="s">
        <v>588</v>
      </c>
      <c r="F458" s="28" t="s">
        <v>657</v>
      </c>
      <c r="G458" s="11">
        <f>VLOOKUP(F458,'New cats and draft conceptual '!B:E,4,FALSE)</f>
        <v>123</v>
      </c>
      <c r="H458" s="21">
        <v>0</v>
      </c>
      <c r="L458" s="26"/>
      <c r="M458" s="26"/>
    </row>
    <row r="459" spans="1:13" x14ac:dyDescent="0.2">
      <c r="A459" s="4">
        <v>457</v>
      </c>
      <c r="B459" s="12" t="s">
        <v>557</v>
      </c>
      <c r="C459" s="3" t="e">
        <v>#N/A</v>
      </c>
      <c r="D459" s="3">
        <v>0</v>
      </c>
      <c r="E459" s="21" t="e">
        <v>#N/A</v>
      </c>
      <c r="F459" s="28" t="s">
        <v>657</v>
      </c>
      <c r="G459" s="11">
        <f>VLOOKUP(F459,'New cats and draft conceptual '!B:E,4,FALSE)</f>
        <v>123</v>
      </c>
      <c r="H459" s="21">
        <v>0</v>
      </c>
      <c r="L459" s="26"/>
      <c r="M459" s="26"/>
    </row>
    <row r="460" spans="1:13" x14ac:dyDescent="0.2">
      <c r="A460" s="4">
        <v>458</v>
      </c>
      <c r="B460" s="12" t="s">
        <v>558</v>
      </c>
      <c r="C460" s="3" t="e">
        <v>#N/A</v>
      </c>
      <c r="D460" s="3">
        <v>0</v>
      </c>
      <c r="E460" s="21" t="e">
        <v>#N/A</v>
      </c>
      <c r="F460" s="28" t="s">
        <v>657</v>
      </c>
      <c r="G460" s="11">
        <f>VLOOKUP(F460,'New cats and draft conceptual '!B:E,4,FALSE)</f>
        <v>123</v>
      </c>
      <c r="H460" s="21">
        <v>0</v>
      </c>
      <c r="L460" s="26"/>
      <c r="M460" s="26"/>
    </row>
    <row r="461" spans="1:13" x14ac:dyDescent="0.2">
      <c r="A461" s="4">
        <v>459</v>
      </c>
      <c r="B461" s="12" t="s">
        <v>559</v>
      </c>
      <c r="C461" s="3" t="e">
        <v>#N/A</v>
      </c>
      <c r="D461" s="3">
        <v>0</v>
      </c>
      <c r="E461" s="21" t="e">
        <v>#N/A</v>
      </c>
      <c r="F461" s="28" t="s">
        <v>657</v>
      </c>
      <c r="G461" s="11">
        <f>VLOOKUP(F461,'New cats and draft conceptual '!B:E,4,FALSE)</f>
        <v>123</v>
      </c>
      <c r="H461" s="21">
        <v>0</v>
      </c>
      <c r="L461" s="26"/>
      <c r="M461" s="26"/>
    </row>
    <row r="462" spans="1:13" x14ac:dyDescent="0.2">
      <c r="A462" s="4">
        <v>460</v>
      </c>
      <c r="B462" s="12" t="s">
        <v>560</v>
      </c>
      <c r="C462" s="3" t="e">
        <v>#N/A</v>
      </c>
      <c r="D462" s="3">
        <v>0</v>
      </c>
      <c r="E462" s="21" t="e">
        <v>#N/A</v>
      </c>
      <c r="F462" s="28" t="s">
        <v>657</v>
      </c>
      <c r="G462" s="11">
        <f>VLOOKUP(F462,'New cats and draft conceptual '!B:E,4,FALSE)</f>
        <v>123</v>
      </c>
      <c r="H462" s="21">
        <v>0</v>
      </c>
      <c r="L462" s="26"/>
      <c r="M462" s="26"/>
    </row>
    <row r="463" spans="1:13" x14ac:dyDescent="0.2">
      <c r="A463" s="4">
        <v>461</v>
      </c>
      <c r="B463" s="12" t="s">
        <v>561</v>
      </c>
      <c r="C463" s="3">
        <v>15</v>
      </c>
      <c r="D463" s="3">
        <v>0</v>
      </c>
      <c r="E463" s="21" t="s">
        <v>588</v>
      </c>
      <c r="F463" s="28" t="s">
        <v>657</v>
      </c>
      <c r="G463" s="11">
        <f>VLOOKUP(F463,'New cats and draft conceptual '!B:E,4,FALSE)</f>
        <v>123</v>
      </c>
      <c r="H463" s="21">
        <v>0</v>
      </c>
      <c r="L463" s="26"/>
      <c r="M463" s="26"/>
    </row>
    <row r="464" spans="1:13" x14ac:dyDescent="0.2">
      <c r="A464" s="4">
        <v>462</v>
      </c>
      <c r="B464" s="12" t="s">
        <v>562</v>
      </c>
      <c r="C464" s="3">
        <v>15</v>
      </c>
      <c r="D464" s="3">
        <v>0</v>
      </c>
      <c r="E464" s="21" t="s">
        <v>588</v>
      </c>
      <c r="F464" s="28" t="s">
        <v>657</v>
      </c>
      <c r="G464" s="11">
        <f>VLOOKUP(F464,'New cats and draft conceptual '!B:E,4,FALSE)</f>
        <v>123</v>
      </c>
      <c r="H464" s="21">
        <v>0</v>
      </c>
      <c r="L464" s="26"/>
      <c r="M464" s="26"/>
    </row>
    <row r="465" spans="1:13" x14ac:dyDescent="0.2">
      <c r="A465" s="4">
        <v>463</v>
      </c>
      <c r="B465" s="12" t="s">
        <v>563</v>
      </c>
      <c r="C465" s="3" t="e">
        <v>#N/A</v>
      </c>
      <c r="D465" s="3">
        <v>0</v>
      </c>
      <c r="E465" s="21" t="e">
        <v>#N/A</v>
      </c>
      <c r="F465" s="28" t="s">
        <v>657</v>
      </c>
      <c r="G465" s="11">
        <f>VLOOKUP(F465,'New cats and draft conceptual '!B:E,4,FALSE)</f>
        <v>123</v>
      </c>
      <c r="H465" s="21">
        <v>0</v>
      </c>
      <c r="L465" s="26"/>
      <c r="M465" s="26"/>
    </row>
    <row r="466" spans="1:13" x14ac:dyDescent="0.2">
      <c r="A466" s="4">
        <v>464</v>
      </c>
      <c r="B466" s="12" t="s">
        <v>564</v>
      </c>
      <c r="C466" s="3" t="e">
        <v>#N/A</v>
      </c>
      <c r="D466" s="3">
        <v>0</v>
      </c>
      <c r="E466" s="21" t="e">
        <v>#N/A</v>
      </c>
      <c r="F466" s="28" t="s">
        <v>657</v>
      </c>
      <c r="G466" s="11">
        <f>VLOOKUP(F466,'New cats and draft conceptual '!B:E,4,FALSE)</f>
        <v>123</v>
      </c>
      <c r="H466" s="21">
        <v>0</v>
      </c>
      <c r="L466" s="26"/>
      <c r="M466" s="26"/>
    </row>
    <row r="467" spans="1:13" x14ac:dyDescent="0.2">
      <c r="A467" s="4">
        <v>465</v>
      </c>
      <c r="B467" s="12" t="s">
        <v>565</v>
      </c>
      <c r="C467" s="3" t="e">
        <v>#N/A</v>
      </c>
      <c r="D467" s="3">
        <v>0</v>
      </c>
      <c r="E467" s="21" t="e">
        <v>#N/A</v>
      </c>
      <c r="F467" s="28" t="s">
        <v>657</v>
      </c>
      <c r="G467" s="11">
        <f>VLOOKUP(F467,'New cats and draft conceptual '!B:E,4,FALSE)</f>
        <v>123</v>
      </c>
      <c r="H467" s="21">
        <v>0</v>
      </c>
      <c r="L467" s="26"/>
      <c r="M467" s="26"/>
    </row>
    <row r="468" spans="1:13" x14ac:dyDescent="0.2">
      <c r="A468" s="4">
        <v>466</v>
      </c>
      <c r="B468" s="12" t="s">
        <v>566</v>
      </c>
      <c r="C468" s="3">
        <v>22</v>
      </c>
      <c r="D468" s="3">
        <v>0</v>
      </c>
      <c r="E468" s="21" t="s">
        <v>589</v>
      </c>
      <c r="F468" s="28" t="s">
        <v>657</v>
      </c>
      <c r="G468" s="11">
        <f>VLOOKUP(F468,'New cats and draft conceptual '!B:E,4,FALSE)</f>
        <v>123</v>
      </c>
      <c r="H468" s="21">
        <v>0</v>
      </c>
      <c r="L468" s="26"/>
      <c r="M468" s="26"/>
    </row>
    <row r="469" spans="1:13" x14ac:dyDescent="0.2">
      <c r="A469" s="4">
        <v>40</v>
      </c>
      <c r="B469" s="12" t="s">
        <v>567</v>
      </c>
      <c r="C469" s="3">
        <v>22</v>
      </c>
      <c r="D469" s="3">
        <v>0</v>
      </c>
      <c r="E469" s="21" t="s">
        <v>589</v>
      </c>
      <c r="F469" s="28" t="s">
        <v>657</v>
      </c>
      <c r="G469" s="11">
        <f>VLOOKUP(F469,'New cats and draft conceptual '!B:E,4,FALSE)</f>
        <v>123</v>
      </c>
      <c r="H469" s="21">
        <v>0</v>
      </c>
      <c r="I469" s="24"/>
      <c r="L469" s="26"/>
      <c r="M469" s="26"/>
    </row>
    <row r="470" spans="1:13" x14ac:dyDescent="0.2">
      <c r="A470" s="4">
        <v>41</v>
      </c>
      <c r="B470" s="12" t="s">
        <v>568</v>
      </c>
      <c r="C470" s="3" t="e">
        <v>#N/A</v>
      </c>
      <c r="D470" s="3">
        <v>0</v>
      </c>
      <c r="E470" s="21" t="e">
        <v>#N/A</v>
      </c>
      <c r="F470" s="28" t="s">
        <v>657</v>
      </c>
      <c r="G470" s="11">
        <f>VLOOKUP(F470,'New cats and draft conceptual '!B:E,4,FALSE)</f>
        <v>123</v>
      </c>
      <c r="H470" s="21">
        <v>0</v>
      </c>
      <c r="I470" s="24"/>
      <c r="L470" s="26"/>
      <c r="M470" s="26"/>
    </row>
    <row r="471" spans="1:13" x14ac:dyDescent="0.2">
      <c r="A471" s="4">
        <v>42</v>
      </c>
      <c r="B471" s="12" t="s">
        <v>569</v>
      </c>
      <c r="C471" s="3" t="e">
        <v>#N/A</v>
      </c>
      <c r="D471" s="3">
        <v>0</v>
      </c>
      <c r="E471" s="21" t="e">
        <v>#N/A</v>
      </c>
      <c r="F471" s="28" t="s">
        <v>657</v>
      </c>
      <c r="G471" s="11">
        <f>VLOOKUP(F471,'New cats and draft conceptual '!B:E,4,FALSE)</f>
        <v>123</v>
      </c>
      <c r="H471" s="21">
        <v>0</v>
      </c>
      <c r="I471" s="24"/>
      <c r="L471" s="26"/>
      <c r="M471" s="26"/>
    </row>
    <row r="472" spans="1:13" x14ac:dyDescent="0.2">
      <c r="A472" s="4">
        <v>43</v>
      </c>
      <c r="B472" s="12" t="s">
        <v>83</v>
      </c>
      <c r="C472" s="3">
        <v>22</v>
      </c>
      <c r="D472" s="3">
        <v>0</v>
      </c>
      <c r="E472" s="21" t="s">
        <v>589</v>
      </c>
      <c r="F472" s="28" t="s">
        <v>657</v>
      </c>
      <c r="G472" s="11">
        <f>VLOOKUP(F472,'New cats and draft conceptual '!B:E,4,FALSE)</f>
        <v>123</v>
      </c>
      <c r="H472" s="21">
        <v>0</v>
      </c>
      <c r="I472" s="24"/>
      <c r="L472" s="26"/>
      <c r="M472" s="26"/>
    </row>
    <row r="473" spans="1:13" x14ac:dyDescent="0.2">
      <c r="A473" s="4">
        <v>44</v>
      </c>
      <c r="B473" s="12" t="s">
        <v>570</v>
      </c>
      <c r="C473" s="3" t="e">
        <v>#N/A</v>
      </c>
      <c r="D473" s="3">
        <v>1</v>
      </c>
      <c r="E473" s="21" t="e">
        <v>#N/A</v>
      </c>
      <c r="F473" s="28" t="s">
        <v>657</v>
      </c>
      <c r="G473" s="11">
        <f>VLOOKUP(F473,'New cats and draft conceptual '!B:E,4,FALSE)</f>
        <v>123</v>
      </c>
      <c r="H473" s="21">
        <v>1</v>
      </c>
      <c r="I473" s="24"/>
      <c r="L473" s="26"/>
      <c r="M473" s="26"/>
    </row>
    <row r="474" spans="1:13" x14ac:dyDescent="0.2">
      <c r="A474" s="4">
        <v>45</v>
      </c>
      <c r="B474" s="12" t="s">
        <v>571</v>
      </c>
      <c r="C474" s="3" t="e">
        <v>#N/A</v>
      </c>
      <c r="D474" s="3">
        <v>0</v>
      </c>
      <c r="E474" s="21" t="e">
        <v>#N/A</v>
      </c>
      <c r="F474" s="28" t="s">
        <v>657</v>
      </c>
      <c r="G474" s="11">
        <f>VLOOKUP(F474,'New cats and draft conceptual '!B:E,4,FALSE)</f>
        <v>123</v>
      </c>
      <c r="H474" s="21">
        <v>0</v>
      </c>
      <c r="I474" s="24"/>
      <c r="L474" s="26"/>
      <c r="M474" s="26"/>
    </row>
    <row r="475" spans="1:13" x14ac:dyDescent="0.2">
      <c r="A475" s="4">
        <v>46</v>
      </c>
      <c r="B475" s="12" t="s">
        <v>84</v>
      </c>
      <c r="C475" s="3">
        <v>22</v>
      </c>
      <c r="D475" s="3">
        <v>0</v>
      </c>
      <c r="E475" s="21" t="s">
        <v>589</v>
      </c>
      <c r="F475" s="28" t="s">
        <v>657</v>
      </c>
      <c r="G475" s="11">
        <f>VLOOKUP(F475,'New cats and draft conceptual '!B:E,4,FALSE)</f>
        <v>123</v>
      </c>
      <c r="H475" s="21">
        <v>0</v>
      </c>
      <c r="I475" s="24"/>
      <c r="L475" s="26"/>
      <c r="M475" s="26"/>
    </row>
    <row r="476" spans="1:13" x14ac:dyDescent="0.2">
      <c r="A476" s="4">
        <v>47</v>
      </c>
      <c r="B476" s="12" t="s">
        <v>85</v>
      </c>
      <c r="C476" s="3">
        <v>22</v>
      </c>
      <c r="D476" s="3">
        <v>0</v>
      </c>
      <c r="E476" s="21" t="s">
        <v>589</v>
      </c>
      <c r="F476" s="28" t="s">
        <v>657</v>
      </c>
      <c r="G476" s="11">
        <f>VLOOKUP(F476,'New cats and draft conceptual '!B:E,4,FALSE)</f>
        <v>123</v>
      </c>
      <c r="H476" s="21">
        <v>0</v>
      </c>
      <c r="I476" s="24"/>
      <c r="L476" s="26"/>
      <c r="M476" s="26"/>
    </row>
    <row r="477" spans="1:13" x14ac:dyDescent="0.2">
      <c r="A477" s="4">
        <v>1</v>
      </c>
      <c r="B477" s="12" t="s">
        <v>572</v>
      </c>
      <c r="C477" s="3" t="e">
        <v>#N/A</v>
      </c>
      <c r="D477" s="3">
        <v>0</v>
      </c>
      <c r="E477" s="21" t="e">
        <v>#N/A</v>
      </c>
      <c r="F477" s="28" t="s">
        <v>657</v>
      </c>
      <c r="G477" s="11">
        <f>VLOOKUP(F477,'New cats and draft conceptual '!B:E,4,FALSE)</f>
        <v>123</v>
      </c>
      <c r="H477" s="21">
        <v>0</v>
      </c>
      <c r="I477" s="24"/>
      <c r="L477" s="26"/>
      <c r="M477" s="26"/>
    </row>
    <row r="478" spans="1:13" x14ac:dyDescent="0.2">
      <c r="A478" s="4">
        <v>2</v>
      </c>
      <c r="B478" s="12" t="s">
        <v>86</v>
      </c>
      <c r="C478" s="3">
        <v>22</v>
      </c>
      <c r="D478" s="3">
        <v>0</v>
      </c>
      <c r="E478" s="21" t="s">
        <v>589</v>
      </c>
      <c r="F478" s="28" t="s">
        <v>657</v>
      </c>
      <c r="G478" s="11">
        <f>VLOOKUP(F478,'New cats and draft conceptual '!B:E,4,FALSE)</f>
        <v>123</v>
      </c>
      <c r="H478" s="21">
        <v>0</v>
      </c>
      <c r="I478" s="24"/>
      <c r="L478" s="26"/>
      <c r="M478" s="26"/>
    </row>
    <row r="479" spans="1:13" x14ac:dyDescent="0.2">
      <c r="A479" s="4">
        <v>3</v>
      </c>
      <c r="B479" s="12" t="s">
        <v>87</v>
      </c>
      <c r="C479" s="3" t="e">
        <v>#N/A</v>
      </c>
      <c r="D479" s="3">
        <v>0</v>
      </c>
      <c r="E479" s="21" t="e">
        <v>#N/A</v>
      </c>
      <c r="F479" s="28" t="s">
        <v>657</v>
      </c>
      <c r="G479" s="11">
        <f>VLOOKUP(F479,'New cats and draft conceptual '!B:E,4,FALSE)</f>
        <v>123</v>
      </c>
      <c r="H479" s="21">
        <v>0</v>
      </c>
      <c r="I479" s="22"/>
      <c r="L479" s="26"/>
      <c r="M479" s="26"/>
    </row>
    <row r="480" spans="1:13" x14ac:dyDescent="0.2">
      <c r="A480" s="4">
        <v>4</v>
      </c>
      <c r="B480" s="12" t="s">
        <v>573</v>
      </c>
      <c r="C480" s="3" t="e">
        <v>#N/A</v>
      </c>
      <c r="D480" s="3">
        <v>0</v>
      </c>
      <c r="E480" s="21" t="e">
        <v>#N/A</v>
      </c>
      <c r="F480" s="28" t="s">
        <v>657</v>
      </c>
      <c r="G480" s="11">
        <f>VLOOKUP(F480,'New cats and draft conceptual '!B:E,4,FALSE)</f>
        <v>123</v>
      </c>
      <c r="H480" s="21">
        <v>0</v>
      </c>
      <c r="I480" s="22"/>
      <c r="L480" s="26"/>
      <c r="M480" s="26"/>
    </row>
    <row r="481" spans="1:13" x14ac:dyDescent="0.2">
      <c r="A481" s="4">
        <v>5</v>
      </c>
      <c r="B481" s="12" t="s">
        <v>88</v>
      </c>
      <c r="C481" s="3" t="e">
        <v>#N/A</v>
      </c>
      <c r="D481" s="3">
        <v>0</v>
      </c>
      <c r="E481" s="21" t="e">
        <v>#N/A</v>
      </c>
      <c r="F481" s="28" t="s">
        <v>657</v>
      </c>
      <c r="G481" s="11">
        <f>VLOOKUP(F481,'New cats and draft conceptual '!B:E,4,FALSE)</f>
        <v>123</v>
      </c>
      <c r="H481" s="21">
        <v>0</v>
      </c>
      <c r="I481" s="22"/>
      <c r="L481" s="26"/>
      <c r="M481" s="26"/>
    </row>
    <row r="482" spans="1:13" x14ac:dyDescent="0.2">
      <c r="A482" s="4">
        <v>6</v>
      </c>
      <c r="B482" s="12" t="s">
        <v>574</v>
      </c>
      <c r="C482" s="3">
        <v>22</v>
      </c>
      <c r="D482" s="3">
        <v>0</v>
      </c>
      <c r="E482" s="21" t="s">
        <v>589</v>
      </c>
      <c r="F482" s="28" t="s">
        <v>657</v>
      </c>
      <c r="G482" s="11">
        <f>VLOOKUP(F482,'New cats and draft conceptual '!B:E,4,FALSE)</f>
        <v>123</v>
      </c>
      <c r="H482" s="21">
        <v>0</v>
      </c>
      <c r="I482" s="22"/>
      <c r="L482" s="26"/>
      <c r="M482" s="26"/>
    </row>
    <row r="483" spans="1:13" x14ac:dyDescent="0.2">
      <c r="A483" s="4">
        <v>7</v>
      </c>
      <c r="B483" s="12" t="s">
        <v>575</v>
      </c>
      <c r="C483" s="3" t="e">
        <v>#N/A</v>
      </c>
      <c r="D483" s="3">
        <v>0</v>
      </c>
      <c r="E483" s="21" t="e">
        <v>#N/A</v>
      </c>
      <c r="F483" s="28" t="s">
        <v>657</v>
      </c>
      <c r="G483" s="11">
        <f>VLOOKUP(F483,'New cats and draft conceptual '!B:E,4,FALSE)</f>
        <v>123</v>
      </c>
      <c r="H483" s="21">
        <v>0</v>
      </c>
      <c r="I483" s="22"/>
      <c r="L483" s="26"/>
      <c r="M483" s="26"/>
    </row>
    <row r="484" spans="1:13" x14ac:dyDescent="0.2">
      <c r="A484" s="4">
        <v>8</v>
      </c>
      <c r="B484" s="12" t="s">
        <v>576</v>
      </c>
      <c r="C484" s="3" t="e">
        <v>#N/A</v>
      </c>
      <c r="D484" s="3">
        <v>0</v>
      </c>
      <c r="E484" s="21" t="e">
        <v>#N/A</v>
      </c>
      <c r="F484" s="28" t="s">
        <v>657</v>
      </c>
      <c r="G484" s="11">
        <f>VLOOKUP(F484,'New cats and draft conceptual '!B:E,4,FALSE)</f>
        <v>123</v>
      </c>
      <c r="H484" s="21">
        <v>0</v>
      </c>
      <c r="I484" s="22"/>
      <c r="L484" s="26"/>
      <c r="M484" s="26"/>
    </row>
    <row r="485" spans="1:13" x14ac:dyDescent="0.2">
      <c r="A485" s="4">
        <v>9</v>
      </c>
      <c r="B485" s="12" t="s">
        <v>577</v>
      </c>
      <c r="C485" s="3">
        <v>15</v>
      </c>
      <c r="D485" s="3">
        <v>0</v>
      </c>
      <c r="E485" s="21" t="s">
        <v>588</v>
      </c>
      <c r="F485" s="28" t="s">
        <v>657</v>
      </c>
      <c r="G485" s="11">
        <f>VLOOKUP(F485,'New cats and draft conceptual '!B:E,4,FALSE)</f>
        <v>123</v>
      </c>
      <c r="H485" s="21">
        <v>0</v>
      </c>
      <c r="I485" s="22"/>
      <c r="L485" s="26"/>
      <c r="M485" s="26"/>
    </row>
    <row r="486" spans="1:13" x14ac:dyDescent="0.2">
      <c r="A486" s="4">
        <v>10</v>
      </c>
      <c r="B486" s="12" t="s">
        <v>578</v>
      </c>
      <c r="C486" s="3">
        <v>22</v>
      </c>
      <c r="D486" s="3">
        <v>0</v>
      </c>
      <c r="E486" s="21" t="s">
        <v>589</v>
      </c>
      <c r="F486" s="28" t="s">
        <v>657</v>
      </c>
      <c r="G486" s="11">
        <f>VLOOKUP(F486,'New cats and draft conceptual '!B:E,4,FALSE)</f>
        <v>123</v>
      </c>
      <c r="H486" s="21">
        <v>0</v>
      </c>
      <c r="L486" s="26"/>
      <c r="M486" s="26"/>
    </row>
    <row r="487" spans="1:13" x14ac:dyDescent="0.2">
      <c r="A487" s="4">
        <v>12</v>
      </c>
      <c r="B487" s="12" t="s">
        <v>579</v>
      </c>
      <c r="C487" s="3">
        <v>22</v>
      </c>
      <c r="D487" s="3">
        <v>0</v>
      </c>
      <c r="E487" s="21" t="s">
        <v>589</v>
      </c>
      <c r="F487" s="28" t="s">
        <v>657</v>
      </c>
      <c r="G487" s="11">
        <f>VLOOKUP(F487,'New cats and draft conceptual '!B:E,4,FALSE)</f>
        <v>123</v>
      </c>
      <c r="H487" s="21">
        <v>0</v>
      </c>
      <c r="L487" s="26"/>
      <c r="M487" s="26"/>
    </row>
    <row r="488" spans="1:13" x14ac:dyDescent="0.2">
      <c r="A488" s="4">
        <v>63</v>
      </c>
      <c r="B488" s="12" t="s">
        <v>580</v>
      </c>
      <c r="C488" s="3" t="e">
        <v>#N/A</v>
      </c>
      <c r="D488" s="3">
        <v>0</v>
      </c>
      <c r="E488" s="21" t="e">
        <v>#N/A</v>
      </c>
      <c r="F488" s="28" t="s">
        <v>657</v>
      </c>
      <c r="G488" s="11">
        <f>VLOOKUP(F488,'New cats and draft conceptual '!B:E,4,FALSE)</f>
        <v>123</v>
      </c>
      <c r="H488" s="21">
        <v>0</v>
      </c>
      <c r="L488" s="26"/>
      <c r="M488" s="26"/>
    </row>
    <row r="489" spans="1:13" x14ac:dyDescent="0.2">
      <c r="A489" s="4">
        <v>69</v>
      </c>
      <c r="B489" s="12" t="s">
        <v>522</v>
      </c>
      <c r="C489" s="3">
        <v>16</v>
      </c>
      <c r="D489" s="3">
        <v>0</v>
      </c>
      <c r="E489" s="21" t="s">
        <v>139</v>
      </c>
      <c r="F489" s="28" t="s">
        <v>139</v>
      </c>
      <c r="G489" s="11">
        <f>VLOOKUP(F489,'New cats and draft conceptual '!B:E,4,FALSE)</f>
        <v>124</v>
      </c>
      <c r="H489" s="21">
        <v>0</v>
      </c>
      <c r="L489" s="26"/>
      <c r="M489" s="26"/>
    </row>
    <row r="490" spans="1:13" x14ac:dyDescent="0.2">
      <c r="A490" s="4">
        <v>70</v>
      </c>
      <c r="B490" s="12" t="s">
        <v>523</v>
      </c>
      <c r="C490" s="3">
        <v>16</v>
      </c>
      <c r="D490" s="3">
        <v>0</v>
      </c>
      <c r="E490" s="21" t="s">
        <v>139</v>
      </c>
      <c r="F490" s="28" t="s">
        <v>139</v>
      </c>
      <c r="G490" s="11">
        <f>VLOOKUP(F490,'New cats and draft conceptual '!B:E,4,FALSE)</f>
        <v>124</v>
      </c>
      <c r="H490" s="21">
        <v>0</v>
      </c>
      <c r="L490" s="26"/>
      <c r="M490" s="26"/>
    </row>
    <row r="491" spans="1:13" x14ac:dyDescent="0.2">
      <c r="A491" s="4">
        <v>71</v>
      </c>
      <c r="B491" s="12" t="s">
        <v>80</v>
      </c>
      <c r="C491" s="3">
        <v>16</v>
      </c>
      <c r="D491" s="3">
        <v>0</v>
      </c>
      <c r="E491" s="21" t="s">
        <v>139</v>
      </c>
      <c r="F491" s="28" t="s">
        <v>139</v>
      </c>
      <c r="G491" s="11">
        <f>VLOOKUP(F491,'New cats and draft conceptual '!B:E,4,FALSE)</f>
        <v>124</v>
      </c>
      <c r="H491" s="21">
        <v>0</v>
      </c>
      <c r="L491" s="26"/>
      <c r="M491" s="26"/>
    </row>
    <row r="492" spans="1:13" x14ac:dyDescent="0.2">
      <c r="A492" s="4">
        <v>72</v>
      </c>
      <c r="B492" s="12" t="s">
        <v>524</v>
      </c>
      <c r="C492" s="3" t="e">
        <v>#N/A</v>
      </c>
      <c r="D492" s="3">
        <v>0</v>
      </c>
      <c r="E492" s="21" t="e">
        <v>#N/A</v>
      </c>
      <c r="F492" s="28" t="s">
        <v>139</v>
      </c>
      <c r="G492" s="11">
        <f>VLOOKUP(F492,'New cats and draft conceptual '!B:E,4,FALSE)</f>
        <v>124</v>
      </c>
      <c r="H492" s="21">
        <v>0</v>
      </c>
      <c r="L492" s="26"/>
      <c r="M492" s="26"/>
    </row>
    <row r="493" spans="1:13" x14ac:dyDescent="0.2">
      <c r="A493" s="4">
        <v>118</v>
      </c>
      <c r="B493" s="12" t="s">
        <v>81</v>
      </c>
      <c r="C493" s="3">
        <v>16</v>
      </c>
      <c r="D493" s="3">
        <v>0</v>
      </c>
      <c r="E493" s="21" t="s">
        <v>139</v>
      </c>
      <c r="F493" s="28" t="s">
        <v>139</v>
      </c>
      <c r="G493" s="11">
        <f>VLOOKUP(F493,'New cats and draft conceptual '!B:E,4,FALSE)</f>
        <v>124</v>
      </c>
      <c r="H493" s="21">
        <v>0</v>
      </c>
      <c r="L493" s="26"/>
      <c r="M493" s="26"/>
    </row>
    <row r="494" spans="1:13" x14ac:dyDescent="0.2">
      <c r="A494" s="4">
        <v>119</v>
      </c>
      <c r="B494" s="12" t="s">
        <v>525</v>
      </c>
      <c r="C494" s="3">
        <v>16</v>
      </c>
      <c r="D494" s="3">
        <v>0</v>
      </c>
      <c r="E494" s="21" t="s">
        <v>139</v>
      </c>
      <c r="F494" s="28" t="s">
        <v>139</v>
      </c>
      <c r="G494" s="11">
        <f>VLOOKUP(F494,'New cats and draft conceptual '!B:E,4,FALSE)</f>
        <v>124</v>
      </c>
      <c r="H494" s="21">
        <v>0</v>
      </c>
      <c r="L494" s="26"/>
      <c r="M494" s="26"/>
    </row>
    <row r="495" spans="1:13" x14ac:dyDescent="0.2">
      <c r="A495" s="4">
        <v>120</v>
      </c>
      <c r="B495" s="12" t="s">
        <v>526</v>
      </c>
      <c r="C495" s="3" t="e">
        <v>#N/A</v>
      </c>
      <c r="D495" s="3">
        <v>0</v>
      </c>
      <c r="E495" s="21" t="e">
        <v>#N/A</v>
      </c>
      <c r="F495" s="28" t="s">
        <v>139</v>
      </c>
      <c r="G495" s="11">
        <f>VLOOKUP(F495,'New cats and draft conceptual '!B:E,4,FALSE)</f>
        <v>124</v>
      </c>
      <c r="H495" s="21">
        <v>0</v>
      </c>
      <c r="L495" s="26"/>
      <c r="M495" s="26"/>
    </row>
    <row r="496" spans="1:13" x14ac:dyDescent="0.2">
      <c r="A496" s="4">
        <v>172</v>
      </c>
      <c r="B496" s="12" t="s">
        <v>527</v>
      </c>
      <c r="C496" s="3" t="e">
        <v>#N/A</v>
      </c>
      <c r="D496" s="3">
        <v>0</v>
      </c>
      <c r="E496" s="21" t="e">
        <v>#N/A</v>
      </c>
      <c r="F496" s="28" t="s">
        <v>139</v>
      </c>
      <c r="G496" s="11">
        <f>VLOOKUP(F496,'New cats and draft conceptual '!B:E,4,FALSE)</f>
        <v>124</v>
      </c>
      <c r="H496" s="21">
        <v>0</v>
      </c>
      <c r="L496" s="26"/>
      <c r="M496" s="26"/>
    </row>
    <row r="497" spans="1:13" x14ac:dyDescent="0.2">
      <c r="A497" s="4">
        <v>173</v>
      </c>
      <c r="B497" s="12" t="s">
        <v>528</v>
      </c>
      <c r="C497" s="3">
        <v>16</v>
      </c>
      <c r="D497" s="3">
        <v>0</v>
      </c>
      <c r="E497" s="21" t="s">
        <v>139</v>
      </c>
      <c r="F497" s="28" t="s">
        <v>139</v>
      </c>
      <c r="G497" s="11">
        <f>VLOOKUP(F497,'New cats and draft conceptual '!B:E,4,FALSE)</f>
        <v>124</v>
      </c>
      <c r="H497" s="21">
        <v>0</v>
      </c>
      <c r="L497" s="26"/>
      <c r="M497" s="26"/>
    </row>
    <row r="498" spans="1:13" x14ac:dyDescent="0.2">
      <c r="A498" s="4">
        <v>199</v>
      </c>
      <c r="B498" s="12" t="s">
        <v>529</v>
      </c>
      <c r="C498" s="3" t="e">
        <v>#N/A</v>
      </c>
      <c r="D498" s="3">
        <v>0</v>
      </c>
      <c r="E498" s="21" t="e">
        <v>#N/A</v>
      </c>
      <c r="F498" s="28" t="s">
        <v>139</v>
      </c>
      <c r="G498" s="11">
        <f>VLOOKUP(F498,'New cats and draft conceptual '!B:E,4,FALSE)</f>
        <v>124</v>
      </c>
      <c r="H498" s="21">
        <v>0</v>
      </c>
      <c r="L498" s="26"/>
      <c r="M498" s="26"/>
    </row>
    <row r="499" spans="1:13" x14ac:dyDescent="0.2">
      <c r="A499" s="4">
        <v>200</v>
      </c>
      <c r="B499" s="12" t="s">
        <v>169</v>
      </c>
      <c r="C499" s="3" t="e">
        <v>#N/A</v>
      </c>
      <c r="D499" s="3">
        <v>0</v>
      </c>
      <c r="E499" s="21" t="e">
        <v>#N/A</v>
      </c>
      <c r="F499" s="28" t="s">
        <v>140</v>
      </c>
      <c r="G499" s="11">
        <f>VLOOKUP(F499,'New cats and draft conceptual '!B:E,4,FALSE)</f>
        <v>125</v>
      </c>
      <c r="H499" s="21">
        <v>0</v>
      </c>
      <c r="I499" s="4" t="s">
        <v>140</v>
      </c>
      <c r="L499" s="26"/>
      <c r="M499" s="26"/>
    </row>
    <row r="500" spans="1:13" x14ac:dyDescent="0.2">
      <c r="A500" s="4">
        <v>201</v>
      </c>
      <c r="B500" s="12" t="s">
        <v>170</v>
      </c>
      <c r="C500" s="3" t="e">
        <v>#N/A</v>
      </c>
      <c r="D500" s="3">
        <v>0</v>
      </c>
      <c r="E500" s="21" t="e">
        <v>#N/A</v>
      </c>
      <c r="F500" s="28" t="s">
        <v>140</v>
      </c>
      <c r="G500" s="11">
        <f>VLOOKUP(F500,'New cats and draft conceptual '!B:E,4,FALSE)</f>
        <v>125</v>
      </c>
      <c r="H500" s="21">
        <v>0</v>
      </c>
      <c r="I500" s="4" t="s">
        <v>140</v>
      </c>
      <c r="L500" s="26"/>
      <c r="M500" s="26"/>
    </row>
    <row r="501" spans="1:13" x14ac:dyDescent="0.2">
      <c r="A501" s="4">
        <v>279</v>
      </c>
      <c r="B501" s="12" t="s">
        <v>171</v>
      </c>
      <c r="C501" s="3" t="e">
        <v>#N/A</v>
      </c>
      <c r="D501" s="3">
        <v>1</v>
      </c>
      <c r="E501" s="21" t="e">
        <v>#N/A</v>
      </c>
      <c r="F501" s="28" t="s">
        <v>140</v>
      </c>
      <c r="G501" s="11">
        <f>VLOOKUP(F501,'New cats and draft conceptual '!B:E,4,FALSE)</f>
        <v>125</v>
      </c>
      <c r="H501" s="21">
        <v>1</v>
      </c>
      <c r="I501" s="4" t="s">
        <v>140</v>
      </c>
      <c r="L501" s="26"/>
      <c r="M501" s="26"/>
    </row>
    <row r="502" spans="1:13" x14ac:dyDescent="0.2">
      <c r="A502" s="4">
        <v>296</v>
      </c>
      <c r="B502" s="12" t="s">
        <v>172</v>
      </c>
      <c r="C502" s="3" t="e">
        <v>#N/A</v>
      </c>
      <c r="D502" s="3">
        <v>0</v>
      </c>
      <c r="E502" s="21" t="e">
        <v>#N/A</v>
      </c>
      <c r="F502" s="28" t="s">
        <v>140</v>
      </c>
      <c r="G502" s="11">
        <f>VLOOKUP(F502,'New cats and draft conceptual '!B:E,4,FALSE)</f>
        <v>125</v>
      </c>
      <c r="H502" s="21">
        <v>0</v>
      </c>
      <c r="I502" s="4" t="s">
        <v>140</v>
      </c>
      <c r="L502" s="26"/>
      <c r="M502" s="26"/>
    </row>
    <row r="503" spans="1:13" x14ac:dyDescent="0.2">
      <c r="A503" s="4">
        <v>297</v>
      </c>
      <c r="B503" s="12" t="s">
        <v>173</v>
      </c>
      <c r="C503" s="3">
        <v>18</v>
      </c>
      <c r="D503" s="3">
        <v>0</v>
      </c>
      <c r="E503" s="21" t="s">
        <v>586</v>
      </c>
      <c r="F503" s="28" t="s">
        <v>140</v>
      </c>
      <c r="G503" s="11">
        <f>VLOOKUP(F503,'New cats and draft conceptual '!B:E,4,FALSE)</f>
        <v>125</v>
      </c>
      <c r="H503" s="21">
        <v>0</v>
      </c>
      <c r="I503" s="4" t="s">
        <v>140</v>
      </c>
      <c r="L503" s="26"/>
      <c r="M503" s="26"/>
    </row>
    <row r="504" spans="1:13" x14ac:dyDescent="0.2">
      <c r="A504" s="4">
        <v>299</v>
      </c>
      <c r="B504" s="12" t="s">
        <v>174</v>
      </c>
      <c r="C504" s="3" t="e">
        <v>#N/A</v>
      </c>
      <c r="D504" s="3">
        <v>1</v>
      </c>
      <c r="E504" s="21" t="e">
        <v>#N/A</v>
      </c>
      <c r="F504" s="28" t="s">
        <v>140</v>
      </c>
      <c r="G504" s="11">
        <f>VLOOKUP(F504,'New cats and draft conceptual '!B:E,4,FALSE)</f>
        <v>125</v>
      </c>
      <c r="H504" s="21">
        <v>1</v>
      </c>
      <c r="I504" s="4" t="s">
        <v>140</v>
      </c>
      <c r="L504" s="26"/>
      <c r="M504" s="26"/>
    </row>
    <row r="505" spans="1:13" x14ac:dyDescent="0.2">
      <c r="A505" s="4">
        <v>309</v>
      </c>
      <c r="B505" s="12" t="s">
        <v>175</v>
      </c>
      <c r="C505" s="3" t="e">
        <v>#N/A</v>
      </c>
      <c r="D505" s="3">
        <v>0</v>
      </c>
      <c r="E505" s="21" t="e">
        <v>#N/A</v>
      </c>
      <c r="F505" s="28" t="s">
        <v>140</v>
      </c>
      <c r="G505" s="11">
        <f>VLOOKUP(F505,'New cats and draft conceptual '!B:E,4,FALSE)</f>
        <v>125</v>
      </c>
      <c r="H505" s="21">
        <v>0</v>
      </c>
      <c r="I505" s="4" t="s">
        <v>140</v>
      </c>
      <c r="L505" s="26"/>
      <c r="M505" s="26"/>
    </row>
    <row r="506" spans="1:13" x14ac:dyDescent="0.2">
      <c r="A506" s="4">
        <v>310</v>
      </c>
      <c r="B506" s="12" t="s">
        <v>176</v>
      </c>
      <c r="C506" s="3" t="e">
        <v>#N/A</v>
      </c>
      <c r="D506" s="3">
        <v>0</v>
      </c>
      <c r="E506" s="21" t="e">
        <v>#N/A</v>
      </c>
      <c r="F506" s="28" t="s">
        <v>140</v>
      </c>
      <c r="G506" s="11">
        <f>VLOOKUP(F506,'New cats and draft conceptual '!B:E,4,FALSE)</f>
        <v>125</v>
      </c>
      <c r="H506" s="21">
        <v>0</v>
      </c>
      <c r="I506" s="4" t="s">
        <v>140</v>
      </c>
      <c r="L506" s="26"/>
      <c r="M506" s="26"/>
    </row>
    <row r="507" spans="1:13" x14ac:dyDescent="0.2">
      <c r="A507" s="4">
        <v>313</v>
      </c>
      <c r="B507" s="12" t="s">
        <v>202</v>
      </c>
      <c r="C507" s="3">
        <v>17</v>
      </c>
      <c r="D507" s="3">
        <v>0</v>
      </c>
      <c r="E507" s="21" t="s">
        <v>582</v>
      </c>
      <c r="F507" s="28" t="s">
        <v>582</v>
      </c>
      <c r="G507" s="11">
        <f>VLOOKUP(F507,'New cats and draft conceptual '!B:E,4,FALSE)</f>
        <v>126</v>
      </c>
      <c r="H507" s="21">
        <v>0</v>
      </c>
      <c r="L507" s="26"/>
      <c r="M507" s="26"/>
    </row>
    <row r="508" spans="1:13" x14ac:dyDescent="0.2">
      <c r="A508" s="4">
        <v>314</v>
      </c>
      <c r="B508" s="12" t="s">
        <v>203</v>
      </c>
      <c r="C508" s="3">
        <v>17</v>
      </c>
      <c r="D508" s="3">
        <v>0</v>
      </c>
      <c r="E508" s="21" t="s">
        <v>582</v>
      </c>
      <c r="F508" s="28" t="s">
        <v>582</v>
      </c>
      <c r="G508" s="11">
        <f>VLOOKUP(F508,'New cats and draft conceptual '!B:E,4,FALSE)</f>
        <v>126</v>
      </c>
      <c r="H508" s="21">
        <v>0</v>
      </c>
      <c r="L508" s="26"/>
      <c r="M508" s="26"/>
    </row>
    <row r="509" spans="1:13" x14ac:dyDescent="0.2">
      <c r="A509" s="4">
        <v>315</v>
      </c>
      <c r="B509" s="12" t="s">
        <v>204</v>
      </c>
      <c r="C509" s="3" t="e">
        <v>#N/A</v>
      </c>
      <c r="D509" s="3">
        <v>1</v>
      </c>
      <c r="E509" s="21" t="e">
        <v>#N/A</v>
      </c>
      <c r="F509" s="28" t="s">
        <v>582</v>
      </c>
      <c r="G509" s="11">
        <f>VLOOKUP(F509,'New cats and draft conceptual '!B:E,4,FALSE)</f>
        <v>126</v>
      </c>
      <c r="H509" s="21">
        <v>1</v>
      </c>
      <c r="L509" s="26"/>
      <c r="M509" s="26"/>
    </row>
    <row r="510" spans="1:13" x14ac:dyDescent="0.2">
      <c r="A510" s="4">
        <v>316</v>
      </c>
      <c r="B510" s="12" t="s">
        <v>205</v>
      </c>
      <c r="C510" s="3">
        <v>17</v>
      </c>
      <c r="D510" s="3">
        <v>0</v>
      </c>
      <c r="E510" s="21" t="s">
        <v>582</v>
      </c>
      <c r="F510" s="28" t="s">
        <v>582</v>
      </c>
      <c r="G510" s="11">
        <f>VLOOKUP(F510,'New cats and draft conceptual '!B:E,4,FALSE)</f>
        <v>126</v>
      </c>
      <c r="H510" s="21">
        <v>0</v>
      </c>
      <c r="L510" s="26"/>
      <c r="M510" s="26"/>
    </row>
    <row r="511" spans="1:13" x14ac:dyDescent="0.2">
      <c r="A511" s="4">
        <v>317</v>
      </c>
      <c r="B511" s="12" t="s">
        <v>206</v>
      </c>
      <c r="C511" s="3">
        <v>17</v>
      </c>
      <c r="D511" s="3">
        <v>0</v>
      </c>
      <c r="E511" s="21" t="s">
        <v>582</v>
      </c>
      <c r="F511" s="28" t="s">
        <v>582</v>
      </c>
      <c r="G511" s="11">
        <f>VLOOKUP(F511,'New cats and draft conceptual '!B:E,4,FALSE)</f>
        <v>126</v>
      </c>
      <c r="H511" s="21">
        <v>0</v>
      </c>
      <c r="L511" s="26"/>
      <c r="M511" s="26"/>
    </row>
    <row r="512" spans="1:13" x14ac:dyDescent="0.2">
      <c r="A512" s="4">
        <v>318</v>
      </c>
      <c r="B512" s="12" t="s">
        <v>207</v>
      </c>
      <c r="C512" s="3" t="e">
        <v>#N/A</v>
      </c>
      <c r="D512" s="3">
        <v>0</v>
      </c>
      <c r="E512" s="21" t="e">
        <v>#N/A</v>
      </c>
      <c r="F512" s="28" t="s">
        <v>582</v>
      </c>
      <c r="G512" s="11">
        <f>VLOOKUP(F512,'New cats and draft conceptual '!B:E,4,FALSE)</f>
        <v>126</v>
      </c>
      <c r="H512" s="21">
        <v>0</v>
      </c>
      <c r="L512" s="26"/>
      <c r="M512" s="26"/>
    </row>
    <row r="513" spans="1:13" x14ac:dyDescent="0.2">
      <c r="A513" s="4">
        <v>327</v>
      </c>
      <c r="B513" s="12" t="s">
        <v>0</v>
      </c>
      <c r="C513" s="3">
        <v>17</v>
      </c>
      <c r="D513" s="3">
        <v>0</v>
      </c>
      <c r="E513" s="21" t="s">
        <v>582</v>
      </c>
      <c r="F513" s="28" t="s">
        <v>582</v>
      </c>
      <c r="G513" s="11">
        <f>VLOOKUP(F513,'New cats and draft conceptual '!B:E,4,FALSE)</f>
        <v>126</v>
      </c>
      <c r="H513" s="21">
        <v>0</v>
      </c>
      <c r="L513" s="26"/>
      <c r="M513" s="26"/>
    </row>
    <row r="514" spans="1:13" x14ac:dyDescent="0.2">
      <c r="A514" s="4">
        <v>328</v>
      </c>
      <c r="B514" s="12" t="s">
        <v>1</v>
      </c>
      <c r="C514" s="3">
        <v>17</v>
      </c>
      <c r="D514" s="3">
        <v>1</v>
      </c>
      <c r="E514" s="21" t="s">
        <v>582</v>
      </c>
      <c r="F514" s="28" t="s">
        <v>582</v>
      </c>
      <c r="G514" s="11">
        <f>VLOOKUP(F514,'New cats and draft conceptual '!B:E,4,FALSE)</f>
        <v>126</v>
      </c>
      <c r="H514" s="21">
        <v>1</v>
      </c>
      <c r="L514" s="26"/>
      <c r="M514" s="26"/>
    </row>
    <row r="515" spans="1:13" x14ac:dyDescent="0.2">
      <c r="A515" s="4">
        <v>350</v>
      </c>
      <c r="B515" s="12" t="s">
        <v>2</v>
      </c>
      <c r="C515" s="3">
        <v>17</v>
      </c>
      <c r="D515" s="3">
        <v>0</v>
      </c>
      <c r="E515" s="21" t="s">
        <v>582</v>
      </c>
      <c r="F515" s="28" t="s">
        <v>582</v>
      </c>
      <c r="G515" s="11">
        <f>VLOOKUP(F515,'New cats and draft conceptual '!B:E,4,FALSE)</f>
        <v>126</v>
      </c>
      <c r="H515" s="21">
        <v>0</v>
      </c>
      <c r="L515" s="26"/>
      <c r="M515" s="26"/>
    </row>
    <row r="516" spans="1:13" x14ac:dyDescent="0.2">
      <c r="A516" s="4">
        <v>359</v>
      </c>
      <c r="B516" s="12" t="s">
        <v>208</v>
      </c>
      <c r="C516" s="3" t="e">
        <v>#N/A</v>
      </c>
      <c r="D516" s="3">
        <v>0</v>
      </c>
      <c r="E516" s="21" t="e">
        <v>#N/A</v>
      </c>
      <c r="F516" s="28" t="s">
        <v>582</v>
      </c>
      <c r="G516" s="11">
        <f>VLOOKUP(F516,'New cats and draft conceptual '!B:E,4,FALSE)</f>
        <v>126</v>
      </c>
      <c r="H516" s="21">
        <v>0</v>
      </c>
      <c r="L516" s="26"/>
      <c r="M516" s="26"/>
    </row>
    <row r="517" spans="1:13" x14ac:dyDescent="0.2">
      <c r="A517" s="4">
        <v>361</v>
      </c>
      <c r="B517" s="12" t="s">
        <v>147</v>
      </c>
      <c r="C517" s="3">
        <v>17</v>
      </c>
      <c r="D517" s="3">
        <v>0</v>
      </c>
      <c r="E517" s="21" t="s">
        <v>582</v>
      </c>
      <c r="F517" s="28" t="s">
        <v>582</v>
      </c>
      <c r="G517" s="11">
        <f>VLOOKUP(F517,'New cats and draft conceptual '!B:E,4,FALSE)</f>
        <v>126</v>
      </c>
      <c r="H517" s="21">
        <v>0</v>
      </c>
      <c r="L517" s="26"/>
      <c r="M517" s="26"/>
    </row>
    <row r="518" spans="1:13" x14ac:dyDescent="0.2">
      <c r="A518" s="4">
        <v>373</v>
      </c>
      <c r="B518" s="12" t="s">
        <v>192</v>
      </c>
      <c r="C518" s="3">
        <v>11</v>
      </c>
      <c r="D518" s="3">
        <v>0</v>
      </c>
      <c r="E518" s="21" t="s">
        <v>95</v>
      </c>
      <c r="F518" s="28" t="s">
        <v>582</v>
      </c>
      <c r="G518" s="11">
        <f>VLOOKUP(F518,'New cats and draft conceptual '!B:E,4,FALSE)</f>
        <v>126</v>
      </c>
      <c r="H518" s="21">
        <v>0</v>
      </c>
      <c r="L518" s="26"/>
      <c r="M518" s="26"/>
    </row>
    <row r="519" spans="1:13" x14ac:dyDescent="0.2">
      <c r="A519" s="4">
        <v>374</v>
      </c>
      <c r="B519" s="12" t="s">
        <v>198</v>
      </c>
      <c r="C519" s="3">
        <v>17</v>
      </c>
      <c r="D519" s="3">
        <v>0</v>
      </c>
      <c r="E519" s="21" t="s">
        <v>582</v>
      </c>
      <c r="F519" s="28" t="s">
        <v>582</v>
      </c>
      <c r="G519" s="11">
        <f>VLOOKUP(F519,'New cats and draft conceptual '!B:E,4,FALSE)</f>
        <v>126</v>
      </c>
      <c r="H519" s="21">
        <v>0</v>
      </c>
      <c r="L519" s="26"/>
      <c r="M519" s="26"/>
    </row>
    <row r="520" spans="1:13" x14ac:dyDescent="0.2">
      <c r="A520" s="4">
        <v>375</v>
      </c>
      <c r="B520" s="12" t="s">
        <v>199</v>
      </c>
      <c r="C520" s="3">
        <v>17</v>
      </c>
      <c r="D520" s="3">
        <v>1</v>
      </c>
      <c r="E520" s="21" t="s">
        <v>582</v>
      </c>
      <c r="F520" s="28" t="s">
        <v>582</v>
      </c>
      <c r="G520" s="11">
        <f>VLOOKUP(F520,'New cats and draft conceptual '!B:E,4,FALSE)</f>
        <v>126</v>
      </c>
      <c r="H520" s="21">
        <v>1</v>
      </c>
      <c r="L520" s="26"/>
      <c r="M520" s="26"/>
    </row>
    <row r="521" spans="1:13" x14ac:dyDescent="0.2">
      <c r="A521" s="4">
        <v>376</v>
      </c>
      <c r="B521" s="12" t="s">
        <v>200</v>
      </c>
      <c r="C521" s="3">
        <v>17</v>
      </c>
      <c r="D521" s="3">
        <v>0</v>
      </c>
      <c r="E521" s="21" t="s">
        <v>582</v>
      </c>
      <c r="F521" s="28" t="s">
        <v>582</v>
      </c>
      <c r="G521" s="11">
        <f>VLOOKUP(F521,'New cats and draft conceptual '!B:E,4,FALSE)</f>
        <v>126</v>
      </c>
      <c r="H521" s="21">
        <v>0</v>
      </c>
      <c r="L521" s="26"/>
      <c r="M521" s="26"/>
    </row>
    <row r="522" spans="1:13" x14ac:dyDescent="0.2">
      <c r="A522" s="4">
        <v>380</v>
      </c>
      <c r="B522" s="12" t="s">
        <v>201</v>
      </c>
      <c r="C522" s="3">
        <v>17</v>
      </c>
      <c r="D522" s="3">
        <v>0</v>
      </c>
      <c r="E522" s="21" t="s">
        <v>582</v>
      </c>
      <c r="F522" s="28" t="s">
        <v>582</v>
      </c>
      <c r="G522" s="11">
        <f>VLOOKUP(F522,'New cats and draft conceptual '!B:E,4,FALSE)</f>
        <v>126</v>
      </c>
      <c r="H522" s="21">
        <v>0</v>
      </c>
      <c r="L522" s="26"/>
      <c r="M522" s="26"/>
    </row>
    <row r="523" spans="1:13" x14ac:dyDescent="0.2">
      <c r="A523" s="4">
        <v>381</v>
      </c>
      <c r="B523" s="12" t="s">
        <v>247</v>
      </c>
      <c r="C523" s="3">
        <v>19</v>
      </c>
      <c r="D523" s="3">
        <v>0</v>
      </c>
      <c r="E523" s="21" t="s">
        <v>590</v>
      </c>
      <c r="F523" s="28" t="s">
        <v>590</v>
      </c>
      <c r="G523" s="11">
        <f>VLOOKUP(F523,'New cats and draft conceptual '!B:E,4,FALSE)</f>
        <v>127</v>
      </c>
      <c r="H523" s="21">
        <v>0</v>
      </c>
      <c r="L523" s="26"/>
      <c r="M523" s="26"/>
    </row>
    <row r="524" spans="1:13" x14ac:dyDescent="0.2">
      <c r="A524" s="4">
        <v>391</v>
      </c>
      <c r="B524" s="12" t="s">
        <v>16</v>
      </c>
      <c r="C524" s="3">
        <v>19</v>
      </c>
      <c r="D524" s="3">
        <v>0</v>
      </c>
      <c r="E524" s="21" t="s">
        <v>590</v>
      </c>
      <c r="F524" s="28" t="s">
        <v>590</v>
      </c>
      <c r="G524" s="11">
        <f>VLOOKUP(F524,'New cats and draft conceptual '!B:E,4,FALSE)</f>
        <v>127</v>
      </c>
      <c r="H524" s="21">
        <v>0</v>
      </c>
      <c r="L524" s="26"/>
      <c r="M524" s="26"/>
    </row>
    <row r="525" spans="1:13" x14ac:dyDescent="0.2">
      <c r="A525" s="4">
        <v>392</v>
      </c>
      <c r="B525" s="12" t="s">
        <v>248</v>
      </c>
      <c r="C525" s="3">
        <v>19</v>
      </c>
      <c r="D525" s="3">
        <v>0</v>
      </c>
      <c r="E525" s="21" t="s">
        <v>590</v>
      </c>
      <c r="F525" s="28" t="s">
        <v>590</v>
      </c>
      <c r="G525" s="11">
        <f>VLOOKUP(F525,'New cats and draft conceptual '!B:E,4,FALSE)</f>
        <v>127</v>
      </c>
      <c r="H525" s="21">
        <v>0</v>
      </c>
      <c r="L525" s="26"/>
      <c r="M525" s="26"/>
    </row>
  </sheetData>
  <sortState ref="A1:L525">
    <sortCondition ref="G1:G5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048572"/>
  <sheetViews>
    <sheetView tabSelected="1" zoomScale="90" zoomScaleNormal="9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F23" sqref="F23"/>
    </sheetView>
  </sheetViews>
  <sheetFormatPr defaultRowHeight="15" x14ac:dyDescent="0.25"/>
  <cols>
    <col min="1" max="1" width="9.140625" style="19"/>
    <col min="2" max="2" width="39.5703125" style="5" customWidth="1"/>
    <col min="3" max="3" width="19.85546875" style="5" customWidth="1"/>
    <col min="4" max="4" width="43" hidden="1" customWidth="1"/>
    <col min="5" max="5" width="12.85546875" style="10" bestFit="1" customWidth="1"/>
    <col min="6" max="6" width="60.42578125" bestFit="1" customWidth="1"/>
    <col min="7" max="7" width="35" hidden="1" customWidth="1"/>
    <col min="8" max="8" width="29.42578125" customWidth="1"/>
    <col min="9" max="9" width="39.5703125" hidden="1" customWidth="1"/>
    <col min="10" max="10" width="14.140625" hidden="1" customWidth="1"/>
  </cols>
  <sheetData>
    <row r="1" spans="1:10" x14ac:dyDescent="0.25">
      <c r="B1" s="9" t="s">
        <v>634</v>
      </c>
      <c r="C1" s="9" t="s">
        <v>624</v>
      </c>
      <c r="D1" s="8" t="s">
        <v>620</v>
      </c>
      <c r="E1" s="8" t="s">
        <v>661</v>
      </c>
      <c r="F1" s="8" t="s">
        <v>625</v>
      </c>
      <c r="G1" s="8" t="s">
        <v>619</v>
      </c>
      <c r="J1" s="8" t="s">
        <v>643</v>
      </c>
    </row>
    <row r="2" spans="1:10" x14ac:dyDescent="0.25">
      <c r="A2" s="19">
        <v>0</v>
      </c>
      <c r="B2" s="19" t="s">
        <v>659</v>
      </c>
      <c r="C2" s="20" t="s">
        <v>623</v>
      </c>
      <c r="E2" s="10">
        <v>101</v>
      </c>
      <c r="F2" s="25" t="s">
        <v>606</v>
      </c>
      <c r="H2" s="19" t="s">
        <v>662</v>
      </c>
    </row>
    <row r="3" spans="1:10" x14ac:dyDescent="0.25">
      <c r="A3" s="19">
        <v>1</v>
      </c>
      <c r="B3" s="20" t="s">
        <v>660</v>
      </c>
      <c r="C3" s="20" t="s">
        <v>623</v>
      </c>
      <c r="E3" s="10">
        <v>102</v>
      </c>
      <c r="F3" s="25" t="s">
        <v>606</v>
      </c>
      <c r="H3" s="19" t="s">
        <v>662</v>
      </c>
    </row>
    <row r="4" spans="1:10" x14ac:dyDescent="0.25">
      <c r="A4" s="19">
        <v>2</v>
      </c>
      <c r="B4" s="2" t="s">
        <v>144</v>
      </c>
      <c r="C4" s="2" t="s">
        <v>623</v>
      </c>
      <c r="E4" s="23">
        <v>103</v>
      </c>
      <c r="F4" t="s">
        <v>606</v>
      </c>
      <c r="G4" t="s">
        <v>626</v>
      </c>
      <c r="I4" t="str">
        <f>B4</f>
        <v>Agriculture</v>
      </c>
      <c r="J4" t="str">
        <f>I4</f>
        <v>Agriculture</v>
      </c>
    </row>
    <row r="5" spans="1:10" x14ac:dyDescent="0.25">
      <c r="A5" s="19">
        <v>3</v>
      </c>
      <c r="B5" s="2" t="s">
        <v>602</v>
      </c>
      <c r="C5" s="2" t="s">
        <v>623</v>
      </c>
      <c r="E5" s="23">
        <v>104</v>
      </c>
      <c r="F5" t="s">
        <v>607</v>
      </c>
      <c r="G5" s="5" t="s">
        <v>626</v>
      </c>
      <c r="I5" s="5" t="str">
        <f t="shared" ref="I5:I29" si="0">B5</f>
        <v>Aritificial Pond</v>
      </c>
      <c r="J5" s="5" t="s">
        <v>644</v>
      </c>
    </row>
    <row r="6" spans="1:10" x14ac:dyDescent="0.25">
      <c r="A6" s="19">
        <v>4</v>
      </c>
      <c r="B6" s="2" t="s">
        <v>603</v>
      </c>
      <c r="C6" s="2" t="s">
        <v>623</v>
      </c>
      <c r="E6" s="23">
        <v>105</v>
      </c>
      <c r="F6" s="5" t="s">
        <v>607</v>
      </c>
      <c r="G6" s="5" t="s">
        <v>626</v>
      </c>
      <c r="I6" s="5" t="str">
        <f t="shared" si="0"/>
        <v>Artificial Salt Pond</v>
      </c>
      <c r="J6" s="5" t="s">
        <v>645</v>
      </c>
    </row>
    <row r="7" spans="1:10" x14ac:dyDescent="0.25">
      <c r="A7" s="19">
        <v>5</v>
      </c>
      <c r="B7" s="2" t="s">
        <v>588</v>
      </c>
      <c r="C7" s="2" t="s">
        <v>623</v>
      </c>
      <c r="E7" s="23">
        <v>106</v>
      </c>
      <c r="F7" t="s">
        <v>615</v>
      </c>
      <c r="G7" s="5" t="s">
        <v>626</v>
      </c>
      <c r="H7" s="5"/>
      <c r="I7" s="5" t="str">
        <f t="shared" si="0"/>
        <v>Inland Open Water</v>
      </c>
      <c r="J7" s="5" t="s">
        <v>646</v>
      </c>
    </row>
    <row r="8" spans="1:10" x14ac:dyDescent="0.25">
      <c r="A8" s="19">
        <v>6</v>
      </c>
      <c r="B8" s="2" t="s">
        <v>589</v>
      </c>
      <c r="C8" s="2" t="s">
        <v>623</v>
      </c>
      <c r="E8" s="23">
        <v>107</v>
      </c>
      <c r="F8" t="s">
        <v>609</v>
      </c>
      <c r="G8" s="5" t="s">
        <v>626</v>
      </c>
      <c r="I8" s="5" t="str">
        <f t="shared" si="0"/>
        <v>Inland Shore</v>
      </c>
      <c r="J8" s="5" t="str">
        <f t="shared" ref="J8:J29" si="1">I8</f>
        <v>Inland Shore</v>
      </c>
    </row>
    <row r="9" spans="1:10" x14ac:dyDescent="0.25">
      <c r="A9" s="19">
        <v>7</v>
      </c>
      <c r="B9" s="2" t="s">
        <v>129</v>
      </c>
      <c r="C9" s="2" t="s">
        <v>623</v>
      </c>
      <c r="E9" s="23">
        <v>108</v>
      </c>
      <c r="F9" s="5" t="s">
        <v>611</v>
      </c>
      <c r="G9" t="s">
        <v>626</v>
      </c>
      <c r="I9" s="5" t="str">
        <f t="shared" si="0"/>
        <v>Freshwater Marsh</v>
      </c>
      <c r="J9" s="5" t="s">
        <v>647</v>
      </c>
    </row>
    <row r="10" spans="1:10" x14ac:dyDescent="0.25">
      <c r="A10" s="19">
        <v>8</v>
      </c>
      <c r="B10" s="2" t="s">
        <v>112</v>
      </c>
      <c r="C10" s="2" t="s">
        <v>623</v>
      </c>
      <c r="E10" s="23">
        <v>109</v>
      </c>
      <c r="F10" s="5" t="s">
        <v>622</v>
      </c>
      <c r="G10" t="s">
        <v>626</v>
      </c>
      <c r="I10" s="5" t="e">
        <f>#REF!</f>
        <v>#REF!</v>
      </c>
      <c r="J10" s="5" t="e">
        <f t="shared" si="1"/>
        <v>#REF!</v>
      </c>
    </row>
    <row r="11" spans="1:10" x14ac:dyDescent="0.25">
      <c r="A11" s="19">
        <v>9</v>
      </c>
      <c r="B11" s="2" t="s">
        <v>604</v>
      </c>
      <c r="C11" s="2" t="s">
        <v>623</v>
      </c>
      <c r="E11" s="23">
        <v>110</v>
      </c>
      <c r="F11" t="s">
        <v>611</v>
      </c>
      <c r="G11" s="5" t="s">
        <v>626</v>
      </c>
      <c r="I11" s="5" t="str">
        <f>B10</f>
        <v>Seasonal Freshwater Marsh</v>
      </c>
      <c r="J11" s="5" t="s">
        <v>648</v>
      </c>
    </row>
    <row r="12" spans="1:10" x14ac:dyDescent="0.25">
      <c r="A12" s="25">
        <v>10</v>
      </c>
      <c r="B12" s="20" t="s">
        <v>135</v>
      </c>
      <c r="C12" s="20" t="s">
        <v>623</v>
      </c>
      <c r="E12" s="23">
        <v>111</v>
      </c>
      <c r="F12" t="s">
        <v>591</v>
      </c>
      <c r="H12" t="s">
        <v>662</v>
      </c>
    </row>
    <row r="13" spans="1:10" x14ac:dyDescent="0.25">
      <c r="A13" s="25">
        <v>11</v>
      </c>
      <c r="B13" s="2" t="s">
        <v>665</v>
      </c>
      <c r="C13" s="2" t="s">
        <v>623</v>
      </c>
      <c r="E13" s="23">
        <v>112</v>
      </c>
      <c r="F13" s="5" t="s">
        <v>612</v>
      </c>
      <c r="G13" s="5" t="s">
        <v>626</v>
      </c>
      <c r="I13" s="5" t="str">
        <f>B11</f>
        <v>Seasonally Flooded Agriculture</v>
      </c>
      <c r="J13" s="5" t="s">
        <v>649</v>
      </c>
    </row>
    <row r="14" spans="1:10" x14ac:dyDescent="0.25">
      <c r="A14" s="19">
        <v>12</v>
      </c>
      <c r="B14" s="20" t="s">
        <v>666</v>
      </c>
      <c r="C14" s="2" t="s">
        <v>667</v>
      </c>
      <c r="E14" s="23">
        <v>113</v>
      </c>
      <c r="F14" t="s">
        <v>664</v>
      </c>
      <c r="G14" s="5" t="s">
        <v>626</v>
      </c>
      <c r="H14" t="s">
        <v>655</v>
      </c>
      <c r="I14" s="5" t="str">
        <f>B13</f>
        <v>Freshwater Forested/Shrub</v>
      </c>
      <c r="J14" s="5" t="str">
        <f t="shared" si="1"/>
        <v>Freshwater Forested/Shrub</v>
      </c>
    </row>
    <row r="15" spans="1:10" s="19" customFormat="1" x14ac:dyDescent="0.25">
      <c r="A15" s="19">
        <v>13</v>
      </c>
      <c r="B15" s="20" t="s">
        <v>594</v>
      </c>
      <c r="C15" s="20" t="s">
        <v>667</v>
      </c>
      <c r="E15" s="23">
        <v>114</v>
      </c>
      <c r="F15" s="19" t="s">
        <v>664</v>
      </c>
    </row>
    <row r="16" spans="1:10" s="1" customFormat="1" x14ac:dyDescent="0.25">
      <c r="A16" s="19">
        <v>14</v>
      </c>
      <c r="B16" s="14" t="s">
        <v>584</v>
      </c>
      <c r="C16" s="14" t="s">
        <v>629</v>
      </c>
      <c r="E16" s="23">
        <v>115</v>
      </c>
      <c r="F16" s="1" t="s">
        <v>610</v>
      </c>
      <c r="G16" s="1" t="s">
        <v>621</v>
      </c>
      <c r="I16" s="1" t="str">
        <f t="shared" si="0"/>
        <v>Irreg.-Flooded Marsh</v>
      </c>
      <c r="J16" s="1" t="s">
        <v>650</v>
      </c>
    </row>
    <row r="17" spans="1:10" x14ac:dyDescent="0.25">
      <c r="A17" s="19">
        <v>15</v>
      </c>
      <c r="B17" s="2" t="s">
        <v>663</v>
      </c>
      <c r="C17" s="2" t="s">
        <v>629</v>
      </c>
      <c r="E17" s="23">
        <v>116</v>
      </c>
      <c r="F17" s="5" t="s">
        <v>614</v>
      </c>
      <c r="G17" t="s">
        <v>635</v>
      </c>
      <c r="I17" s="5" t="str">
        <f t="shared" si="0"/>
        <v>Estuarine forested/shrub wetland</v>
      </c>
      <c r="J17" s="5" t="s">
        <v>651</v>
      </c>
    </row>
    <row r="18" spans="1:10" x14ac:dyDescent="0.25">
      <c r="A18" s="19">
        <v>16</v>
      </c>
      <c r="B18" s="2" t="s">
        <v>601</v>
      </c>
      <c r="C18" s="2" t="s">
        <v>630</v>
      </c>
      <c r="E18" s="23">
        <v>117</v>
      </c>
      <c r="F18" s="6" t="s">
        <v>608</v>
      </c>
      <c r="G18" t="s">
        <v>641</v>
      </c>
      <c r="I18" s="5" t="str">
        <f t="shared" si="0"/>
        <v>Artificial reef</v>
      </c>
      <c r="J18" s="5" t="str">
        <f t="shared" si="1"/>
        <v>Artificial reef</v>
      </c>
    </row>
    <row r="19" spans="1:10" x14ac:dyDescent="0.25">
      <c r="A19" s="19">
        <v>17</v>
      </c>
      <c r="B19" s="2" t="s">
        <v>600</v>
      </c>
      <c r="C19" s="2" t="s">
        <v>630</v>
      </c>
      <c r="E19" s="23">
        <v>118</v>
      </c>
      <c r="F19" s="6" t="s">
        <v>608</v>
      </c>
      <c r="G19" t="s">
        <v>642</v>
      </c>
      <c r="I19" s="5" t="str">
        <f t="shared" si="0"/>
        <v>Invertebrate reef</v>
      </c>
      <c r="J19" s="5" t="s">
        <v>652</v>
      </c>
    </row>
    <row r="20" spans="1:10" x14ac:dyDescent="0.25">
      <c r="A20" s="19">
        <v>18</v>
      </c>
      <c r="B20" s="2" t="s">
        <v>591</v>
      </c>
      <c r="C20" s="2" t="s">
        <v>630</v>
      </c>
      <c r="E20" s="23">
        <v>119</v>
      </c>
      <c r="F20" t="s">
        <v>608</v>
      </c>
      <c r="G20" s="5" t="s">
        <v>636</v>
      </c>
      <c r="H20" s="5"/>
      <c r="I20" s="5" t="str">
        <f t="shared" si="0"/>
        <v>Ocean Beach</v>
      </c>
      <c r="J20" s="5" t="str">
        <f t="shared" si="1"/>
        <v>Ocean Beach</v>
      </c>
    </row>
    <row r="21" spans="1:10" s="1" customFormat="1" x14ac:dyDescent="0.25">
      <c r="A21" s="19">
        <v>19</v>
      </c>
      <c r="B21" s="14" t="s">
        <v>583</v>
      </c>
      <c r="C21" s="14" t="s">
        <v>630</v>
      </c>
      <c r="E21" s="23">
        <v>120</v>
      </c>
      <c r="F21" s="1" t="s">
        <v>616</v>
      </c>
      <c r="G21" s="1" t="s">
        <v>637</v>
      </c>
      <c r="I21" s="1" t="str">
        <f t="shared" si="0"/>
        <v>Regularly-flooded Marsh</v>
      </c>
      <c r="J21" s="1" t="s">
        <v>653</v>
      </c>
    </row>
    <row r="22" spans="1:10" x14ac:dyDescent="0.25">
      <c r="A22" s="19">
        <v>20</v>
      </c>
      <c r="B22" s="2" t="s">
        <v>137</v>
      </c>
      <c r="C22" s="2" t="s">
        <v>630</v>
      </c>
      <c r="E22" s="23">
        <v>121</v>
      </c>
      <c r="F22" s="5" t="s">
        <v>608</v>
      </c>
      <c r="G22" s="7" t="s">
        <v>639</v>
      </c>
      <c r="H22" s="5"/>
      <c r="I22" s="5" t="str">
        <f t="shared" si="0"/>
        <v>Rocky Intertidal</v>
      </c>
      <c r="J22" s="5" t="str">
        <f t="shared" si="1"/>
        <v>Rocky Intertidal</v>
      </c>
    </row>
    <row r="23" spans="1:10" s="1" customFormat="1" x14ac:dyDescent="0.25">
      <c r="A23" s="19">
        <v>21</v>
      </c>
      <c r="B23" s="14" t="s">
        <v>658</v>
      </c>
      <c r="C23" s="14" t="s">
        <v>633</v>
      </c>
      <c r="E23" s="23">
        <v>122</v>
      </c>
      <c r="F23" s="1" t="s">
        <v>608</v>
      </c>
      <c r="G23" s="1" t="s">
        <v>638</v>
      </c>
      <c r="I23" s="1" t="str">
        <f t="shared" si="0"/>
        <v>Tidal Flat and Salt Panne</v>
      </c>
      <c r="J23" s="1" t="str">
        <f t="shared" si="1"/>
        <v>Tidal Flat and Salt Panne</v>
      </c>
    </row>
    <row r="24" spans="1:10" s="16" customFormat="1" x14ac:dyDescent="0.25">
      <c r="A24" s="19">
        <v>22</v>
      </c>
      <c r="B24" s="15" t="s">
        <v>657</v>
      </c>
      <c r="C24" s="15" t="s">
        <v>631</v>
      </c>
      <c r="D24" s="16" t="s">
        <v>656</v>
      </c>
      <c r="E24" s="23">
        <v>123</v>
      </c>
      <c r="F24" s="17" t="s">
        <v>617</v>
      </c>
      <c r="G24" s="16" t="s">
        <v>626</v>
      </c>
      <c r="I24" s="16" t="str">
        <f>B24</f>
        <v>Riverine (open water)</v>
      </c>
      <c r="J24" s="16" t="str">
        <f>I24</f>
        <v>Riverine (open water)</v>
      </c>
    </row>
    <row r="25" spans="1:10" s="16" customFormat="1" x14ac:dyDescent="0.25">
      <c r="A25" s="19">
        <v>23</v>
      </c>
      <c r="B25" s="15" t="s">
        <v>139</v>
      </c>
      <c r="C25" s="15" t="s">
        <v>632</v>
      </c>
      <c r="D25" s="16" t="s">
        <v>656</v>
      </c>
      <c r="E25" s="23">
        <v>124</v>
      </c>
      <c r="F25" s="18" t="s">
        <v>618</v>
      </c>
      <c r="G25" s="16" t="s">
        <v>626</v>
      </c>
      <c r="I25" s="16" t="str">
        <f>B25</f>
        <v>Riverine Tidal</v>
      </c>
      <c r="J25" s="16" t="str">
        <f>I25</f>
        <v>Riverine Tidal</v>
      </c>
    </row>
    <row r="26" spans="1:10" s="16" customFormat="1" x14ac:dyDescent="0.25">
      <c r="A26" s="19">
        <v>24</v>
      </c>
      <c r="B26" s="15" t="s">
        <v>140</v>
      </c>
      <c r="C26" s="15" t="s">
        <v>632</v>
      </c>
      <c r="D26" s="16" t="s">
        <v>656</v>
      </c>
      <c r="E26" s="23">
        <v>125</v>
      </c>
      <c r="F26" s="16" t="s">
        <v>613</v>
      </c>
      <c r="G26" s="16" t="s">
        <v>626</v>
      </c>
      <c r="I26" s="16" t="str">
        <f>B26</f>
        <v>Tidal Channel</v>
      </c>
      <c r="J26" s="16" t="str">
        <f>I26</f>
        <v>Tidal Channel</v>
      </c>
    </row>
    <row r="27" spans="1:10" s="16" customFormat="1" x14ac:dyDescent="0.25">
      <c r="A27" s="19">
        <v>25</v>
      </c>
      <c r="B27" s="15" t="s">
        <v>582</v>
      </c>
      <c r="C27" s="15" t="s">
        <v>627</v>
      </c>
      <c r="D27" s="16" t="s">
        <v>656</v>
      </c>
      <c r="E27" s="23">
        <v>126</v>
      </c>
      <c r="F27" s="18" t="s">
        <v>618</v>
      </c>
      <c r="G27" s="16" t="s">
        <v>628</v>
      </c>
      <c r="I27" s="16" t="str">
        <f t="shared" si="0"/>
        <v>Estuarine Open Water</v>
      </c>
      <c r="J27" s="16" t="s">
        <v>654</v>
      </c>
    </row>
    <row r="28" spans="1:10" s="16" customFormat="1" x14ac:dyDescent="0.25">
      <c r="A28" s="19">
        <v>26</v>
      </c>
      <c r="B28" s="15" t="s">
        <v>590</v>
      </c>
      <c r="C28" s="15" t="s">
        <v>627</v>
      </c>
      <c r="D28" s="16" t="s">
        <v>656</v>
      </c>
      <c r="E28" s="23">
        <v>127</v>
      </c>
      <c r="F28" s="18" t="s">
        <v>618</v>
      </c>
      <c r="G28" s="16" t="s">
        <v>640</v>
      </c>
      <c r="I28" s="16" t="str">
        <f t="shared" si="0"/>
        <v>Open Ocean</v>
      </c>
      <c r="J28" s="16" t="str">
        <f t="shared" si="1"/>
        <v>Open Ocean</v>
      </c>
    </row>
    <row r="29" spans="1:10" x14ac:dyDescent="0.25">
      <c r="A29" s="19">
        <v>27</v>
      </c>
      <c r="B29" s="20" t="s">
        <v>668</v>
      </c>
      <c r="C29" s="15" t="s">
        <v>669</v>
      </c>
      <c r="E29" s="10">
        <v>128</v>
      </c>
      <c r="H29" s="19"/>
      <c r="I29" s="16" t="str">
        <f t="shared" si="0"/>
        <v>FloodedDeveloped</v>
      </c>
      <c r="J29" s="16" t="str">
        <f t="shared" si="1"/>
        <v>FloodedDeveloped</v>
      </c>
    </row>
    <row r="31" spans="1:10" x14ac:dyDescent="0.25">
      <c r="B31" s="5" t="str">
        <f>"'"&amp;B2&amp;"',"</f>
        <v>'DevDryLand',</v>
      </c>
    </row>
    <row r="32" spans="1:10" x14ac:dyDescent="0.25">
      <c r="B32" s="25" t="str">
        <f t="shared" ref="B32:B57" si="2">"'"&amp;B3&amp;"',"</f>
        <v>'UndDryLand',</v>
      </c>
    </row>
    <row r="33" spans="2:2" x14ac:dyDescent="0.25">
      <c r="B33" s="25" t="str">
        <f t="shared" si="2"/>
        <v>'Agriculture',</v>
      </c>
    </row>
    <row r="34" spans="2:2" x14ac:dyDescent="0.25">
      <c r="B34" s="25" t="str">
        <f t="shared" si="2"/>
        <v>'Aritificial Pond',</v>
      </c>
    </row>
    <row r="35" spans="2:2" x14ac:dyDescent="0.25">
      <c r="B35" s="25" t="str">
        <f t="shared" si="2"/>
        <v>'Artificial Salt Pond',</v>
      </c>
    </row>
    <row r="36" spans="2:2" x14ac:dyDescent="0.25">
      <c r="B36" s="25" t="str">
        <f t="shared" si="2"/>
        <v>'Inland Open Water',</v>
      </c>
    </row>
    <row r="37" spans="2:2" x14ac:dyDescent="0.25">
      <c r="B37" s="25" t="str">
        <f t="shared" si="2"/>
        <v>'Inland Shore',</v>
      </c>
    </row>
    <row r="38" spans="2:2" x14ac:dyDescent="0.25">
      <c r="B38" s="25" t="str">
        <f t="shared" si="2"/>
        <v>'Freshwater Marsh',</v>
      </c>
    </row>
    <row r="39" spans="2:2" x14ac:dyDescent="0.25">
      <c r="B39" s="25" t="str">
        <f t="shared" si="2"/>
        <v>'Seasonal Freshwater Marsh',</v>
      </c>
    </row>
    <row r="40" spans="2:2" x14ac:dyDescent="0.25">
      <c r="B40" s="25" t="str">
        <f t="shared" si="2"/>
        <v>'Seasonally Flooded Agriculture',</v>
      </c>
    </row>
    <row r="41" spans="2:2" x14ac:dyDescent="0.25">
      <c r="B41" s="25" t="str">
        <f t="shared" si="2"/>
        <v>'Dunes',</v>
      </c>
    </row>
    <row r="42" spans="2:2" x14ac:dyDescent="0.25">
      <c r="B42" s="25" t="str">
        <f t="shared" si="2"/>
        <v>'Freshwater Forested/Shrub',</v>
      </c>
    </row>
    <row r="43" spans="2:2" x14ac:dyDescent="0.25">
      <c r="B43" s="25" t="str">
        <f t="shared" si="2"/>
        <v>'Tidal Freshwater Forested/Shrub',</v>
      </c>
    </row>
    <row r="44" spans="2:2" x14ac:dyDescent="0.25">
      <c r="B44" s="25" t="str">
        <f t="shared" si="2"/>
        <v>'Tidal Fresh Marsh',</v>
      </c>
    </row>
    <row r="45" spans="2:2" x14ac:dyDescent="0.25">
      <c r="B45" s="25" t="str">
        <f t="shared" si="2"/>
        <v>'Irreg.-Flooded Marsh',</v>
      </c>
    </row>
    <row r="46" spans="2:2" x14ac:dyDescent="0.25">
      <c r="B46" s="25" t="str">
        <f t="shared" si="2"/>
        <v>'Estuarine forested/shrub wetland',</v>
      </c>
    </row>
    <row r="47" spans="2:2" x14ac:dyDescent="0.25">
      <c r="B47" s="25" t="str">
        <f t="shared" si="2"/>
        <v>'Artificial reef',</v>
      </c>
    </row>
    <row r="48" spans="2:2" x14ac:dyDescent="0.25">
      <c r="B48" s="25" t="str">
        <f t="shared" si="2"/>
        <v>'Invertebrate reef',</v>
      </c>
    </row>
    <row r="49" spans="2:2" x14ac:dyDescent="0.25">
      <c r="B49" s="25" t="str">
        <f t="shared" si="2"/>
        <v>'Ocean Beach',</v>
      </c>
    </row>
    <row r="50" spans="2:2" x14ac:dyDescent="0.25">
      <c r="B50" s="25" t="str">
        <f t="shared" si="2"/>
        <v>'Regularly-flooded Marsh',</v>
      </c>
    </row>
    <row r="51" spans="2:2" x14ac:dyDescent="0.25">
      <c r="B51" s="25" t="str">
        <f t="shared" si="2"/>
        <v>'Rocky Intertidal',</v>
      </c>
    </row>
    <row r="52" spans="2:2" x14ac:dyDescent="0.25">
      <c r="B52" s="25" t="str">
        <f t="shared" si="2"/>
        <v>'Tidal Flat and Salt Panne',</v>
      </c>
    </row>
    <row r="53" spans="2:2" x14ac:dyDescent="0.25">
      <c r="B53" s="25" t="str">
        <f t="shared" si="2"/>
        <v>'Riverine (open water)',</v>
      </c>
    </row>
    <row r="54" spans="2:2" x14ac:dyDescent="0.25">
      <c r="B54" s="25" t="str">
        <f t="shared" si="2"/>
        <v>'Riverine Tidal',</v>
      </c>
    </row>
    <row r="55" spans="2:2" x14ac:dyDescent="0.25">
      <c r="B55" s="25" t="str">
        <f t="shared" si="2"/>
        <v>'Tidal Channel',</v>
      </c>
    </row>
    <row r="56" spans="2:2" x14ac:dyDescent="0.25">
      <c r="B56" s="25" t="str">
        <f t="shared" si="2"/>
        <v>'Estuarine Open Water',</v>
      </c>
    </row>
    <row r="57" spans="2:2" x14ac:dyDescent="0.25">
      <c r="B57" s="25" t="str">
        <f t="shared" si="2"/>
        <v>'Open Ocean',</v>
      </c>
    </row>
    <row r="1048572" spans="12:12" x14ac:dyDescent="0.25">
      <c r="L1048572" s="5"/>
    </row>
  </sheetData>
  <sortState ref="B2:F27">
    <sortCondition ref="C2:C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TNC-SLAMM-NERR-Crosswalk</vt:lpstr>
      <vt:lpstr>Sheet1</vt:lpstr>
      <vt:lpstr>NWI Crosswalk</vt:lpstr>
      <vt:lpstr>New cats and draft conceptual </vt:lpstr>
    </vt:vector>
  </TitlesOfParts>
  <Company>The Nature Conservancy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Heady</dc:creator>
  <cp:lastModifiedBy>Jonathan Clough</cp:lastModifiedBy>
  <dcterms:created xsi:type="dcterms:W3CDTF">2016-03-08T19:46:35Z</dcterms:created>
  <dcterms:modified xsi:type="dcterms:W3CDTF">2016-07-27T14:17:34Z</dcterms:modified>
</cp:coreProperties>
</file>