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8b059647eff3db0/Documents/"/>
    </mc:Choice>
  </mc:AlternateContent>
  <xr:revisionPtr revIDLastSave="50" documentId="8_{14E9EF61-7AEB-4866-9A2C-00FDEE6DD766}" xr6:coauthVersionLast="47" xr6:coauthVersionMax="47" xr10:uidLastSave="{6ECA9D8D-30D8-4F17-BAA7-699FC5DFCE52}"/>
  <bookViews>
    <workbookView xWindow="-108" yWindow="-108" windowWidth="23256" windowHeight="12456" xr2:uid="{234AA439-5016-43BE-AF71-55254A1638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3" i="1"/>
  <c r="N4" i="1"/>
  <c r="N5" i="1"/>
  <c r="N6" i="1"/>
  <c r="N7" i="1"/>
  <c r="N8" i="1"/>
  <c r="N3" i="1"/>
  <c r="J3" i="1"/>
  <c r="M4" i="1"/>
  <c r="M5" i="1"/>
  <c r="M6" i="1"/>
  <c r="M7" i="1"/>
  <c r="M8" i="1"/>
  <c r="M3" i="1"/>
  <c r="H4" i="1"/>
  <c r="H5" i="1"/>
  <c r="H6" i="1"/>
  <c r="H7" i="1"/>
  <c r="H8" i="1"/>
  <c r="H3" i="1"/>
  <c r="J4" i="1"/>
  <c r="J5" i="1"/>
  <c r="J6" i="1"/>
  <c r="J7" i="1"/>
  <c r="J8" i="1"/>
  <c r="I4" i="1"/>
  <c r="I5" i="1"/>
  <c r="I6" i="1"/>
  <c r="I7" i="1"/>
  <c r="I8" i="1"/>
  <c r="I3" i="1"/>
  <c r="F4" i="1"/>
  <c r="F5" i="1"/>
  <c r="F6" i="1"/>
  <c r="F7" i="1"/>
  <c r="F8" i="1"/>
  <c r="F3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<sst xmlns="http://schemas.openxmlformats.org/spreadsheetml/2006/main" count="40" uniqueCount="38">
  <si>
    <t xml:space="preserve">product id 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</si>
  <si>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</si>
  <si>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</si>
  <si>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</si>
  <si>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</si>
  <si>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</si>
  <si>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</si>
  <si>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</si>
  <si>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</si>
  <si>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</si>
  <si>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</si>
  <si>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</si>
  <si>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</si>
  <si>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</si>
  <si>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</si>
  <si>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4th</t>
  </si>
  <si>
    <t>2nd</t>
  </si>
  <si>
    <t>8th</t>
  </si>
  <si>
    <t>3RD</t>
  </si>
  <si>
    <t>5th</t>
  </si>
  <si>
    <t>6TH</t>
  </si>
  <si>
    <t>1st</t>
  </si>
  <si>
    <t>7th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</si>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</sst>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b/>
      <sz val="15"/>
      <color theme="3"/>
      <name val="Rockwel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1" xfId="1"/>
    <xf numFmtId="0" fontId="2" fillId="0" borderId="1" xfId="1" applyAlignment="1">
      <alignment horizontal="center"/>
    </xf>
    <xf numFmtId="0" fontId="1" fillId="2" borderId="0" xfId="2" applyAlignment="1">
      <alignment horizontal="center"/>
    </xf>
    <xf numFmtId="0" fontId="1" fillId="2" borderId="0" xfId="2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2" applyBorder="1" applyAlignment="1">
      <alignment horizontal="center"/>
    </xf>
  </cellXfs>
  <cellStyles count="3">
    <cellStyle name="60% - Accent6" xfId="2" builtinId="52"/>
    <cellStyle name="Heading 1" xfId="1" builtinId="16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D39251-1A7E-403F-934B-B55C3C904C85}" name="Table1" displayName="Table1" ref="A1:O11" totalsRowShown="0">
  <autoFilter ref="A1:O11" xr:uid="{84D39251-1A7E-403F-934B-B55C3C904C85}"/>
  <tableColumns count="15">
    <tableColumn id="1" xr3:uid="{34EB04E1-3969-44BB-88F8-D2C1C28F4BCC}" name="Column1" dataDxfId="13"/>
    <tableColumn id="2" xr3:uid="{3658CFB6-2ED4-4DE0-A922-9C97A6D5CF34}" name="Column2" dataDxfId="12"/>
    <tableColumn id="3" xr3:uid="{9E3A90BB-C8F1-4467-B2FA-700B60A556DC}" name="Column3" dataDxfId="11"/>
    <tableColumn id="4" xr3:uid="{3D22A857-9386-4F87-9871-6282A5F19980}" name="Column4" dataDxfId="10"/>
    <tableColumn id="5" xr3:uid="{2FBA4D77-717C-4455-866E-20ECE9F5B5D0}" name="Column5" dataDxfId="9"/>
    <tableColumn id="6" xr3:uid="{343C1005-11BE-48CA-BDA2-0992EF04933F}" name="Column6" dataDxfId="8"/>
    <tableColumn id="7" xr3:uid="{D6DE75D6-D73B-459D-8BEF-8AC76492991F}" name="Column7" dataDxfId="7"/>
    <tableColumn id="8" xr3:uid="{7F93CC82-ACB1-4A46-B04A-1ECD5CD3CEFA}" name="Column8" dataDxfId="6"/>
    <tableColumn id="9" xr3:uid="{86002B78-0FDD-41CC-9657-F68B99AFC18D}" name="Column9" dataDxfId="5"/>
    <tableColumn id="10" xr3:uid="{C1133381-0CF4-4E1A-8087-C5236DBD848C}" name="Column10" dataDxfId="4"/>
    <tableColumn id="11" xr3:uid="{F58214CF-ADBB-4686-9B0F-4F75F3BBDCDD}" name="Column11" dataDxfId="3"/>
    <tableColumn id="12" xr3:uid="{7239E644-DA92-4AF2-8778-07FCBB02BB16}" name="Column12" dataDxfId="0" dataCellStyle="60% - Accent6"/>
    <tableColumn id="13" xr3:uid="{16157699-ADB4-45E2-93BA-B78167523BC7}" name="Column13" dataDxfId="2"/>
    <tableColumn id="14" xr3:uid="{23DB17D5-53F0-4890-AB2F-4897DA4B04EF}" name="Column14" dataDxfId="1"/>
    <tableColumn id="15" xr3:uid="{9D139D0B-9A59-4ED3-9A39-797A09C46467}" name="Column15"/>
  </tableColumns>
  <tableStyleInfo name="TableStyleLight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BF52-D8F7-4A39-89DB-2D69CEABAE24}">
  <dimension ref="A1:P17"/>
  <sheetViews>
    <sheetView tabSelected="1" workbookViewId="0">
      <selection activeCell="I14" sqref="I14"/>
    </sheetView>
  </sheetViews>
  <sheetFormatPr defaultRowHeight="13.8" x14ac:dyDescent="0.25"/>
  <cols>
    <col min="1" max="9" width="10" customWidth="1"/>
    <col min="10" max="10" width="11" customWidth="1"/>
    <col min="11" max="11" width="17.296875" customWidth="1"/>
    <col min="12" max="15" width="11" customWidth="1"/>
  </cols>
  <sheetData>
    <row r="1" spans="1:16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</row>
    <row r="2" spans="1:16" ht="19.8" thickBot="1" x14ac:dyDescent="0.4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21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3"/>
      <c r="M2" s="2" t="s">
        <v>20</v>
      </c>
      <c r="N2" s="2" t="s">
        <v>22</v>
      </c>
      <c r="O2" s="1"/>
      <c r="P2" s="1"/>
    </row>
    <row r="3" spans="1:16" ht="15" thickTop="1" thickBot="1" x14ac:dyDescent="0.3">
      <c r="A3" s="3">
        <v>101</v>
      </c>
      <c r="B3" s="3" t="s">
        <v>5</v>
      </c>
      <c r="C3" s="3">
        <v>120</v>
      </c>
      <c r="D3" s="4">
        <v>150</v>
      </c>
      <c r="E3" s="3" t="s">
        <v>11</v>
      </c>
      <c r="F3" s="3" t="str">
        <f>IF(C3&gt;=D3,"yes","no")</f>
        <v>no</v>
      </c>
      <c r="G3" s="3" t="str">
        <f>IF(C3&gt;=D3,"10%","5%")</f>
        <v>5%</v>
      </c>
      <c r="H3" s="3" t="str">
        <f>IF(AND(E3="north",C3&gt;200),"Yes","No")</f>
        <v>No</v>
      </c>
      <c r="I3" s="3">
        <f>PERCENTILE(C3:C8,0.75)</f>
        <v>187.5</v>
      </c>
      <c r="J3" s="3">
        <f>IF(C3&gt;=200,10%,IF(C3&gt;=150,7%,5%))</f>
        <v>0.05</v>
      </c>
      <c r="K3" s="3" t="str">
        <f>IF(C3&gt;=200,"exc",IF(C3&gt;=150,"GOOD","NEED IMP"))</f>
        <v>NEED IMP</v>
      </c>
      <c r="L3" s="6"/>
      <c r="M3" s="3" t="str">
        <f>IF(C3&gt;200,"High",IF(C3&gt;100,"Med","Low"))</f>
        <v>Med</v>
      </c>
      <c r="N3" s="3">
        <f>IF(AND(C3&gt;=150,E3="North"),500,100)</f>
        <v>100</v>
      </c>
    </row>
    <row r="4" spans="1:16" ht="14.4" thickTop="1" x14ac:dyDescent="0.25">
      <c r="A4" s="3">
        <v>102</v>
      </c>
      <c r="B4" s="3" t="s">
        <v>6</v>
      </c>
      <c r="C4" s="3">
        <v>150</v>
      </c>
      <c r="D4" s="4">
        <v>140</v>
      </c>
      <c r="E4" s="3" t="s">
        <v>12</v>
      </c>
      <c r="F4" s="3" t="str">
        <f t="shared" ref="F4:F8" si="0">IF(C4&gt;=D4,"yes","no")</f>
        <v>yes</v>
      </c>
      <c r="G4" s="3" t="str">
        <f t="shared" ref="G4:G8" si="1">IF(C4&gt;=D4,"10%","5%")</f>
        <v>10%</v>
      </c>
      <c r="H4" s="3" t="str">
        <f t="shared" ref="H4:H8" si="2">IF(AND(E4="north",C4&gt;200),"Yes","No")</f>
        <v>No</v>
      </c>
      <c r="I4" s="3">
        <f>PERCENTILE(C4:C9,0.75)</f>
        <v>200</v>
      </c>
      <c r="J4" s="3">
        <f t="shared" ref="J4:J8" si="3">IF(C4&gt;=200,10%,IF(C4&gt;=150,7%,5%))</f>
        <v>7.0000000000000007E-2</v>
      </c>
      <c r="K4" s="3" t="str">
        <f t="shared" ref="K4:K8" si="4">IF(C4&gt;=200,"exc",IF(C4&gt;=150,"GOOD","NEED IMP"))</f>
        <v>GOOD</v>
      </c>
      <c r="L4" s="3"/>
      <c r="M4" s="3" t="str">
        <f t="shared" ref="M4:M8" si="5">IF(C4&gt;200,"High",IF(C4&gt;100,"Med","Low"))</f>
        <v>Med</v>
      </c>
      <c r="N4" s="3">
        <f t="shared" ref="N4:N8" si="6">IF(AND(C4&gt;=150,E4="North"),500,100)</f>
        <v>100</v>
      </c>
    </row>
    <row r="5" spans="1:16" x14ac:dyDescent="0.25">
      <c r="A5" s="3">
        <v>103</v>
      </c>
      <c r="B5" s="3" t="s">
        <v>7</v>
      </c>
      <c r="C5" s="3">
        <v>200</v>
      </c>
      <c r="D5" s="4">
        <v>200</v>
      </c>
      <c r="E5" s="3" t="s">
        <v>13</v>
      </c>
      <c r="F5" s="3" t="str">
        <f t="shared" si="0"/>
        <v>yes</v>
      </c>
      <c r="G5" s="3" t="str">
        <f t="shared" si="1"/>
        <v>10%</v>
      </c>
      <c r="H5" s="3" t="str">
        <f t="shared" si="2"/>
        <v>No</v>
      </c>
      <c r="I5" s="3">
        <f>PERCENTILE(C5:C10,0.75)</f>
        <v>205</v>
      </c>
      <c r="J5" s="3">
        <f t="shared" si="3"/>
        <v>0.1</v>
      </c>
      <c r="K5" s="3" t="str">
        <f t="shared" si="4"/>
        <v>exc</v>
      </c>
      <c r="L5" s="3"/>
      <c r="M5" s="3" t="str">
        <f t="shared" si="5"/>
        <v>Med</v>
      </c>
      <c r="N5" s="3">
        <f t="shared" si="6"/>
        <v>100</v>
      </c>
    </row>
    <row r="6" spans="1:16" x14ac:dyDescent="0.25">
      <c r="A6" s="3">
        <v>104</v>
      </c>
      <c r="B6" s="3" t="s">
        <v>8</v>
      </c>
      <c r="C6" s="3">
        <v>90</v>
      </c>
      <c r="D6" s="4">
        <v>100</v>
      </c>
      <c r="E6" s="3" t="s">
        <v>14</v>
      </c>
      <c r="F6" s="3" t="str">
        <f t="shared" si="0"/>
        <v>no</v>
      </c>
      <c r="G6" s="3" t="str">
        <f t="shared" si="1"/>
        <v>5%</v>
      </c>
      <c r="H6" s="3" t="str">
        <f t="shared" si="2"/>
        <v>No</v>
      </c>
      <c r="I6" s="3">
        <f>PERCENTILE(C6:C10,0.75)</f>
        <v>175</v>
      </c>
      <c r="J6" s="3">
        <f t="shared" si="3"/>
        <v>0.05</v>
      </c>
      <c r="K6" s="3" t="str">
        <f t="shared" si="4"/>
        <v>NEED IMP</v>
      </c>
      <c r="L6" s="3"/>
      <c r="M6" s="3" t="str">
        <f t="shared" si="5"/>
        <v>Low</v>
      </c>
      <c r="N6" s="3">
        <f t="shared" si="6"/>
        <v>100</v>
      </c>
    </row>
    <row r="7" spans="1:16" x14ac:dyDescent="0.25">
      <c r="A7" s="3">
        <v>105</v>
      </c>
      <c r="B7" s="3" t="s">
        <v>9</v>
      </c>
      <c r="C7" s="3">
        <v>220</v>
      </c>
      <c r="D7" s="4">
        <v>210</v>
      </c>
      <c r="E7" s="3" t="s">
        <v>11</v>
      </c>
      <c r="F7" s="3" t="str">
        <f t="shared" si="0"/>
        <v>yes</v>
      </c>
      <c r="G7" s="3" t="str">
        <f t="shared" si="1"/>
        <v>10%</v>
      </c>
      <c r="H7" s="3" t="str">
        <f t="shared" si="2"/>
        <v>Yes</v>
      </c>
      <c r="I7" s="3">
        <f>PERCENTILE(C7:C12,0.75)</f>
        <v>197.5</v>
      </c>
      <c r="J7" s="3">
        <f t="shared" si="3"/>
        <v>0.1</v>
      </c>
      <c r="K7" s="3" t="str">
        <f t="shared" si="4"/>
        <v>exc</v>
      </c>
      <c r="L7" s="3"/>
      <c r="M7" s="3" t="str">
        <f t="shared" si="5"/>
        <v>High</v>
      </c>
      <c r="N7" s="3">
        <f t="shared" si="6"/>
        <v>500</v>
      </c>
    </row>
    <row r="8" spans="1:16" x14ac:dyDescent="0.25">
      <c r="A8" s="3">
        <v>106</v>
      </c>
      <c r="B8" s="3" t="s">
        <v>10</v>
      </c>
      <c r="C8" s="3">
        <v>130</v>
      </c>
      <c r="D8" s="4">
        <v>160</v>
      </c>
      <c r="E8" s="3" t="s">
        <v>12</v>
      </c>
      <c r="F8" s="3" t="str">
        <f t="shared" si="0"/>
        <v>no</v>
      </c>
      <c r="G8" s="3" t="str">
        <f t="shared" si="1"/>
        <v>5%</v>
      </c>
      <c r="H8" s="3" t="str">
        <f t="shared" si="2"/>
        <v>No</v>
      </c>
      <c r="I8" s="3">
        <f>PERCENTILE(C8:C13,0.75)</f>
        <v>130</v>
      </c>
      <c r="J8" s="3">
        <f t="shared" si="3"/>
        <v>0.05</v>
      </c>
      <c r="K8" s="3" t="str">
        <f t="shared" si="4"/>
        <v>NEED IMP</v>
      </c>
      <c r="L8" s="3"/>
      <c r="M8" s="3" t="str">
        <f t="shared" si="5"/>
        <v>Med</v>
      </c>
      <c r="N8" s="3">
        <f t="shared" si="6"/>
        <v>100</v>
      </c>
    </row>
    <row r="9" spans="1:16" x14ac:dyDescent="0.25">
      <c r="A9" s="3"/>
      <c r="B9" s="3"/>
      <c r="C9" s="3"/>
      <c r="D9" s="4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6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3"/>
      <c r="M10" s="5"/>
      <c r="N10" s="5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6" spans="1:16" ht="19.8" thickBot="1" x14ac:dyDescent="0.4">
      <c r="J16" s="1"/>
    </row>
    <row r="17" ht="14.4" thickTop="1" x14ac:dyDescent="0.25"/>
  </sheetData>
  <conditionalFormatting sqref="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K2 M2:N2 L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N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PRAJAPATI</dc:creator>
  <cp:lastModifiedBy>ASHISH PRAJAPATI</cp:lastModifiedBy>
  <dcterms:created xsi:type="dcterms:W3CDTF">2024-07-09T12:03:54Z</dcterms:created>
  <dcterms:modified xsi:type="dcterms:W3CDTF">2024-07-10T14:24:22Z</dcterms:modified>
</cp:coreProperties>
</file>