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n\Desktop\C题\"/>
    </mc:Choice>
  </mc:AlternateContent>
  <xr:revisionPtr revIDLastSave="0" documentId="13_ncr:1_{A10496C9-5C96-487C-A091-AD27F9023FC5}" xr6:coauthVersionLast="47" xr6:coauthVersionMax="47" xr10:uidLastSave="{00000000-0000-0000-0000-000000000000}"/>
  <bookViews>
    <workbookView xWindow="-98" yWindow="-98" windowWidth="21795" windowHeight="13096" activeTab="3" xr2:uid="{F6C86B26-F95B-4977-A91E-9D59FA9EF49E}"/>
  </bookViews>
  <sheets>
    <sheet name="运算结果报告 1" sheetId="11" r:id="rId1"/>
    <sheet name="敏感性报告 1" sheetId="12" r:id="rId2"/>
    <sheet name="极限值报告 1" sheetId="13" r:id="rId3"/>
    <sheet name="前33" sheetId="1" r:id="rId4"/>
    <sheet name="Sheet9" sheetId="10" r:id="rId5"/>
  </sheets>
  <externalReferences>
    <externalReference r:id="rId6"/>
  </externalReferences>
  <definedNames>
    <definedName name="_xlnm._FilterDatabase" localSheetId="3" hidden="1">前33!$A$1:$H$42</definedName>
    <definedName name="solver_adj" localSheetId="3" hidden="1">前33!$K$2:$K$34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前33!$C$37</definedName>
    <definedName name="solver_lhs10" localSheetId="3" hidden="1">前33!$J$7</definedName>
    <definedName name="solver_lhs11" localSheetId="3" hidden="1">前33!$J$7</definedName>
    <definedName name="solver_lhs12" localSheetId="3" hidden="1">前33!$J$7</definedName>
    <definedName name="solver_lhs13" localSheetId="3" hidden="1">前33!$J$7</definedName>
    <definedName name="solver_lhs14" localSheetId="3" hidden="1">前33!$J$8</definedName>
    <definedName name="solver_lhs15" localSheetId="3" hidden="1">前33!$J$9</definedName>
    <definedName name="solver_lhs16" localSheetId="3" hidden="1">前33!$J$9</definedName>
    <definedName name="solver_lhs2" localSheetId="3" hidden="1">前33!$C$38</definedName>
    <definedName name="solver_lhs3" localSheetId="3" hidden="1">前33!$C$39</definedName>
    <definedName name="solver_lhs4" localSheetId="3" hidden="1">前33!$C$40</definedName>
    <definedName name="solver_lhs5" localSheetId="3" hidden="1">前33!$C$41</definedName>
    <definedName name="solver_lhs6" localSheetId="3" hidden="1">前33!$C$42</definedName>
    <definedName name="solver_lhs7" localSheetId="3" hidden="1">前33!$J$2:$J$34</definedName>
    <definedName name="solver_lhs8" localSheetId="3" hidden="1">前33!$J$7</definedName>
    <definedName name="solver_lhs9" localSheetId="3" hidden="1">前33!$J$7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7</definedName>
    <definedName name="solver_nwt" localSheetId="3" hidden="1">1</definedName>
    <definedName name="solver_opt" localSheetId="3" hidden="1">前33!$L$35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el10" localSheetId="3" hidden="1">3</definedName>
    <definedName name="solver_rel11" localSheetId="3" hidden="1">3</definedName>
    <definedName name="solver_rel12" localSheetId="3" hidden="1">3</definedName>
    <definedName name="solver_rel13" localSheetId="3" hidden="1">3</definedName>
    <definedName name="solver_rel14" localSheetId="3" hidden="1">3</definedName>
    <definedName name="solver_rel15" localSheetId="3" hidden="1">3</definedName>
    <definedName name="solver_rel16" localSheetId="3" hidden="1">3</definedName>
    <definedName name="solver_rel2" localSheetId="3" hidden="1">2</definedName>
    <definedName name="solver_rel3" localSheetId="3" hidden="1">2</definedName>
    <definedName name="solver_rel4" localSheetId="3" hidden="1">2</definedName>
    <definedName name="solver_rel5" localSheetId="3" hidden="1">2</definedName>
    <definedName name="solver_rel6" localSheetId="3" hidden="1">2</definedName>
    <definedName name="solver_rel7" localSheetId="3" hidden="1">3</definedName>
    <definedName name="solver_rel8" localSheetId="3" hidden="1">3</definedName>
    <definedName name="solver_rel9" localSheetId="3" hidden="1">3</definedName>
    <definedName name="solver_rhs1" localSheetId="3" hidden="1">前33!$B$37</definedName>
    <definedName name="solver_rhs10" localSheetId="3" hidden="1">前33!$G$6</definedName>
    <definedName name="solver_rhs11" localSheetId="3" hidden="1">前33!$G$6</definedName>
    <definedName name="solver_rhs12" localSheetId="3" hidden="1">前33!$G$6</definedName>
    <definedName name="solver_rhs13" localSheetId="3" hidden="1">前33!$G$6</definedName>
    <definedName name="solver_rhs14" localSheetId="3" hidden="1">前33!$G$8</definedName>
    <definedName name="solver_rhs15" localSheetId="3" hidden="1">前33!$G$9</definedName>
    <definedName name="solver_rhs16" localSheetId="3" hidden="1">前33!$G$9</definedName>
    <definedName name="solver_rhs2" localSheetId="3" hidden="1">前33!$B$38</definedName>
    <definedName name="solver_rhs3" localSheetId="3" hidden="1">前33!$B$39</definedName>
    <definedName name="solver_rhs4" localSheetId="3" hidden="1">前33!$B$40</definedName>
    <definedName name="solver_rhs5" localSheetId="3" hidden="1">前33!$B$41</definedName>
    <definedName name="solver_rhs6" localSheetId="3" hidden="1">前33!$B$42</definedName>
    <definedName name="solver_rhs7" localSheetId="3" hidden="1">2.5</definedName>
    <definedName name="solver_rhs8" localSheetId="3" hidden="1">前33!$G$6</definedName>
    <definedName name="solver_rhs9" localSheetId="3" hidden="1">前33!$G$6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C37" i="1" l="1"/>
  <c r="C42" i="1"/>
  <c r="C40" i="1"/>
  <c r="C41" i="1"/>
  <c r="C38" i="1"/>
  <c r="C39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2" i="1"/>
  <c r="L2" i="1" s="1"/>
  <c r="G2" i="1"/>
  <c r="H2" i="1"/>
  <c r="I2" i="1" s="1"/>
  <c r="G3" i="1"/>
  <c r="H3" i="1"/>
  <c r="I3" i="1" s="1"/>
  <c r="G4" i="1"/>
  <c r="H4" i="1"/>
  <c r="I4" i="1" s="1"/>
  <c r="G5" i="1"/>
  <c r="H5" i="1"/>
  <c r="I5" i="1" s="1"/>
  <c r="G6" i="1"/>
  <c r="H6" i="1"/>
  <c r="I6" i="1" s="1"/>
  <c r="G7" i="1"/>
  <c r="H7" i="1"/>
  <c r="I7" i="1" s="1"/>
  <c r="G8" i="1"/>
  <c r="H8" i="1"/>
  <c r="I8" i="1" s="1"/>
  <c r="G9" i="1"/>
  <c r="H9" i="1"/>
  <c r="I9" i="1" s="1"/>
  <c r="G10" i="1"/>
  <c r="H10" i="1"/>
  <c r="I10" i="1" s="1"/>
  <c r="G11" i="1"/>
  <c r="H11" i="1"/>
  <c r="I11" i="1" s="1"/>
  <c r="G12" i="1"/>
  <c r="H12" i="1"/>
  <c r="I12" i="1" s="1"/>
  <c r="G13" i="1"/>
  <c r="H13" i="1"/>
  <c r="I13" i="1" s="1"/>
  <c r="G14" i="1"/>
  <c r="H14" i="1"/>
  <c r="I14" i="1" s="1"/>
  <c r="G15" i="1"/>
  <c r="H15" i="1"/>
  <c r="I15" i="1" s="1"/>
  <c r="G16" i="1"/>
  <c r="H16" i="1"/>
  <c r="I16" i="1" s="1"/>
  <c r="G17" i="1"/>
  <c r="H17" i="1"/>
  <c r="I17" i="1" s="1"/>
  <c r="G18" i="1"/>
  <c r="H18" i="1"/>
  <c r="I18" i="1" s="1"/>
  <c r="G19" i="1"/>
  <c r="H19" i="1"/>
  <c r="I19" i="1" s="1"/>
  <c r="G20" i="1"/>
  <c r="H20" i="1"/>
  <c r="I20" i="1" s="1"/>
  <c r="G21" i="1"/>
  <c r="H21" i="1"/>
  <c r="I21" i="1" s="1"/>
  <c r="G22" i="1"/>
  <c r="H22" i="1"/>
  <c r="I22" i="1" s="1"/>
  <c r="G23" i="1"/>
  <c r="H23" i="1"/>
  <c r="I23" i="1" s="1"/>
  <c r="G24" i="1"/>
  <c r="H24" i="1"/>
  <c r="I24" i="1" s="1"/>
  <c r="G25" i="1"/>
  <c r="H25" i="1"/>
  <c r="I25" i="1" s="1"/>
  <c r="G26" i="1"/>
  <c r="H26" i="1"/>
  <c r="I26" i="1" s="1"/>
  <c r="G27" i="1"/>
  <c r="H27" i="1"/>
  <c r="I27" i="1" s="1"/>
  <c r="G28" i="1"/>
  <c r="H28" i="1"/>
  <c r="I28" i="1" s="1"/>
  <c r="G29" i="1"/>
  <c r="H29" i="1"/>
  <c r="I29" i="1" s="1"/>
  <c r="G30" i="1"/>
  <c r="H30" i="1"/>
  <c r="I30" i="1" s="1"/>
  <c r="G31" i="1"/>
  <c r="H31" i="1"/>
  <c r="I31" i="1" s="1"/>
  <c r="G32" i="1"/>
  <c r="H32" i="1"/>
  <c r="I32" i="1" s="1"/>
  <c r="G33" i="1"/>
  <c r="H33" i="1"/>
  <c r="I33" i="1" s="1"/>
  <c r="G34" i="1"/>
  <c r="H34" i="1"/>
  <c r="I34" i="1" s="1"/>
  <c r="L35" i="1" l="1"/>
</calcChain>
</file>

<file path=xl/sharedStrings.xml><?xml version="1.0" encoding="utf-8"?>
<sst xmlns="http://schemas.openxmlformats.org/spreadsheetml/2006/main" count="902" uniqueCount="473">
  <si>
    <t>茄类</t>
  </si>
  <si>
    <t>青茄子(1)</t>
  </si>
  <si>
    <t>102900005116509</t>
    <phoneticPr fontId="1" type="noConversion"/>
  </si>
  <si>
    <t>辣椒类</t>
  </si>
  <si>
    <t>红椒(2)</t>
  </si>
  <si>
    <t>102900011035078</t>
    <phoneticPr fontId="1" type="noConversion"/>
  </si>
  <si>
    <t>食用菌</t>
  </si>
  <si>
    <t>虫草花(份)</t>
  </si>
  <si>
    <t>102900011031926</t>
    <phoneticPr fontId="1" type="noConversion"/>
  </si>
  <si>
    <t>水生根茎类</t>
  </si>
  <si>
    <t>菱角</t>
  </si>
  <si>
    <t>102900011001691</t>
    <phoneticPr fontId="1" type="noConversion"/>
  </si>
  <si>
    <t>高瓜(1)</t>
  </si>
  <si>
    <t>102900005118824</t>
    <phoneticPr fontId="1" type="noConversion"/>
  </si>
  <si>
    <t>青红杭椒组合装(份)</t>
  </si>
  <si>
    <t>102900011034439</t>
    <phoneticPr fontId="1" type="noConversion"/>
  </si>
  <si>
    <t>洪湖藕带</t>
  </si>
  <si>
    <t>102900051000944</t>
    <phoneticPr fontId="1" type="noConversion"/>
  </si>
  <si>
    <t>花叶类</t>
  </si>
  <si>
    <t>小青菜(1)</t>
  </si>
  <si>
    <t>102900011023464</t>
    <phoneticPr fontId="1" type="noConversion"/>
  </si>
  <si>
    <t>长线茄</t>
  </si>
  <si>
    <t>102900011022764</t>
    <phoneticPr fontId="1" type="noConversion"/>
  </si>
  <si>
    <t>红薯尖</t>
  </si>
  <si>
    <t>102900005119975</t>
    <phoneticPr fontId="1" type="noConversion"/>
  </si>
  <si>
    <t>上海青</t>
  </si>
  <si>
    <t>102900005115823</t>
    <phoneticPr fontId="1" type="noConversion"/>
  </si>
  <si>
    <t>木耳菜</t>
  </si>
  <si>
    <t>102900005115946</t>
    <phoneticPr fontId="1" type="noConversion"/>
  </si>
  <si>
    <t>花菜类</t>
  </si>
  <si>
    <t>枝江青梗散花</t>
  </si>
  <si>
    <t>102900011034026</t>
    <phoneticPr fontId="1" type="noConversion"/>
  </si>
  <si>
    <t>西峡花菇(1)</t>
  </si>
  <si>
    <t>102900005115250</t>
    <phoneticPr fontId="1" type="noConversion"/>
  </si>
  <si>
    <t>净藕(1)</t>
  </si>
  <si>
    <t>102900005116899</t>
    <phoneticPr fontId="1" type="noConversion"/>
  </si>
  <si>
    <t>奶白菜</t>
  </si>
  <si>
    <t>102900011008164</t>
    <phoneticPr fontId="1" type="noConversion"/>
  </si>
  <si>
    <t>海鲜菇(包)</t>
  </si>
  <si>
    <t>106971533450003</t>
    <phoneticPr fontId="1" type="noConversion"/>
  </si>
  <si>
    <t>螺丝椒</t>
  </si>
  <si>
    <t>102900011000328</t>
    <phoneticPr fontId="1" type="noConversion"/>
  </si>
  <si>
    <t>苋菜</t>
  </si>
  <si>
    <t>102900005115762</t>
    <phoneticPr fontId="1" type="noConversion"/>
  </si>
  <si>
    <t>姜蒜小米椒组合装(小份)</t>
  </si>
  <si>
    <t>102900011032848</t>
    <phoneticPr fontId="1" type="noConversion"/>
  </si>
  <si>
    <t>菠菜(份)</t>
  </si>
  <si>
    <t>102900011030110</t>
    <phoneticPr fontId="1" type="noConversion"/>
  </si>
  <si>
    <t>双孢菇(盒)</t>
  </si>
  <si>
    <t>102900011034330</t>
    <phoneticPr fontId="1" type="noConversion"/>
  </si>
  <si>
    <t>小皱皮(份)</t>
  </si>
  <si>
    <t>102900011032022</t>
    <phoneticPr fontId="1" type="noConversion"/>
  </si>
  <si>
    <t>娃娃菜</t>
  </si>
  <si>
    <t>102900005118831</t>
    <phoneticPr fontId="1" type="noConversion"/>
  </si>
  <si>
    <t>螺丝椒(份)</t>
  </si>
  <si>
    <t>102900011032251</t>
    <phoneticPr fontId="1" type="noConversion"/>
  </si>
  <si>
    <t>紫茄子(2)</t>
  </si>
  <si>
    <t>102900005116257</t>
    <phoneticPr fontId="1" type="noConversion"/>
  </si>
  <si>
    <t>竹叶菜</t>
  </si>
  <si>
    <t>102900005115786</t>
    <phoneticPr fontId="1" type="noConversion"/>
  </si>
  <si>
    <t>金针菇(盒)</t>
  </si>
  <si>
    <t>106949711300259</t>
    <phoneticPr fontId="1" type="noConversion"/>
  </si>
  <si>
    <t>芜湖青椒(1)</t>
  </si>
  <si>
    <t>102900011016701</t>
    <phoneticPr fontId="1" type="noConversion"/>
  </si>
  <si>
    <t>西兰花</t>
  </si>
  <si>
    <t>102900005116714</t>
    <phoneticPr fontId="1" type="noConversion"/>
  </si>
  <si>
    <t>小米椒(份)</t>
  </si>
  <si>
    <t>102900011031100</t>
    <phoneticPr fontId="1" type="noConversion"/>
  </si>
  <si>
    <t>云南油麦菜(份)</t>
  </si>
  <si>
    <t>102900011030097</t>
    <phoneticPr fontId="1" type="noConversion"/>
  </si>
  <si>
    <t>云南生菜(份)</t>
  </si>
  <si>
    <t>102900011030059</t>
    <phoneticPr fontId="1" type="noConversion"/>
  </si>
  <si>
    <t>7.1成本加成定价预测</t>
    <phoneticPr fontId="1" type="noConversion"/>
  </si>
  <si>
    <t>7.1单品销售量预测</t>
    <phoneticPr fontId="1" type="noConversion"/>
  </si>
  <si>
    <t>平均进价</t>
    <phoneticPr fontId="1" type="noConversion"/>
  </si>
  <si>
    <t>损耗率</t>
    <phoneticPr fontId="1" type="noConversion"/>
  </si>
  <si>
    <t>品类名称</t>
    <phoneticPr fontId="1" type="noConversion"/>
  </si>
  <si>
    <t>单品名称</t>
    <phoneticPr fontId="1" type="noConversion"/>
  </si>
  <si>
    <t>单品编码</t>
    <phoneticPr fontId="1" type="noConversion"/>
  </si>
  <si>
    <t>修正后成本加成定价预测</t>
    <phoneticPr fontId="1" type="noConversion"/>
  </si>
  <si>
    <t>进货日期</t>
  </si>
  <si>
    <t>预期2023-7-1进货量</t>
    <phoneticPr fontId="1" type="noConversion"/>
  </si>
  <si>
    <t>进货量</t>
    <phoneticPr fontId="1" type="noConversion"/>
  </si>
  <si>
    <t>利润</t>
  </si>
  <si>
    <t>利润</t>
    <phoneticPr fontId="1" type="noConversion"/>
  </si>
  <si>
    <t>Microsoft Excel 16.0 敏感性报告</t>
  </si>
  <si>
    <t>工作表: [第三问top33.xlsx]前33</t>
  </si>
  <si>
    <t>可变单元格</t>
  </si>
  <si>
    <t>单元格</t>
  </si>
  <si>
    <t>名称</t>
  </si>
  <si>
    <t>终</t>
  </si>
  <si>
    <t>值</t>
  </si>
  <si>
    <t>递减</t>
  </si>
  <si>
    <t>梯度</t>
  </si>
  <si>
    <t>约束</t>
  </si>
  <si>
    <t>拉格朗日</t>
  </si>
  <si>
    <t>乘数</t>
  </si>
  <si>
    <t>花菜类 进货量</t>
  </si>
  <si>
    <t>辣椒类 进货量</t>
  </si>
  <si>
    <t>食用菌 进货量</t>
  </si>
  <si>
    <t>花叶类 进货量</t>
  </si>
  <si>
    <t>茄类 进货量</t>
  </si>
  <si>
    <t>水生根茎类 进货量</t>
  </si>
  <si>
    <t>Microsoft Excel 16.0 运算结果报告</t>
  </si>
  <si>
    <t>结果: 规划求解找到一解，可满足所有的约束及最优状况。</t>
  </si>
  <si>
    <t>规划求解引擎</t>
  </si>
  <si>
    <t>引擎: 非线性 GRG</t>
  </si>
  <si>
    <t>规划求解选项</t>
  </si>
  <si>
    <t>最大时间 无限制,  迭代 无限制, Precision 0.000001</t>
  </si>
  <si>
    <t xml:space="preserve"> 收敛 0.0001, 总体大小 100, 随机种子 0, 中心派生</t>
  </si>
  <si>
    <t>最大子问题数目 无限制, 最大整数解数目 无限制, 整数允许误差 1%, 假设为非负数</t>
  </si>
  <si>
    <t>目标单元格 (最大值)</t>
  </si>
  <si>
    <t>初值</t>
  </si>
  <si>
    <t>终值</t>
  </si>
  <si>
    <t>整数</t>
  </si>
  <si>
    <t>单元格值</t>
  </si>
  <si>
    <t>公式</t>
  </si>
  <si>
    <t>状态</t>
  </si>
  <si>
    <t>型数值</t>
  </si>
  <si>
    <t>到达限制值</t>
  </si>
  <si>
    <t>未到限制值</t>
  </si>
  <si>
    <t>Microsoft Excel 16.0 极限值报告</t>
  </si>
  <si>
    <t>目标式</t>
  </si>
  <si>
    <t>变量</t>
  </si>
  <si>
    <t>下限</t>
  </si>
  <si>
    <t>极限</t>
  </si>
  <si>
    <t>结果</t>
  </si>
  <si>
    <t>上限</t>
  </si>
  <si>
    <t>陈列量</t>
    <phoneticPr fontId="1" type="noConversion"/>
  </si>
  <si>
    <t>实际进货量</t>
    <phoneticPr fontId="1" type="noConversion"/>
  </si>
  <si>
    <t>$J$2</t>
  </si>
  <si>
    <t>$J$3</t>
  </si>
  <si>
    <t>$J$4</t>
  </si>
  <si>
    <t>$J$5</t>
  </si>
  <si>
    <t>$J$6</t>
  </si>
  <si>
    <t>$J$7</t>
  </si>
  <si>
    <t>$J$8</t>
  </si>
  <si>
    <t>$J$9</t>
  </si>
  <si>
    <t>$J$10</t>
  </si>
  <si>
    <t>$J$11</t>
  </si>
  <si>
    <t>$J$12</t>
  </si>
  <si>
    <t>$J$13</t>
  </si>
  <si>
    <t>$J$14</t>
  </si>
  <si>
    <t>$J$15</t>
  </si>
  <si>
    <t>$J$16</t>
  </si>
  <si>
    <t>$J$17</t>
  </si>
  <si>
    <t>$J$18</t>
  </si>
  <si>
    <t>$J$19</t>
  </si>
  <si>
    <t>$J$20</t>
  </si>
  <si>
    <t>$J$21</t>
  </si>
  <si>
    <t>$J$22</t>
  </si>
  <si>
    <t>$J$23</t>
  </si>
  <si>
    <t>$J$24</t>
  </si>
  <si>
    <t>$J$25</t>
  </si>
  <si>
    <t>$J$26</t>
  </si>
  <si>
    <t>$J$27</t>
  </si>
  <si>
    <t>$J$28</t>
  </si>
  <si>
    <t>$J$29</t>
  </si>
  <si>
    <t>$J$30</t>
  </si>
  <si>
    <t>$J$31</t>
  </si>
  <si>
    <t>$J$32</t>
  </si>
  <si>
    <t>$J$33</t>
  </si>
  <si>
    <t>$J$34</t>
  </si>
  <si>
    <t>$C$37</t>
  </si>
  <si>
    <t>水生根茎类 实际进货量</t>
  </si>
  <si>
    <t>$C$37=$B$37</t>
  </si>
  <si>
    <t>$C$38</t>
  </si>
  <si>
    <t>花叶类 实际进货量</t>
  </si>
  <si>
    <t>$C$38=$B$38</t>
  </si>
  <si>
    <t>$C$39</t>
  </si>
  <si>
    <t>花菜类 实际进货量</t>
  </si>
  <si>
    <t>$C$39=$B$39</t>
  </si>
  <si>
    <t>$C$40</t>
  </si>
  <si>
    <t>茄类 实际进货量</t>
  </si>
  <si>
    <t>$C$40=$B$40</t>
  </si>
  <si>
    <t>$C$41</t>
  </si>
  <si>
    <t>辣椒类 实际进货量</t>
  </si>
  <si>
    <t>$C$41=$B$41</t>
  </si>
  <si>
    <t>$C$42</t>
  </si>
  <si>
    <t>食用菌 实际进货量</t>
  </si>
  <si>
    <t>$C$42=$B$42</t>
  </si>
  <si>
    <t>花叶类 陈列量</t>
  </si>
  <si>
    <t>辣椒类 陈列量</t>
  </si>
  <si>
    <t>花菜类 陈列量</t>
  </si>
  <si>
    <t>食用菌 陈列量</t>
  </si>
  <si>
    <t>茄类 陈列量</t>
  </si>
  <si>
    <t>水生根茎类 陈列量</t>
  </si>
  <si>
    <t>单品名称</t>
  </si>
  <si>
    <t>7.1日批发价格预测量</t>
  </si>
  <si>
    <t>102900005115199</t>
    <phoneticPr fontId="1" type="noConversion"/>
  </si>
  <si>
    <t>102900005115625</t>
    <phoneticPr fontId="1" type="noConversion"/>
  </si>
  <si>
    <t>102900005115748</t>
    <phoneticPr fontId="1" type="noConversion"/>
  </si>
  <si>
    <t>102900005115779</t>
    <phoneticPr fontId="1" type="noConversion"/>
  </si>
  <si>
    <t>102900005115793</t>
    <phoneticPr fontId="1" type="noConversion"/>
  </si>
  <si>
    <t>102900005115816</t>
    <phoneticPr fontId="1" type="noConversion"/>
  </si>
  <si>
    <t>102900005115854</t>
    <phoneticPr fontId="1" type="noConversion"/>
  </si>
  <si>
    <t>102900005115861</t>
    <phoneticPr fontId="1" type="noConversion"/>
  </si>
  <si>
    <t>102900005115878</t>
    <phoneticPr fontId="1" type="noConversion"/>
  </si>
  <si>
    <t>102900005115885</t>
    <phoneticPr fontId="1" type="noConversion"/>
  </si>
  <si>
    <t>102900005115908</t>
    <phoneticPr fontId="1" type="noConversion"/>
  </si>
  <si>
    <t>102900005115960</t>
    <phoneticPr fontId="1" type="noConversion"/>
  </si>
  <si>
    <t>102900005115977</t>
    <phoneticPr fontId="1" type="noConversion"/>
  </si>
  <si>
    <t>102900005115984</t>
    <phoneticPr fontId="1" type="noConversion"/>
  </si>
  <si>
    <t>102900005116042</t>
    <phoneticPr fontId="1" type="noConversion"/>
  </si>
  <si>
    <t>102900005116219</t>
    <phoneticPr fontId="1" type="noConversion"/>
  </si>
  <si>
    <t>102900005116226</t>
    <phoneticPr fontId="1" type="noConversion"/>
  </si>
  <si>
    <t>102900005116233</t>
    <phoneticPr fontId="1" type="noConversion"/>
  </si>
  <si>
    <t>102900005116530</t>
    <phoneticPr fontId="1" type="noConversion"/>
  </si>
  <si>
    <t>102900005116547</t>
    <phoneticPr fontId="1" type="noConversion"/>
  </si>
  <si>
    <t>102900005116639</t>
    <phoneticPr fontId="1" type="noConversion"/>
  </si>
  <si>
    <t>102900005116776</t>
    <phoneticPr fontId="1" type="noConversion"/>
  </si>
  <si>
    <t>102900005116790</t>
    <phoneticPr fontId="1" type="noConversion"/>
  </si>
  <si>
    <t>102900005116806</t>
    <phoneticPr fontId="1" type="noConversion"/>
  </si>
  <si>
    <t>102900005116837</t>
    <phoneticPr fontId="1" type="noConversion"/>
  </si>
  <si>
    <t>102900005116905</t>
    <phoneticPr fontId="1" type="noConversion"/>
  </si>
  <si>
    <t>102900005116912</t>
    <phoneticPr fontId="1" type="noConversion"/>
  </si>
  <si>
    <t>102900005116943</t>
    <phoneticPr fontId="1" type="noConversion"/>
  </si>
  <si>
    <t>102900005117056</t>
    <phoneticPr fontId="1" type="noConversion"/>
  </si>
  <si>
    <t>102900005117209</t>
    <phoneticPr fontId="1" type="noConversion"/>
  </si>
  <si>
    <t>102900005117353</t>
    <phoneticPr fontId="1" type="noConversion"/>
  </si>
  <si>
    <t>102900005118572</t>
    <phoneticPr fontId="1" type="noConversion"/>
  </si>
  <si>
    <t>102900005118817</t>
    <phoneticPr fontId="1" type="noConversion"/>
  </si>
  <si>
    <t>102900005119098</t>
    <phoneticPr fontId="1" type="noConversion"/>
  </si>
  <si>
    <t>102900005119104</t>
    <phoneticPr fontId="1" type="noConversion"/>
  </si>
  <si>
    <t>102900005119944</t>
    <phoneticPr fontId="1" type="noConversion"/>
  </si>
  <si>
    <t>102900005119968</t>
    <phoneticPr fontId="1" type="noConversion"/>
  </si>
  <si>
    <t>102900005122654</t>
    <phoneticPr fontId="1" type="noConversion"/>
  </si>
  <si>
    <t>102900005123880</t>
    <phoneticPr fontId="1" type="noConversion"/>
  </si>
  <si>
    <t>102900005125808</t>
    <phoneticPr fontId="1" type="noConversion"/>
  </si>
  <si>
    <t>102900005125815</t>
    <phoneticPr fontId="1" type="noConversion"/>
  </si>
  <si>
    <t>102900005128748</t>
    <phoneticPr fontId="1" type="noConversion"/>
  </si>
  <si>
    <t>102900011000175</t>
    <phoneticPr fontId="1" type="noConversion"/>
  </si>
  <si>
    <t>102900011000335</t>
    <phoneticPr fontId="1" type="noConversion"/>
  </si>
  <si>
    <t>102900011000571</t>
    <phoneticPr fontId="1" type="noConversion"/>
  </si>
  <si>
    <t>102900011000632</t>
    <phoneticPr fontId="1" type="noConversion"/>
  </si>
  <si>
    <t>102900011000861</t>
    <phoneticPr fontId="1" type="noConversion"/>
  </si>
  <si>
    <t>102900011001219</t>
    <phoneticPr fontId="1" type="noConversion"/>
  </si>
  <si>
    <t>102900011001561</t>
    <phoneticPr fontId="1" type="noConversion"/>
  </si>
  <si>
    <t>102900011001806</t>
    <phoneticPr fontId="1" type="noConversion"/>
  </si>
  <si>
    <t>102900011001813</t>
    <phoneticPr fontId="1" type="noConversion"/>
  </si>
  <si>
    <t>102900011002414</t>
    <phoneticPr fontId="1" type="noConversion"/>
  </si>
  <si>
    <t>102900011006689</t>
    <phoneticPr fontId="1" type="noConversion"/>
  </si>
  <si>
    <t>102900011006948</t>
    <phoneticPr fontId="1" type="noConversion"/>
  </si>
  <si>
    <t>102900011006955</t>
    <phoneticPr fontId="1" type="noConversion"/>
  </si>
  <si>
    <t>102900011007044</t>
    <phoneticPr fontId="1" type="noConversion"/>
  </si>
  <si>
    <t>102900011007464</t>
    <phoneticPr fontId="1" type="noConversion"/>
  </si>
  <si>
    <t>102900011007471</t>
    <phoneticPr fontId="1" type="noConversion"/>
  </si>
  <si>
    <t>102900011007495</t>
    <phoneticPr fontId="1" type="noConversion"/>
  </si>
  <si>
    <t>102900011007969</t>
    <phoneticPr fontId="1" type="noConversion"/>
  </si>
  <si>
    <t>102900011008133</t>
    <phoneticPr fontId="1" type="noConversion"/>
  </si>
  <si>
    <t>102900011008485</t>
    <phoneticPr fontId="1" type="noConversion"/>
  </si>
  <si>
    <t>102900011008492</t>
    <phoneticPr fontId="1" type="noConversion"/>
  </si>
  <si>
    <t>102900011008515</t>
    <phoneticPr fontId="1" type="noConversion"/>
  </si>
  <si>
    <t>102900011008522</t>
    <phoneticPr fontId="1" type="noConversion"/>
  </si>
  <si>
    <t>102900011008577</t>
    <phoneticPr fontId="1" type="noConversion"/>
  </si>
  <si>
    <t>102900011008676</t>
    <phoneticPr fontId="1" type="noConversion"/>
  </si>
  <si>
    <t>102900011009246</t>
    <phoneticPr fontId="1" type="noConversion"/>
  </si>
  <si>
    <t>102900011009277</t>
    <phoneticPr fontId="1" type="noConversion"/>
  </si>
  <si>
    <t>102900011009444</t>
    <phoneticPr fontId="1" type="noConversion"/>
  </si>
  <si>
    <t>102900011009772</t>
    <phoneticPr fontId="1" type="noConversion"/>
  </si>
  <si>
    <t>102900011009970</t>
    <phoneticPr fontId="1" type="noConversion"/>
  </si>
  <si>
    <t>102900011010563</t>
    <phoneticPr fontId="1" type="noConversion"/>
  </si>
  <si>
    <t>102900011010891</t>
    <phoneticPr fontId="1" type="noConversion"/>
  </si>
  <si>
    <t>102900011011058</t>
    <phoneticPr fontId="1" type="noConversion"/>
  </si>
  <si>
    <t>102900011011546</t>
    <phoneticPr fontId="1" type="noConversion"/>
  </si>
  <si>
    <t>102900011011669</t>
    <phoneticPr fontId="1" type="noConversion"/>
  </si>
  <si>
    <t>102900011011782</t>
    <phoneticPr fontId="1" type="noConversion"/>
  </si>
  <si>
    <t>102900011012482</t>
    <phoneticPr fontId="1" type="noConversion"/>
  </si>
  <si>
    <t>102900011012871</t>
    <phoneticPr fontId="1" type="noConversion"/>
  </si>
  <si>
    <t>102900011012994</t>
    <phoneticPr fontId="1" type="noConversion"/>
  </si>
  <si>
    <t>102900011013274</t>
    <phoneticPr fontId="1" type="noConversion"/>
  </si>
  <si>
    <t>102900011015384</t>
    <phoneticPr fontId="1" type="noConversion"/>
  </si>
  <si>
    <t>102900011015391</t>
    <phoneticPr fontId="1" type="noConversion"/>
  </si>
  <si>
    <t>102900011016909</t>
    <phoneticPr fontId="1" type="noConversion"/>
  </si>
  <si>
    <t>102900011018095</t>
    <phoneticPr fontId="1" type="noConversion"/>
  </si>
  <si>
    <t>102900011018132</t>
    <phoneticPr fontId="1" type="noConversion"/>
  </si>
  <si>
    <t>102900011021644</t>
    <phoneticPr fontId="1" type="noConversion"/>
  </si>
  <si>
    <t>102900011021675</t>
    <phoneticPr fontId="1" type="noConversion"/>
  </si>
  <si>
    <t>102900011021699</t>
    <phoneticPr fontId="1" type="noConversion"/>
  </si>
  <si>
    <t>102900011021842</t>
    <phoneticPr fontId="1" type="noConversion"/>
  </si>
  <si>
    <t>102900011022030</t>
    <phoneticPr fontId="1" type="noConversion"/>
  </si>
  <si>
    <t>102900011022849</t>
    <phoneticPr fontId="1" type="noConversion"/>
  </si>
  <si>
    <t>102900011022924</t>
    <phoneticPr fontId="1" type="noConversion"/>
  </si>
  <si>
    <t>102900011023075</t>
    <phoneticPr fontId="1" type="noConversion"/>
  </si>
  <si>
    <t>102900011023648</t>
    <phoneticPr fontId="1" type="noConversion"/>
  </si>
  <si>
    <t>102900011023976</t>
    <phoneticPr fontId="1" type="noConversion"/>
  </si>
  <si>
    <t>102900011024010</t>
    <phoneticPr fontId="1" type="noConversion"/>
  </si>
  <si>
    <t>102900011026502</t>
    <phoneticPr fontId="1" type="noConversion"/>
  </si>
  <si>
    <t>102900011026618</t>
    <phoneticPr fontId="1" type="noConversion"/>
  </si>
  <si>
    <t>102900011026793</t>
    <phoneticPr fontId="1" type="noConversion"/>
  </si>
  <si>
    <t>102900011027462</t>
    <phoneticPr fontId="1" type="noConversion"/>
  </si>
  <si>
    <t>102900011027479</t>
    <phoneticPr fontId="1" type="noConversion"/>
  </si>
  <si>
    <t>102900011027615</t>
    <phoneticPr fontId="1" type="noConversion"/>
  </si>
  <si>
    <t>102900011028407</t>
    <phoneticPr fontId="1" type="noConversion"/>
  </si>
  <si>
    <t>102900011029176</t>
    <phoneticPr fontId="1" type="noConversion"/>
  </si>
  <si>
    <t>102900011029275</t>
    <phoneticPr fontId="1" type="noConversion"/>
  </si>
  <si>
    <t>102900011029299</t>
    <phoneticPr fontId="1" type="noConversion"/>
  </si>
  <si>
    <t>102900011029305</t>
    <phoneticPr fontId="1" type="noConversion"/>
  </si>
  <si>
    <t>102900011029688</t>
    <phoneticPr fontId="1" type="noConversion"/>
  </si>
  <si>
    <t>102900011030042</t>
    <phoneticPr fontId="1" type="noConversion"/>
  </si>
  <si>
    <t>102900011030103</t>
    <phoneticPr fontId="1" type="noConversion"/>
  </si>
  <si>
    <t>102900011030134</t>
    <phoneticPr fontId="1" type="noConversion"/>
  </si>
  <si>
    <t>102900011030141</t>
    <phoneticPr fontId="1" type="noConversion"/>
  </si>
  <si>
    <t>102900011030158</t>
    <phoneticPr fontId="1" type="noConversion"/>
  </si>
  <si>
    <t>102900011030400</t>
    <phoneticPr fontId="1" type="noConversion"/>
  </si>
  <si>
    <t>102900011030417</t>
    <phoneticPr fontId="1" type="noConversion"/>
  </si>
  <si>
    <t>102900011030561</t>
    <phoneticPr fontId="1" type="noConversion"/>
  </si>
  <si>
    <t>102900011030608</t>
    <phoneticPr fontId="1" type="noConversion"/>
  </si>
  <si>
    <t>102900011030615</t>
    <phoneticPr fontId="1" type="noConversion"/>
  </si>
  <si>
    <t>102900011030622</t>
    <phoneticPr fontId="1" type="noConversion"/>
  </si>
  <si>
    <t>102900011030639</t>
    <phoneticPr fontId="1" type="noConversion"/>
  </si>
  <si>
    <t>102900011030905</t>
    <phoneticPr fontId="1" type="noConversion"/>
  </si>
  <si>
    <t>102900011030912</t>
    <phoneticPr fontId="1" type="noConversion"/>
  </si>
  <si>
    <t>102900011030929</t>
    <phoneticPr fontId="1" type="noConversion"/>
  </si>
  <si>
    <t>102900011031216</t>
    <phoneticPr fontId="1" type="noConversion"/>
  </si>
  <si>
    <t>102900011031582</t>
    <phoneticPr fontId="1" type="noConversion"/>
  </si>
  <si>
    <t>102900011031599</t>
    <phoneticPr fontId="1" type="noConversion"/>
  </si>
  <si>
    <t>102900011031735</t>
    <phoneticPr fontId="1" type="noConversion"/>
  </si>
  <si>
    <t>102900011031742</t>
    <phoneticPr fontId="1" type="noConversion"/>
  </si>
  <si>
    <t>102900011031759</t>
    <phoneticPr fontId="1" type="noConversion"/>
  </si>
  <si>
    <t>102900011031841</t>
    <phoneticPr fontId="1" type="noConversion"/>
  </si>
  <si>
    <t>102900011031858</t>
    <phoneticPr fontId="1" type="noConversion"/>
  </si>
  <si>
    <t>102900011031995</t>
    <phoneticPr fontId="1" type="noConversion"/>
  </si>
  <si>
    <t>102900011032114</t>
    <phoneticPr fontId="1" type="noConversion"/>
  </si>
  <si>
    <t>102900011032145</t>
    <phoneticPr fontId="1" type="noConversion"/>
  </si>
  <si>
    <t>102900011032176</t>
    <phoneticPr fontId="1" type="noConversion"/>
  </si>
  <si>
    <t>102900011032206</t>
    <phoneticPr fontId="1" type="noConversion"/>
  </si>
  <si>
    <t>102900011032213</t>
    <phoneticPr fontId="1" type="noConversion"/>
  </si>
  <si>
    <t>102900011032220</t>
    <phoneticPr fontId="1" type="noConversion"/>
  </si>
  <si>
    <t>102900011032237</t>
    <phoneticPr fontId="1" type="noConversion"/>
  </si>
  <si>
    <t>102900011032244</t>
    <phoneticPr fontId="1" type="noConversion"/>
  </si>
  <si>
    <t>102900011032282</t>
    <phoneticPr fontId="1" type="noConversion"/>
  </si>
  <si>
    <t>102900011032343</t>
    <phoneticPr fontId="1" type="noConversion"/>
  </si>
  <si>
    <t>102900011032350</t>
    <phoneticPr fontId="1" type="noConversion"/>
  </si>
  <si>
    <t>102900011032367</t>
    <phoneticPr fontId="1" type="noConversion"/>
  </si>
  <si>
    <t>102900011032480</t>
    <phoneticPr fontId="1" type="noConversion"/>
  </si>
  <si>
    <t>102900011032589</t>
    <phoneticPr fontId="1" type="noConversion"/>
  </si>
  <si>
    <t>102900011032619</t>
    <phoneticPr fontId="1" type="noConversion"/>
  </si>
  <si>
    <t>102900011032626</t>
    <phoneticPr fontId="1" type="noConversion"/>
  </si>
  <si>
    <t>102900011032633</t>
    <phoneticPr fontId="1" type="noConversion"/>
  </si>
  <si>
    <t>102900011032640</t>
    <phoneticPr fontId="1" type="noConversion"/>
  </si>
  <si>
    <t>102900011032732</t>
    <phoneticPr fontId="1" type="noConversion"/>
  </si>
  <si>
    <t>102900011032787</t>
    <phoneticPr fontId="1" type="noConversion"/>
  </si>
  <si>
    <t>102900011033081</t>
    <phoneticPr fontId="1" type="noConversion"/>
  </si>
  <si>
    <t>102900011033173</t>
    <phoneticPr fontId="1" type="noConversion"/>
  </si>
  <si>
    <t>102900011033234</t>
    <phoneticPr fontId="1" type="noConversion"/>
  </si>
  <si>
    <t>102900011033241</t>
    <phoneticPr fontId="1" type="noConversion"/>
  </si>
  <si>
    <t>102900011033531</t>
    <phoneticPr fontId="1" type="noConversion"/>
  </si>
  <si>
    <t>102900011033562</t>
    <phoneticPr fontId="1" type="noConversion"/>
  </si>
  <si>
    <t>102900011033586</t>
    <phoneticPr fontId="1" type="noConversion"/>
  </si>
  <si>
    <t>102900011033906</t>
    <phoneticPr fontId="1" type="noConversion"/>
  </si>
  <si>
    <t>102900011033913</t>
    <phoneticPr fontId="1" type="noConversion"/>
  </si>
  <si>
    <t>102900011033920</t>
    <phoneticPr fontId="1" type="noConversion"/>
  </si>
  <si>
    <t>102900011033937</t>
    <phoneticPr fontId="1" type="noConversion"/>
  </si>
  <si>
    <t>102900011033944</t>
    <phoneticPr fontId="1" type="noConversion"/>
  </si>
  <si>
    <t>102900011033968</t>
    <phoneticPr fontId="1" type="noConversion"/>
  </si>
  <si>
    <t>102900011033975</t>
    <phoneticPr fontId="1" type="noConversion"/>
  </si>
  <si>
    <t>102900011033982</t>
    <phoneticPr fontId="1" type="noConversion"/>
  </si>
  <si>
    <t>102900011033999</t>
    <phoneticPr fontId="1" type="noConversion"/>
  </si>
  <si>
    <t>102900011034200</t>
    <phoneticPr fontId="1" type="noConversion"/>
  </si>
  <si>
    <t>102900011034217</t>
    <phoneticPr fontId="1" type="noConversion"/>
  </si>
  <si>
    <t>102900011034224</t>
    <phoneticPr fontId="1" type="noConversion"/>
  </si>
  <si>
    <t>102900011034231</t>
    <phoneticPr fontId="1" type="noConversion"/>
  </si>
  <si>
    <t>102900011034262</t>
    <phoneticPr fontId="1" type="noConversion"/>
  </si>
  <si>
    <t>102900011034316</t>
    <phoneticPr fontId="1" type="noConversion"/>
  </si>
  <si>
    <t>102900011034323</t>
    <phoneticPr fontId="1" type="noConversion"/>
  </si>
  <si>
    <t>102900011034354</t>
    <phoneticPr fontId="1" type="noConversion"/>
  </si>
  <si>
    <t>102900011034538</t>
    <phoneticPr fontId="1" type="noConversion"/>
  </si>
  <si>
    <t>102900011034569</t>
    <phoneticPr fontId="1" type="noConversion"/>
  </si>
  <si>
    <t>102900011034705</t>
    <phoneticPr fontId="1" type="noConversion"/>
  </si>
  <si>
    <t>102900011035481</t>
    <phoneticPr fontId="1" type="noConversion"/>
  </si>
  <si>
    <t>102900011035511</t>
    <phoneticPr fontId="1" type="noConversion"/>
  </si>
  <si>
    <t>102900011035740</t>
    <phoneticPr fontId="1" type="noConversion"/>
  </si>
  <si>
    <t>102900011035764</t>
    <phoneticPr fontId="1" type="noConversion"/>
  </si>
  <si>
    <t>102900011035771</t>
    <phoneticPr fontId="1" type="noConversion"/>
  </si>
  <si>
    <t>102900011035788</t>
    <phoneticPr fontId="1" type="noConversion"/>
  </si>
  <si>
    <t>102900011035849</t>
    <phoneticPr fontId="1" type="noConversion"/>
  </si>
  <si>
    <t>102900011035962</t>
    <phoneticPr fontId="1" type="noConversion"/>
  </si>
  <si>
    <t>102900011036068</t>
    <phoneticPr fontId="1" type="noConversion"/>
  </si>
  <si>
    <t>102900011036242</t>
    <phoneticPr fontId="1" type="noConversion"/>
  </si>
  <si>
    <t>102900011036266</t>
    <phoneticPr fontId="1" type="noConversion"/>
  </si>
  <si>
    <t>102900011036686</t>
    <phoneticPr fontId="1" type="noConversion"/>
  </si>
  <si>
    <t>102900051000463</t>
    <phoneticPr fontId="1" type="noConversion"/>
  </si>
  <si>
    <t>102900051000890</t>
    <phoneticPr fontId="1" type="noConversion"/>
  </si>
  <si>
    <t>102900051004294</t>
    <phoneticPr fontId="1" type="noConversion"/>
  </si>
  <si>
    <t>102900051006229</t>
    <phoneticPr fontId="1" type="noConversion"/>
  </si>
  <si>
    <t>102900051009220</t>
    <phoneticPr fontId="1" type="noConversion"/>
  </si>
  <si>
    <t>102900051009336</t>
    <phoneticPr fontId="1" type="noConversion"/>
  </si>
  <si>
    <t>102900051010455</t>
    <phoneticPr fontId="1" type="noConversion"/>
  </si>
  <si>
    <t>102900051010790</t>
    <phoneticPr fontId="1" type="noConversion"/>
  </si>
  <si>
    <t>106930274220092</t>
    <phoneticPr fontId="1" type="noConversion"/>
  </si>
  <si>
    <t>106930274620090</t>
    <phoneticPr fontId="1" type="noConversion"/>
  </si>
  <si>
    <t>106931885000035</t>
    <phoneticPr fontId="1" type="noConversion"/>
  </si>
  <si>
    <t>106931885000356</t>
    <phoneticPr fontId="1" type="noConversion"/>
  </si>
  <si>
    <t>106949711300068</t>
    <phoneticPr fontId="1" type="noConversion"/>
  </si>
  <si>
    <t>106949711300167</t>
    <phoneticPr fontId="1" type="noConversion"/>
  </si>
  <si>
    <t>106956146480197</t>
    <phoneticPr fontId="1" type="noConversion"/>
  </si>
  <si>
    <t>106956146480203</t>
    <phoneticPr fontId="1" type="noConversion"/>
  </si>
  <si>
    <t>106957634300010</t>
    <phoneticPr fontId="1" type="noConversion"/>
  </si>
  <si>
    <t>106957634300058</t>
    <phoneticPr fontId="1" type="noConversion"/>
  </si>
  <si>
    <t>106958851400125</t>
    <phoneticPr fontId="1" type="noConversion"/>
  </si>
  <si>
    <t>7.1批发价格预测</t>
    <phoneticPr fontId="1" type="noConversion"/>
  </si>
  <si>
    <t>报告的建立: 2023-09-10 18:51:43</t>
  </si>
  <si>
    <t>求解时间: 0.719 秒。</t>
  </si>
  <si>
    <t>迭代次数: 9 子问题: 0</t>
  </si>
  <si>
    <t>$L$35</t>
  </si>
  <si>
    <t>$K$2</t>
  </si>
  <si>
    <t>$K$3</t>
  </si>
  <si>
    <t>$K$4</t>
  </si>
  <si>
    <t>$K$5</t>
  </si>
  <si>
    <t>$K$6</t>
  </si>
  <si>
    <t>$K$7</t>
  </si>
  <si>
    <t>$K$8</t>
  </si>
  <si>
    <t>$K$9</t>
  </si>
  <si>
    <t>$K$10</t>
  </si>
  <si>
    <t>$K$11</t>
  </si>
  <si>
    <t>$K$12</t>
  </si>
  <si>
    <t>$K$13</t>
  </si>
  <si>
    <t>$K$14</t>
  </si>
  <si>
    <t>$K$15</t>
  </si>
  <si>
    <t>$K$16</t>
  </si>
  <si>
    <t>$K$17</t>
  </si>
  <si>
    <t>$K$18</t>
  </si>
  <si>
    <t>$K$19</t>
  </si>
  <si>
    <t>$K$20</t>
  </si>
  <si>
    <t>$K$21</t>
  </si>
  <si>
    <t>$K$22</t>
  </si>
  <si>
    <t>$K$23</t>
  </si>
  <si>
    <t>$K$24</t>
  </si>
  <si>
    <t>$K$25</t>
  </si>
  <si>
    <t>$K$26</t>
  </si>
  <si>
    <t>$K$27</t>
  </si>
  <si>
    <t>$K$28</t>
  </si>
  <si>
    <t>$K$29</t>
  </si>
  <si>
    <t>$K$30</t>
  </si>
  <si>
    <t>$K$31</t>
  </si>
  <si>
    <t>$K$32</t>
  </si>
  <si>
    <t>$K$33</t>
  </si>
  <si>
    <t>$K$34</t>
  </si>
  <si>
    <t>$J$2&gt;=2.5</t>
  </si>
  <si>
    <t>$J$3&gt;=2.5</t>
  </si>
  <si>
    <t>$J$4&gt;=2.5</t>
  </si>
  <si>
    <t>$J$5&gt;=2.5</t>
  </si>
  <si>
    <t>$J$6&gt;=2.5</t>
  </si>
  <si>
    <t>$J$7&gt;=2.5</t>
  </si>
  <si>
    <t>$J$8&gt;=2.5</t>
  </si>
  <si>
    <t>$J$9&gt;=2.5</t>
  </si>
  <si>
    <t>$J$10&gt;=2.5</t>
  </si>
  <si>
    <t>$J$11&gt;=2.5</t>
  </si>
  <si>
    <t>$J$12&gt;=2.5</t>
  </si>
  <si>
    <t>$J$13&gt;=2.5</t>
  </si>
  <si>
    <t>$J$14&gt;=2.5</t>
  </si>
  <si>
    <t>$J$15&gt;=2.5</t>
  </si>
  <si>
    <t>$J$16&gt;=2.5</t>
  </si>
  <si>
    <t>$J$17&gt;=2.5</t>
  </si>
  <si>
    <t>$J$18&gt;=2.5</t>
  </si>
  <si>
    <t>$J$19&gt;=2.5</t>
  </si>
  <si>
    <t>$J$20&gt;=2.5</t>
  </si>
  <si>
    <t>$J$21&gt;=2.5</t>
  </si>
  <si>
    <t>$J$22&gt;=2.5</t>
  </si>
  <si>
    <t>$J$23&gt;=2.5</t>
  </si>
  <si>
    <t>$J$24&gt;=2.5</t>
  </si>
  <si>
    <t>$J$25&gt;=2.5</t>
  </si>
  <si>
    <t>$J$26&gt;=2.5</t>
  </si>
  <si>
    <t>$J$27&gt;=2.5</t>
  </si>
  <si>
    <t>$J$28&gt;=2.5</t>
  </si>
  <si>
    <t>$J$29&gt;=2.5</t>
  </si>
  <si>
    <t>$J$30&gt;=2.5</t>
  </si>
  <si>
    <t>$J$31&gt;=2.5</t>
  </si>
  <si>
    <t>$J$32&gt;=2.5</t>
  </si>
  <si>
    <t>$J$33&gt;=2.5</t>
  </si>
  <si>
    <t>$J$34&gt;=2.5</t>
  </si>
  <si>
    <t>报告的建立: 2023-09-10 18:51:44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</si>
</sst>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indexed="18"/>
      <name val="等线"/>
      <family val="2"/>
      <scheme val="minor"/>
    </font>
    <font>
      <b/>
      <sz val="11"/>
      <color indexed="1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9">
    <xf numFmtId="0" fontId="0" fillId="0" borderId="0" xfId="0"/>
    <xf numFmtId="176" fontId="0" fillId="0" borderId="0" xfId="0" applyNumberFormat="1"/>
    <xf numFmtId="49" fontId="0" fillId="0" borderId="0" xfId="0" applyNumberFormat="1"/>
    <xf numFmtId="49" fontId="2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0" fillId="0" borderId="6" xfId="0" applyFill="1" applyBorder="1" applyAlignment="1"/>
    <xf numFmtId="0" fontId="0" fillId="0" borderId="7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0" fillId="0" borderId="7" xfId="0" applyNumberFormat="1" applyFill="1" applyBorder="1" applyAlignment="1"/>
    <xf numFmtId="0" fontId="0" fillId="0" borderId="6" xfId="0" applyNumberFormat="1" applyFill="1" applyBorder="1" applyAlignment="1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nn\Desktop\C&#39064;\&#31532;&#19977;&#38382;&#39044;&#22788;&#29702;.xlsx" TargetMode="External"/><Relationship Id="rId1" Type="http://schemas.openxmlformats.org/officeDocument/2006/relationships/externalLinkPath" Target="&#31532;&#19977;&#38382;&#39044;&#22788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销量预测"/>
      <sheetName val="成本加成预测"/>
    </sheetNames>
    <sheetDataSet>
      <sheetData sheetId="0"/>
      <sheetData sheetId="1">
        <row r="1">
          <cell r="A1" t="str">
            <v>单品名称</v>
          </cell>
          <cell r="B1" t="str">
            <v>7.1日销售量预测量</v>
          </cell>
        </row>
        <row r="2">
          <cell r="A2" t="str">
            <v>云南生菜(份)</v>
          </cell>
          <cell r="B2">
            <v>31.549731000000001</v>
          </cell>
        </row>
        <row r="3">
          <cell r="A3" t="str">
            <v>云南油麦菜(份)</v>
          </cell>
          <cell r="B3">
            <v>21.943833999999999</v>
          </cell>
        </row>
        <row r="4">
          <cell r="A4" t="str">
            <v>小米椒(份)</v>
          </cell>
          <cell r="B4">
            <v>21.636310000000002</v>
          </cell>
        </row>
        <row r="5">
          <cell r="A5" t="str">
            <v>西兰花</v>
          </cell>
          <cell r="B5">
            <v>14.910755</v>
          </cell>
        </row>
        <row r="6">
          <cell r="A6" t="str">
            <v>芜湖青椒(1)</v>
          </cell>
          <cell r="B6">
            <v>14.815395000000001</v>
          </cell>
        </row>
        <row r="7">
          <cell r="A7" t="str">
            <v>金针菇(盒)</v>
          </cell>
          <cell r="B7">
            <v>13.736158</v>
          </cell>
        </row>
        <row r="8">
          <cell r="A8" t="str">
            <v>竹叶菜</v>
          </cell>
          <cell r="B8">
            <v>13.273396999999999</v>
          </cell>
        </row>
        <row r="9">
          <cell r="A9" t="str">
            <v>紫茄子(2)</v>
          </cell>
          <cell r="B9">
            <v>13.130853999999999</v>
          </cell>
        </row>
        <row r="10">
          <cell r="A10" t="str">
            <v>螺丝椒(份)</v>
          </cell>
          <cell r="B10">
            <v>10.780269000000001</v>
          </cell>
        </row>
        <row r="11">
          <cell r="A11" t="str">
            <v>娃娃菜</v>
          </cell>
          <cell r="B11">
            <v>10.633290000000001</v>
          </cell>
        </row>
        <row r="12">
          <cell r="A12" t="str">
            <v>小皱皮(份)</v>
          </cell>
          <cell r="B12">
            <v>9.8285070000000001</v>
          </cell>
        </row>
        <row r="13">
          <cell r="A13" t="str">
            <v>双孢菇(盒)</v>
          </cell>
          <cell r="B13">
            <v>9.6082380000000001</v>
          </cell>
        </row>
        <row r="14">
          <cell r="A14" t="str">
            <v>菠菜(份)</v>
          </cell>
          <cell r="B14">
            <v>9.0196950000000005</v>
          </cell>
        </row>
        <row r="15">
          <cell r="A15" t="str">
            <v>姜蒜小米椒组合装(小份)</v>
          </cell>
          <cell r="B15">
            <v>8.1139779999999995</v>
          </cell>
        </row>
        <row r="16">
          <cell r="A16" t="str">
            <v>苋菜</v>
          </cell>
          <cell r="B16">
            <v>7.6428500000000001</v>
          </cell>
        </row>
        <row r="17">
          <cell r="A17" t="str">
            <v>螺丝椒</v>
          </cell>
          <cell r="B17">
            <v>7.4949519999999996</v>
          </cell>
        </row>
        <row r="18">
          <cell r="A18" t="str">
            <v>海鲜菇(包)</v>
          </cell>
          <cell r="B18">
            <v>7.4941199999999997</v>
          </cell>
        </row>
        <row r="19">
          <cell r="A19" t="str">
            <v>奶白菜</v>
          </cell>
          <cell r="B19">
            <v>6.5976100000000004</v>
          </cell>
        </row>
        <row r="20">
          <cell r="A20" t="str">
            <v>净藕(1)</v>
          </cell>
          <cell r="B20">
            <v>6.0410950000000003</v>
          </cell>
        </row>
        <row r="21">
          <cell r="A21" t="str">
            <v>西峡花菇(1)</v>
          </cell>
          <cell r="B21">
            <v>5.8890200000000004</v>
          </cell>
        </row>
        <row r="22">
          <cell r="A22" t="str">
            <v>枝江青梗散花</v>
          </cell>
          <cell r="B22">
            <v>5.7566079999999999</v>
          </cell>
        </row>
        <row r="23">
          <cell r="A23" t="str">
            <v>木耳菜</v>
          </cell>
          <cell r="B23">
            <v>5.2605510000000004</v>
          </cell>
        </row>
        <row r="24">
          <cell r="A24" t="str">
            <v>上海青</v>
          </cell>
          <cell r="B24">
            <v>4.9771539999999996</v>
          </cell>
        </row>
        <row r="25">
          <cell r="A25" t="str">
            <v>红薯尖</v>
          </cell>
          <cell r="B25">
            <v>4.8581110000000001</v>
          </cell>
        </row>
        <row r="26">
          <cell r="A26" t="str">
            <v>长线茄</v>
          </cell>
          <cell r="B26">
            <v>4.5739299999999998</v>
          </cell>
        </row>
        <row r="27">
          <cell r="A27" t="str">
            <v>小青菜(1)</v>
          </cell>
          <cell r="B27">
            <v>4.4354570000000004</v>
          </cell>
        </row>
        <row r="28">
          <cell r="A28" t="str">
            <v>洪湖藕带</v>
          </cell>
          <cell r="B28">
            <v>4.3325399999999998</v>
          </cell>
        </row>
        <row r="29">
          <cell r="A29" t="str">
            <v>青红杭椒组合装(份)</v>
          </cell>
          <cell r="B29">
            <v>3.278143</v>
          </cell>
        </row>
        <row r="30">
          <cell r="A30" t="str">
            <v>高瓜(1)</v>
          </cell>
          <cell r="B30">
            <v>3.0114040000000002</v>
          </cell>
        </row>
        <row r="31">
          <cell r="A31" t="str">
            <v>菱角</v>
          </cell>
          <cell r="B31">
            <v>2.6973240000000001</v>
          </cell>
        </row>
        <row r="32">
          <cell r="A32" t="str">
            <v>虫草花(份)</v>
          </cell>
          <cell r="B32">
            <v>1.8068979999999999</v>
          </cell>
        </row>
        <row r="33">
          <cell r="A33" t="str">
            <v>红椒(2)</v>
          </cell>
          <cell r="B33">
            <v>1.679988</v>
          </cell>
        </row>
        <row r="34">
          <cell r="A34" t="str">
            <v>青茄子(1)</v>
          </cell>
          <cell r="B34">
            <v>1.5951580000000001</v>
          </cell>
        </row>
        <row r="35">
          <cell r="A35" t="str">
            <v>云南生菜</v>
          </cell>
          <cell r="B35">
            <v>1.400773</v>
          </cell>
        </row>
        <row r="36">
          <cell r="A36" t="str">
            <v>圆茄子(2)</v>
          </cell>
          <cell r="B36">
            <v>1.2961830000000001</v>
          </cell>
        </row>
        <row r="37">
          <cell r="A37" t="str">
            <v>蟹味菇与白玉菇双拼(盒)</v>
          </cell>
          <cell r="B37">
            <v>1.0998540000000001</v>
          </cell>
        </row>
        <row r="38">
          <cell r="A38" t="str">
            <v>云南油麦菜</v>
          </cell>
          <cell r="B38">
            <v>0.98515399999999997</v>
          </cell>
        </row>
        <row r="39">
          <cell r="A39" t="str">
            <v>红莲藕带</v>
          </cell>
          <cell r="B39">
            <v>0.78287600000000002</v>
          </cell>
        </row>
        <row r="40">
          <cell r="A40" t="str">
            <v>木耳菜(份)</v>
          </cell>
          <cell r="B40">
            <v>0.74820799999999998</v>
          </cell>
        </row>
        <row r="41">
          <cell r="A41" t="str">
            <v>高瓜(2)</v>
          </cell>
          <cell r="B41">
            <v>0.70480699999999996</v>
          </cell>
        </row>
        <row r="42">
          <cell r="A42" t="str">
            <v>七彩椒(2)</v>
          </cell>
          <cell r="B42">
            <v>0.69146700000000005</v>
          </cell>
        </row>
        <row r="43">
          <cell r="A43" t="str">
            <v>鲜木耳(份)</v>
          </cell>
          <cell r="B43">
            <v>0.67345699999999997</v>
          </cell>
        </row>
        <row r="44">
          <cell r="A44" t="str">
            <v>白玉菇(袋)</v>
          </cell>
          <cell r="B44">
            <v>0.62929400000000002</v>
          </cell>
        </row>
        <row r="45">
          <cell r="A45" t="str">
            <v>菠菜</v>
          </cell>
          <cell r="B45">
            <v>0.46772999999999998</v>
          </cell>
        </row>
        <row r="46">
          <cell r="A46" t="str">
            <v>菜心</v>
          </cell>
          <cell r="B46">
            <v>0.45991500000000002</v>
          </cell>
        </row>
        <row r="47">
          <cell r="A47" t="str">
            <v>野生粉藕</v>
          </cell>
          <cell r="B47">
            <v>0.352352</v>
          </cell>
        </row>
        <row r="48">
          <cell r="A48" t="str">
            <v>外地茼蒿</v>
          </cell>
          <cell r="B48">
            <v>0.331986</v>
          </cell>
        </row>
        <row r="49">
          <cell r="A49" t="str">
            <v>紫茄子(1)</v>
          </cell>
          <cell r="B49">
            <v>0.166851</v>
          </cell>
        </row>
        <row r="50">
          <cell r="A50" t="str">
            <v>青线椒(份)</v>
          </cell>
          <cell r="B50">
            <v>6.7659999999999998E-2</v>
          </cell>
        </row>
        <row r="51">
          <cell r="A51" t="str">
            <v>七彩椒(份)</v>
          </cell>
          <cell r="B51">
            <v>0</v>
          </cell>
        </row>
        <row r="52">
          <cell r="A52" t="str">
            <v>上海青(份)</v>
          </cell>
          <cell r="B52">
            <v>0</v>
          </cell>
        </row>
        <row r="53">
          <cell r="A53" t="str">
            <v>东门口小白菜</v>
          </cell>
          <cell r="B53">
            <v>0</v>
          </cell>
        </row>
        <row r="54">
          <cell r="A54" t="str">
            <v>丝瓜尖</v>
          </cell>
          <cell r="B54">
            <v>0</v>
          </cell>
        </row>
        <row r="55">
          <cell r="A55" t="str">
            <v>余干椒</v>
          </cell>
          <cell r="B55">
            <v>0</v>
          </cell>
        </row>
        <row r="56">
          <cell r="A56" t="str">
            <v>保康高山大白菜</v>
          </cell>
          <cell r="B56">
            <v>0</v>
          </cell>
        </row>
        <row r="57">
          <cell r="A57" t="str">
            <v>冰草</v>
          </cell>
          <cell r="B57">
            <v>0</v>
          </cell>
        </row>
        <row r="58">
          <cell r="A58" t="str">
            <v>冰草(盒)</v>
          </cell>
          <cell r="B58">
            <v>0</v>
          </cell>
        </row>
        <row r="59">
          <cell r="A59" t="str">
            <v>净藕(2)</v>
          </cell>
          <cell r="B59">
            <v>0</v>
          </cell>
        </row>
        <row r="60">
          <cell r="A60" t="str">
            <v>净藕(3)</v>
          </cell>
          <cell r="B60">
            <v>0</v>
          </cell>
        </row>
        <row r="61">
          <cell r="A61" t="str">
            <v>南瓜尖</v>
          </cell>
          <cell r="B61">
            <v>0</v>
          </cell>
        </row>
        <row r="62">
          <cell r="A62" t="str">
            <v>双孢菇</v>
          </cell>
          <cell r="B62">
            <v>0</v>
          </cell>
        </row>
        <row r="63">
          <cell r="A63" t="str">
            <v>双孢菇(份)</v>
          </cell>
          <cell r="B63">
            <v>0</v>
          </cell>
        </row>
        <row r="64">
          <cell r="A64" t="str">
            <v>双沟白菜</v>
          </cell>
          <cell r="B64">
            <v>0</v>
          </cell>
        </row>
        <row r="65">
          <cell r="A65" t="str">
            <v>和丰阳光海鲜菇(包)</v>
          </cell>
          <cell r="B65">
            <v>0</v>
          </cell>
        </row>
        <row r="66">
          <cell r="A66" t="str">
            <v>四川红香椿</v>
          </cell>
          <cell r="B66">
            <v>0</v>
          </cell>
        </row>
        <row r="67">
          <cell r="A67" t="str">
            <v>圆茄子(1)</v>
          </cell>
          <cell r="B67">
            <v>0</v>
          </cell>
        </row>
        <row r="68">
          <cell r="A68" t="str">
            <v>外地茼蒿(份)</v>
          </cell>
          <cell r="B68">
            <v>0</v>
          </cell>
        </row>
        <row r="69">
          <cell r="A69" t="str">
            <v>大白菜</v>
          </cell>
          <cell r="B69">
            <v>0</v>
          </cell>
        </row>
        <row r="70">
          <cell r="A70" t="str">
            <v>大白菜秧</v>
          </cell>
          <cell r="B70">
            <v>0</v>
          </cell>
        </row>
        <row r="71">
          <cell r="A71" t="str">
            <v>大芥兰</v>
          </cell>
          <cell r="B71">
            <v>0</v>
          </cell>
        </row>
        <row r="72">
          <cell r="A72" t="str">
            <v>大龙茄子</v>
          </cell>
          <cell r="B72">
            <v>0</v>
          </cell>
        </row>
        <row r="73">
          <cell r="A73" t="str">
            <v>奶白菜(份)</v>
          </cell>
          <cell r="B73">
            <v>0</v>
          </cell>
        </row>
        <row r="74">
          <cell r="A74" t="str">
            <v>奶白菜苗</v>
          </cell>
          <cell r="B74">
            <v>0</v>
          </cell>
        </row>
        <row r="75">
          <cell r="A75" t="str">
            <v>姬菇(1)</v>
          </cell>
          <cell r="B75">
            <v>0</v>
          </cell>
        </row>
        <row r="76">
          <cell r="A76" t="str">
            <v>姬菇(2)</v>
          </cell>
          <cell r="B76">
            <v>0</v>
          </cell>
        </row>
        <row r="77">
          <cell r="A77" t="str">
            <v>姬菇(份)</v>
          </cell>
          <cell r="B77">
            <v>0</v>
          </cell>
        </row>
        <row r="78">
          <cell r="A78" t="str">
            <v>姬菇(包)</v>
          </cell>
          <cell r="B78">
            <v>0</v>
          </cell>
        </row>
        <row r="79">
          <cell r="A79" t="str">
            <v>小白菜</v>
          </cell>
          <cell r="B79">
            <v>0</v>
          </cell>
        </row>
        <row r="80">
          <cell r="A80" t="str">
            <v>小白菜(份)</v>
          </cell>
          <cell r="B80">
            <v>0</v>
          </cell>
        </row>
        <row r="81">
          <cell r="A81" t="str">
            <v>小皱皮</v>
          </cell>
          <cell r="B81">
            <v>0</v>
          </cell>
        </row>
        <row r="82">
          <cell r="A82" t="str">
            <v>小米椒</v>
          </cell>
          <cell r="B82">
            <v>0</v>
          </cell>
        </row>
        <row r="83">
          <cell r="A83" t="str">
            <v>小青菜(2)</v>
          </cell>
          <cell r="B83">
            <v>0</v>
          </cell>
        </row>
        <row r="84">
          <cell r="A84" t="str">
            <v>小青菜(份)</v>
          </cell>
          <cell r="B84">
            <v>0</v>
          </cell>
        </row>
        <row r="85">
          <cell r="A85" t="str">
            <v>平菇</v>
          </cell>
          <cell r="B85">
            <v>0</v>
          </cell>
        </row>
        <row r="86">
          <cell r="A86" t="str">
            <v>快菜</v>
          </cell>
          <cell r="B86">
            <v>0</v>
          </cell>
        </row>
        <row r="87">
          <cell r="A87" t="str">
            <v>春菜</v>
          </cell>
          <cell r="B87">
            <v>0</v>
          </cell>
        </row>
        <row r="88">
          <cell r="A88" t="str">
            <v>本地上海青</v>
          </cell>
          <cell r="B88">
            <v>0</v>
          </cell>
        </row>
        <row r="89">
          <cell r="A89" t="str">
            <v>本地小毛白菜</v>
          </cell>
          <cell r="B89">
            <v>0</v>
          </cell>
        </row>
        <row r="90">
          <cell r="A90" t="str">
            <v>本地黄心油菜</v>
          </cell>
          <cell r="B90">
            <v>0</v>
          </cell>
        </row>
        <row r="91">
          <cell r="A91" t="str">
            <v>杏鲍菇(1)</v>
          </cell>
          <cell r="B91">
            <v>0</v>
          </cell>
        </row>
        <row r="92">
          <cell r="A92" t="str">
            <v>杏鲍菇(2)</v>
          </cell>
          <cell r="B92">
            <v>0</v>
          </cell>
        </row>
        <row r="93">
          <cell r="A93" t="str">
            <v>杏鲍菇(250克)</v>
          </cell>
          <cell r="B93">
            <v>0</v>
          </cell>
        </row>
        <row r="94">
          <cell r="A94" t="str">
            <v>杏鲍菇(份)</v>
          </cell>
          <cell r="B94">
            <v>0</v>
          </cell>
        </row>
        <row r="95">
          <cell r="A95" t="str">
            <v>杏鲍菇(袋)</v>
          </cell>
          <cell r="B95">
            <v>0</v>
          </cell>
        </row>
        <row r="96">
          <cell r="A96" t="str">
            <v>枝江红菜苔</v>
          </cell>
          <cell r="B96">
            <v>0</v>
          </cell>
        </row>
        <row r="97">
          <cell r="A97" t="str">
            <v>枝江红菜苔(份)</v>
          </cell>
          <cell r="B97">
            <v>0</v>
          </cell>
        </row>
        <row r="98">
          <cell r="A98" t="str">
            <v>槐花</v>
          </cell>
          <cell r="B98">
            <v>0</v>
          </cell>
        </row>
        <row r="99">
          <cell r="A99" t="str">
            <v>水果辣椒</v>
          </cell>
          <cell r="B99">
            <v>0</v>
          </cell>
        </row>
        <row r="100">
          <cell r="A100" t="str">
            <v>水果辣椒(份)</v>
          </cell>
          <cell r="B100">
            <v>0</v>
          </cell>
        </row>
        <row r="101">
          <cell r="A101" t="str">
            <v>水果辣椒(橙色)</v>
          </cell>
          <cell r="B101">
            <v>0</v>
          </cell>
        </row>
        <row r="102">
          <cell r="A102" t="str">
            <v>油菜苔</v>
          </cell>
          <cell r="B102">
            <v>0</v>
          </cell>
        </row>
        <row r="103">
          <cell r="A103" t="str">
            <v>泡泡椒(精品)</v>
          </cell>
          <cell r="B103">
            <v>0</v>
          </cell>
        </row>
        <row r="104">
          <cell r="A104" t="str">
            <v>洪山菜苔</v>
          </cell>
          <cell r="B104">
            <v>0</v>
          </cell>
        </row>
        <row r="105">
          <cell r="A105" t="str">
            <v>洪山菜薹珍品手提袋</v>
          </cell>
          <cell r="B105">
            <v>0</v>
          </cell>
        </row>
        <row r="106">
          <cell r="A106" t="str">
            <v>洪山菜薹莲藕拼装礼盒</v>
          </cell>
          <cell r="B106">
            <v>0</v>
          </cell>
        </row>
        <row r="107">
          <cell r="A107" t="str">
            <v>洪湖莲藕(粉藕)</v>
          </cell>
          <cell r="B107">
            <v>0</v>
          </cell>
        </row>
        <row r="108">
          <cell r="A108" t="str">
            <v>洪湖莲藕(脆藕)</v>
          </cell>
          <cell r="B108">
            <v>0</v>
          </cell>
        </row>
        <row r="109">
          <cell r="A109" t="str">
            <v>活体银耳</v>
          </cell>
          <cell r="B109">
            <v>0</v>
          </cell>
        </row>
        <row r="110">
          <cell r="A110" t="str">
            <v>海鲜菇(1)</v>
          </cell>
          <cell r="B110">
            <v>0</v>
          </cell>
        </row>
        <row r="111">
          <cell r="A111" t="str">
            <v>海鲜菇(2)</v>
          </cell>
          <cell r="B111">
            <v>0</v>
          </cell>
        </row>
        <row r="112">
          <cell r="A112" t="str">
            <v>海鲜菇(份)</v>
          </cell>
          <cell r="B112">
            <v>0</v>
          </cell>
        </row>
        <row r="113">
          <cell r="A113" t="str">
            <v>海鲜菇(袋)(1)</v>
          </cell>
          <cell r="B113">
            <v>0</v>
          </cell>
        </row>
        <row r="114">
          <cell r="A114" t="str">
            <v>海鲜菇(袋)(2)</v>
          </cell>
          <cell r="B114">
            <v>0</v>
          </cell>
        </row>
        <row r="115">
          <cell r="A115" t="str">
            <v>海鲜菇(袋)(3)</v>
          </cell>
          <cell r="B115">
            <v>0</v>
          </cell>
        </row>
        <row r="116">
          <cell r="A116" t="str">
            <v>海鲜菇(袋)(4)</v>
          </cell>
          <cell r="B116">
            <v>0</v>
          </cell>
        </row>
        <row r="117">
          <cell r="A117" t="str">
            <v>灯笼椒(1)</v>
          </cell>
          <cell r="B117">
            <v>0</v>
          </cell>
        </row>
        <row r="118">
          <cell r="A118" t="str">
            <v>灯笼椒(2)</v>
          </cell>
          <cell r="B118">
            <v>0</v>
          </cell>
        </row>
        <row r="119">
          <cell r="A119" t="str">
            <v>灯笼椒(份)</v>
          </cell>
          <cell r="B119">
            <v>0</v>
          </cell>
        </row>
        <row r="120">
          <cell r="A120" t="str">
            <v>牛排菇</v>
          </cell>
          <cell r="B120">
            <v>0</v>
          </cell>
        </row>
        <row r="121">
          <cell r="A121" t="str">
            <v>牛排菇(盒)</v>
          </cell>
          <cell r="B121">
            <v>0</v>
          </cell>
        </row>
        <row r="122">
          <cell r="A122" t="str">
            <v>牛首油菜</v>
          </cell>
          <cell r="B122">
            <v>0</v>
          </cell>
        </row>
        <row r="123">
          <cell r="A123" t="str">
            <v>牛首生菜</v>
          </cell>
          <cell r="B123">
            <v>0</v>
          </cell>
        </row>
        <row r="124">
          <cell r="A124" t="str">
            <v>猪肚菇(盒)</v>
          </cell>
          <cell r="B124">
            <v>0</v>
          </cell>
        </row>
        <row r="125">
          <cell r="A125" t="str">
            <v>猴头菇</v>
          </cell>
          <cell r="B125">
            <v>0</v>
          </cell>
        </row>
        <row r="126">
          <cell r="A126" t="str">
            <v>甘蓝叶</v>
          </cell>
          <cell r="B126">
            <v>0</v>
          </cell>
        </row>
        <row r="127">
          <cell r="A127" t="str">
            <v>甜白菜</v>
          </cell>
          <cell r="B127">
            <v>0</v>
          </cell>
        </row>
        <row r="128">
          <cell r="A128" t="str">
            <v>田七</v>
          </cell>
          <cell r="B128">
            <v>0</v>
          </cell>
        </row>
        <row r="129">
          <cell r="A129" t="str">
            <v>白玉菇(1)</v>
          </cell>
          <cell r="B129">
            <v>0</v>
          </cell>
        </row>
        <row r="130">
          <cell r="A130" t="str">
            <v>白玉菇(2)</v>
          </cell>
          <cell r="B130">
            <v>0</v>
          </cell>
        </row>
        <row r="131">
          <cell r="A131" t="str">
            <v>白玉菇(盒)</v>
          </cell>
          <cell r="B131">
            <v>0</v>
          </cell>
        </row>
        <row r="132">
          <cell r="A132" t="str">
            <v>白菜苔</v>
          </cell>
          <cell r="B132">
            <v>0</v>
          </cell>
        </row>
        <row r="133">
          <cell r="A133" t="str">
            <v>白蒿</v>
          </cell>
          <cell r="B133">
            <v>0</v>
          </cell>
        </row>
        <row r="134">
          <cell r="A134" t="str">
            <v>秀珍菇</v>
          </cell>
          <cell r="B134">
            <v>0</v>
          </cell>
        </row>
        <row r="135">
          <cell r="A135" t="str">
            <v>竹叶菜(份)</v>
          </cell>
          <cell r="B135">
            <v>0</v>
          </cell>
        </row>
        <row r="136">
          <cell r="A136" t="str">
            <v>紫圆茄</v>
          </cell>
          <cell r="B136">
            <v>0</v>
          </cell>
        </row>
        <row r="137">
          <cell r="A137" t="str">
            <v>紫尖椒</v>
          </cell>
          <cell r="B137">
            <v>0</v>
          </cell>
        </row>
        <row r="138">
          <cell r="A138" t="str">
            <v>紫白菜(1)</v>
          </cell>
          <cell r="B138">
            <v>0</v>
          </cell>
        </row>
        <row r="139">
          <cell r="A139" t="str">
            <v>紫白菜(2)</v>
          </cell>
          <cell r="B139">
            <v>0</v>
          </cell>
        </row>
        <row r="140">
          <cell r="A140" t="str">
            <v>紫苏</v>
          </cell>
          <cell r="B140">
            <v>0</v>
          </cell>
        </row>
        <row r="141">
          <cell r="A141" t="str">
            <v>紫苏(份)</v>
          </cell>
          <cell r="B141">
            <v>0</v>
          </cell>
        </row>
        <row r="142">
          <cell r="A142" t="str">
            <v>紫螺丝椒</v>
          </cell>
          <cell r="B142">
            <v>0</v>
          </cell>
        </row>
        <row r="143">
          <cell r="A143" t="str">
            <v>紫贝菜</v>
          </cell>
          <cell r="B143">
            <v>0</v>
          </cell>
        </row>
        <row r="144">
          <cell r="A144" t="str">
            <v>红尖椒</v>
          </cell>
          <cell r="B144">
            <v>0</v>
          </cell>
        </row>
        <row r="145">
          <cell r="A145" t="str">
            <v>红尖椒(份)</v>
          </cell>
          <cell r="B145">
            <v>0</v>
          </cell>
        </row>
        <row r="146">
          <cell r="A146" t="str">
            <v>红杭椒</v>
          </cell>
          <cell r="B146">
            <v>0</v>
          </cell>
        </row>
        <row r="147">
          <cell r="A147" t="str">
            <v>红杭椒(份)</v>
          </cell>
          <cell r="B147">
            <v>0</v>
          </cell>
        </row>
        <row r="148">
          <cell r="A148" t="str">
            <v>红椒(1)</v>
          </cell>
          <cell r="B148">
            <v>0</v>
          </cell>
        </row>
        <row r="149">
          <cell r="A149" t="str">
            <v>红椒(份)</v>
          </cell>
          <cell r="B149">
            <v>0</v>
          </cell>
        </row>
        <row r="150">
          <cell r="A150" t="str">
            <v>红橡叶</v>
          </cell>
          <cell r="B150">
            <v>0</v>
          </cell>
        </row>
        <row r="151">
          <cell r="A151" t="str">
            <v>红灯笼椒(1)</v>
          </cell>
          <cell r="B151">
            <v>0</v>
          </cell>
        </row>
        <row r="152">
          <cell r="A152" t="str">
            <v>红灯笼椒(2)</v>
          </cell>
          <cell r="B152">
            <v>0</v>
          </cell>
        </row>
        <row r="153">
          <cell r="A153" t="str">
            <v>红灯笼椒(份)</v>
          </cell>
          <cell r="B153">
            <v>0</v>
          </cell>
        </row>
        <row r="154">
          <cell r="A154" t="str">
            <v>红珊瑚(粗叶)</v>
          </cell>
          <cell r="B154">
            <v>0</v>
          </cell>
        </row>
        <row r="155">
          <cell r="A155" t="str">
            <v>红线椒</v>
          </cell>
          <cell r="B155">
            <v>0</v>
          </cell>
        </row>
        <row r="156">
          <cell r="A156" t="str">
            <v>红薯尖(份)</v>
          </cell>
          <cell r="B156">
            <v>0</v>
          </cell>
        </row>
        <row r="157">
          <cell r="A157" t="str">
            <v>组合椒系列</v>
          </cell>
          <cell r="B157">
            <v>0</v>
          </cell>
        </row>
        <row r="158">
          <cell r="A158" t="str">
            <v>绣球菌</v>
          </cell>
          <cell r="B158">
            <v>0</v>
          </cell>
        </row>
        <row r="159">
          <cell r="A159" t="str">
            <v>绣球菌(袋)</v>
          </cell>
          <cell r="B159">
            <v>0</v>
          </cell>
        </row>
        <row r="160">
          <cell r="A160" t="str">
            <v>绿牛油</v>
          </cell>
          <cell r="B160">
            <v>0</v>
          </cell>
        </row>
        <row r="161">
          <cell r="A161" t="str">
            <v>艾蒿</v>
          </cell>
          <cell r="B161">
            <v>0</v>
          </cell>
        </row>
        <row r="162">
          <cell r="A162" t="str">
            <v>芝麻苋菜</v>
          </cell>
          <cell r="B162">
            <v>0</v>
          </cell>
        </row>
        <row r="163">
          <cell r="A163" t="str">
            <v>芥兰</v>
          </cell>
          <cell r="B163">
            <v>0</v>
          </cell>
        </row>
        <row r="164">
          <cell r="A164" t="str">
            <v>芥菜</v>
          </cell>
          <cell r="B164">
            <v>0</v>
          </cell>
        </row>
        <row r="165">
          <cell r="A165" t="str">
            <v>花茄子</v>
          </cell>
          <cell r="B165">
            <v>0</v>
          </cell>
        </row>
        <row r="166">
          <cell r="A166" t="str">
            <v>花菇(一人份)</v>
          </cell>
          <cell r="B166">
            <v>0</v>
          </cell>
        </row>
        <row r="167">
          <cell r="A167" t="str">
            <v>苋菜(份)</v>
          </cell>
          <cell r="B167">
            <v>0</v>
          </cell>
        </row>
        <row r="168">
          <cell r="A168" t="str">
            <v>茶树菇(袋)</v>
          </cell>
          <cell r="B168">
            <v>0</v>
          </cell>
        </row>
        <row r="169">
          <cell r="A169" t="str">
            <v>茼蒿</v>
          </cell>
          <cell r="B169">
            <v>0</v>
          </cell>
        </row>
        <row r="170">
          <cell r="A170" t="str">
            <v>茼蒿(份)</v>
          </cell>
          <cell r="B170">
            <v>0</v>
          </cell>
        </row>
        <row r="171">
          <cell r="A171" t="str">
            <v>荠菜</v>
          </cell>
          <cell r="B171">
            <v>0</v>
          </cell>
        </row>
        <row r="172">
          <cell r="A172" t="str">
            <v>荸荠</v>
          </cell>
          <cell r="B172">
            <v>0</v>
          </cell>
        </row>
        <row r="173">
          <cell r="A173" t="str">
            <v>荸荠(份)</v>
          </cell>
          <cell r="B173">
            <v>0</v>
          </cell>
        </row>
        <row r="174">
          <cell r="A174" t="str">
            <v>莲蓬(个)</v>
          </cell>
          <cell r="B174">
            <v>0</v>
          </cell>
        </row>
        <row r="175">
          <cell r="A175" t="str">
            <v>菊花油菜</v>
          </cell>
          <cell r="B175">
            <v>0</v>
          </cell>
        </row>
        <row r="176">
          <cell r="A176" t="str">
            <v>菌菇火锅套餐(份)</v>
          </cell>
          <cell r="B176">
            <v>0</v>
          </cell>
        </row>
        <row r="177">
          <cell r="A177" t="str">
            <v>菌蔬四宝(份)</v>
          </cell>
          <cell r="B177">
            <v>0</v>
          </cell>
        </row>
        <row r="178">
          <cell r="A178" t="str">
            <v>菜心(份)</v>
          </cell>
          <cell r="B178">
            <v>0</v>
          </cell>
        </row>
        <row r="179">
          <cell r="A179" t="str">
            <v>萝卜叶</v>
          </cell>
          <cell r="B179">
            <v>0</v>
          </cell>
        </row>
        <row r="180">
          <cell r="A180" t="str">
            <v>蒲公英</v>
          </cell>
          <cell r="B180">
            <v>0</v>
          </cell>
        </row>
        <row r="181">
          <cell r="A181" t="str">
            <v>蔡甸藜蒿</v>
          </cell>
          <cell r="B181">
            <v>0</v>
          </cell>
        </row>
        <row r="182">
          <cell r="A182" t="str">
            <v>蔡甸藜蒿(份)</v>
          </cell>
          <cell r="B182">
            <v>0</v>
          </cell>
        </row>
        <row r="183">
          <cell r="A183" t="str">
            <v>薄荷叶</v>
          </cell>
          <cell r="B183">
            <v>0</v>
          </cell>
        </row>
        <row r="184">
          <cell r="A184" t="str">
            <v>藕尖</v>
          </cell>
          <cell r="B184">
            <v>0</v>
          </cell>
        </row>
        <row r="185">
          <cell r="A185" t="str">
            <v>虫草花</v>
          </cell>
          <cell r="B185">
            <v>0</v>
          </cell>
        </row>
        <row r="186">
          <cell r="A186" t="str">
            <v>虫草花(盒)(2)</v>
          </cell>
          <cell r="B186">
            <v>0</v>
          </cell>
        </row>
        <row r="187">
          <cell r="A187" t="str">
            <v>虫草花(袋)</v>
          </cell>
          <cell r="B187">
            <v>0</v>
          </cell>
        </row>
        <row r="188">
          <cell r="A188" t="str">
            <v>蟹味菇(1)</v>
          </cell>
          <cell r="B188">
            <v>0</v>
          </cell>
        </row>
        <row r="189">
          <cell r="A189" t="str">
            <v>蟹味菇(2)</v>
          </cell>
          <cell r="B189">
            <v>0</v>
          </cell>
        </row>
        <row r="190">
          <cell r="A190" t="str">
            <v>蟹味菇(盒)</v>
          </cell>
          <cell r="B190">
            <v>0</v>
          </cell>
        </row>
        <row r="191">
          <cell r="A191" t="str">
            <v>蟹味菇(袋)</v>
          </cell>
          <cell r="B191">
            <v>0</v>
          </cell>
        </row>
        <row r="192">
          <cell r="A192" t="str">
            <v>襄甜红菜苔(袋)</v>
          </cell>
          <cell r="B192">
            <v>0</v>
          </cell>
        </row>
        <row r="193">
          <cell r="A193" t="str">
            <v>西峡花菇(2)</v>
          </cell>
          <cell r="B193">
            <v>0</v>
          </cell>
        </row>
        <row r="194">
          <cell r="A194" t="str">
            <v>西峡香菇(1)</v>
          </cell>
          <cell r="B194">
            <v>0</v>
          </cell>
        </row>
        <row r="195">
          <cell r="A195" t="str">
            <v>西峡香菇(2)</v>
          </cell>
          <cell r="B195">
            <v>0</v>
          </cell>
        </row>
        <row r="196">
          <cell r="A196" t="str">
            <v xml:space="preserve">西峡香菇(份) </v>
          </cell>
          <cell r="B196">
            <v>0</v>
          </cell>
        </row>
        <row r="197">
          <cell r="A197" t="str">
            <v>豌豆尖</v>
          </cell>
          <cell r="B197">
            <v>0</v>
          </cell>
        </row>
        <row r="198">
          <cell r="A198" t="str">
            <v>赤松茸</v>
          </cell>
          <cell r="B198">
            <v>0</v>
          </cell>
        </row>
        <row r="199">
          <cell r="A199" t="str">
            <v>赤松茸(盒)</v>
          </cell>
          <cell r="B199">
            <v>0</v>
          </cell>
        </row>
        <row r="200">
          <cell r="A200" t="str">
            <v>辣妹子</v>
          </cell>
          <cell r="B200">
            <v>0</v>
          </cell>
        </row>
        <row r="201">
          <cell r="A201" t="str">
            <v>野藕(1)</v>
          </cell>
          <cell r="B201">
            <v>0</v>
          </cell>
        </row>
        <row r="202">
          <cell r="A202" t="str">
            <v>野藕(2)</v>
          </cell>
          <cell r="B202">
            <v>0</v>
          </cell>
        </row>
        <row r="203">
          <cell r="A203" t="str">
            <v>金针菇(1)</v>
          </cell>
          <cell r="B203">
            <v>0</v>
          </cell>
        </row>
        <row r="204">
          <cell r="A204" t="str">
            <v>金针菇(2)</v>
          </cell>
          <cell r="B204">
            <v>0</v>
          </cell>
        </row>
        <row r="205">
          <cell r="A205" t="str">
            <v>金针菇(份)</v>
          </cell>
          <cell r="B205">
            <v>0</v>
          </cell>
        </row>
        <row r="206">
          <cell r="A206" t="str">
            <v>金针菇(袋)(1)</v>
          </cell>
          <cell r="B206">
            <v>0</v>
          </cell>
        </row>
        <row r="207">
          <cell r="A207" t="str">
            <v>金针菇(袋)(2)</v>
          </cell>
          <cell r="B207">
            <v>0</v>
          </cell>
        </row>
        <row r="208">
          <cell r="A208" t="str">
            <v>金针菇(袋)(3)</v>
          </cell>
          <cell r="B208">
            <v>0</v>
          </cell>
        </row>
        <row r="209">
          <cell r="A209" t="str">
            <v>银耳(朵)</v>
          </cell>
          <cell r="B209">
            <v>0</v>
          </cell>
        </row>
        <row r="210">
          <cell r="A210" t="str">
            <v>随州泡泡青</v>
          </cell>
          <cell r="B210">
            <v>0</v>
          </cell>
        </row>
        <row r="211">
          <cell r="A211" t="str">
            <v>青尖椒</v>
          </cell>
          <cell r="B211">
            <v>0</v>
          </cell>
        </row>
        <row r="212">
          <cell r="A212" t="str">
            <v>青尖椒(份)</v>
          </cell>
          <cell r="B212">
            <v>0</v>
          </cell>
        </row>
        <row r="213">
          <cell r="A213" t="str">
            <v>青杭椒(1)</v>
          </cell>
          <cell r="B213">
            <v>0</v>
          </cell>
        </row>
        <row r="214">
          <cell r="A214" t="str">
            <v>青杭椒(2)</v>
          </cell>
          <cell r="B214">
            <v>0</v>
          </cell>
        </row>
        <row r="215">
          <cell r="A215" t="str">
            <v>青杭椒(份)</v>
          </cell>
          <cell r="B215">
            <v>0</v>
          </cell>
        </row>
        <row r="216">
          <cell r="A216" t="str">
            <v>青梗散花</v>
          </cell>
          <cell r="B216">
            <v>0</v>
          </cell>
        </row>
        <row r="217">
          <cell r="A217" t="str">
            <v>青红尖椒组合装(份)</v>
          </cell>
          <cell r="B217">
            <v>0</v>
          </cell>
        </row>
        <row r="218">
          <cell r="A218" t="str">
            <v>青线椒</v>
          </cell>
          <cell r="B218">
            <v>0</v>
          </cell>
        </row>
        <row r="219">
          <cell r="A219" t="str">
            <v>青茄子(2)</v>
          </cell>
          <cell r="B219">
            <v>0</v>
          </cell>
        </row>
        <row r="220">
          <cell r="A220" t="str">
            <v>青菜苔</v>
          </cell>
          <cell r="B220">
            <v>0</v>
          </cell>
        </row>
        <row r="221">
          <cell r="A221" t="str">
            <v>面条菜</v>
          </cell>
          <cell r="B221">
            <v>0</v>
          </cell>
        </row>
        <row r="222">
          <cell r="A222" t="str">
            <v>马兰头</v>
          </cell>
          <cell r="B222">
            <v>0</v>
          </cell>
        </row>
        <row r="223">
          <cell r="A223" t="str">
            <v>马齿苋</v>
          </cell>
          <cell r="B223">
            <v>0</v>
          </cell>
        </row>
        <row r="224">
          <cell r="A224" t="str">
            <v>鱼腥草</v>
          </cell>
          <cell r="B224">
            <v>0</v>
          </cell>
        </row>
        <row r="225">
          <cell r="A225" t="str">
            <v>鱼腥草(份)</v>
          </cell>
          <cell r="B225">
            <v>0</v>
          </cell>
        </row>
        <row r="226">
          <cell r="A226" t="str">
            <v>鲜木耳(1)</v>
          </cell>
          <cell r="B226">
            <v>0</v>
          </cell>
        </row>
        <row r="227">
          <cell r="A227" t="str">
            <v>鲜木耳(2)</v>
          </cell>
          <cell r="B227">
            <v>0</v>
          </cell>
        </row>
        <row r="228">
          <cell r="A228" t="str">
            <v>鲜粽叶</v>
          </cell>
          <cell r="B228">
            <v>0</v>
          </cell>
        </row>
        <row r="229">
          <cell r="A229" t="str">
            <v>鲜粽叶(袋)(1)</v>
          </cell>
          <cell r="B229">
            <v>0</v>
          </cell>
        </row>
        <row r="230">
          <cell r="A230" t="str">
            <v>鲜粽叶(袋)(2)</v>
          </cell>
          <cell r="B230">
            <v>0</v>
          </cell>
        </row>
        <row r="231">
          <cell r="A231" t="str">
            <v>鲜粽叶(袋)(3)</v>
          </cell>
          <cell r="B231">
            <v>0</v>
          </cell>
        </row>
        <row r="232">
          <cell r="A232" t="str">
            <v>鲜粽子叶</v>
          </cell>
          <cell r="B232">
            <v>0</v>
          </cell>
        </row>
        <row r="233">
          <cell r="A233" t="str">
            <v>鲜藕带(袋)</v>
          </cell>
          <cell r="B233">
            <v>0</v>
          </cell>
        </row>
        <row r="234">
          <cell r="A234" t="str">
            <v>鸡枞菌</v>
          </cell>
          <cell r="B234">
            <v>0</v>
          </cell>
        </row>
        <row r="235">
          <cell r="A235" t="str">
            <v>鹿茸菇(盒)</v>
          </cell>
          <cell r="B235">
            <v>0</v>
          </cell>
        </row>
        <row r="236">
          <cell r="A236" t="str">
            <v>黄心菜(1)</v>
          </cell>
          <cell r="B236">
            <v>0</v>
          </cell>
        </row>
        <row r="237">
          <cell r="A237" t="str">
            <v>黄心菜(2)</v>
          </cell>
          <cell r="B237">
            <v>0</v>
          </cell>
        </row>
        <row r="238">
          <cell r="A238" t="str">
            <v>黄白菜(1)</v>
          </cell>
          <cell r="B238">
            <v>0</v>
          </cell>
        </row>
        <row r="239">
          <cell r="A239" t="str">
            <v>黄白菜(2)</v>
          </cell>
          <cell r="B239">
            <v>0</v>
          </cell>
        </row>
        <row r="240">
          <cell r="A240" t="str">
            <v>黄花菜</v>
          </cell>
          <cell r="B240">
            <v>0</v>
          </cell>
        </row>
        <row r="241">
          <cell r="A241" t="str">
            <v>黑油菜</v>
          </cell>
          <cell r="B241">
            <v>0</v>
          </cell>
        </row>
        <row r="242">
          <cell r="A242" t="str">
            <v>黑牛肝菌</v>
          </cell>
          <cell r="B242">
            <v>0</v>
          </cell>
        </row>
        <row r="243">
          <cell r="A243" t="str">
            <v>黑牛肝菌(盒)</v>
          </cell>
          <cell r="B243">
            <v>0</v>
          </cell>
        </row>
        <row r="244">
          <cell r="A244" t="str">
            <v>黑皮鸡枞菌</v>
          </cell>
          <cell r="B244">
            <v>0</v>
          </cell>
        </row>
        <row r="245">
          <cell r="A245" t="str">
            <v>黑皮鸡枞菌(盒)</v>
          </cell>
          <cell r="B245">
            <v>0</v>
          </cell>
        </row>
        <row r="246">
          <cell r="A246" t="str">
            <v>龙牙菜</v>
          </cell>
          <cell r="B246">
            <v>0</v>
          </cell>
        </row>
      </sheetData>
      <sheetData sheetId="2">
        <row r="1">
          <cell r="A1" t="str">
            <v>单品名称</v>
          </cell>
          <cell r="B1" t="str">
            <v>7.1日成本加成定价预测量</v>
          </cell>
        </row>
        <row r="2">
          <cell r="A2" t="str">
            <v>102900005115199</v>
          </cell>
          <cell r="B2">
            <v>0</v>
          </cell>
        </row>
        <row r="3">
          <cell r="A3" t="str">
            <v>102900005115250</v>
          </cell>
          <cell r="B3">
            <v>25.888788999999999</v>
          </cell>
        </row>
        <row r="4">
          <cell r="A4" t="str">
            <v>102900005115625</v>
          </cell>
          <cell r="B4">
            <v>0</v>
          </cell>
        </row>
        <row r="5">
          <cell r="A5" t="str">
            <v>102900005115748</v>
          </cell>
          <cell r="B5">
            <v>0</v>
          </cell>
        </row>
        <row r="6">
          <cell r="A6" t="str">
            <v>102900005115762</v>
          </cell>
          <cell r="B6">
            <v>4.1074539999999997</v>
          </cell>
        </row>
        <row r="7">
          <cell r="A7" t="str">
            <v>102900005115779</v>
          </cell>
          <cell r="B7">
            <v>4.3570440000000001</v>
          </cell>
        </row>
        <row r="8">
          <cell r="A8" t="str">
            <v>102900005115786</v>
          </cell>
          <cell r="B8">
            <v>3.813742</v>
          </cell>
        </row>
        <row r="9">
          <cell r="A9" t="str">
            <v>102900005115793</v>
          </cell>
          <cell r="B9">
            <v>0</v>
          </cell>
        </row>
        <row r="10">
          <cell r="A10" t="str">
            <v>102900005115816</v>
          </cell>
          <cell r="B10">
            <v>0</v>
          </cell>
        </row>
        <row r="11">
          <cell r="A11" t="str">
            <v>102900005115823</v>
          </cell>
          <cell r="B11">
            <v>8.6890689999999999</v>
          </cell>
        </row>
        <row r="12">
          <cell r="A12" t="str">
            <v>102900005115854</v>
          </cell>
          <cell r="B12">
            <v>0</v>
          </cell>
        </row>
        <row r="13">
          <cell r="A13" t="str">
            <v>102900005115861</v>
          </cell>
          <cell r="B13">
            <v>0</v>
          </cell>
        </row>
        <row r="14">
          <cell r="A14" t="str">
            <v>102900005115878</v>
          </cell>
          <cell r="B14">
            <v>0</v>
          </cell>
        </row>
        <row r="15">
          <cell r="A15" t="str">
            <v>102900005115885</v>
          </cell>
          <cell r="B15">
            <v>0</v>
          </cell>
        </row>
        <row r="16">
          <cell r="A16" t="str">
            <v>102900005115908</v>
          </cell>
          <cell r="B16">
            <v>2.0823429999999998</v>
          </cell>
        </row>
        <row r="17">
          <cell r="A17" t="str">
            <v>102900005115946</v>
          </cell>
          <cell r="B17">
            <v>5.9541829999999996</v>
          </cell>
        </row>
        <row r="18">
          <cell r="A18" t="str">
            <v>102900005115960</v>
          </cell>
          <cell r="B18">
            <v>0</v>
          </cell>
        </row>
        <row r="19">
          <cell r="A19" t="str">
            <v>102900005115977</v>
          </cell>
          <cell r="B19">
            <v>0</v>
          </cell>
        </row>
        <row r="20">
          <cell r="A20" t="str">
            <v>102900005115984</v>
          </cell>
          <cell r="B20">
            <v>1.662787</v>
          </cell>
        </row>
        <row r="21">
          <cell r="A21" t="str">
            <v>102900005116219</v>
          </cell>
          <cell r="B21">
            <v>0</v>
          </cell>
        </row>
        <row r="22">
          <cell r="A22" t="str">
            <v>102900005116226</v>
          </cell>
          <cell r="B22">
            <v>0</v>
          </cell>
        </row>
        <row r="23">
          <cell r="A23" t="str">
            <v>102900005116233</v>
          </cell>
          <cell r="B23">
            <v>0</v>
          </cell>
        </row>
        <row r="24">
          <cell r="A24" t="str">
            <v>102900005116257</v>
          </cell>
          <cell r="B24">
            <v>6.2276259999999999</v>
          </cell>
        </row>
        <row r="25">
          <cell r="A25" t="str">
            <v>102900005116509</v>
          </cell>
          <cell r="B25">
            <v>4.3063359999999999</v>
          </cell>
        </row>
        <row r="26">
          <cell r="A26" t="str">
            <v>102900005116530</v>
          </cell>
          <cell r="B26">
            <v>0</v>
          </cell>
        </row>
        <row r="27">
          <cell r="A27" t="str">
            <v>102900005116547</v>
          </cell>
          <cell r="B27">
            <v>0</v>
          </cell>
        </row>
        <row r="28">
          <cell r="A28" t="str">
            <v>102900005116639</v>
          </cell>
          <cell r="B28">
            <v>0</v>
          </cell>
        </row>
        <row r="29">
          <cell r="A29" t="str">
            <v>102900005116714</v>
          </cell>
          <cell r="B29">
            <v>12.002865</v>
          </cell>
        </row>
        <row r="30">
          <cell r="A30" t="str">
            <v>102900005116790</v>
          </cell>
          <cell r="B30">
            <v>0</v>
          </cell>
        </row>
        <row r="31">
          <cell r="A31" t="str">
            <v>102900005116806</v>
          </cell>
          <cell r="B31">
            <v>0</v>
          </cell>
        </row>
        <row r="32">
          <cell r="A32" t="str">
            <v>102900005116837</v>
          </cell>
          <cell r="B32">
            <v>0</v>
          </cell>
        </row>
        <row r="33">
          <cell r="A33" t="str">
            <v>102900005116899</v>
          </cell>
          <cell r="B33">
            <v>14.8599</v>
          </cell>
        </row>
        <row r="34">
          <cell r="A34" t="str">
            <v>102900005116905</v>
          </cell>
          <cell r="B34">
            <v>0</v>
          </cell>
        </row>
        <row r="35">
          <cell r="A35" t="str">
            <v>102900005116912</v>
          </cell>
          <cell r="B35">
            <v>0</v>
          </cell>
        </row>
        <row r="36">
          <cell r="A36" t="str">
            <v>102900005116943</v>
          </cell>
          <cell r="B36">
            <v>0</v>
          </cell>
        </row>
        <row r="37">
          <cell r="A37" t="str">
            <v>102900005117056</v>
          </cell>
          <cell r="B37">
            <v>0</v>
          </cell>
        </row>
        <row r="38">
          <cell r="A38" t="str">
            <v>102900005117209</v>
          </cell>
          <cell r="B38">
            <v>0</v>
          </cell>
        </row>
        <row r="39">
          <cell r="A39" t="str">
            <v>102900005117353</v>
          </cell>
          <cell r="B39">
            <v>0</v>
          </cell>
        </row>
        <row r="40">
          <cell r="A40" t="str">
            <v>102900005118572</v>
          </cell>
          <cell r="B40">
            <v>0</v>
          </cell>
        </row>
        <row r="41">
          <cell r="A41" t="str">
            <v>102900005118817</v>
          </cell>
          <cell r="B41">
            <v>2.1288909999999999</v>
          </cell>
        </row>
        <row r="42">
          <cell r="A42" t="str">
            <v>102900005118824</v>
          </cell>
          <cell r="B42">
            <v>18.331636</v>
          </cell>
        </row>
        <row r="43">
          <cell r="A43" t="str">
            <v>102900005118831</v>
          </cell>
          <cell r="B43">
            <v>6.7727779999999997</v>
          </cell>
        </row>
        <row r="44">
          <cell r="A44" t="str">
            <v>102900005119098</v>
          </cell>
          <cell r="B44">
            <v>0</v>
          </cell>
        </row>
        <row r="45">
          <cell r="A45" t="str">
            <v>102900005119104</v>
          </cell>
          <cell r="B45">
            <v>0</v>
          </cell>
        </row>
        <row r="46">
          <cell r="A46" t="str">
            <v>102900005119944</v>
          </cell>
          <cell r="B46">
            <v>0</v>
          </cell>
        </row>
        <row r="47">
          <cell r="A47" t="str">
            <v>102900005119968</v>
          </cell>
          <cell r="B47">
            <v>0</v>
          </cell>
        </row>
        <row r="48">
          <cell r="A48" t="str">
            <v>102900005119975</v>
          </cell>
          <cell r="B48">
            <v>5.3897630000000003</v>
          </cell>
        </row>
        <row r="49">
          <cell r="A49" t="str">
            <v>102900005122654</v>
          </cell>
          <cell r="B49">
            <v>0</v>
          </cell>
        </row>
        <row r="50">
          <cell r="A50" t="str">
            <v>102900005123880</v>
          </cell>
          <cell r="B50">
            <v>0</v>
          </cell>
        </row>
        <row r="51">
          <cell r="A51" t="str">
            <v>102900005125808</v>
          </cell>
          <cell r="B51">
            <v>0</v>
          </cell>
        </row>
        <row r="52">
          <cell r="A52" t="str">
            <v>102900005125815</v>
          </cell>
          <cell r="B52">
            <v>0</v>
          </cell>
        </row>
        <row r="53">
          <cell r="A53" t="str">
            <v>102900005128748</v>
          </cell>
          <cell r="B53">
            <v>0</v>
          </cell>
        </row>
        <row r="54">
          <cell r="A54" t="str">
            <v>102900011000175</v>
          </cell>
          <cell r="B54">
            <v>0</v>
          </cell>
        </row>
        <row r="55">
          <cell r="A55" t="str">
            <v>102900011000328</v>
          </cell>
          <cell r="B55">
            <v>12.95462</v>
          </cell>
        </row>
        <row r="56">
          <cell r="A56" t="str">
            <v>102900011000335</v>
          </cell>
          <cell r="B56">
            <v>0</v>
          </cell>
        </row>
        <row r="57">
          <cell r="A57" t="str">
            <v>102900011000571</v>
          </cell>
          <cell r="B57">
            <v>0</v>
          </cell>
        </row>
        <row r="58">
          <cell r="A58" t="str">
            <v>102900011000632</v>
          </cell>
          <cell r="B58">
            <v>0</v>
          </cell>
        </row>
        <row r="59">
          <cell r="A59" t="str">
            <v>102900011000861</v>
          </cell>
          <cell r="B59">
            <v>0</v>
          </cell>
        </row>
        <row r="60">
          <cell r="A60" t="str">
            <v>102900011001219</v>
          </cell>
          <cell r="B60">
            <v>0</v>
          </cell>
        </row>
        <row r="61">
          <cell r="A61" t="str">
            <v>102900011001561</v>
          </cell>
          <cell r="B61">
            <v>0</v>
          </cell>
        </row>
        <row r="62">
          <cell r="A62" t="str">
            <v>102900011001691</v>
          </cell>
          <cell r="B62">
            <v>13.252392</v>
          </cell>
        </row>
        <row r="63">
          <cell r="A63" t="str">
            <v>102900011001806</v>
          </cell>
          <cell r="B63">
            <v>0</v>
          </cell>
        </row>
        <row r="64">
          <cell r="A64" t="str">
            <v>102900011001813</v>
          </cell>
          <cell r="B64">
            <v>0</v>
          </cell>
        </row>
        <row r="65">
          <cell r="A65" t="str">
            <v>102900011002414</v>
          </cell>
          <cell r="B65">
            <v>0</v>
          </cell>
        </row>
        <row r="66">
          <cell r="A66" t="str">
            <v>102900011006689</v>
          </cell>
          <cell r="B66">
            <v>0</v>
          </cell>
        </row>
        <row r="67">
          <cell r="A67" t="str">
            <v>102900011006948</v>
          </cell>
          <cell r="B67">
            <v>3.4202539999999999</v>
          </cell>
        </row>
        <row r="68">
          <cell r="A68" t="str">
            <v>102900011006955</v>
          </cell>
          <cell r="B68">
            <v>0</v>
          </cell>
        </row>
        <row r="69">
          <cell r="A69" t="str">
            <v>102900011007044</v>
          </cell>
          <cell r="B69">
            <v>0</v>
          </cell>
        </row>
        <row r="70">
          <cell r="A70" t="str">
            <v>102900011007464</v>
          </cell>
          <cell r="B70">
            <v>0</v>
          </cell>
        </row>
        <row r="71">
          <cell r="A71" t="str">
            <v>102900011007471</v>
          </cell>
          <cell r="B71">
            <v>0</v>
          </cell>
        </row>
        <row r="72">
          <cell r="A72" t="str">
            <v>102900011007495</v>
          </cell>
          <cell r="B72">
            <v>0</v>
          </cell>
        </row>
        <row r="73">
          <cell r="A73" t="str">
            <v>102900011007969</v>
          </cell>
          <cell r="B73">
            <v>10.297528</v>
          </cell>
        </row>
        <row r="74">
          <cell r="A74" t="str">
            <v>102900011008133</v>
          </cell>
          <cell r="B74">
            <v>0</v>
          </cell>
        </row>
        <row r="75">
          <cell r="A75" t="str">
            <v>102900011008164</v>
          </cell>
          <cell r="B75">
            <v>4.436636</v>
          </cell>
        </row>
        <row r="76">
          <cell r="A76" t="str">
            <v>102900011008485</v>
          </cell>
          <cell r="B76">
            <v>0</v>
          </cell>
        </row>
        <row r="77">
          <cell r="A77" t="str">
            <v>102900011008492</v>
          </cell>
          <cell r="B77">
            <v>0</v>
          </cell>
        </row>
        <row r="78">
          <cell r="A78" t="str">
            <v>102900011008515</v>
          </cell>
          <cell r="B78">
            <v>0</v>
          </cell>
        </row>
        <row r="79">
          <cell r="A79" t="str">
            <v>102900011008522</v>
          </cell>
          <cell r="B79">
            <v>0</v>
          </cell>
        </row>
        <row r="80">
          <cell r="A80" t="str">
            <v>102900011008577</v>
          </cell>
          <cell r="B80">
            <v>0</v>
          </cell>
        </row>
        <row r="81">
          <cell r="A81" t="str">
            <v>102900011008676</v>
          </cell>
          <cell r="B81">
            <v>0</v>
          </cell>
        </row>
        <row r="82">
          <cell r="A82" t="str">
            <v>102900011009246</v>
          </cell>
          <cell r="B82">
            <v>0</v>
          </cell>
        </row>
        <row r="83">
          <cell r="A83" t="str">
            <v>102900011009277</v>
          </cell>
          <cell r="B83">
            <v>0</v>
          </cell>
        </row>
        <row r="84">
          <cell r="A84" t="str">
            <v>102900011009444</v>
          </cell>
          <cell r="B84">
            <v>0</v>
          </cell>
        </row>
        <row r="85">
          <cell r="A85" t="str">
            <v>102900011009772</v>
          </cell>
          <cell r="B85">
            <v>0</v>
          </cell>
        </row>
        <row r="86">
          <cell r="A86" t="str">
            <v>102900011009970</v>
          </cell>
          <cell r="B86">
            <v>0</v>
          </cell>
        </row>
        <row r="87">
          <cell r="A87" t="str">
            <v>102900011010563</v>
          </cell>
          <cell r="B87">
            <v>0</v>
          </cell>
        </row>
        <row r="88">
          <cell r="A88" t="str">
            <v>102900011010891</v>
          </cell>
          <cell r="B88">
            <v>0</v>
          </cell>
        </row>
        <row r="89">
          <cell r="A89" t="str">
            <v>102900011011058</v>
          </cell>
          <cell r="B89">
            <v>0</v>
          </cell>
        </row>
        <row r="90">
          <cell r="A90" t="str">
            <v>102900011011546</v>
          </cell>
          <cell r="B90">
            <v>0</v>
          </cell>
        </row>
        <row r="91">
          <cell r="A91" t="str">
            <v>102900011011669</v>
          </cell>
          <cell r="B91">
            <v>0</v>
          </cell>
        </row>
        <row r="92">
          <cell r="A92" t="str">
            <v>102900011012482</v>
          </cell>
          <cell r="B92">
            <v>0</v>
          </cell>
        </row>
        <row r="93">
          <cell r="A93" t="str">
            <v>102900011012871</v>
          </cell>
          <cell r="B93">
            <v>0</v>
          </cell>
        </row>
        <row r="94">
          <cell r="A94" t="str">
            <v>102900011012994</v>
          </cell>
          <cell r="B94">
            <v>0</v>
          </cell>
        </row>
        <row r="95">
          <cell r="A95" t="str">
            <v>102900011013274</v>
          </cell>
          <cell r="B95">
            <v>4.2704490000000002</v>
          </cell>
        </row>
        <row r="96">
          <cell r="A96" t="str">
            <v>102900011015384</v>
          </cell>
          <cell r="B96">
            <v>0</v>
          </cell>
        </row>
        <row r="97">
          <cell r="A97" t="str">
            <v>102900011015391</v>
          </cell>
          <cell r="B97">
            <v>0</v>
          </cell>
        </row>
        <row r="98">
          <cell r="A98" t="str">
            <v>102900011016701</v>
          </cell>
          <cell r="B98">
            <v>5.4165429999999999</v>
          </cell>
        </row>
        <row r="99">
          <cell r="A99" t="str">
            <v>102900011016909</v>
          </cell>
          <cell r="B99">
            <v>0</v>
          </cell>
        </row>
        <row r="100">
          <cell r="A100" t="str">
            <v>102900011018095</v>
          </cell>
          <cell r="B100">
            <v>0</v>
          </cell>
        </row>
        <row r="101">
          <cell r="A101" t="str">
            <v>102900011018132</v>
          </cell>
          <cell r="B101">
            <v>26.365383999999999</v>
          </cell>
        </row>
        <row r="102">
          <cell r="A102" t="str">
            <v>102900011021644</v>
          </cell>
          <cell r="B102">
            <v>0</v>
          </cell>
        </row>
        <row r="103">
          <cell r="A103" t="str">
            <v>102900011021675</v>
          </cell>
          <cell r="B103">
            <v>0</v>
          </cell>
        </row>
        <row r="104">
          <cell r="A104" t="str">
            <v>102900011021699</v>
          </cell>
          <cell r="B104">
            <v>0</v>
          </cell>
        </row>
        <row r="105">
          <cell r="A105" t="str">
            <v>102900011021842</v>
          </cell>
          <cell r="B105">
            <v>0</v>
          </cell>
        </row>
        <row r="106">
          <cell r="A106" t="str">
            <v>102900011022030</v>
          </cell>
          <cell r="B106">
            <v>0</v>
          </cell>
        </row>
        <row r="107">
          <cell r="A107" t="str">
            <v>102900011022764</v>
          </cell>
          <cell r="B107">
            <v>12.519175000000001</v>
          </cell>
        </row>
        <row r="108">
          <cell r="A108" t="str">
            <v>102900011022849</v>
          </cell>
          <cell r="B108">
            <v>0</v>
          </cell>
        </row>
        <row r="109">
          <cell r="A109" t="str">
            <v>102900011022924</v>
          </cell>
          <cell r="B109">
            <v>0</v>
          </cell>
        </row>
        <row r="110">
          <cell r="A110" t="str">
            <v>102900011023075</v>
          </cell>
          <cell r="B110">
            <v>0</v>
          </cell>
        </row>
        <row r="111">
          <cell r="A111" t="str">
            <v>102900011023464</v>
          </cell>
          <cell r="B111">
            <v>5.51</v>
          </cell>
        </row>
        <row r="112">
          <cell r="A112" t="str">
            <v>102900011023976</v>
          </cell>
          <cell r="B112">
            <v>0</v>
          </cell>
        </row>
        <row r="113">
          <cell r="A113" t="str">
            <v>102900011024010</v>
          </cell>
          <cell r="B113">
            <v>0</v>
          </cell>
        </row>
        <row r="114">
          <cell r="A114" t="str">
            <v>102900011026502</v>
          </cell>
          <cell r="B114">
            <v>0</v>
          </cell>
        </row>
        <row r="115">
          <cell r="A115" t="str">
            <v>102900011026618</v>
          </cell>
          <cell r="B115">
            <v>0</v>
          </cell>
        </row>
        <row r="116">
          <cell r="A116" t="str">
            <v>102900011026793</v>
          </cell>
          <cell r="B116">
            <v>0</v>
          </cell>
        </row>
        <row r="117">
          <cell r="A117" t="str">
            <v>102900011027462</v>
          </cell>
          <cell r="B117">
            <v>0</v>
          </cell>
        </row>
        <row r="118">
          <cell r="A118" t="str">
            <v>102900011027479</v>
          </cell>
          <cell r="B118">
            <v>0</v>
          </cell>
        </row>
        <row r="119">
          <cell r="A119" t="str">
            <v>102900011027615</v>
          </cell>
          <cell r="B119">
            <v>0</v>
          </cell>
        </row>
        <row r="120">
          <cell r="A120" t="str">
            <v>102900011028407</v>
          </cell>
          <cell r="B120">
            <v>0</v>
          </cell>
        </row>
        <row r="121">
          <cell r="A121" t="str">
            <v>102900011029176</v>
          </cell>
          <cell r="B121">
            <v>0</v>
          </cell>
        </row>
        <row r="122">
          <cell r="A122" t="str">
            <v>102900011029275</v>
          </cell>
          <cell r="B122">
            <v>0</v>
          </cell>
        </row>
        <row r="123">
          <cell r="A123" t="str">
            <v>102900011029299</v>
          </cell>
          <cell r="B123">
            <v>0</v>
          </cell>
        </row>
        <row r="124">
          <cell r="A124" t="str">
            <v>102900011029305</v>
          </cell>
          <cell r="B124">
            <v>0</v>
          </cell>
        </row>
        <row r="125">
          <cell r="A125" t="str">
            <v>102900011029688</v>
          </cell>
          <cell r="B125">
            <v>0</v>
          </cell>
        </row>
        <row r="126">
          <cell r="A126" t="str">
            <v>102900011030042</v>
          </cell>
          <cell r="B126">
            <v>0</v>
          </cell>
        </row>
        <row r="127">
          <cell r="A127" t="str">
            <v>102900011030059</v>
          </cell>
          <cell r="B127">
            <v>5.2232630000000002</v>
          </cell>
        </row>
        <row r="128">
          <cell r="A128" t="str">
            <v>102900011030097</v>
          </cell>
          <cell r="B128">
            <v>4.5730040000000001</v>
          </cell>
        </row>
        <row r="129">
          <cell r="A129" t="str">
            <v>102900011030103</v>
          </cell>
          <cell r="B129">
            <v>0</v>
          </cell>
        </row>
        <row r="130">
          <cell r="A130" t="str">
            <v>102900011030110</v>
          </cell>
          <cell r="B130">
            <v>5.9270769999999997</v>
          </cell>
        </row>
        <row r="131">
          <cell r="A131" t="str">
            <v>102900011030134</v>
          </cell>
          <cell r="B131">
            <v>0</v>
          </cell>
        </row>
        <row r="132">
          <cell r="A132" t="str">
            <v>102900011030141</v>
          </cell>
          <cell r="B132">
            <v>0</v>
          </cell>
        </row>
        <row r="133">
          <cell r="A133" t="str">
            <v>102900011030158</v>
          </cell>
          <cell r="B133">
            <v>0</v>
          </cell>
        </row>
        <row r="134">
          <cell r="A134" t="str">
            <v>102900011030400</v>
          </cell>
          <cell r="B134">
            <v>0</v>
          </cell>
        </row>
        <row r="135">
          <cell r="A135" t="str">
            <v>102900011030417</v>
          </cell>
          <cell r="B135">
            <v>0</v>
          </cell>
        </row>
        <row r="136">
          <cell r="A136" t="str">
            <v>102900011030561</v>
          </cell>
          <cell r="B136">
            <v>0</v>
          </cell>
        </row>
        <row r="137">
          <cell r="A137" t="str">
            <v>102900011030608</v>
          </cell>
          <cell r="B137">
            <v>0</v>
          </cell>
        </row>
        <row r="138">
          <cell r="A138" t="str">
            <v>102900011030615</v>
          </cell>
          <cell r="B138">
            <v>0</v>
          </cell>
        </row>
        <row r="139">
          <cell r="A139" t="str">
            <v>102900011030622</v>
          </cell>
          <cell r="B139">
            <v>0</v>
          </cell>
        </row>
        <row r="140">
          <cell r="A140" t="str">
            <v>102900011030639</v>
          </cell>
          <cell r="B140">
            <v>0</v>
          </cell>
        </row>
        <row r="141">
          <cell r="A141" t="str">
            <v>102900011030905</v>
          </cell>
          <cell r="B141">
            <v>0</v>
          </cell>
        </row>
        <row r="142">
          <cell r="A142" t="str">
            <v>102900011030912</v>
          </cell>
          <cell r="B142">
            <v>0</v>
          </cell>
        </row>
        <row r="143">
          <cell r="A143" t="str">
            <v>102900011030929</v>
          </cell>
          <cell r="B143">
            <v>0.28729300000000002</v>
          </cell>
        </row>
        <row r="144">
          <cell r="A144" t="str">
            <v>102900011031100</v>
          </cell>
          <cell r="B144">
            <v>5.9490109999999996</v>
          </cell>
        </row>
        <row r="145">
          <cell r="A145" t="str">
            <v>102900011031216</v>
          </cell>
          <cell r="B145">
            <v>0</v>
          </cell>
        </row>
        <row r="146">
          <cell r="A146" t="str">
            <v>102900011031582</v>
          </cell>
          <cell r="B146">
            <v>0</v>
          </cell>
        </row>
        <row r="147">
          <cell r="A147" t="str">
            <v>102900011031599</v>
          </cell>
          <cell r="B147">
            <v>0</v>
          </cell>
        </row>
        <row r="148">
          <cell r="A148" t="str">
            <v>102900011031735</v>
          </cell>
          <cell r="B148">
            <v>0</v>
          </cell>
        </row>
        <row r="149">
          <cell r="A149" t="str">
            <v>102900011031742</v>
          </cell>
          <cell r="B149">
            <v>0</v>
          </cell>
        </row>
        <row r="150">
          <cell r="A150" t="str">
            <v>102900011031759</v>
          </cell>
          <cell r="B150">
            <v>0</v>
          </cell>
        </row>
        <row r="151">
          <cell r="A151" t="str">
            <v>102900011031841</v>
          </cell>
          <cell r="B151">
            <v>0</v>
          </cell>
        </row>
        <row r="152">
          <cell r="A152" t="str">
            <v>102900011031858</v>
          </cell>
          <cell r="B152">
            <v>0</v>
          </cell>
        </row>
        <row r="153">
          <cell r="A153" t="str">
            <v>102900011031926</v>
          </cell>
          <cell r="B153">
            <v>3.8277420000000002</v>
          </cell>
        </row>
        <row r="154">
          <cell r="A154" t="str">
            <v>102900011031995</v>
          </cell>
          <cell r="B154">
            <v>0</v>
          </cell>
        </row>
        <row r="155">
          <cell r="A155" t="str">
            <v>102900011032022</v>
          </cell>
          <cell r="B155">
            <v>2.8059989999999999</v>
          </cell>
        </row>
        <row r="156">
          <cell r="A156" t="str">
            <v>102900011032114</v>
          </cell>
          <cell r="B156">
            <v>0</v>
          </cell>
        </row>
        <row r="157">
          <cell r="A157" t="str">
            <v>102900011032176</v>
          </cell>
          <cell r="B157">
            <v>0</v>
          </cell>
        </row>
        <row r="158">
          <cell r="A158" t="str">
            <v>102900011032206</v>
          </cell>
          <cell r="B158">
            <v>0</v>
          </cell>
        </row>
        <row r="159">
          <cell r="A159" t="str">
            <v>102900011032213</v>
          </cell>
          <cell r="B159">
            <v>0</v>
          </cell>
        </row>
        <row r="160">
          <cell r="A160" t="str">
            <v>102900011032220</v>
          </cell>
          <cell r="B160">
            <v>0</v>
          </cell>
        </row>
        <row r="161">
          <cell r="A161" t="str">
            <v>102900011032237</v>
          </cell>
          <cell r="B161">
            <v>0.13355400000000001</v>
          </cell>
        </row>
        <row r="162">
          <cell r="A162" t="str">
            <v>102900011032244</v>
          </cell>
          <cell r="B162">
            <v>0</v>
          </cell>
        </row>
        <row r="163">
          <cell r="A163" t="str">
            <v>102900011032251</v>
          </cell>
          <cell r="B163">
            <v>5.7568640000000002</v>
          </cell>
        </row>
        <row r="164">
          <cell r="A164" t="str">
            <v>102900011032282</v>
          </cell>
          <cell r="B164">
            <v>0</v>
          </cell>
        </row>
        <row r="165">
          <cell r="A165" t="str">
            <v>102900011032343</v>
          </cell>
          <cell r="B165">
            <v>11.58398</v>
          </cell>
        </row>
        <row r="166">
          <cell r="A166" t="str">
            <v>102900011032350</v>
          </cell>
          <cell r="B166">
            <v>0</v>
          </cell>
        </row>
        <row r="167">
          <cell r="A167" t="str">
            <v>102900011032367</v>
          </cell>
          <cell r="B167">
            <v>0</v>
          </cell>
        </row>
        <row r="168">
          <cell r="A168" t="str">
            <v>102900011032480</v>
          </cell>
          <cell r="B168">
            <v>0</v>
          </cell>
        </row>
        <row r="169">
          <cell r="A169" t="str">
            <v>102900011032589</v>
          </cell>
          <cell r="B169">
            <v>0</v>
          </cell>
        </row>
        <row r="170">
          <cell r="A170" t="str">
            <v>102900011032619</v>
          </cell>
          <cell r="B170">
            <v>0</v>
          </cell>
        </row>
        <row r="171">
          <cell r="A171" t="str">
            <v>102900011032626</v>
          </cell>
          <cell r="B171">
            <v>0</v>
          </cell>
        </row>
        <row r="172">
          <cell r="A172" t="str">
            <v>102900011032633</v>
          </cell>
          <cell r="B172">
            <v>0</v>
          </cell>
        </row>
        <row r="173">
          <cell r="A173" t="str">
            <v>102900011032640</v>
          </cell>
          <cell r="B173">
            <v>0</v>
          </cell>
        </row>
        <row r="174">
          <cell r="A174" t="str">
            <v>102900011032732</v>
          </cell>
          <cell r="B174">
            <v>14.029366</v>
          </cell>
        </row>
        <row r="175">
          <cell r="A175" t="str">
            <v>102900011032787</v>
          </cell>
          <cell r="B175">
            <v>0</v>
          </cell>
        </row>
        <row r="176">
          <cell r="A176" t="str">
            <v>102900011032848</v>
          </cell>
          <cell r="B176">
            <v>4.8720239999999997</v>
          </cell>
        </row>
        <row r="177">
          <cell r="A177" t="str">
            <v>102900011033081</v>
          </cell>
          <cell r="B177">
            <v>0</v>
          </cell>
        </row>
        <row r="178">
          <cell r="A178" t="str">
            <v>102900011033173</v>
          </cell>
          <cell r="B178">
            <v>0</v>
          </cell>
        </row>
        <row r="179">
          <cell r="A179" t="str">
            <v>102900011033234</v>
          </cell>
          <cell r="B179">
            <v>0</v>
          </cell>
        </row>
        <row r="180">
          <cell r="A180" t="str">
            <v>102900011033241</v>
          </cell>
          <cell r="B180">
            <v>0</v>
          </cell>
        </row>
        <row r="181">
          <cell r="A181" t="str">
            <v>102900011033531</v>
          </cell>
          <cell r="B181">
            <v>0</v>
          </cell>
        </row>
        <row r="182">
          <cell r="A182" t="str">
            <v>102900011033562</v>
          </cell>
          <cell r="B182">
            <v>0</v>
          </cell>
        </row>
        <row r="183">
          <cell r="A183" t="str">
            <v>102900011033586</v>
          </cell>
          <cell r="B183">
            <v>0</v>
          </cell>
        </row>
        <row r="184">
          <cell r="A184" t="str">
            <v>102900011033906</v>
          </cell>
          <cell r="B184">
            <v>0</v>
          </cell>
        </row>
        <row r="185">
          <cell r="A185" t="str">
            <v>102900011033913</v>
          </cell>
          <cell r="B185">
            <v>0</v>
          </cell>
        </row>
        <row r="186">
          <cell r="A186" t="str">
            <v>102900011033920</v>
          </cell>
          <cell r="B186">
            <v>0</v>
          </cell>
        </row>
        <row r="187">
          <cell r="A187" t="str">
            <v>102900011033937</v>
          </cell>
          <cell r="B187">
            <v>0</v>
          </cell>
        </row>
        <row r="188">
          <cell r="A188" t="str">
            <v>102900011033944</v>
          </cell>
          <cell r="B188">
            <v>0</v>
          </cell>
        </row>
        <row r="189">
          <cell r="A189" t="str">
            <v>102900011033968</v>
          </cell>
          <cell r="B189">
            <v>0</v>
          </cell>
        </row>
        <row r="190">
          <cell r="A190" t="str">
            <v>102900011033975</v>
          </cell>
          <cell r="B190">
            <v>0</v>
          </cell>
        </row>
        <row r="191">
          <cell r="A191" t="str">
            <v>102900011033982</v>
          </cell>
          <cell r="B191">
            <v>3.7288559999999999</v>
          </cell>
        </row>
        <row r="192">
          <cell r="A192" t="str">
            <v>102900011033999</v>
          </cell>
          <cell r="B192">
            <v>0</v>
          </cell>
        </row>
        <row r="193">
          <cell r="A193" t="str">
            <v>102900011034026</v>
          </cell>
          <cell r="B193">
            <v>7.0681139999999996</v>
          </cell>
        </row>
        <row r="194">
          <cell r="A194" t="str">
            <v>102900011034200</v>
          </cell>
          <cell r="B194">
            <v>0</v>
          </cell>
        </row>
        <row r="195">
          <cell r="A195" t="str">
            <v>102900011034217</v>
          </cell>
          <cell r="B195">
            <v>0</v>
          </cell>
        </row>
        <row r="196">
          <cell r="A196" t="str">
            <v>102900011034224</v>
          </cell>
          <cell r="B196">
            <v>0</v>
          </cell>
        </row>
        <row r="197">
          <cell r="A197" t="str">
            <v>102900011034231</v>
          </cell>
          <cell r="B197">
            <v>0</v>
          </cell>
        </row>
        <row r="198">
          <cell r="A198" t="str">
            <v>102900011034262</v>
          </cell>
          <cell r="B198">
            <v>0</v>
          </cell>
        </row>
        <row r="199">
          <cell r="A199" t="str">
            <v>102900011034316</v>
          </cell>
          <cell r="B199">
            <v>0</v>
          </cell>
        </row>
        <row r="200">
          <cell r="A200" t="str">
            <v>102900011034323</v>
          </cell>
          <cell r="B200">
            <v>0</v>
          </cell>
        </row>
        <row r="201">
          <cell r="A201" t="str">
            <v>102900011034330</v>
          </cell>
          <cell r="B201">
            <v>5.0099689999999999</v>
          </cell>
        </row>
        <row r="202">
          <cell r="A202" t="str">
            <v>102900011034354</v>
          </cell>
          <cell r="B202">
            <v>0</v>
          </cell>
        </row>
        <row r="203">
          <cell r="A203" t="str">
            <v>102900011034439</v>
          </cell>
          <cell r="B203">
            <v>5.9193420000000003</v>
          </cell>
        </row>
        <row r="204">
          <cell r="A204" t="str">
            <v>102900011034538</v>
          </cell>
          <cell r="B204">
            <v>0</v>
          </cell>
        </row>
        <row r="205">
          <cell r="A205" t="str">
            <v>102900011034569</v>
          </cell>
          <cell r="B205">
            <v>0</v>
          </cell>
        </row>
        <row r="206">
          <cell r="A206" t="str">
            <v>102900011034705</v>
          </cell>
          <cell r="B206">
            <v>0</v>
          </cell>
        </row>
        <row r="207">
          <cell r="A207" t="str">
            <v>102900011035078</v>
          </cell>
          <cell r="B207">
            <v>20.031690999999999</v>
          </cell>
        </row>
        <row r="208">
          <cell r="A208" t="str">
            <v>102900011035481</v>
          </cell>
          <cell r="B208">
            <v>0</v>
          </cell>
        </row>
        <row r="209">
          <cell r="A209" t="str">
            <v>102900011035511</v>
          </cell>
          <cell r="B209">
            <v>0</v>
          </cell>
        </row>
        <row r="210">
          <cell r="A210" t="str">
            <v>102900011035740</v>
          </cell>
          <cell r="B210">
            <v>2.692434</v>
          </cell>
        </row>
        <row r="211">
          <cell r="A211" t="str">
            <v>102900011035764</v>
          </cell>
          <cell r="B211">
            <v>0</v>
          </cell>
        </row>
        <row r="212">
          <cell r="A212" t="str">
            <v>102900011035771</v>
          </cell>
          <cell r="B212">
            <v>0</v>
          </cell>
        </row>
        <row r="213">
          <cell r="A213" t="str">
            <v>102900011035788</v>
          </cell>
          <cell r="B213">
            <v>0</v>
          </cell>
        </row>
        <row r="214">
          <cell r="A214" t="str">
            <v>102900011035849</v>
          </cell>
          <cell r="B214">
            <v>0</v>
          </cell>
        </row>
        <row r="215">
          <cell r="A215" t="str">
            <v>102900011035962</v>
          </cell>
          <cell r="B215">
            <v>0</v>
          </cell>
        </row>
        <row r="216">
          <cell r="A216" t="str">
            <v>102900011036068</v>
          </cell>
          <cell r="B216">
            <v>0</v>
          </cell>
        </row>
        <row r="217">
          <cell r="A217" t="str">
            <v>102900011036242</v>
          </cell>
          <cell r="B217">
            <v>0</v>
          </cell>
        </row>
        <row r="218">
          <cell r="A218" t="str">
            <v>102900011036266</v>
          </cell>
          <cell r="B218">
            <v>0</v>
          </cell>
        </row>
        <row r="219">
          <cell r="A219" t="str">
            <v>102900011036686</v>
          </cell>
          <cell r="B219">
            <v>3.3858630000000001</v>
          </cell>
        </row>
        <row r="220">
          <cell r="A220" t="str">
            <v>102900051000463</v>
          </cell>
          <cell r="B220">
            <v>5.4437620000000004</v>
          </cell>
        </row>
        <row r="221">
          <cell r="A221" t="str">
            <v>102900051000890</v>
          </cell>
          <cell r="B221">
            <v>0</v>
          </cell>
        </row>
        <row r="222">
          <cell r="A222" t="str">
            <v>102900051000944</v>
          </cell>
          <cell r="B222">
            <v>25.4481</v>
          </cell>
        </row>
        <row r="223">
          <cell r="A223" t="str">
            <v>102900051004294</v>
          </cell>
          <cell r="B223">
            <v>0</v>
          </cell>
        </row>
        <row r="224">
          <cell r="A224" t="str">
            <v>102900051006229</v>
          </cell>
          <cell r="B224">
            <v>0</v>
          </cell>
        </row>
        <row r="225">
          <cell r="A225" t="str">
            <v>102900051009220</v>
          </cell>
          <cell r="B225">
            <v>0</v>
          </cell>
        </row>
        <row r="226">
          <cell r="A226" t="str">
            <v>102900051009336</v>
          </cell>
          <cell r="B226">
            <v>0</v>
          </cell>
        </row>
        <row r="227">
          <cell r="A227" t="str">
            <v>102900051010455</v>
          </cell>
          <cell r="B227">
            <v>0</v>
          </cell>
        </row>
        <row r="228">
          <cell r="A228" t="str">
            <v>102900051010790</v>
          </cell>
          <cell r="B228">
            <v>0</v>
          </cell>
        </row>
        <row r="229">
          <cell r="A229" t="str">
            <v>106930274220092</v>
          </cell>
          <cell r="B229">
            <v>0</v>
          </cell>
        </row>
        <row r="230">
          <cell r="A230" t="str">
            <v>106930274620090</v>
          </cell>
          <cell r="B230">
            <v>0</v>
          </cell>
        </row>
        <row r="231">
          <cell r="A231" t="str">
            <v>106931885000035</v>
          </cell>
          <cell r="B231">
            <v>0</v>
          </cell>
        </row>
        <row r="232">
          <cell r="A232" t="str">
            <v>106931885000356</v>
          </cell>
          <cell r="B232">
            <v>0</v>
          </cell>
        </row>
        <row r="233">
          <cell r="A233" t="str">
            <v>106949711300068</v>
          </cell>
          <cell r="B233">
            <v>0</v>
          </cell>
        </row>
        <row r="234">
          <cell r="A234" t="str">
            <v>106949711300167</v>
          </cell>
          <cell r="B234">
            <v>0</v>
          </cell>
        </row>
        <row r="235">
          <cell r="A235" t="str">
            <v>106949711300259</v>
          </cell>
          <cell r="B235">
            <v>1.963117</v>
          </cell>
        </row>
        <row r="236">
          <cell r="A236" t="str">
            <v>106956146480197</v>
          </cell>
          <cell r="B236">
            <v>0</v>
          </cell>
        </row>
        <row r="237">
          <cell r="A237" t="str">
            <v>106956146480203</v>
          </cell>
          <cell r="B237">
            <v>0</v>
          </cell>
        </row>
        <row r="238">
          <cell r="A238" t="str">
            <v>106957634300010</v>
          </cell>
          <cell r="B238">
            <v>0</v>
          </cell>
        </row>
        <row r="239">
          <cell r="A239" t="str">
            <v>106957634300058</v>
          </cell>
          <cell r="B239">
            <v>0</v>
          </cell>
        </row>
        <row r="240">
          <cell r="A240" t="str">
            <v>106958851400125</v>
          </cell>
          <cell r="B240">
            <v>0</v>
          </cell>
        </row>
        <row r="241">
          <cell r="A241" t="str">
            <v>106971533450003</v>
          </cell>
          <cell r="B241">
            <v>2.624117</v>
          </cell>
        </row>
        <row r="242">
          <cell r="A242" t="str">
            <v>106971533455008</v>
          </cell>
          <cell r="B242">
            <v>0</v>
          </cell>
        </row>
        <row r="243">
          <cell r="A243" t="str">
            <v>106971563780002</v>
          </cell>
          <cell r="B243">
            <v>0</v>
          </cell>
        </row>
        <row r="244">
          <cell r="A244" t="str">
            <v>106972776821582</v>
          </cell>
          <cell r="B244">
            <v>0</v>
          </cell>
        </row>
        <row r="245">
          <cell r="A245" t="str">
            <v>106973223300667</v>
          </cell>
          <cell r="B245">
            <v>0</v>
          </cell>
        </row>
        <row r="246">
          <cell r="A246" t="str">
            <v>106973990980123</v>
          </cell>
          <cell r="B24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8066-CA89-4922-82DC-164144765B07}">
  <dimension ref="A1:G96"/>
  <sheetViews>
    <sheetView showGridLines="0" workbookViewId="0"/>
  </sheetViews>
  <sheetFormatPr defaultRowHeight="13.9" x14ac:dyDescent="0.4"/>
  <cols>
    <col min="1" max="1" width="2.1328125" customWidth="1"/>
    <col min="2" max="2" width="6.86328125" bestFit="1" customWidth="1"/>
    <col min="3" max="3" width="21.59765625" bestFit="1" customWidth="1"/>
    <col min="4" max="4" width="12.19921875" bestFit="1" customWidth="1"/>
    <col min="5" max="5" width="12.796875" bestFit="1" customWidth="1"/>
    <col min="6" max="6" width="10.796875" bestFit="1" customWidth="1"/>
    <col min="7" max="7" width="12.19921875" bestFit="1" customWidth="1"/>
  </cols>
  <sheetData>
    <row r="1" spans="1:5" x14ac:dyDescent="0.4">
      <c r="A1" s="9" t="s">
        <v>103</v>
      </c>
    </row>
    <row r="2" spans="1:5" x14ac:dyDescent="0.4">
      <c r="A2" s="9" t="s">
        <v>86</v>
      </c>
    </row>
    <row r="3" spans="1:5" x14ac:dyDescent="0.4">
      <c r="A3" s="9" t="s">
        <v>402</v>
      </c>
    </row>
    <row r="4" spans="1:5" x14ac:dyDescent="0.4">
      <c r="A4" s="9" t="s">
        <v>104</v>
      </c>
    </row>
    <row r="5" spans="1:5" x14ac:dyDescent="0.4">
      <c r="A5" s="9" t="s">
        <v>105</v>
      </c>
    </row>
    <row r="6" spans="1:5" x14ac:dyDescent="0.4">
      <c r="A6" s="9"/>
      <c r="B6" t="s">
        <v>106</v>
      </c>
    </row>
    <row r="7" spans="1:5" x14ac:dyDescent="0.4">
      <c r="A7" s="9"/>
      <c r="B7" t="s">
        <v>403</v>
      </c>
    </row>
    <row r="8" spans="1:5" x14ac:dyDescent="0.4">
      <c r="A8" s="9"/>
      <c r="B8" t="s">
        <v>404</v>
      </c>
    </row>
    <row r="9" spans="1:5" x14ac:dyDescent="0.4">
      <c r="A9" s="9" t="s">
        <v>107</v>
      </c>
    </row>
    <row r="10" spans="1:5" x14ac:dyDescent="0.4">
      <c r="B10" t="s">
        <v>108</v>
      </c>
    </row>
    <row r="11" spans="1:5" x14ac:dyDescent="0.4">
      <c r="B11" t="s">
        <v>109</v>
      </c>
    </row>
    <row r="12" spans="1:5" x14ac:dyDescent="0.4">
      <c r="B12" t="s">
        <v>110</v>
      </c>
    </row>
    <row r="14" spans="1:5" ht="14.25" thickBot="1" x14ac:dyDescent="0.45">
      <c r="A14" t="s">
        <v>111</v>
      </c>
    </row>
    <row r="15" spans="1:5" ht="14.25" thickBot="1" x14ac:dyDescent="0.45">
      <c r="B15" s="15" t="s">
        <v>88</v>
      </c>
      <c r="C15" s="15" t="s">
        <v>89</v>
      </c>
      <c r="D15" s="15" t="s">
        <v>112</v>
      </c>
      <c r="E15" s="15" t="s">
        <v>113</v>
      </c>
    </row>
    <row r="16" spans="1:5" ht="14.25" thickBot="1" x14ac:dyDescent="0.45">
      <c r="B16" s="11" t="s">
        <v>405</v>
      </c>
      <c r="C16" s="11" t="s">
        <v>83</v>
      </c>
      <c r="D16" s="16">
        <v>1251.6415139238088</v>
      </c>
      <c r="E16" s="16">
        <v>1532.2944038035905</v>
      </c>
    </row>
    <row r="19" spans="1:6" ht="14.25" thickBot="1" x14ac:dyDescent="0.45">
      <c r="A19" t="s">
        <v>87</v>
      </c>
    </row>
    <row r="20" spans="1:6" ht="14.25" thickBot="1" x14ac:dyDescent="0.45">
      <c r="B20" s="15" t="s">
        <v>88</v>
      </c>
      <c r="C20" s="15" t="s">
        <v>89</v>
      </c>
      <c r="D20" s="15" t="s">
        <v>112</v>
      </c>
      <c r="E20" s="15" t="s">
        <v>113</v>
      </c>
      <c r="F20" s="15" t="s">
        <v>114</v>
      </c>
    </row>
    <row r="21" spans="1:6" x14ac:dyDescent="0.4">
      <c r="B21" s="10" t="s">
        <v>406</v>
      </c>
      <c r="C21" s="10" t="s">
        <v>100</v>
      </c>
      <c r="D21" s="17">
        <v>2.760295903720877</v>
      </c>
      <c r="E21" s="17">
        <v>2.760295903720877</v>
      </c>
      <c r="F21" s="10" t="s">
        <v>94</v>
      </c>
    </row>
    <row r="22" spans="1:6" x14ac:dyDescent="0.4">
      <c r="B22" s="10" t="s">
        <v>407</v>
      </c>
      <c r="C22" s="10" t="s">
        <v>100</v>
      </c>
      <c r="D22" s="17">
        <v>2.7602959037208787</v>
      </c>
      <c r="E22" s="17">
        <v>2.7602959037208787</v>
      </c>
      <c r="F22" s="10" t="s">
        <v>94</v>
      </c>
    </row>
    <row r="23" spans="1:6" x14ac:dyDescent="0.4">
      <c r="B23" s="10" t="s">
        <v>408</v>
      </c>
      <c r="C23" s="10" t="s">
        <v>98</v>
      </c>
      <c r="D23" s="17">
        <v>2.7602959037208787</v>
      </c>
      <c r="E23" s="17">
        <v>2.7602959037208787</v>
      </c>
      <c r="F23" s="10" t="s">
        <v>94</v>
      </c>
    </row>
    <row r="24" spans="1:6" x14ac:dyDescent="0.4">
      <c r="B24" s="10" t="s">
        <v>409</v>
      </c>
      <c r="C24" s="10" t="s">
        <v>97</v>
      </c>
      <c r="D24" s="17">
        <v>20.989704096279119</v>
      </c>
      <c r="E24" s="17">
        <v>20.989704096279119</v>
      </c>
      <c r="F24" s="10" t="s">
        <v>94</v>
      </c>
    </row>
    <row r="25" spans="1:6" x14ac:dyDescent="0.4">
      <c r="B25" s="10" t="s">
        <v>410</v>
      </c>
      <c r="C25" s="10" t="s">
        <v>98</v>
      </c>
      <c r="D25" s="17">
        <v>2.6511134676564159</v>
      </c>
      <c r="E25" s="17">
        <v>2.6511134676564159</v>
      </c>
      <c r="F25" s="10" t="s">
        <v>94</v>
      </c>
    </row>
    <row r="26" spans="1:6" x14ac:dyDescent="0.4">
      <c r="B26" s="10" t="s">
        <v>411</v>
      </c>
      <c r="C26" s="10" t="s">
        <v>99</v>
      </c>
      <c r="D26" s="17">
        <v>2.5113008538422896</v>
      </c>
      <c r="E26" s="17">
        <v>2.5113008538422896</v>
      </c>
      <c r="F26" s="10" t="s">
        <v>94</v>
      </c>
    </row>
    <row r="27" spans="1:6" x14ac:dyDescent="0.4">
      <c r="B27" s="10" t="s">
        <v>412</v>
      </c>
      <c r="C27" s="10" t="s">
        <v>100</v>
      </c>
      <c r="D27" s="17">
        <v>2.8941884695531375</v>
      </c>
      <c r="E27" s="17">
        <v>2.8941884695531375</v>
      </c>
      <c r="F27" s="10" t="s">
        <v>94</v>
      </c>
    </row>
    <row r="28" spans="1:6" x14ac:dyDescent="0.4">
      <c r="B28" s="10" t="s">
        <v>413</v>
      </c>
      <c r="C28" s="10" t="s">
        <v>101</v>
      </c>
      <c r="D28" s="17">
        <v>2.6615564782284675</v>
      </c>
      <c r="E28" s="17">
        <v>2.6615564782284675</v>
      </c>
      <c r="F28" s="10" t="s">
        <v>94</v>
      </c>
    </row>
    <row r="29" spans="1:6" x14ac:dyDescent="0.4">
      <c r="B29" s="10" t="s">
        <v>414</v>
      </c>
      <c r="C29" s="10" t="s">
        <v>98</v>
      </c>
      <c r="D29" s="17">
        <v>2.7602959037208792</v>
      </c>
      <c r="E29" s="17">
        <v>2.7602959037208792</v>
      </c>
      <c r="F29" s="10" t="s">
        <v>94</v>
      </c>
    </row>
    <row r="30" spans="1:6" x14ac:dyDescent="0.4">
      <c r="B30" s="10" t="s">
        <v>415</v>
      </c>
      <c r="C30" s="10" t="s">
        <v>100</v>
      </c>
      <c r="D30" s="17">
        <v>2.5635767022149305</v>
      </c>
      <c r="E30" s="17">
        <v>2.5635767022149301</v>
      </c>
      <c r="F30" s="10" t="s">
        <v>94</v>
      </c>
    </row>
    <row r="31" spans="1:6" x14ac:dyDescent="0.4">
      <c r="B31" s="10" t="s">
        <v>416</v>
      </c>
      <c r="C31" s="10" t="s">
        <v>98</v>
      </c>
      <c r="D31" s="17">
        <v>2.7602959037208792</v>
      </c>
      <c r="E31" s="17">
        <v>2.7602959037208792</v>
      </c>
      <c r="F31" s="10" t="s">
        <v>94</v>
      </c>
    </row>
    <row r="32" spans="1:6" x14ac:dyDescent="0.4">
      <c r="B32" s="10" t="s">
        <v>417</v>
      </c>
      <c r="C32" s="10" t="s">
        <v>99</v>
      </c>
      <c r="D32" s="17">
        <v>2.5050100200400802</v>
      </c>
      <c r="E32" s="17">
        <v>2.5050100200400802</v>
      </c>
      <c r="F32" s="10" t="s">
        <v>94</v>
      </c>
    </row>
    <row r="33" spans="2:6" x14ac:dyDescent="0.4">
      <c r="B33" s="10" t="s">
        <v>418</v>
      </c>
      <c r="C33" s="10" t="s">
        <v>100</v>
      </c>
      <c r="D33" s="17">
        <v>131.42315043317745</v>
      </c>
      <c r="E33" s="17">
        <v>2.7602959037208787</v>
      </c>
      <c r="F33" s="10" t="s">
        <v>94</v>
      </c>
    </row>
    <row r="34" spans="2:6" x14ac:dyDescent="0.4">
      <c r="B34" s="10" t="s">
        <v>419</v>
      </c>
      <c r="C34" s="10" t="s">
        <v>98</v>
      </c>
      <c r="D34" s="17">
        <v>2.7602959037208792</v>
      </c>
      <c r="E34" s="17">
        <v>2.7602959037208792</v>
      </c>
      <c r="F34" s="10" t="s">
        <v>94</v>
      </c>
    </row>
    <row r="35" spans="2:6" x14ac:dyDescent="0.4">
      <c r="B35" s="10" t="s">
        <v>420</v>
      </c>
      <c r="C35" s="10" t="s">
        <v>100</v>
      </c>
      <c r="D35" s="17">
        <v>3.0682376043200787</v>
      </c>
      <c r="E35" s="17">
        <v>3.0682376043200787</v>
      </c>
      <c r="F35" s="10" t="s">
        <v>94</v>
      </c>
    </row>
    <row r="36" spans="2:6" x14ac:dyDescent="0.4">
      <c r="B36" s="10" t="s">
        <v>421</v>
      </c>
      <c r="C36" s="10" t="s">
        <v>98</v>
      </c>
      <c r="D36" s="17">
        <v>2.7833444667111999</v>
      </c>
      <c r="E36" s="17">
        <v>2.7833444667111999</v>
      </c>
      <c r="F36" s="10" t="s">
        <v>94</v>
      </c>
    </row>
    <row r="37" spans="2:6" x14ac:dyDescent="0.4">
      <c r="B37" s="10" t="s">
        <v>422</v>
      </c>
      <c r="C37" s="10" t="s">
        <v>99</v>
      </c>
      <c r="D37" s="17">
        <v>2.5</v>
      </c>
      <c r="E37" s="17">
        <v>2.5</v>
      </c>
      <c r="F37" s="10" t="s">
        <v>94</v>
      </c>
    </row>
    <row r="38" spans="2:6" x14ac:dyDescent="0.4">
      <c r="B38" s="10" t="s">
        <v>423</v>
      </c>
      <c r="C38" s="10" t="s">
        <v>100</v>
      </c>
      <c r="D38" s="17">
        <v>2.9648956356736242</v>
      </c>
      <c r="E38" s="17">
        <v>2.9648956356736242</v>
      </c>
      <c r="F38" s="10" t="s">
        <v>94</v>
      </c>
    </row>
    <row r="39" spans="2:6" x14ac:dyDescent="0.4">
      <c r="B39" s="10" t="s">
        <v>424</v>
      </c>
      <c r="C39" s="10" t="s">
        <v>102</v>
      </c>
      <c r="D39" s="17">
        <v>13.638999182885669</v>
      </c>
      <c r="E39" s="17">
        <v>13.638999182885669</v>
      </c>
      <c r="F39" s="10" t="s">
        <v>94</v>
      </c>
    </row>
    <row r="40" spans="2:6" x14ac:dyDescent="0.4">
      <c r="B40" s="10" t="s">
        <v>425</v>
      </c>
      <c r="C40" s="10" t="s">
        <v>99</v>
      </c>
      <c r="D40" s="17">
        <v>45.883393222396748</v>
      </c>
      <c r="E40" s="17">
        <v>45.883393222396748</v>
      </c>
      <c r="F40" s="10" t="s">
        <v>94</v>
      </c>
    </row>
    <row r="41" spans="2:6" x14ac:dyDescent="0.4">
      <c r="B41" s="10" t="s">
        <v>426</v>
      </c>
      <c r="C41" s="10" t="s">
        <v>97</v>
      </c>
      <c r="D41" s="17">
        <v>2.7602959037208792</v>
      </c>
      <c r="E41" s="17">
        <v>2.7602959037208792</v>
      </c>
      <c r="F41" s="10" t="s">
        <v>94</v>
      </c>
    </row>
    <row r="42" spans="2:6" x14ac:dyDescent="0.4">
      <c r="B42" s="10" t="s">
        <v>427</v>
      </c>
      <c r="C42" s="10" t="s">
        <v>100</v>
      </c>
      <c r="D42" s="17">
        <v>2.7059205541725295</v>
      </c>
      <c r="E42" s="17">
        <v>2.7059205541725295</v>
      </c>
      <c r="F42" s="10" t="s">
        <v>94</v>
      </c>
    </row>
    <row r="43" spans="2:6" x14ac:dyDescent="0.4">
      <c r="B43" s="10" t="s">
        <v>428</v>
      </c>
      <c r="C43" s="10" t="s">
        <v>100</v>
      </c>
      <c r="D43" s="17">
        <v>2.9215846675236645</v>
      </c>
      <c r="E43" s="17">
        <v>131.58443919698021</v>
      </c>
      <c r="F43" s="10" t="s">
        <v>94</v>
      </c>
    </row>
    <row r="44" spans="2:6" x14ac:dyDescent="0.4">
      <c r="B44" s="10" t="s">
        <v>429</v>
      </c>
      <c r="C44" s="10" t="s">
        <v>100</v>
      </c>
      <c r="D44" s="17">
        <v>2.7298536798427606</v>
      </c>
      <c r="E44" s="17">
        <v>2.7298536798427602</v>
      </c>
      <c r="F44" s="10" t="s">
        <v>94</v>
      </c>
    </row>
    <row r="45" spans="2:6" x14ac:dyDescent="0.4">
      <c r="B45" s="10" t="s">
        <v>430</v>
      </c>
      <c r="C45" s="10" t="s">
        <v>101</v>
      </c>
      <c r="D45" s="17">
        <v>13.436587482583953</v>
      </c>
      <c r="E45" s="17">
        <v>13.436587485409524</v>
      </c>
      <c r="F45" s="10" t="s">
        <v>94</v>
      </c>
    </row>
    <row r="46" spans="2:6" x14ac:dyDescent="0.4">
      <c r="B46" s="10" t="s">
        <v>431</v>
      </c>
      <c r="C46" s="10" t="s">
        <v>100</v>
      </c>
      <c r="D46" s="17">
        <v>2.7880004460800714</v>
      </c>
      <c r="E46" s="17">
        <v>2.7880004460800709</v>
      </c>
      <c r="F46" s="10" t="s">
        <v>94</v>
      </c>
    </row>
    <row r="47" spans="2:6" x14ac:dyDescent="0.4">
      <c r="B47" s="10" t="s">
        <v>432</v>
      </c>
      <c r="C47" s="10" t="s">
        <v>102</v>
      </c>
      <c r="D47" s="17">
        <v>3.2916392363396971</v>
      </c>
      <c r="E47" s="17">
        <v>3.2916392363396971</v>
      </c>
      <c r="F47" s="10" t="s">
        <v>94</v>
      </c>
    </row>
    <row r="48" spans="2:6" x14ac:dyDescent="0.4">
      <c r="B48" s="10" t="s">
        <v>433</v>
      </c>
      <c r="C48" s="10" t="s">
        <v>98</v>
      </c>
      <c r="D48" s="17">
        <v>2.7602959037208792</v>
      </c>
      <c r="E48" s="17">
        <v>2.7602959037208792</v>
      </c>
      <c r="F48" s="10" t="s">
        <v>94</v>
      </c>
    </row>
    <row r="49" spans="1:7" x14ac:dyDescent="0.4">
      <c r="B49" s="10" t="s">
        <v>434</v>
      </c>
      <c r="C49" s="10" t="s">
        <v>102</v>
      </c>
      <c r="D49" s="17">
        <v>3.5335689045936394</v>
      </c>
      <c r="E49" s="17">
        <v>3.5335689045936394</v>
      </c>
      <c r="F49" s="10" t="s">
        <v>94</v>
      </c>
    </row>
    <row r="50" spans="1:7" x14ac:dyDescent="0.4">
      <c r="B50" s="10" t="s">
        <v>435</v>
      </c>
      <c r="C50" s="10" t="s">
        <v>102</v>
      </c>
      <c r="D50" s="17">
        <v>2.7657926761809932</v>
      </c>
      <c r="E50" s="17">
        <v>2.7657926761809932</v>
      </c>
      <c r="F50" s="10" t="s">
        <v>94</v>
      </c>
    </row>
    <row r="51" spans="1:7" x14ac:dyDescent="0.4">
      <c r="B51" s="10" t="s">
        <v>436</v>
      </c>
      <c r="C51" s="10" t="s">
        <v>99</v>
      </c>
      <c r="D51" s="17">
        <v>2.7602959037208792</v>
      </c>
      <c r="E51" s="17">
        <v>2.7602959037208792</v>
      </c>
      <c r="F51" s="10" t="s">
        <v>94</v>
      </c>
    </row>
    <row r="52" spans="1:7" x14ac:dyDescent="0.4">
      <c r="B52" s="10" t="s">
        <v>437</v>
      </c>
      <c r="C52" s="10" t="s">
        <v>98</v>
      </c>
      <c r="D52" s="17">
        <v>82.094062547027988</v>
      </c>
      <c r="E52" s="17">
        <v>82.094062547027988</v>
      </c>
      <c r="F52" s="10" t="s">
        <v>94</v>
      </c>
    </row>
    <row r="53" spans="1:7" ht="14.25" thickBot="1" x14ac:dyDescent="0.45">
      <c r="B53" s="11" t="s">
        <v>438</v>
      </c>
      <c r="C53" s="11" t="s">
        <v>101</v>
      </c>
      <c r="D53" s="16">
        <v>2.6318559848405094</v>
      </c>
      <c r="E53" s="16">
        <v>2.6318559848405094</v>
      </c>
      <c r="F53" s="11" t="s">
        <v>94</v>
      </c>
    </row>
    <row r="56" spans="1:7" ht="14.25" thickBot="1" x14ac:dyDescent="0.45">
      <c r="A56" t="s">
        <v>94</v>
      </c>
    </row>
    <row r="57" spans="1:7" ht="14.25" thickBot="1" x14ac:dyDescent="0.45">
      <c r="B57" s="15" t="s">
        <v>88</v>
      </c>
      <c r="C57" s="15" t="s">
        <v>89</v>
      </c>
      <c r="D57" s="15" t="s">
        <v>115</v>
      </c>
      <c r="E57" s="15" t="s">
        <v>116</v>
      </c>
      <c r="F57" s="15" t="s">
        <v>117</v>
      </c>
      <c r="G57" s="15" t="s">
        <v>118</v>
      </c>
    </row>
    <row r="58" spans="1:7" x14ac:dyDescent="0.4">
      <c r="B58" s="10" t="s">
        <v>163</v>
      </c>
      <c r="C58" s="10" t="s">
        <v>164</v>
      </c>
      <c r="D58" s="17">
        <v>23.23</v>
      </c>
      <c r="E58" s="10" t="s">
        <v>165</v>
      </c>
      <c r="F58" s="10" t="s">
        <v>119</v>
      </c>
      <c r="G58" s="10">
        <v>0</v>
      </c>
    </row>
    <row r="59" spans="1:7" x14ac:dyDescent="0.4">
      <c r="B59" s="10" t="s">
        <v>166</v>
      </c>
      <c r="C59" s="10" t="s">
        <v>167</v>
      </c>
      <c r="D59" s="17">
        <v>159.57999999999998</v>
      </c>
      <c r="E59" s="10" t="s">
        <v>168</v>
      </c>
      <c r="F59" s="10" t="s">
        <v>119</v>
      </c>
      <c r="G59" s="10">
        <v>0</v>
      </c>
    </row>
    <row r="60" spans="1:7" x14ac:dyDescent="0.4">
      <c r="B60" s="10" t="s">
        <v>169</v>
      </c>
      <c r="C60" s="10" t="s">
        <v>170</v>
      </c>
      <c r="D60" s="17">
        <v>23.75</v>
      </c>
      <c r="E60" s="10" t="s">
        <v>171</v>
      </c>
      <c r="F60" s="10" t="s">
        <v>119</v>
      </c>
      <c r="G60" s="10">
        <v>0</v>
      </c>
    </row>
    <row r="61" spans="1:7" x14ac:dyDescent="0.4">
      <c r="B61" s="10" t="s">
        <v>172</v>
      </c>
      <c r="C61" s="10" t="s">
        <v>173</v>
      </c>
      <c r="D61" s="17">
        <v>18.7299999484785</v>
      </c>
      <c r="E61" s="10" t="s">
        <v>174</v>
      </c>
      <c r="F61" s="10" t="s">
        <v>119</v>
      </c>
      <c r="G61" s="10">
        <v>0</v>
      </c>
    </row>
    <row r="62" spans="1:7" x14ac:dyDescent="0.4">
      <c r="B62" s="10" t="s">
        <v>175</v>
      </c>
      <c r="C62" s="10" t="s">
        <v>176</v>
      </c>
      <c r="D62" s="17">
        <v>101.33</v>
      </c>
      <c r="E62" s="10" t="s">
        <v>177</v>
      </c>
      <c r="F62" s="10" t="s">
        <v>119</v>
      </c>
      <c r="G62" s="10">
        <v>0</v>
      </c>
    </row>
    <row r="63" spans="1:7" x14ac:dyDescent="0.4">
      <c r="B63" s="10" t="s">
        <v>178</v>
      </c>
      <c r="C63" s="10" t="s">
        <v>179</v>
      </c>
      <c r="D63" s="17">
        <v>56.16</v>
      </c>
      <c r="E63" s="10" t="s">
        <v>180</v>
      </c>
      <c r="F63" s="10" t="s">
        <v>119</v>
      </c>
      <c r="G63" s="10">
        <v>0</v>
      </c>
    </row>
    <row r="64" spans="1:7" x14ac:dyDescent="0.4">
      <c r="B64" s="10" t="s">
        <v>130</v>
      </c>
      <c r="C64" s="10" t="s">
        <v>181</v>
      </c>
      <c r="D64" s="17">
        <v>2.4999999999999982</v>
      </c>
      <c r="E64" s="10" t="s">
        <v>439</v>
      </c>
      <c r="F64" s="10" t="s">
        <v>119</v>
      </c>
      <c r="G64" s="17">
        <v>0</v>
      </c>
    </row>
    <row r="65" spans="2:7" x14ac:dyDescent="0.4">
      <c r="B65" s="10" t="s">
        <v>131</v>
      </c>
      <c r="C65" s="10" t="s">
        <v>181</v>
      </c>
      <c r="D65" s="17">
        <v>2.4999999999999996</v>
      </c>
      <c r="E65" s="10" t="s">
        <v>440</v>
      </c>
      <c r="F65" s="10" t="s">
        <v>119</v>
      </c>
      <c r="G65" s="17">
        <v>0</v>
      </c>
    </row>
    <row r="66" spans="2:7" x14ac:dyDescent="0.4">
      <c r="B66" s="10" t="s">
        <v>132</v>
      </c>
      <c r="C66" s="10" t="s">
        <v>182</v>
      </c>
      <c r="D66" s="17">
        <v>2.4999999999999996</v>
      </c>
      <c r="E66" s="10" t="s">
        <v>441</v>
      </c>
      <c r="F66" s="10" t="s">
        <v>119</v>
      </c>
      <c r="G66" s="17">
        <v>0</v>
      </c>
    </row>
    <row r="67" spans="2:7" x14ac:dyDescent="0.4">
      <c r="B67" s="10" t="s">
        <v>133</v>
      </c>
      <c r="C67" s="10" t="s">
        <v>183</v>
      </c>
      <c r="D67" s="17">
        <v>19.046057496963673</v>
      </c>
      <c r="E67" s="10" t="s">
        <v>442</v>
      </c>
      <c r="F67" s="10" t="s">
        <v>120</v>
      </c>
      <c r="G67" s="17">
        <v>16.546057496963673</v>
      </c>
    </row>
    <row r="68" spans="2:7" x14ac:dyDescent="0.4">
      <c r="B68" s="10" t="s">
        <v>134</v>
      </c>
      <c r="C68" s="10" t="s">
        <v>182</v>
      </c>
      <c r="D68" s="17">
        <v>2.5</v>
      </c>
      <c r="E68" s="10" t="s">
        <v>443</v>
      </c>
      <c r="F68" s="10" t="s">
        <v>119</v>
      </c>
      <c r="G68" s="17">
        <v>0</v>
      </c>
    </row>
    <row r="69" spans="2:7" x14ac:dyDescent="0.4">
      <c r="B69" s="10" t="s">
        <v>135</v>
      </c>
      <c r="C69" s="10" t="s">
        <v>184</v>
      </c>
      <c r="D69" s="17">
        <v>2.4999999999999996</v>
      </c>
      <c r="E69" s="10" t="s">
        <v>444</v>
      </c>
      <c r="F69" s="10" t="s">
        <v>119</v>
      </c>
      <c r="G69" s="17">
        <v>0</v>
      </c>
    </row>
    <row r="70" spans="2:7" x14ac:dyDescent="0.4">
      <c r="B70" s="10" t="s">
        <v>136</v>
      </c>
      <c r="C70" s="10" t="s">
        <v>181</v>
      </c>
      <c r="D70" s="17">
        <v>2.5</v>
      </c>
      <c r="E70" s="10" t="s">
        <v>445</v>
      </c>
      <c r="F70" s="10" t="s">
        <v>119</v>
      </c>
      <c r="G70" s="17">
        <v>0</v>
      </c>
    </row>
    <row r="71" spans="2:7" x14ac:dyDescent="0.4">
      <c r="B71" s="10" t="s">
        <v>137</v>
      </c>
      <c r="C71" s="10" t="s">
        <v>185</v>
      </c>
      <c r="D71" s="17">
        <v>2.4999999999999996</v>
      </c>
      <c r="E71" s="10" t="s">
        <v>446</v>
      </c>
      <c r="F71" s="10" t="s">
        <v>119</v>
      </c>
      <c r="G71" s="17">
        <v>0</v>
      </c>
    </row>
    <row r="72" spans="2:7" x14ac:dyDescent="0.4">
      <c r="B72" s="10" t="s">
        <v>138</v>
      </c>
      <c r="C72" s="10" t="s">
        <v>182</v>
      </c>
      <c r="D72" s="17">
        <v>2.5</v>
      </c>
      <c r="E72" s="10" t="s">
        <v>447</v>
      </c>
      <c r="F72" s="10" t="s">
        <v>119</v>
      </c>
      <c r="G72" s="17">
        <v>0</v>
      </c>
    </row>
    <row r="73" spans="2:7" x14ac:dyDescent="0.4">
      <c r="B73" s="10" t="s">
        <v>139</v>
      </c>
      <c r="C73" s="10" t="s">
        <v>181</v>
      </c>
      <c r="D73" s="17">
        <v>2.4999999999999996</v>
      </c>
      <c r="E73" s="10" t="s">
        <v>448</v>
      </c>
      <c r="F73" s="10" t="s">
        <v>119</v>
      </c>
      <c r="G73" s="17">
        <v>0</v>
      </c>
    </row>
    <row r="74" spans="2:7" x14ac:dyDescent="0.4">
      <c r="B74" s="10" t="s">
        <v>140</v>
      </c>
      <c r="C74" s="10" t="s">
        <v>182</v>
      </c>
      <c r="D74" s="17">
        <v>2.5</v>
      </c>
      <c r="E74" s="10" t="s">
        <v>449</v>
      </c>
      <c r="F74" s="10" t="s">
        <v>119</v>
      </c>
      <c r="G74" s="17">
        <v>0</v>
      </c>
    </row>
    <row r="75" spans="2:7" x14ac:dyDescent="0.4">
      <c r="B75" s="10" t="s">
        <v>141</v>
      </c>
      <c r="C75" s="10" t="s">
        <v>184</v>
      </c>
      <c r="D75" s="17">
        <v>2.5</v>
      </c>
      <c r="E75" s="10" t="s">
        <v>450</v>
      </c>
      <c r="F75" s="10" t="s">
        <v>119</v>
      </c>
      <c r="G75" s="17">
        <v>0</v>
      </c>
    </row>
    <row r="76" spans="2:7" x14ac:dyDescent="0.4">
      <c r="B76" s="10" t="s">
        <v>142</v>
      </c>
      <c r="C76" s="10" t="s">
        <v>181</v>
      </c>
      <c r="D76" s="17">
        <v>2.4999999999999996</v>
      </c>
      <c r="E76" s="10" t="s">
        <v>451</v>
      </c>
      <c r="F76" s="10" t="s">
        <v>119</v>
      </c>
      <c r="G76" s="17">
        <v>0</v>
      </c>
    </row>
    <row r="77" spans="2:7" x14ac:dyDescent="0.4">
      <c r="B77" s="10" t="s">
        <v>143</v>
      </c>
      <c r="C77" s="10" t="s">
        <v>182</v>
      </c>
      <c r="D77" s="17">
        <v>2.5</v>
      </c>
      <c r="E77" s="10" t="s">
        <v>452</v>
      </c>
      <c r="F77" s="10" t="s">
        <v>119</v>
      </c>
      <c r="G77" s="17">
        <v>0</v>
      </c>
    </row>
    <row r="78" spans="2:7" x14ac:dyDescent="0.4">
      <c r="B78" s="10" t="s">
        <v>144</v>
      </c>
      <c r="C78" s="10" t="s">
        <v>181</v>
      </c>
      <c r="D78" s="17">
        <v>2.5</v>
      </c>
      <c r="E78" s="10" t="s">
        <v>453</v>
      </c>
      <c r="F78" s="10" t="s">
        <v>119</v>
      </c>
      <c r="G78" s="17">
        <v>0</v>
      </c>
    </row>
    <row r="79" spans="2:7" x14ac:dyDescent="0.4">
      <c r="B79" s="10" t="s">
        <v>145</v>
      </c>
      <c r="C79" s="10" t="s">
        <v>182</v>
      </c>
      <c r="D79" s="17">
        <v>2.5</v>
      </c>
      <c r="E79" s="10" t="s">
        <v>454</v>
      </c>
      <c r="F79" s="10" t="s">
        <v>119</v>
      </c>
      <c r="G79" s="17">
        <v>0</v>
      </c>
    </row>
    <row r="80" spans="2:7" x14ac:dyDescent="0.4">
      <c r="B80" s="10" t="s">
        <v>146</v>
      </c>
      <c r="C80" s="10" t="s">
        <v>184</v>
      </c>
      <c r="D80" s="17">
        <v>2.5</v>
      </c>
      <c r="E80" s="10" t="s">
        <v>455</v>
      </c>
      <c r="F80" s="10" t="s">
        <v>119</v>
      </c>
      <c r="G80" s="17">
        <v>0</v>
      </c>
    </row>
    <row r="81" spans="2:7" x14ac:dyDescent="0.4">
      <c r="B81" s="10" t="s">
        <v>147</v>
      </c>
      <c r="C81" s="10" t="s">
        <v>181</v>
      </c>
      <c r="D81" s="17">
        <v>2.5</v>
      </c>
      <c r="E81" s="10" t="s">
        <v>456</v>
      </c>
      <c r="F81" s="10" t="s">
        <v>119</v>
      </c>
      <c r="G81" s="17">
        <v>0</v>
      </c>
    </row>
    <row r="82" spans="2:7" x14ac:dyDescent="0.4">
      <c r="B82" s="10" t="s">
        <v>148</v>
      </c>
      <c r="C82" s="10" t="s">
        <v>186</v>
      </c>
      <c r="D82" s="17">
        <v>12.883398628153802</v>
      </c>
      <c r="E82" s="10" t="s">
        <v>457</v>
      </c>
      <c r="F82" s="10" t="s">
        <v>120</v>
      </c>
      <c r="G82" s="17">
        <v>10.383398628153802</v>
      </c>
    </row>
    <row r="83" spans="2:7" x14ac:dyDescent="0.4">
      <c r="B83" s="10" t="s">
        <v>149</v>
      </c>
      <c r="C83" s="10" t="s">
        <v>184</v>
      </c>
      <c r="D83" s="17">
        <v>40.927986754377898</v>
      </c>
      <c r="E83" s="10" t="s">
        <v>458</v>
      </c>
      <c r="F83" s="10" t="s">
        <v>120</v>
      </c>
      <c r="G83" s="17">
        <v>38.427986754377898</v>
      </c>
    </row>
    <row r="84" spans="2:7" x14ac:dyDescent="0.4">
      <c r="B84" s="10" t="s">
        <v>150</v>
      </c>
      <c r="C84" s="10" t="s">
        <v>183</v>
      </c>
      <c r="D84" s="17">
        <v>2.5</v>
      </c>
      <c r="E84" s="10" t="s">
        <v>459</v>
      </c>
      <c r="F84" s="10" t="s">
        <v>119</v>
      </c>
      <c r="G84" s="17">
        <v>0</v>
      </c>
    </row>
    <row r="85" spans="2:7" x14ac:dyDescent="0.4">
      <c r="B85" s="10" t="s">
        <v>151</v>
      </c>
      <c r="C85" s="10" t="s">
        <v>181</v>
      </c>
      <c r="D85" s="17">
        <v>2.5</v>
      </c>
      <c r="E85" s="10" t="s">
        <v>460</v>
      </c>
      <c r="F85" s="10" t="s">
        <v>119</v>
      </c>
      <c r="G85" s="17">
        <v>0</v>
      </c>
    </row>
    <row r="86" spans="2:7" x14ac:dyDescent="0.4">
      <c r="B86" s="10" t="s">
        <v>152</v>
      </c>
      <c r="C86" s="10" t="s">
        <v>181</v>
      </c>
      <c r="D86" s="17">
        <v>112.59680462085598</v>
      </c>
      <c r="E86" s="10" t="s">
        <v>461</v>
      </c>
      <c r="F86" s="10" t="s">
        <v>120</v>
      </c>
      <c r="G86" s="17">
        <v>110.09680462085598</v>
      </c>
    </row>
    <row r="87" spans="2:7" x14ac:dyDescent="0.4">
      <c r="B87" s="10" t="s">
        <v>153</v>
      </c>
      <c r="C87" s="10" t="s">
        <v>181</v>
      </c>
      <c r="D87" s="17">
        <v>2.4999999999999996</v>
      </c>
      <c r="E87" s="10" t="s">
        <v>462</v>
      </c>
      <c r="F87" s="10" t="s">
        <v>119</v>
      </c>
      <c r="G87" s="17">
        <v>0</v>
      </c>
    </row>
    <row r="88" spans="2:7" x14ac:dyDescent="0.4">
      <c r="B88" s="10" t="s">
        <v>154</v>
      </c>
      <c r="C88" s="10" t="s">
        <v>185</v>
      </c>
      <c r="D88" s="17">
        <v>12.509462948916267</v>
      </c>
      <c r="E88" s="10" t="s">
        <v>463</v>
      </c>
      <c r="F88" s="10" t="s">
        <v>120</v>
      </c>
      <c r="G88" s="17">
        <v>10.009462948916267</v>
      </c>
    </row>
    <row r="89" spans="2:7" x14ac:dyDescent="0.4">
      <c r="B89" s="10" t="s">
        <v>155</v>
      </c>
      <c r="C89" s="10" t="s">
        <v>181</v>
      </c>
      <c r="D89" s="17">
        <v>2.4999999999999996</v>
      </c>
      <c r="E89" s="10" t="s">
        <v>464</v>
      </c>
      <c r="F89" s="10" t="s">
        <v>119</v>
      </c>
      <c r="G89" s="17">
        <v>0</v>
      </c>
    </row>
    <row r="90" spans="2:7" x14ac:dyDescent="0.4">
      <c r="B90" s="10" t="s">
        <v>156</v>
      </c>
      <c r="C90" s="10" t="s">
        <v>186</v>
      </c>
      <c r="D90" s="17">
        <v>2.5</v>
      </c>
      <c r="E90" s="10" t="s">
        <v>465</v>
      </c>
      <c r="F90" s="10" t="s">
        <v>119</v>
      </c>
      <c r="G90" s="17">
        <v>0</v>
      </c>
    </row>
    <row r="91" spans="2:7" x14ac:dyDescent="0.4">
      <c r="B91" s="10" t="s">
        <v>157</v>
      </c>
      <c r="C91" s="10" t="s">
        <v>182</v>
      </c>
      <c r="D91" s="17">
        <v>2.5</v>
      </c>
      <c r="E91" s="10" t="s">
        <v>466</v>
      </c>
      <c r="F91" s="10" t="s">
        <v>119</v>
      </c>
      <c r="G91" s="17">
        <v>0</v>
      </c>
    </row>
    <row r="92" spans="2:7" x14ac:dyDescent="0.4">
      <c r="B92" s="10" t="s">
        <v>158</v>
      </c>
      <c r="C92" s="10" t="s">
        <v>186</v>
      </c>
      <c r="D92" s="17">
        <v>2.5</v>
      </c>
      <c r="E92" s="10" t="s">
        <v>467</v>
      </c>
      <c r="F92" s="10" t="s">
        <v>119</v>
      </c>
      <c r="G92" s="17">
        <v>0</v>
      </c>
    </row>
    <row r="93" spans="2:7" x14ac:dyDescent="0.4">
      <c r="B93" s="10" t="s">
        <v>159</v>
      </c>
      <c r="C93" s="10" t="s">
        <v>186</v>
      </c>
      <c r="D93" s="17">
        <v>2.5</v>
      </c>
      <c r="E93" s="10" t="s">
        <v>468</v>
      </c>
      <c r="F93" s="10" t="s">
        <v>119</v>
      </c>
      <c r="G93" s="17">
        <v>0</v>
      </c>
    </row>
    <row r="94" spans="2:7" x14ac:dyDescent="0.4">
      <c r="B94" s="10" t="s">
        <v>160</v>
      </c>
      <c r="C94" s="10" t="s">
        <v>184</v>
      </c>
      <c r="D94" s="17">
        <v>2.5</v>
      </c>
      <c r="E94" s="10" t="s">
        <v>469</v>
      </c>
      <c r="F94" s="10" t="s">
        <v>119</v>
      </c>
      <c r="G94" s="17">
        <v>0</v>
      </c>
    </row>
    <row r="95" spans="2:7" x14ac:dyDescent="0.4">
      <c r="B95" s="10" t="s">
        <v>161</v>
      </c>
      <c r="C95" s="10" t="s">
        <v>182</v>
      </c>
      <c r="D95" s="17">
        <v>74.352592448843239</v>
      </c>
      <c r="E95" s="10" t="s">
        <v>470</v>
      </c>
      <c r="F95" s="10" t="s">
        <v>120</v>
      </c>
      <c r="G95" s="17">
        <v>71.852592448843239</v>
      </c>
    </row>
    <row r="96" spans="2:7" ht="14.25" thickBot="1" x14ac:dyDescent="0.45">
      <c r="B96" s="11" t="s">
        <v>162</v>
      </c>
      <c r="C96" s="11" t="s">
        <v>185</v>
      </c>
      <c r="D96" s="16">
        <v>2.5</v>
      </c>
      <c r="E96" s="11" t="s">
        <v>471</v>
      </c>
      <c r="F96" s="11" t="s">
        <v>119</v>
      </c>
      <c r="G96" s="16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E4D1-28B0-4B06-9828-D5D0AA2325D3}">
  <dimension ref="A1:E84"/>
  <sheetViews>
    <sheetView showGridLines="0" workbookViewId="0"/>
  </sheetViews>
  <sheetFormatPr defaultRowHeight="13.9" x14ac:dyDescent="0.4"/>
  <cols>
    <col min="1" max="1" width="2.1328125" customWidth="1"/>
    <col min="2" max="2" width="6.86328125" bestFit="1" customWidth="1"/>
    <col min="3" max="3" width="21.59765625" bestFit="1" customWidth="1"/>
    <col min="4" max="4" width="12.19921875" bestFit="1" customWidth="1"/>
    <col min="5" max="5" width="13.265625" bestFit="1" customWidth="1"/>
  </cols>
  <sheetData>
    <row r="1" spans="1:5" x14ac:dyDescent="0.4">
      <c r="A1" s="9" t="s">
        <v>85</v>
      </c>
    </row>
    <row r="2" spans="1:5" x14ac:dyDescent="0.4">
      <c r="A2" s="9" t="s">
        <v>86</v>
      </c>
    </row>
    <row r="3" spans="1:5" x14ac:dyDescent="0.4">
      <c r="A3" s="9" t="s">
        <v>402</v>
      </c>
    </row>
    <row r="6" spans="1:5" ht="14.25" thickBot="1" x14ac:dyDescent="0.45">
      <c r="A6" t="s">
        <v>87</v>
      </c>
    </row>
    <row r="7" spans="1:5" x14ac:dyDescent="0.4">
      <c r="B7" s="12"/>
      <c r="C7" s="12"/>
      <c r="D7" s="12" t="s">
        <v>90</v>
      </c>
      <c r="E7" s="12" t="s">
        <v>92</v>
      </c>
    </row>
    <row r="8" spans="1:5" ht="14.25" thickBot="1" x14ac:dyDescent="0.45">
      <c r="B8" s="13" t="s">
        <v>88</v>
      </c>
      <c r="C8" s="13" t="s">
        <v>89</v>
      </c>
      <c r="D8" s="14" t="s">
        <v>91</v>
      </c>
      <c r="E8" s="14" t="s">
        <v>93</v>
      </c>
    </row>
    <row r="9" spans="1:5" x14ac:dyDescent="0.4">
      <c r="B9" s="10" t="s">
        <v>406</v>
      </c>
      <c r="C9" s="10" t="s">
        <v>100</v>
      </c>
      <c r="D9" s="10">
        <v>2.760295903720877</v>
      </c>
      <c r="E9" s="10">
        <v>0</v>
      </c>
    </row>
    <row r="10" spans="1:5" x14ac:dyDescent="0.4">
      <c r="B10" s="10" t="s">
        <v>407</v>
      </c>
      <c r="C10" s="10" t="s">
        <v>100</v>
      </c>
      <c r="D10" s="10">
        <v>2.7602959037208787</v>
      </c>
      <c r="E10" s="10">
        <v>0</v>
      </c>
    </row>
    <row r="11" spans="1:5" x14ac:dyDescent="0.4">
      <c r="B11" s="10" t="s">
        <v>408</v>
      </c>
      <c r="C11" s="10" t="s">
        <v>98</v>
      </c>
      <c r="D11" s="10">
        <v>2.7602959037208787</v>
      </c>
      <c r="E11" s="10">
        <v>0</v>
      </c>
    </row>
    <row r="12" spans="1:5" x14ac:dyDescent="0.4">
      <c r="B12" s="10" t="s">
        <v>409</v>
      </c>
      <c r="C12" s="10" t="s">
        <v>97</v>
      </c>
      <c r="D12" s="10">
        <v>20.989704096279119</v>
      </c>
      <c r="E12" s="10">
        <v>0</v>
      </c>
    </row>
    <row r="13" spans="1:5" x14ac:dyDescent="0.4">
      <c r="B13" s="10" t="s">
        <v>410</v>
      </c>
      <c r="C13" s="10" t="s">
        <v>98</v>
      </c>
      <c r="D13" s="10">
        <v>2.6511134676564159</v>
      </c>
      <c r="E13" s="10">
        <v>0</v>
      </c>
    </row>
    <row r="14" spans="1:5" x14ac:dyDescent="0.4">
      <c r="B14" s="10" t="s">
        <v>411</v>
      </c>
      <c r="C14" s="10" t="s">
        <v>99</v>
      </c>
      <c r="D14" s="10">
        <v>2.5113008538422896</v>
      </c>
      <c r="E14" s="10">
        <v>0</v>
      </c>
    </row>
    <row r="15" spans="1:5" x14ac:dyDescent="0.4">
      <c r="B15" s="10" t="s">
        <v>412</v>
      </c>
      <c r="C15" s="10" t="s">
        <v>100</v>
      </c>
      <c r="D15" s="10">
        <v>2.8941884695531375</v>
      </c>
      <c r="E15" s="10">
        <v>0</v>
      </c>
    </row>
    <row r="16" spans="1:5" x14ac:dyDescent="0.4">
      <c r="B16" s="10" t="s">
        <v>413</v>
      </c>
      <c r="C16" s="10" t="s">
        <v>101</v>
      </c>
      <c r="D16" s="10">
        <v>2.6615564782284675</v>
      </c>
      <c r="E16" s="10">
        <v>0</v>
      </c>
    </row>
    <row r="17" spans="2:5" x14ac:dyDescent="0.4">
      <c r="B17" s="10" t="s">
        <v>414</v>
      </c>
      <c r="C17" s="10" t="s">
        <v>98</v>
      </c>
      <c r="D17" s="10">
        <v>2.7602959037208792</v>
      </c>
      <c r="E17" s="10">
        <v>0</v>
      </c>
    </row>
    <row r="18" spans="2:5" x14ac:dyDescent="0.4">
      <c r="B18" s="10" t="s">
        <v>415</v>
      </c>
      <c r="C18" s="10" t="s">
        <v>100</v>
      </c>
      <c r="D18" s="10">
        <v>2.5635767022149301</v>
      </c>
      <c r="E18" s="10">
        <v>0</v>
      </c>
    </row>
    <row r="19" spans="2:5" x14ac:dyDescent="0.4">
      <c r="B19" s="10" t="s">
        <v>416</v>
      </c>
      <c r="C19" s="10" t="s">
        <v>98</v>
      </c>
      <c r="D19" s="10">
        <v>2.7602959037208792</v>
      </c>
      <c r="E19" s="10">
        <v>0</v>
      </c>
    </row>
    <row r="20" spans="2:5" x14ac:dyDescent="0.4">
      <c r="B20" s="10" t="s">
        <v>417</v>
      </c>
      <c r="C20" s="10" t="s">
        <v>99</v>
      </c>
      <c r="D20" s="10">
        <v>2.5050100200400802</v>
      </c>
      <c r="E20" s="10">
        <v>0</v>
      </c>
    </row>
    <row r="21" spans="2:5" x14ac:dyDescent="0.4">
      <c r="B21" s="10" t="s">
        <v>418</v>
      </c>
      <c r="C21" s="10" t="s">
        <v>100</v>
      </c>
      <c r="D21" s="10">
        <v>2.7602959037208787</v>
      </c>
      <c r="E21" s="10">
        <v>0</v>
      </c>
    </row>
    <row r="22" spans="2:5" x14ac:dyDescent="0.4">
      <c r="B22" s="10" t="s">
        <v>419</v>
      </c>
      <c r="C22" s="10" t="s">
        <v>98</v>
      </c>
      <c r="D22" s="10">
        <v>2.7602959037208792</v>
      </c>
      <c r="E22" s="10">
        <v>0</v>
      </c>
    </row>
    <row r="23" spans="2:5" x14ac:dyDescent="0.4">
      <c r="B23" s="10" t="s">
        <v>420</v>
      </c>
      <c r="C23" s="10" t="s">
        <v>100</v>
      </c>
      <c r="D23" s="10">
        <v>3.0682376043200787</v>
      </c>
      <c r="E23" s="10">
        <v>0</v>
      </c>
    </row>
    <row r="24" spans="2:5" x14ac:dyDescent="0.4">
      <c r="B24" s="10" t="s">
        <v>421</v>
      </c>
      <c r="C24" s="10" t="s">
        <v>98</v>
      </c>
      <c r="D24" s="10">
        <v>2.7833444667111999</v>
      </c>
      <c r="E24" s="10">
        <v>0</v>
      </c>
    </row>
    <row r="25" spans="2:5" x14ac:dyDescent="0.4">
      <c r="B25" s="10" t="s">
        <v>422</v>
      </c>
      <c r="C25" s="10" t="s">
        <v>99</v>
      </c>
      <c r="D25" s="10">
        <v>2.5</v>
      </c>
      <c r="E25" s="10">
        <v>0</v>
      </c>
    </row>
    <row r="26" spans="2:5" x14ac:dyDescent="0.4">
      <c r="B26" s="10" t="s">
        <v>423</v>
      </c>
      <c r="C26" s="10" t="s">
        <v>100</v>
      </c>
      <c r="D26" s="10">
        <v>2.9648956356736242</v>
      </c>
      <c r="E26" s="10">
        <v>0</v>
      </c>
    </row>
    <row r="27" spans="2:5" x14ac:dyDescent="0.4">
      <c r="B27" s="10" t="s">
        <v>424</v>
      </c>
      <c r="C27" s="10" t="s">
        <v>102</v>
      </c>
      <c r="D27" s="10">
        <v>13.638999182885669</v>
      </c>
      <c r="E27" s="10">
        <v>0</v>
      </c>
    </row>
    <row r="28" spans="2:5" x14ac:dyDescent="0.4">
      <c r="B28" s="10" t="s">
        <v>425</v>
      </c>
      <c r="C28" s="10" t="s">
        <v>99</v>
      </c>
      <c r="D28" s="10">
        <v>45.883393222396748</v>
      </c>
      <c r="E28" s="10">
        <v>0</v>
      </c>
    </row>
    <row r="29" spans="2:5" x14ac:dyDescent="0.4">
      <c r="B29" s="10" t="s">
        <v>426</v>
      </c>
      <c r="C29" s="10" t="s">
        <v>97</v>
      </c>
      <c r="D29" s="10">
        <v>2.7602959037208792</v>
      </c>
      <c r="E29" s="10">
        <v>0</v>
      </c>
    </row>
    <row r="30" spans="2:5" x14ac:dyDescent="0.4">
      <c r="B30" s="10" t="s">
        <v>427</v>
      </c>
      <c r="C30" s="10" t="s">
        <v>100</v>
      </c>
      <c r="D30" s="10">
        <v>2.7059205541725295</v>
      </c>
      <c r="E30" s="10">
        <v>0</v>
      </c>
    </row>
    <row r="31" spans="2:5" x14ac:dyDescent="0.4">
      <c r="B31" s="10" t="s">
        <v>428</v>
      </c>
      <c r="C31" s="10" t="s">
        <v>100</v>
      </c>
      <c r="D31" s="10">
        <v>131.58443919698021</v>
      </c>
      <c r="E31" s="10">
        <v>0</v>
      </c>
    </row>
    <row r="32" spans="2:5" x14ac:dyDescent="0.4">
      <c r="B32" s="10" t="s">
        <v>429</v>
      </c>
      <c r="C32" s="10" t="s">
        <v>100</v>
      </c>
      <c r="D32" s="10">
        <v>2.7298536798427602</v>
      </c>
      <c r="E32" s="10">
        <v>0</v>
      </c>
    </row>
    <row r="33" spans="1:5" x14ac:dyDescent="0.4">
      <c r="B33" s="10" t="s">
        <v>430</v>
      </c>
      <c r="C33" s="10" t="s">
        <v>101</v>
      </c>
      <c r="D33" s="10">
        <v>13.436587485409524</v>
      </c>
      <c r="E33" s="10">
        <v>0</v>
      </c>
    </row>
    <row r="34" spans="1:5" x14ac:dyDescent="0.4">
      <c r="B34" s="10" t="s">
        <v>431</v>
      </c>
      <c r="C34" s="10" t="s">
        <v>100</v>
      </c>
      <c r="D34" s="10">
        <v>2.7880004460800709</v>
      </c>
      <c r="E34" s="10">
        <v>0</v>
      </c>
    </row>
    <row r="35" spans="1:5" x14ac:dyDescent="0.4">
      <c r="B35" s="10" t="s">
        <v>432</v>
      </c>
      <c r="C35" s="10" t="s">
        <v>102</v>
      </c>
      <c r="D35" s="10">
        <v>3.2916392363396971</v>
      </c>
      <c r="E35" s="10">
        <v>0</v>
      </c>
    </row>
    <row r="36" spans="1:5" x14ac:dyDescent="0.4">
      <c r="B36" s="10" t="s">
        <v>433</v>
      </c>
      <c r="C36" s="10" t="s">
        <v>98</v>
      </c>
      <c r="D36" s="10">
        <v>2.7602959037208792</v>
      </c>
      <c r="E36" s="10">
        <v>0</v>
      </c>
    </row>
    <row r="37" spans="1:5" x14ac:dyDescent="0.4">
      <c r="B37" s="10" t="s">
        <v>434</v>
      </c>
      <c r="C37" s="10" t="s">
        <v>102</v>
      </c>
      <c r="D37" s="10">
        <v>3.5335689045936394</v>
      </c>
      <c r="E37" s="10">
        <v>0</v>
      </c>
    </row>
    <row r="38" spans="1:5" x14ac:dyDescent="0.4">
      <c r="B38" s="10" t="s">
        <v>435</v>
      </c>
      <c r="C38" s="10" t="s">
        <v>102</v>
      </c>
      <c r="D38" s="10">
        <v>2.7657926761809932</v>
      </c>
      <c r="E38" s="10">
        <v>0</v>
      </c>
    </row>
    <row r="39" spans="1:5" x14ac:dyDescent="0.4">
      <c r="B39" s="10" t="s">
        <v>436</v>
      </c>
      <c r="C39" s="10" t="s">
        <v>99</v>
      </c>
      <c r="D39" s="10">
        <v>2.7602959037208792</v>
      </c>
      <c r="E39" s="10">
        <v>0</v>
      </c>
    </row>
    <row r="40" spans="1:5" x14ac:dyDescent="0.4">
      <c r="B40" s="10" t="s">
        <v>437</v>
      </c>
      <c r="C40" s="10" t="s">
        <v>98</v>
      </c>
      <c r="D40" s="10">
        <v>82.094062547027988</v>
      </c>
      <c r="E40" s="10">
        <v>0</v>
      </c>
    </row>
    <row r="41" spans="1:5" ht="14.25" thickBot="1" x14ac:dyDescent="0.45">
      <c r="B41" s="11" t="s">
        <v>438</v>
      </c>
      <c r="C41" s="11" t="s">
        <v>101</v>
      </c>
      <c r="D41" s="11">
        <v>2.6318559848405094</v>
      </c>
      <c r="E41" s="11">
        <v>0</v>
      </c>
    </row>
    <row r="43" spans="1:5" ht="14.25" thickBot="1" x14ac:dyDescent="0.45">
      <c r="A43" t="s">
        <v>94</v>
      </c>
    </row>
    <row r="44" spans="1:5" x14ac:dyDescent="0.4">
      <c r="B44" s="12"/>
      <c r="C44" s="12"/>
      <c r="D44" s="12" t="s">
        <v>90</v>
      </c>
      <c r="E44" s="12" t="s">
        <v>95</v>
      </c>
    </row>
    <row r="45" spans="1:5" ht="14.25" thickBot="1" x14ac:dyDescent="0.45">
      <c r="B45" s="13" t="s">
        <v>88</v>
      </c>
      <c r="C45" s="13" t="s">
        <v>89</v>
      </c>
      <c r="D45" s="14" t="s">
        <v>91</v>
      </c>
      <c r="E45" s="14" t="s">
        <v>96</v>
      </c>
    </row>
    <row r="46" spans="1:5" x14ac:dyDescent="0.4">
      <c r="B46" s="10" t="s">
        <v>163</v>
      </c>
      <c r="C46" s="10" t="s">
        <v>164</v>
      </c>
      <c r="D46" s="10">
        <v>23.23</v>
      </c>
      <c r="E46" s="10">
        <v>3.572622537612915</v>
      </c>
    </row>
    <row r="47" spans="1:5" x14ac:dyDescent="0.4">
      <c r="B47" s="10" t="s">
        <v>166</v>
      </c>
      <c r="C47" s="10" t="s">
        <v>167</v>
      </c>
      <c r="D47" s="10">
        <v>159.57999999999998</v>
      </c>
      <c r="E47" s="10">
        <v>3.3491504192352295</v>
      </c>
    </row>
    <row r="48" spans="1:5" x14ac:dyDescent="0.4">
      <c r="B48" s="10" t="s">
        <v>169</v>
      </c>
      <c r="C48" s="10" t="s">
        <v>170</v>
      </c>
      <c r="D48" s="10">
        <v>23.75</v>
      </c>
      <c r="E48" s="10">
        <v>3.3660476207733154</v>
      </c>
    </row>
    <row r="49" spans="2:5" x14ac:dyDescent="0.4">
      <c r="B49" s="10" t="s">
        <v>172</v>
      </c>
      <c r="C49" s="10" t="s">
        <v>173</v>
      </c>
      <c r="D49" s="10">
        <v>18.7299999484785</v>
      </c>
      <c r="E49" s="10">
        <v>4.6522479057312012</v>
      </c>
    </row>
    <row r="50" spans="2:5" x14ac:dyDescent="0.4">
      <c r="B50" s="10" t="s">
        <v>175</v>
      </c>
      <c r="C50" s="10" t="s">
        <v>176</v>
      </c>
      <c r="D50" s="10">
        <v>101.33</v>
      </c>
      <c r="E50" s="10">
        <v>5.3970675468444824</v>
      </c>
    </row>
    <row r="51" spans="2:5" x14ac:dyDescent="0.4">
      <c r="B51" s="10" t="s">
        <v>178</v>
      </c>
      <c r="C51" s="10" t="s">
        <v>179</v>
      </c>
      <c r="D51" s="10">
        <v>56.16</v>
      </c>
      <c r="E51" s="10">
        <v>7.4927997589111328</v>
      </c>
    </row>
    <row r="52" spans="2:5" x14ac:dyDescent="0.4">
      <c r="B52" s="10" t="s">
        <v>130</v>
      </c>
      <c r="C52" s="10" t="s">
        <v>181</v>
      </c>
      <c r="D52" s="10">
        <v>2.4999999999999982</v>
      </c>
      <c r="E52" s="10">
        <v>-2.4635453805085508</v>
      </c>
    </row>
    <row r="53" spans="2:5" x14ac:dyDescent="0.4">
      <c r="B53" s="10" t="s">
        <v>131</v>
      </c>
      <c r="C53" s="10" t="s">
        <v>181</v>
      </c>
      <c r="D53" s="10">
        <v>2.4999999999999996</v>
      </c>
      <c r="E53" s="10">
        <v>-2.2775384868502231</v>
      </c>
    </row>
    <row r="54" spans="2:5" x14ac:dyDescent="0.4">
      <c r="B54" s="10" t="s">
        <v>132</v>
      </c>
      <c r="C54" s="10" t="s">
        <v>182</v>
      </c>
      <c r="D54" s="10">
        <v>2.4999999999999996</v>
      </c>
      <c r="E54" s="10">
        <v>-2.3474994776285154</v>
      </c>
    </row>
    <row r="55" spans="2:5" x14ac:dyDescent="0.4">
      <c r="B55" s="10" t="s">
        <v>133</v>
      </c>
      <c r="C55" s="10" t="s">
        <v>183</v>
      </c>
      <c r="D55" s="10">
        <v>19.046057496963673</v>
      </c>
      <c r="E55" s="10">
        <v>0</v>
      </c>
    </row>
    <row r="56" spans="2:5" x14ac:dyDescent="0.4">
      <c r="B56" s="10" t="s">
        <v>134</v>
      </c>
      <c r="C56" s="10" t="s">
        <v>182</v>
      </c>
      <c r="D56" s="10">
        <v>2.5</v>
      </c>
      <c r="E56" s="10">
        <v>-4.1675593352217613</v>
      </c>
    </row>
    <row r="57" spans="2:5" x14ac:dyDescent="0.4">
      <c r="B57" s="10" t="s">
        <v>135</v>
      </c>
      <c r="C57" s="10" t="s">
        <v>184</v>
      </c>
      <c r="D57" s="10">
        <v>2.4999999999999996</v>
      </c>
      <c r="E57" s="10">
        <v>-6.6348274090828623</v>
      </c>
    </row>
    <row r="58" spans="2:5" x14ac:dyDescent="0.4">
      <c r="B58" s="10" t="s">
        <v>136</v>
      </c>
      <c r="C58" s="10" t="s">
        <v>181</v>
      </c>
      <c r="D58" s="10">
        <v>2.5</v>
      </c>
      <c r="E58" s="10">
        <v>-1.3726484783944199</v>
      </c>
    </row>
    <row r="59" spans="2:5" x14ac:dyDescent="0.4">
      <c r="B59" s="10" t="s">
        <v>137</v>
      </c>
      <c r="C59" s="10" t="s">
        <v>185</v>
      </c>
      <c r="D59" s="10">
        <v>2.4999999999999996</v>
      </c>
      <c r="E59" s="10">
        <v>-2.4313336788325586</v>
      </c>
    </row>
    <row r="60" spans="2:5" x14ac:dyDescent="0.4">
      <c r="B60" s="10" t="s">
        <v>138</v>
      </c>
      <c r="C60" s="10" t="s">
        <v>182</v>
      </c>
      <c r="D60" s="10">
        <v>2.5</v>
      </c>
      <c r="E60" s="10">
        <v>-4.4411688617237433</v>
      </c>
    </row>
    <row r="61" spans="2:5" x14ac:dyDescent="0.4">
      <c r="B61" s="10" t="s">
        <v>139</v>
      </c>
      <c r="C61" s="10" t="s">
        <v>181</v>
      </c>
      <c r="D61" s="10">
        <v>2.4999999999999996</v>
      </c>
      <c r="E61" s="10">
        <v>-1.2846989094464747</v>
      </c>
    </row>
    <row r="62" spans="2:5" x14ac:dyDescent="0.4">
      <c r="B62" s="10" t="s">
        <v>140</v>
      </c>
      <c r="C62" s="10" t="s">
        <v>182</v>
      </c>
      <c r="D62" s="10">
        <v>2.5</v>
      </c>
      <c r="E62" s="10">
        <v>-5.2130806426403202</v>
      </c>
    </row>
    <row r="63" spans="2:5" x14ac:dyDescent="0.4">
      <c r="B63" s="10" t="s">
        <v>141</v>
      </c>
      <c r="C63" s="10" t="s">
        <v>184</v>
      </c>
      <c r="D63" s="10">
        <v>2.5</v>
      </c>
      <c r="E63" s="10">
        <v>-5.9135235768615022</v>
      </c>
    </row>
    <row r="64" spans="2:5" x14ac:dyDescent="0.4">
      <c r="B64" s="10" t="s">
        <v>142</v>
      </c>
      <c r="C64" s="10" t="s">
        <v>181</v>
      </c>
      <c r="D64" s="10">
        <v>2.4999999999999996</v>
      </c>
      <c r="E64" s="10">
        <v>-2.4084186211038077</v>
      </c>
    </row>
    <row r="65" spans="2:5" x14ac:dyDescent="0.4">
      <c r="B65" s="10" t="s">
        <v>143</v>
      </c>
      <c r="C65" s="10" t="s">
        <v>182</v>
      </c>
      <c r="D65" s="10">
        <v>2.5</v>
      </c>
      <c r="E65" s="10">
        <v>-3.6962870657529963</v>
      </c>
    </row>
    <row r="66" spans="2:5" x14ac:dyDescent="0.4">
      <c r="B66" s="10" t="s">
        <v>144</v>
      </c>
      <c r="C66" s="10" t="s">
        <v>181</v>
      </c>
      <c r="D66" s="10">
        <v>2.5</v>
      </c>
      <c r="E66" s="10">
        <v>-2.8026777612648237</v>
      </c>
    </row>
    <row r="67" spans="2:5" x14ac:dyDescent="0.4">
      <c r="B67" s="10" t="s">
        <v>145</v>
      </c>
      <c r="C67" s="10" t="s">
        <v>182</v>
      </c>
      <c r="D67" s="10">
        <v>2.5</v>
      </c>
      <c r="E67" s="10">
        <v>-2.938667270101222</v>
      </c>
    </row>
    <row r="68" spans="2:5" x14ac:dyDescent="0.4">
      <c r="B68" s="10" t="s">
        <v>146</v>
      </c>
      <c r="C68" s="10" t="s">
        <v>184</v>
      </c>
      <c r="D68" s="10">
        <v>2.5</v>
      </c>
      <c r="E68" s="10">
        <v>-6.8227407932281494</v>
      </c>
    </row>
    <row r="69" spans="2:5" x14ac:dyDescent="0.4">
      <c r="B69" s="10" t="s">
        <v>147</v>
      </c>
      <c r="C69" s="10" t="s">
        <v>181</v>
      </c>
      <c r="D69" s="10">
        <v>2.5</v>
      </c>
      <c r="E69" s="10">
        <v>-2.2886834096428745</v>
      </c>
    </row>
    <row r="70" spans="2:5" x14ac:dyDescent="0.4">
      <c r="B70" s="10" t="s">
        <v>148</v>
      </c>
      <c r="C70" s="10" t="s">
        <v>186</v>
      </c>
      <c r="D70" s="10">
        <v>12.883398628153802</v>
      </c>
      <c r="E70" s="10">
        <v>0</v>
      </c>
    </row>
    <row r="71" spans="2:5" x14ac:dyDescent="0.4">
      <c r="B71" s="10" t="s">
        <v>149</v>
      </c>
      <c r="C71" s="10" t="s">
        <v>184</v>
      </c>
      <c r="D71" s="10">
        <v>40.927986754377898</v>
      </c>
      <c r="E71" s="10">
        <v>0</v>
      </c>
    </row>
    <row r="72" spans="2:5" x14ac:dyDescent="0.4">
      <c r="B72" s="10" t="s">
        <v>150</v>
      </c>
      <c r="C72" s="10" t="s">
        <v>183</v>
      </c>
      <c r="D72" s="10">
        <v>2.5</v>
      </c>
      <c r="E72" s="10">
        <v>-3.1559663378879739</v>
      </c>
    </row>
    <row r="73" spans="2:5" x14ac:dyDescent="0.4">
      <c r="B73" s="10" t="s">
        <v>151</v>
      </c>
      <c r="C73" s="10" t="s">
        <v>181</v>
      </c>
      <c r="D73" s="10">
        <v>2.5</v>
      </c>
      <c r="E73" s="10">
        <v>-1.0789616056803442</v>
      </c>
    </row>
    <row r="74" spans="2:5" x14ac:dyDescent="0.4">
      <c r="B74" s="10" t="s">
        <v>152</v>
      </c>
      <c r="C74" s="10" t="s">
        <v>181</v>
      </c>
      <c r="D74" s="10">
        <v>112.59680462085598</v>
      </c>
      <c r="E74" s="10">
        <v>0</v>
      </c>
    </row>
    <row r="75" spans="2:5" x14ac:dyDescent="0.4">
      <c r="B75" s="10" t="s">
        <v>153</v>
      </c>
      <c r="C75" s="10" t="s">
        <v>181</v>
      </c>
      <c r="D75" s="10">
        <v>2.4999999999999996</v>
      </c>
      <c r="E75" s="10">
        <v>-1.2959690258903374</v>
      </c>
    </row>
    <row r="76" spans="2:5" x14ac:dyDescent="0.4">
      <c r="B76" s="10" t="s">
        <v>154</v>
      </c>
      <c r="C76" s="10" t="s">
        <v>185</v>
      </c>
      <c r="D76" s="10">
        <v>12.509462948916267</v>
      </c>
      <c r="E76" s="10">
        <v>0</v>
      </c>
    </row>
    <row r="77" spans="2:5" x14ac:dyDescent="0.4">
      <c r="B77" s="10" t="s">
        <v>155</v>
      </c>
      <c r="C77" s="10" t="s">
        <v>181</v>
      </c>
      <c r="D77" s="10">
        <v>2.4999999999999996</v>
      </c>
      <c r="E77" s="10">
        <v>-1.1936671645352708</v>
      </c>
    </row>
    <row r="78" spans="2:5" x14ac:dyDescent="0.4">
      <c r="B78" s="10" t="s">
        <v>156</v>
      </c>
      <c r="C78" s="10" t="s">
        <v>186</v>
      </c>
      <c r="D78" s="10">
        <v>2.5</v>
      </c>
      <c r="E78" s="10">
        <v>-2.9556161621108163</v>
      </c>
    </row>
    <row r="79" spans="2:5" x14ac:dyDescent="0.4">
      <c r="B79" s="10" t="s">
        <v>157</v>
      </c>
      <c r="C79" s="10" t="s">
        <v>182</v>
      </c>
      <c r="D79" s="10">
        <v>2.5</v>
      </c>
      <c r="E79" s="10">
        <v>-3.6736353271197175</v>
      </c>
    </row>
    <row r="80" spans="2:5" x14ac:dyDescent="0.4">
      <c r="B80" s="10" t="s">
        <v>158</v>
      </c>
      <c r="C80" s="10" t="s">
        <v>186</v>
      </c>
      <c r="D80" s="10">
        <v>2.5</v>
      </c>
      <c r="E80" s="10">
        <v>-3.21114501578786</v>
      </c>
    </row>
    <row r="81" spans="2:5" x14ac:dyDescent="0.4">
      <c r="B81" s="10" t="s">
        <v>159</v>
      </c>
      <c r="C81" s="10" t="s">
        <v>186</v>
      </c>
      <c r="D81" s="10">
        <v>2.5</v>
      </c>
      <c r="E81" s="10">
        <v>-0.73376526862049962</v>
      </c>
    </row>
    <row r="82" spans="2:5" x14ac:dyDescent="0.4">
      <c r="B82" s="10" t="s">
        <v>160</v>
      </c>
      <c r="C82" s="10" t="s">
        <v>184</v>
      </c>
      <c r="D82" s="10">
        <v>2.5</v>
      </c>
      <c r="E82" s="10">
        <v>-7.3508409440527807</v>
      </c>
    </row>
    <row r="83" spans="2:5" x14ac:dyDescent="0.4">
      <c r="B83" s="10" t="s">
        <v>161</v>
      </c>
      <c r="C83" s="10" t="s">
        <v>182</v>
      </c>
      <c r="D83" s="10">
        <v>74.352592448843239</v>
      </c>
      <c r="E83" s="10">
        <v>0</v>
      </c>
    </row>
    <row r="84" spans="2:5" ht="14.25" thickBot="1" x14ac:dyDescent="0.45">
      <c r="B84" s="11" t="s">
        <v>162</v>
      </c>
      <c r="C84" s="11" t="s">
        <v>185</v>
      </c>
      <c r="D84" s="11">
        <v>2.5</v>
      </c>
      <c r="E84" s="11">
        <v>-3.8118351774337897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FB90-633D-468C-81E3-800C144554FA}">
  <dimension ref="A1:J45"/>
  <sheetViews>
    <sheetView showGridLines="0" workbookViewId="0">
      <selection sqref="A1:A3"/>
    </sheetView>
  </sheetViews>
  <sheetFormatPr defaultRowHeight="13.9" x14ac:dyDescent="0.4"/>
  <cols>
    <col min="1" max="1" width="2.1328125" customWidth="1"/>
    <col min="2" max="2" width="6.86328125" bestFit="1" customWidth="1"/>
    <col min="3" max="3" width="4.9296875" bestFit="1" customWidth="1"/>
    <col min="4" max="4" width="5.06640625" bestFit="1" customWidth="1"/>
    <col min="5" max="5" width="2.1328125" customWidth="1"/>
    <col min="6" max="6" width="4.9296875" bestFit="1" customWidth="1"/>
    <col min="7" max="7" width="6.86328125" bestFit="1" customWidth="1"/>
    <col min="8" max="8" width="2.1328125" customWidth="1"/>
    <col min="9" max="9" width="4.9296875" bestFit="1" customWidth="1"/>
    <col min="10" max="10" width="6.86328125" bestFit="1" customWidth="1"/>
  </cols>
  <sheetData>
    <row r="1" spans="1:10" x14ac:dyDescent="0.4">
      <c r="A1" s="9" t="s">
        <v>121</v>
      </c>
    </row>
    <row r="2" spans="1:10" x14ac:dyDescent="0.4">
      <c r="A2" s="9" t="s">
        <v>86</v>
      </c>
    </row>
    <row r="3" spans="1:10" x14ac:dyDescent="0.4">
      <c r="A3" s="9" t="s">
        <v>472</v>
      </c>
    </row>
    <row r="5" spans="1:10" ht="14.25" thickBot="1" x14ac:dyDescent="0.45"/>
    <row r="6" spans="1:10" x14ac:dyDescent="0.4">
      <c r="B6" s="12"/>
      <c r="C6" s="12" t="s">
        <v>122</v>
      </c>
      <c r="D6" s="12"/>
    </row>
    <row r="7" spans="1:10" ht="14.25" thickBot="1" x14ac:dyDescent="0.45">
      <c r="B7" s="13" t="s">
        <v>88</v>
      </c>
      <c r="C7" s="14" t="s">
        <v>89</v>
      </c>
      <c r="D7" s="13" t="s">
        <v>91</v>
      </c>
    </row>
    <row r="8" spans="1:10" ht="14.25" thickBot="1" x14ac:dyDescent="0.45">
      <c r="B8" s="11" t="s">
        <v>405</v>
      </c>
      <c r="C8" s="11" t="s">
        <v>83</v>
      </c>
      <c r="D8" s="16">
        <v>1532.2944038035905</v>
      </c>
    </row>
    <row r="10" spans="1:10" ht="14.25" thickBot="1" x14ac:dyDescent="0.45"/>
    <row r="11" spans="1:10" x14ac:dyDescent="0.4">
      <c r="B11" s="12"/>
      <c r="C11" s="12" t="s">
        <v>123</v>
      </c>
      <c r="D11" s="12"/>
      <c r="F11" s="12" t="s">
        <v>124</v>
      </c>
      <c r="G11" s="12" t="s">
        <v>122</v>
      </c>
      <c r="I11" s="12" t="s">
        <v>127</v>
      </c>
      <c r="J11" s="12" t="s">
        <v>122</v>
      </c>
    </row>
    <row r="12" spans="1:10" ht="14.25" thickBot="1" x14ac:dyDescent="0.45">
      <c r="B12" s="13" t="s">
        <v>88</v>
      </c>
      <c r="C12" s="14" t="s">
        <v>89</v>
      </c>
      <c r="D12" s="13" t="s">
        <v>91</v>
      </c>
      <c r="F12" s="14" t="s">
        <v>125</v>
      </c>
      <c r="G12" s="14" t="s">
        <v>126</v>
      </c>
      <c r="I12" s="14" t="s">
        <v>125</v>
      </c>
      <c r="J12" s="14" t="s">
        <v>126</v>
      </c>
    </row>
    <row r="13" spans="1:10" x14ac:dyDescent="0.4">
      <c r="B13" s="10" t="s">
        <v>406</v>
      </c>
      <c r="C13" s="10" t="s">
        <v>100</v>
      </c>
      <c r="D13" s="17">
        <v>2.760295903720877</v>
      </c>
      <c r="F13" s="17">
        <v>2.760295903720877</v>
      </c>
      <c r="G13" s="17">
        <v>1532.2944038035905</v>
      </c>
      <c r="I13" s="17">
        <v>2.760295903720877</v>
      </c>
      <c r="J13" s="17">
        <v>1532.2944038035905</v>
      </c>
    </row>
    <row r="14" spans="1:10" x14ac:dyDescent="0.4">
      <c r="B14" s="10" t="s">
        <v>407</v>
      </c>
      <c r="C14" s="10" t="s">
        <v>100</v>
      </c>
      <c r="D14" s="17">
        <v>2.7602959037208787</v>
      </c>
      <c r="F14" s="17">
        <v>2.7602959037208787</v>
      </c>
      <c r="G14" s="17">
        <v>1532.2944038035905</v>
      </c>
      <c r="I14" s="17">
        <v>2.7602959037208787</v>
      </c>
      <c r="J14" s="17">
        <v>1532.2944038035905</v>
      </c>
    </row>
    <row r="15" spans="1:10" x14ac:dyDescent="0.4">
      <c r="B15" s="10" t="s">
        <v>408</v>
      </c>
      <c r="C15" s="10" t="s">
        <v>98</v>
      </c>
      <c r="D15" s="17">
        <v>2.7602959037208787</v>
      </c>
      <c r="F15" s="17">
        <v>2.7602959037208787</v>
      </c>
      <c r="G15" s="17">
        <v>1532.2944038035905</v>
      </c>
      <c r="I15" s="17">
        <v>2.7602959037208787</v>
      </c>
      <c r="J15" s="17">
        <v>1532.2944038035905</v>
      </c>
    </row>
    <row r="16" spans="1:10" x14ac:dyDescent="0.4">
      <c r="B16" s="10" t="s">
        <v>409</v>
      </c>
      <c r="C16" s="10" t="s">
        <v>97</v>
      </c>
      <c r="D16" s="17">
        <v>20.989704096279119</v>
      </c>
      <c r="F16" s="17">
        <v>20.989704096279119</v>
      </c>
      <c r="G16" s="17">
        <v>1532.2944038035905</v>
      </c>
      <c r="I16" s="17">
        <v>20.989704096279119</v>
      </c>
      <c r="J16" s="17">
        <v>1532.2944038035905</v>
      </c>
    </row>
    <row r="17" spans="2:10" x14ac:dyDescent="0.4">
      <c r="B17" s="10" t="s">
        <v>410</v>
      </c>
      <c r="C17" s="10" t="s">
        <v>98</v>
      </c>
      <c r="D17" s="17">
        <v>2.6511134676564159</v>
      </c>
      <c r="F17" s="17">
        <v>2.6511134676564159</v>
      </c>
      <c r="G17" s="17">
        <v>1532.2944038035905</v>
      </c>
      <c r="I17" s="17">
        <v>2.6511134676564159</v>
      </c>
      <c r="J17" s="17">
        <v>1532.2944038035905</v>
      </c>
    </row>
    <row r="18" spans="2:10" x14ac:dyDescent="0.4">
      <c r="B18" s="10" t="s">
        <v>411</v>
      </c>
      <c r="C18" s="10" t="s">
        <v>99</v>
      </c>
      <c r="D18" s="17">
        <v>2.5113008538422896</v>
      </c>
      <c r="F18" s="17">
        <v>2.5113008538422896</v>
      </c>
      <c r="G18" s="17">
        <v>1532.2944038035905</v>
      </c>
      <c r="I18" s="17">
        <v>2.5113008538422896</v>
      </c>
      <c r="J18" s="17">
        <v>1532.2944038035905</v>
      </c>
    </row>
    <row r="19" spans="2:10" x14ac:dyDescent="0.4">
      <c r="B19" s="10" t="s">
        <v>412</v>
      </c>
      <c r="C19" s="10" t="s">
        <v>100</v>
      </c>
      <c r="D19" s="17">
        <v>2.8941884695531375</v>
      </c>
      <c r="F19" s="17">
        <v>2.8941884695531375</v>
      </c>
      <c r="G19" s="17">
        <v>1532.2944038035905</v>
      </c>
      <c r="I19" s="17">
        <v>2.8941884695531375</v>
      </c>
      <c r="J19" s="17">
        <v>1532.2944038035905</v>
      </c>
    </row>
    <row r="20" spans="2:10" x14ac:dyDescent="0.4">
      <c r="B20" s="10" t="s">
        <v>413</v>
      </c>
      <c r="C20" s="10" t="s">
        <v>101</v>
      </c>
      <c r="D20" s="17">
        <v>2.6615564782284675</v>
      </c>
      <c r="F20" s="17">
        <v>2.6615564782284675</v>
      </c>
      <c r="G20" s="17">
        <v>1532.2944038035905</v>
      </c>
      <c r="I20" s="17">
        <v>2.6615564782284675</v>
      </c>
      <c r="J20" s="17">
        <v>1532.2944038035905</v>
      </c>
    </row>
    <row r="21" spans="2:10" x14ac:dyDescent="0.4">
      <c r="B21" s="10" t="s">
        <v>414</v>
      </c>
      <c r="C21" s="10" t="s">
        <v>98</v>
      </c>
      <c r="D21" s="17">
        <v>2.7602959037208792</v>
      </c>
      <c r="F21" s="17">
        <v>2.7602959037208792</v>
      </c>
      <c r="G21" s="17">
        <v>1532.2944038035905</v>
      </c>
      <c r="I21" s="17">
        <v>2.7602959037208792</v>
      </c>
      <c r="J21" s="17">
        <v>1532.2944038035905</v>
      </c>
    </row>
    <row r="22" spans="2:10" x14ac:dyDescent="0.4">
      <c r="B22" s="10" t="s">
        <v>415</v>
      </c>
      <c r="C22" s="10" t="s">
        <v>100</v>
      </c>
      <c r="D22" s="17">
        <v>2.5635767022149301</v>
      </c>
      <c r="F22" s="17">
        <v>2.5635767022149301</v>
      </c>
      <c r="G22" s="17">
        <v>1532.2944038035905</v>
      </c>
      <c r="I22" s="17">
        <v>2.5635767022149301</v>
      </c>
      <c r="J22" s="17">
        <v>1532.2944038035905</v>
      </c>
    </row>
    <row r="23" spans="2:10" x14ac:dyDescent="0.4">
      <c r="B23" s="10" t="s">
        <v>416</v>
      </c>
      <c r="C23" s="10" t="s">
        <v>98</v>
      </c>
      <c r="D23" s="17">
        <v>2.7602959037208792</v>
      </c>
      <c r="F23" s="17">
        <v>2.7602959037208792</v>
      </c>
      <c r="G23" s="17">
        <v>1532.2944038035905</v>
      </c>
      <c r="I23" s="17">
        <v>2.7602959037208792</v>
      </c>
      <c r="J23" s="17">
        <v>1532.2944038035905</v>
      </c>
    </row>
    <row r="24" spans="2:10" x14ac:dyDescent="0.4">
      <c r="B24" s="10" t="s">
        <v>417</v>
      </c>
      <c r="C24" s="10" t="s">
        <v>99</v>
      </c>
      <c r="D24" s="17">
        <v>2.5050100200400802</v>
      </c>
      <c r="F24" s="17">
        <v>2.5050100200400802</v>
      </c>
      <c r="G24" s="17">
        <v>1532.2944038035905</v>
      </c>
      <c r="I24" s="17">
        <v>2.5050100200400802</v>
      </c>
      <c r="J24" s="17">
        <v>1532.2944038035905</v>
      </c>
    </row>
    <row r="25" spans="2:10" x14ac:dyDescent="0.4">
      <c r="B25" s="10" t="s">
        <v>418</v>
      </c>
      <c r="C25" s="10" t="s">
        <v>100</v>
      </c>
      <c r="D25" s="17">
        <v>2.7602959037208787</v>
      </c>
      <c r="F25" s="17">
        <v>2.7602959037208787</v>
      </c>
      <c r="G25" s="17">
        <v>1532.2944038035905</v>
      </c>
      <c r="I25" s="17">
        <v>2.7602959037208787</v>
      </c>
      <c r="J25" s="17">
        <v>1532.2944038035905</v>
      </c>
    </row>
    <row r="26" spans="2:10" x14ac:dyDescent="0.4">
      <c r="B26" s="10" t="s">
        <v>419</v>
      </c>
      <c r="C26" s="10" t="s">
        <v>98</v>
      </c>
      <c r="D26" s="17">
        <v>2.7602959037208792</v>
      </c>
      <c r="F26" s="17">
        <v>2.7602959037208792</v>
      </c>
      <c r="G26" s="17">
        <v>1532.2944038035905</v>
      </c>
      <c r="I26" s="17">
        <v>2.7602959037208792</v>
      </c>
      <c r="J26" s="17">
        <v>1532.2944038035905</v>
      </c>
    </row>
    <row r="27" spans="2:10" x14ac:dyDescent="0.4">
      <c r="B27" s="10" t="s">
        <v>420</v>
      </c>
      <c r="C27" s="10" t="s">
        <v>100</v>
      </c>
      <c r="D27" s="17">
        <v>3.0682376043200787</v>
      </c>
      <c r="F27" s="17">
        <v>3.0682376043200787</v>
      </c>
      <c r="G27" s="17">
        <v>1532.2944038035905</v>
      </c>
      <c r="I27" s="17">
        <v>3.0682376043200787</v>
      </c>
      <c r="J27" s="17">
        <v>1532.2944038035905</v>
      </c>
    </row>
    <row r="28" spans="2:10" x14ac:dyDescent="0.4">
      <c r="B28" s="10" t="s">
        <v>421</v>
      </c>
      <c r="C28" s="10" t="s">
        <v>98</v>
      </c>
      <c r="D28" s="17">
        <v>2.7833444667111999</v>
      </c>
      <c r="F28" s="17">
        <v>2.7833444667111999</v>
      </c>
      <c r="G28" s="17">
        <v>1532.2944038035905</v>
      </c>
      <c r="I28" s="17">
        <v>2.7833444667111999</v>
      </c>
      <c r="J28" s="17">
        <v>1532.2944038035905</v>
      </c>
    </row>
    <row r="29" spans="2:10" x14ac:dyDescent="0.4">
      <c r="B29" s="10" t="s">
        <v>422</v>
      </c>
      <c r="C29" s="10" t="s">
        <v>99</v>
      </c>
      <c r="D29" s="17">
        <v>2.5</v>
      </c>
      <c r="F29" s="17">
        <v>2.5</v>
      </c>
      <c r="G29" s="17">
        <v>1532.2944038035905</v>
      </c>
      <c r="I29" s="17">
        <v>2.5</v>
      </c>
      <c r="J29" s="17">
        <v>1532.2944038035905</v>
      </c>
    </row>
    <row r="30" spans="2:10" x14ac:dyDescent="0.4">
      <c r="B30" s="10" t="s">
        <v>423</v>
      </c>
      <c r="C30" s="10" t="s">
        <v>100</v>
      </c>
      <c r="D30" s="17">
        <v>2.9648956356736242</v>
      </c>
      <c r="F30" s="17">
        <v>2.9648956356736242</v>
      </c>
      <c r="G30" s="17">
        <v>1532.2944038035905</v>
      </c>
      <c r="I30" s="17">
        <v>2.9648956356736242</v>
      </c>
      <c r="J30" s="17">
        <v>1532.2944038035905</v>
      </c>
    </row>
    <row r="31" spans="2:10" x14ac:dyDescent="0.4">
      <c r="B31" s="10" t="s">
        <v>424</v>
      </c>
      <c r="C31" s="10" t="s">
        <v>102</v>
      </c>
      <c r="D31" s="17">
        <v>13.638999182885669</v>
      </c>
      <c r="F31" s="17">
        <v>13.638999182885669</v>
      </c>
      <c r="G31" s="17">
        <v>1532.2944038035905</v>
      </c>
      <c r="I31" s="17">
        <v>13.638999182885669</v>
      </c>
      <c r="J31" s="17">
        <v>1532.2944038035905</v>
      </c>
    </row>
    <row r="32" spans="2:10" x14ac:dyDescent="0.4">
      <c r="B32" s="10" t="s">
        <v>425</v>
      </c>
      <c r="C32" s="10" t="s">
        <v>99</v>
      </c>
      <c r="D32" s="17">
        <v>45.883393222396748</v>
      </c>
      <c r="F32" s="17">
        <v>45.883393222396748</v>
      </c>
      <c r="G32" s="17">
        <v>1532.2944038035905</v>
      </c>
      <c r="I32" s="17">
        <v>45.883393222396748</v>
      </c>
      <c r="J32" s="17">
        <v>1532.2944038035905</v>
      </c>
    </row>
    <row r="33" spans="2:10" x14ac:dyDescent="0.4">
      <c r="B33" s="10" t="s">
        <v>426</v>
      </c>
      <c r="C33" s="10" t="s">
        <v>97</v>
      </c>
      <c r="D33" s="17">
        <v>2.7602959037208792</v>
      </c>
      <c r="F33" s="17">
        <v>2.7602959037208792</v>
      </c>
      <c r="G33" s="17">
        <v>1532.2944038035905</v>
      </c>
      <c r="I33" s="17">
        <v>2.7602959037208792</v>
      </c>
      <c r="J33" s="17">
        <v>1532.2944038035905</v>
      </c>
    </row>
    <row r="34" spans="2:10" x14ac:dyDescent="0.4">
      <c r="B34" s="10" t="s">
        <v>427</v>
      </c>
      <c r="C34" s="10" t="s">
        <v>100</v>
      </c>
      <c r="D34" s="17">
        <v>2.7059205541725295</v>
      </c>
      <c r="F34" s="17">
        <v>2.7059205541725295</v>
      </c>
      <c r="G34" s="17">
        <v>1532.2944038035905</v>
      </c>
      <c r="I34" s="17">
        <v>2.7059205541725295</v>
      </c>
      <c r="J34" s="17">
        <v>1532.2944038035905</v>
      </c>
    </row>
    <row r="35" spans="2:10" x14ac:dyDescent="0.4">
      <c r="B35" s="10" t="s">
        <v>428</v>
      </c>
      <c r="C35" s="10" t="s">
        <v>100</v>
      </c>
      <c r="D35" s="17">
        <v>131.58443919698021</v>
      </c>
      <c r="F35" s="17">
        <v>131.58443919698021</v>
      </c>
      <c r="G35" s="17">
        <v>1532.2944038035905</v>
      </c>
      <c r="I35" s="17">
        <v>131.58443919698021</v>
      </c>
      <c r="J35" s="17">
        <v>1532.2944038035905</v>
      </c>
    </row>
    <row r="36" spans="2:10" x14ac:dyDescent="0.4">
      <c r="B36" s="10" t="s">
        <v>429</v>
      </c>
      <c r="C36" s="10" t="s">
        <v>100</v>
      </c>
      <c r="D36" s="17">
        <v>2.7298536798427602</v>
      </c>
      <c r="F36" s="17">
        <v>2.7298536798427602</v>
      </c>
      <c r="G36" s="17">
        <v>1532.2944038035905</v>
      </c>
      <c r="I36" s="17">
        <v>2.7298536798427602</v>
      </c>
      <c r="J36" s="17">
        <v>1532.2944038035905</v>
      </c>
    </row>
    <row r="37" spans="2:10" x14ac:dyDescent="0.4">
      <c r="B37" s="10" t="s">
        <v>430</v>
      </c>
      <c r="C37" s="10" t="s">
        <v>101</v>
      </c>
      <c r="D37" s="17">
        <v>13.436587485409524</v>
      </c>
      <c r="F37" s="17">
        <v>13.436587485409524</v>
      </c>
      <c r="G37" s="17">
        <v>1532.2944038035905</v>
      </c>
      <c r="I37" s="17">
        <v>13.436587485409524</v>
      </c>
      <c r="J37" s="17">
        <v>1532.2944038035905</v>
      </c>
    </row>
    <row r="38" spans="2:10" x14ac:dyDescent="0.4">
      <c r="B38" s="10" t="s">
        <v>431</v>
      </c>
      <c r="C38" s="10" t="s">
        <v>100</v>
      </c>
      <c r="D38" s="17">
        <v>2.7880004460800709</v>
      </c>
      <c r="F38" s="17">
        <v>2.7880004460800709</v>
      </c>
      <c r="G38" s="17">
        <v>1532.2944038035905</v>
      </c>
      <c r="I38" s="17">
        <v>2.7880004460800709</v>
      </c>
      <c r="J38" s="17">
        <v>1532.2944038035905</v>
      </c>
    </row>
    <row r="39" spans="2:10" x14ac:dyDescent="0.4">
      <c r="B39" s="10" t="s">
        <v>432</v>
      </c>
      <c r="C39" s="10" t="s">
        <v>102</v>
      </c>
      <c r="D39" s="17">
        <v>3.2916392363396971</v>
      </c>
      <c r="F39" s="17">
        <v>3.2916392363396971</v>
      </c>
      <c r="G39" s="17">
        <v>1532.2944038035905</v>
      </c>
      <c r="I39" s="17">
        <v>3.2916392363396971</v>
      </c>
      <c r="J39" s="17">
        <v>1532.2944038035905</v>
      </c>
    </row>
    <row r="40" spans="2:10" x14ac:dyDescent="0.4">
      <c r="B40" s="10" t="s">
        <v>433</v>
      </c>
      <c r="C40" s="10" t="s">
        <v>98</v>
      </c>
      <c r="D40" s="17">
        <v>2.7602959037208792</v>
      </c>
      <c r="F40" s="17">
        <v>2.7602959037208792</v>
      </c>
      <c r="G40" s="17">
        <v>1532.2944038035905</v>
      </c>
      <c r="I40" s="17">
        <v>2.7602959037208792</v>
      </c>
      <c r="J40" s="17">
        <v>1532.2944038035905</v>
      </c>
    </row>
    <row r="41" spans="2:10" x14ac:dyDescent="0.4">
      <c r="B41" s="10" t="s">
        <v>434</v>
      </c>
      <c r="C41" s="10" t="s">
        <v>102</v>
      </c>
      <c r="D41" s="17">
        <v>3.5335689045936394</v>
      </c>
      <c r="F41" s="17">
        <v>3.5335689045936394</v>
      </c>
      <c r="G41" s="17">
        <v>1532.2944038035905</v>
      </c>
      <c r="I41" s="17">
        <v>3.5335689045936394</v>
      </c>
      <c r="J41" s="17">
        <v>1532.2944038035905</v>
      </c>
    </row>
    <row r="42" spans="2:10" x14ac:dyDescent="0.4">
      <c r="B42" s="10" t="s">
        <v>435</v>
      </c>
      <c r="C42" s="10" t="s">
        <v>102</v>
      </c>
      <c r="D42" s="17">
        <v>2.7657926761809932</v>
      </c>
      <c r="F42" s="17">
        <v>2.7657926761809932</v>
      </c>
      <c r="G42" s="17">
        <v>1532.2944038035905</v>
      </c>
      <c r="I42" s="17">
        <v>2.7657926761809932</v>
      </c>
      <c r="J42" s="17">
        <v>1532.2944038035905</v>
      </c>
    </row>
    <row r="43" spans="2:10" x14ac:dyDescent="0.4">
      <c r="B43" s="10" t="s">
        <v>436</v>
      </c>
      <c r="C43" s="10" t="s">
        <v>99</v>
      </c>
      <c r="D43" s="17">
        <v>2.7602959037208792</v>
      </c>
      <c r="F43" s="17">
        <v>2.7602959037208792</v>
      </c>
      <c r="G43" s="17">
        <v>1532.2944038035905</v>
      </c>
      <c r="I43" s="17">
        <v>2.7602959037208792</v>
      </c>
      <c r="J43" s="17">
        <v>1532.2944038035905</v>
      </c>
    </row>
    <row r="44" spans="2:10" x14ac:dyDescent="0.4">
      <c r="B44" s="10" t="s">
        <v>437</v>
      </c>
      <c r="C44" s="10" t="s">
        <v>98</v>
      </c>
      <c r="D44" s="17">
        <v>82.094062547027988</v>
      </c>
      <c r="F44" s="17">
        <v>82.094062547027988</v>
      </c>
      <c r="G44" s="17">
        <v>1532.2944038035905</v>
      </c>
      <c r="I44" s="17">
        <v>82.094062547027988</v>
      </c>
      <c r="J44" s="17">
        <v>1532.2944038035905</v>
      </c>
    </row>
    <row r="45" spans="2:10" ht="14.25" thickBot="1" x14ac:dyDescent="0.45">
      <c r="B45" s="11" t="s">
        <v>438</v>
      </c>
      <c r="C45" s="11" t="s">
        <v>101</v>
      </c>
      <c r="D45" s="16">
        <v>2.6318559848405094</v>
      </c>
      <c r="F45" s="16">
        <v>2.6318559848405094</v>
      </c>
      <c r="G45" s="16">
        <v>1532.2944038035905</v>
      </c>
      <c r="I45" s="16">
        <v>2.6318559848405094</v>
      </c>
      <c r="J45" s="16">
        <v>1532.2944038035905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BD00-B57E-4034-B728-7DA002904497}">
  <dimension ref="A1:L42"/>
  <sheetViews>
    <sheetView tabSelected="1" topLeftCell="B1" zoomScaleNormal="100" workbookViewId="0">
      <selection activeCell="I5" sqref="I5"/>
    </sheetView>
  </sheetViews>
  <sheetFormatPr defaultRowHeight="13.9" x14ac:dyDescent="0.4"/>
  <cols>
    <col min="1" max="1" width="21.3984375" customWidth="1"/>
    <col min="2" max="2" width="22.1328125" bestFit="1" customWidth="1"/>
    <col min="3" max="3" width="12.19921875" bestFit="1" customWidth="1"/>
    <col min="4" max="4" width="9.06640625" bestFit="1" customWidth="1"/>
    <col min="5" max="5" width="12.06640625" customWidth="1"/>
    <col min="6" max="6" width="17.59765625" bestFit="1" customWidth="1"/>
    <col min="7" max="7" width="19.59765625" bestFit="1" customWidth="1"/>
    <col min="8" max="8" width="21.6640625" style="1" bestFit="1" customWidth="1"/>
    <col min="9" max="9" width="23.06640625" bestFit="1" customWidth="1"/>
    <col min="10" max="10" width="12.19921875" bestFit="1" customWidth="1"/>
  </cols>
  <sheetData>
    <row r="1" spans="1:12" x14ac:dyDescent="0.4">
      <c r="A1" s="3" t="s">
        <v>78</v>
      </c>
      <c r="B1" t="s">
        <v>77</v>
      </c>
      <c r="C1" t="s">
        <v>76</v>
      </c>
      <c r="D1" t="s">
        <v>75</v>
      </c>
      <c r="E1" s="1" t="s">
        <v>74</v>
      </c>
      <c r="F1" s="1" t="s">
        <v>401</v>
      </c>
      <c r="G1" s="1" t="s">
        <v>73</v>
      </c>
      <c r="H1" s="1" t="s">
        <v>72</v>
      </c>
      <c r="I1" t="s">
        <v>79</v>
      </c>
      <c r="J1" s="1" t="s">
        <v>128</v>
      </c>
      <c r="K1" s="1" t="s">
        <v>82</v>
      </c>
      <c r="L1" s="1" t="s">
        <v>84</v>
      </c>
    </row>
    <row r="2" spans="1:12" x14ac:dyDescent="0.4">
      <c r="A2" s="2" t="s">
        <v>71</v>
      </c>
      <c r="B2" t="s">
        <v>70</v>
      </c>
      <c r="C2" t="s">
        <v>18</v>
      </c>
      <c r="D2">
        <v>9.43</v>
      </c>
      <c r="E2" s="1">
        <v>2.6078571428571409</v>
      </c>
      <c r="F2" s="1">
        <f>VLOOKUP(A2,Sheet9!$A:$B,2,0)</f>
        <v>3.6127919999999998</v>
      </c>
      <c r="G2" s="1">
        <f>VLOOKUP(B2,[1]销量预测!$A:$B,2,0)</f>
        <v>31.549731000000001</v>
      </c>
      <c r="H2" s="1">
        <f>VLOOKUP(A2,[1]成本加成预测!A:B,2,0)</f>
        <v>5.2232630000000002</v>
      </c>
      <c r="I2">
        <f>IF(H2&gt;E2,H2,E2)</f>
        <v>5.2232630000000002</v>
      </c>
      <c r="J2">
        <f>K2*(1-D2*0.01)</f>
        <v>2.4999999999999982</v>
      </c>
      <c r="K2">
        <v>2.760295903720877</v>
      </c>
      <c r="L2">
        <f>I2*J2-F2*K2</f>
        <v>3.0857825414044378</v>
      </c>
    </row>
    <row r="3" spans="1:12" x14ac:dyDescent="0.4">
      <c r="A3" s="2" t="s">
        <v>69</v>
      </c>
      <c r="B3" t="s">
        <v>68</v>
      </c>
      <c r="C3" t="s">
        <v>18</v>
      </c>
      <c r="D3">
        <v>9.43</v>
      </c>
      <c r="E3" s="1">
        <v>2.3052898550724614</v>
      </c>
      <c r="F3" s="1">
        <f>VLOOKUP(A3,Sheet9!$A:$B,2,0)</f>
        <v>2.8553860000000002</v>
      </c>
      <c r="G3" s="1">
        <f>VLOOKUP(B3,[1]销量预测!$A:$B,2,0)</f>
        <v>21.943833999999999</v>
      </c>
      <c r="H3" s="1">
        <f>VLOOKUP(A3,[1]成本加成预测!A:B,2,0)</f>
        <v>4.5730040000000001</v>
      </c>
      <c r="I3">
        <f t="shared" ref="I3:I34" si="0">IF(H3&gt;E3,H3,E3)</f>
        <v>4.5730040000000001</v>
      </c>
      <c r="J3">
        <f>K3*(1-D3*0.01)</f>
        <v>2.4999999999999996</v>
      </c>
      <c r="K3">
        <v>2.7602959037208787</v>
      </c>
      <c r="L3">
        <f t="shared" ref="L3:L35" si="1">I3*J3-F3*K3</f>
        <v>3.5507997206580528</v>
      </c>
    </row>
    <row r="4" spans="1:12" x14ac:dyDescent="0.4">
      <c r="A4" s="2" t="s">
        <v>67</v>
      </c>
      <c r="B4" t="s">
        <v>66</v>
      </c>
      <c r="C4" t="s">
        <v>3</v>
      </c>
      <c r="D4">
        <v>9.43</v>
      </c>
      <c r="E4" s="1">
        <v>3.148931451612905</v>
      </c>
      <c r="F4" s="1">
        <f>VLOOKUP(A4,Sheet9!$A:$B,2,0)</f>
        <v>2.1170819999999999</v>
      </c>
      <c r="G4" s="1">
        <f>VLOOKUP(B4,[1]销量预测!$A:$B,2,0)</f>
        <v>21.636310000000002</v>
      </c>
      <c r="H4" s="1">
        <f>VLOOKUP(A4,[1]成本加成预测!A:B,2,0)</f>
        <v>5.9490109999999996</v>
      </c>
      <c r="I4">
        <f t="shared" si="0"/>
        <v>5.9490109999999996</v>
      </c>
      <c r="J4">
        <f>K4*(1-D4*0.01)</f>
        <v>2.4999999999999996</v>
      </c>
      <c r="K4">
        <v>2.7602959037208787</v>
      </c>
      <c r="L4">
        <f t="shared" si="1"/>
        <v>9.0287547275587912</v>
      </c>
    </row>
    <row r="5" spans="1:12" x14ac:dyDescent="0.4">
      <c r="A5" s="2" t="s">
        <v>65</v>
      </c>
      <c r="B5" t="s">
        <v>64</v>
      </c>
      <c r="C5" t="s">
        <v>29</v>
      </c>
      <c r="D5">
        <v>9.26</v>
      </c>
      <c r="E5" s="1">
        <v>6.8268755760368673</v>
      </c>
      <c r="F5" s="1">
        <f>VLOOKUP(A5,Sheet9!$A:$B,2,0)</f>
        <v>7.5253519999999998</v>
      </c>
      <c r="G5" s="1">
        <f>VLOOKUP(B5,[1]销量预测!$A:$B,2,0)</f>
        <v>14.910755</v>
      </c>
      <c r="H5" s="1">
        <f>VLOOKUP(A5,[1]成本加成预测!A:B,2,0)</f>
        <v>12.002865</v>
      </c>
      <c r="I5">
        <f t="shared" si="0"/>
        <v>12.002865</v>
      </c>
      <c r="J5">
        <f>K5*(1-D5*0.01)</f>
        <v>19.046057496963673</v>
      </c>
      <c r="K5">
        <v>20.989704096279119</v>
      </c>
      <c r="L5">
        <f t="shared" si="1"/>
        <v>70.652345217950625</v>
      </c>
    </row>
    <row r="6" spans="1:12" x14ac:dyDescent="0.4">
      <c r="A6" s="2" t="s">
        <v>63</v>
      </c>
      <c r="B6" t="s">
        <v>62</v>
      </c>
      <c r="C6" t="s">
        <v>3</v>
      </c>
      <c r="D6">
        <v>5.7</v>
      </c>
      <c r="E6" s="1">
        <v>5.3566858457997686</v>
      </c>
      <c r="F6" s="1">
        <f>VLOOKUP(A6,Sheet9!$A:$B,2,0)</f>
        <v>3.6407409999999998</v>
      </c>
      <c r="G6" s="1">
        <f>VLOOKUP(B6,[1]销量预测!$A:$B,2,0)</f>
        <v>14.815395000000001</v>
      </c>
      <c r="H6" s="1">
        <f>VLOOKUP(A6,[1]成本加成预测!A:B,2,0)</f>
        <v>5.4165429999999999</v>
      </c>
      <c r="I6">
        <f t="shared" si="0"/>
        <v>5.4165429999999999</v>
      </c>
      <c r="J6">
        <f>K6*(1-D6*0.01)</f>
        <v>2.5</v>
      </c>
      <c r="K6">
        <v>2.6511134676564159</v>
      </c>
      <c r="L6">
        <f t="shared" si="1"/>
        <v>3.8893400026511138</v>
      </c>
    </row>
    <row r="7" spans="1:12" x14ac:dyDescent="0.4">
      <c r="A7" s="2" t="s">
        <v>61</v>
      </c>
      <c r="B7" t="s">
        <v>60</v>
      </c>
      <c r="C7" t="s">
        <v>6</v>
      </c>
      <c r="D7">
        <v>0.45</v>
      </c>
      <c r="E7" s="1">
        <v>2.3528798185941087</v>
      </c>
      <c r="F7" s="1">
        <f>VLOOKUP(A7,Sheet9!$A:$B,2,0)</f>
        <v>1.4544630000000001</v>
      </c>
      <c r="G7" s="1">
        <f>VLOOKUP(B7,[1]销量预测!$A:$B,2,0)</f>
        <v>13.736158</v>
      </c>
      <c r="H7" s="1">
        <f>VLOOKUP(A7,[1]成本加成预测!A:B,2,0)</f>
        <v>1.963117</v>
      </c>
      <c r="I7">
        <f t="shared" si="0"/>
        <v>2.3528798185941087</v>
      </c>
      <c r="J7">
        <f>K7*(1-D7*0.01)</f>
        <v>2.4999999999999996</v>
      </c>
      <c r="K7">
        <v>2.5113008538422896</v>
      </c>
      <c r="L7">
        <f t="shared" si="1"/>
        <v>2.2296053727032521</v>
      </c>
    </row>
    <row r="8" spans="1:12" x14ac:dyDescent="0.4">
      <c r="A8" s="2" t="s">
        <v>59</v>
      </c>
      <c r="B8" t="s">
        <v>58</v>
      </c>
      <c r="C8" t="s">
        <v>18</v>
      </c>
      <c r="D8">
        <v>13.62</v>
      </c>
      <c r="E8" s="1">
        <v>5.0421354933726015</v>
      </c>
      <c r="F8" s="1">
        <f>VLOOKUP(A8,Sheet9!$A:$B,2,0)</f>
        <v>2.1919400000000002</v>
      </c>
      <c r="G8" s="1">
        <f>VLOOKUP(B8,[1]销量预测!$A:$B,2,0)</f>
        <v>13.273396999999999</v>
      </c>
      <c r="H8" s="1">
        <f>VLOOKUP(A8,[1]成本加成预测!A:B,2,0)</f>
        <v>3.813742</v>
      </c>
      <c r="I8">
        <f t="shared" si="0"/>
        <v>5.0421354933726015</v>
      </c>
      <c r="J8">
        <f>K8*(1-D8*0.01)</f>
        <v>2.5</v>
      </c>
      <c r="K8">
        <v>2.8941884695531375</v>
      </c>
      <c r="L8">
        <f t="shared" si="1"/>
        <v>6.2614512594791991</v>
      </c>
    </row>
    <row r="9" spans="1:12" x14ac:dyDescent="0.4">
      <c r="A9" s="2" t="s">
        <v>57</v>
      </c>
      <c r="B9" t="s">
        <v>56</v>
      </c>
      <c r="C9" t="s">
        <v>0</v>
      </c>
      <c r="D9">
        <v>6.07</v>
      </c>
      <c r="E9" s="1">
        <v>5.6313056092843397</v>
      </c>
      <c r="F9" s="1">
        <f>VLOOKUP(A9,Sheet9!$A:$B,2,0)</f>
        <v>3.4811130000000001</v>
      </c>
      <c r="G9" s="1">
        <f>VLOOKUP(B9,[1]销量预测!$A:$B,2,0)</f>
        <v>13.130853999999999</v>
      </c>
      <c r="H9" s="1">
        <f>VLOOKUP(A9,[1]成本加成预测!A:B,2,0)</f>
        <v>6.2276259999999999</v>
      </c>
      <c r="I9">
        <f t="shared" si="0"/>
        <v>6.2276259999999999</v>
      </c>
      <c r="J9">
        <f>K9*(1-D9*0.01)</f>
        <v>2.4999999999999996</v>
      </c>
      <c r="K9">
        <v>2.6615564782284675</v>
      </c>
      <c r="L9">
        <f t="shared" si="1"/>
        <v>6.3038861434046609</v>
      </c>
    </row>
    <row r="10" spans="1:12" x14ac:dyDescent="0.4">
      <c r="A10" s="2" t="s">
        <v>55</v>
      </c>
      <c r="B10" t="s">
        <v>54</v>
      </c>
      <c r="C10" t="s">
        <v>3</v>
      </c>
      <c r="D10">
        <v>9.43</v>
      </c>
      <c r="E10" s="1">
        <v>3.0715051020408164</v>
      </c>
      <c r="F10" s="1">
        <f>VLOOKUP(A10,Sheet9!$A:$B,2,0)</f>
        <v>3.8392909999999998</v>
      </c>
      <c r="G10" s="1">
        <f>VLOOKUP(B10,[1]销量预测!$A:$B,2,0)</f>
        <v>10.780269000000001</v>
      </c>
      <c r="H10" s="1">
        <f>VLOOKUP(A10,[1]成本加成预测!A:B,2,0)</f>
        <v>5.7568640000000002</v>
      </c>
      <c r="I10">
        <f t="shared" si="0"/>
        <v>5.7568640000000002</v>
      </c>
      <c r="J10">
        <f>K10*(1-D10*0.01)</f>
        <v>2.5</v>
      </c>
      <c r="K10">
        <v>2.7602959037208792</v>
      </c>
      <c r="L10">
        <f t="shared" si="1"/>
        <v>3.7945807795075623</v>
      </c>
    </row>
    <row r="11" spans="1:12" x14ac:dyDescent="0.4">
      <c r="A11" s="2" t="s">
        <v>53</v>
      </c>
      <c r="B11" t="s">
        <v>52</v>
      </c>
      <c r="C11" t="s">
        <v>18</v>
      </c>
      <c r="D11">
        <v>2.48</v>
      </c>
      <c r="E11" s="1">
        <v>3.5318819188191934</v>
      </c>
      <c r="F11" s="1">
        <f>VLOOKUP(A11,Sheet9!$A:$B,2,0)</f>
        <v>4.5085009999999999</v>
      </c>
      <c r="G11" s="1">
        <f>VLOOKUP(B11,[1]销量预测!$A:$B,2,0)</f>
        <v>10.633290000000001</v>
      </c>
      <c r="H11" s="1">
        <f>VLOOKUP(A11,[1]成本加成预测!A:B,2,0)</f>
        <v>6.7727779999999997</v>
      </c>
      <c r="I11">
        <f t="shared" si="0"/>
        <v>6.7727779999999997</v>
      </c>
      <c r="J11">
        <f>K11*(1-D11*0.01)</f>
        <v>2.4999999999999996</v>
      </c>
      <c r="K11">
        <v>2.5635767022149301</v>
      </c>
      <c r="L11">
        <f t="shared" si="1"/>
        <v>5.3740568744872821</v>
      </c>
    </row>
    <row r="12" spans="1:12" x14ac:dyDescent="0.4">
      <c r="A12" s="2" t="s">
        <v>51</v>
      </c>
      <c r="B12" t="s">
        <v>50</v>
      </c>
      <c r="C12" t="s">
        <v>3</v>
      </c>
      <c r="D12">
        <v>9.43</v>
      </c>
      <c r="E12" s="1">
        <v>1.98181619256018</v>
      </c>
      <c r="F12" s="1">
        <f>VLOOKUP(A12,Sheet9!$A:$B,2,0)</f>
        <v>1.8658129999999999</v>
      </c>
      <c r="G12" s="1">
        <f>VLOOKUP(B12,[1]销量预测!$A:$B,2,0)</f>
        <v>9.8285070000000001</v>
      </c>
      <c r="H12" s="1">
        <f>VLOOKUP(A12,[1]成本加成预测!A:B,2,0)</f>
        <v>2.8059989999999999</v>
      </c>
      <c r="I12">
        <f t="shared" si="0"/>
        <v>2.8059989999999999</v>
      </c>
      <c r="J12">
        <f>K12*(1-D12*0.01)</f>
        <v>2.5</v>
      </c>
      <c r="K12">
        <v>2.7602959037208792</v>
      </c>
      <c r="L12">
        <f t="shared" si="1"/>
        <v>1.8648015189908351</v>
      </c>
    </row>
    <row r="13" spans="1:12" x14ac:dyDescent="0.4">
      <c r="A13" s="2" t="s">
        <v>49</v>
      </c>
      <c r="B13" t="s">
        <v>48</v>
      </c>
      <c r="C13" t="s">
        <v>6</v>
      </c>
      <c r="D13">
        <v>0.2</v>
      </c>
      <c r="E13" s="1">
        <v>3.4794587628866078</v>
      </c>
      <c r="F13" s="1">
        <f>VLOOKUP(A13,Sheet9!$A:$B,2,0)</f>
        <v>3.408846</v>
      </c>
      <c r="G13" s="1">
        <f>VLOOKUP(B13,[1]销量预测!$A:$B,2,0)</f>
        <v>9.6082380000000001</v>
      </c>
      <c r="H13" s="1">
        <f>VLOOKUP(A13,[1]成本加成预测!A:B,2,0)</f>
        <v>5.0099689999999999</v>
      </c>
      <c r="I13">
        <f t="shared" si="0"/>
        <v>5.0099689999999999</v>
      </c>
      <c r="J13">
        <f>K13*(1-D13*0.01)</f>
        <v>2.5</v>
      </c>
      <c r="K13">
        <v>2.5050100200400802</v>
      </c>
      <c r="L13">
        <f t="shared" si="1"/>
        <v>3.9857291132264514</v>
      </c>
    </row>
    <row r="14" spans="1:12" x14ac:dyDescent="0.4">
      <c r="A14" s="2" t="s">
        <v>47</v>
      </c>
      <c r="B14" t="s">
        <v>46</v>
      </c>
      <c r="C14" t="s">
        <v>18</v>
      </c>
      <c r="D14">
        <v>9.43</v>
      </c>
      <c r="E14" s="1">
        <v>2.2682697201017814</v>
      </c>
      <c r="F14" s="1">
        <f>VLOOKUP(A14,Sheet9!$A:$B,2,0)</f>
        <v>4.2003079999999997</v>
      </c>
      <c r="G14" s="1">
        <f>VLOOKUP(B14,[1]销量预测!$A:$B,2,0)</f>
        <v>9.0196950000000005</v>
      </c>
      <c r="H14" s="1">
        <f>VLOOKUP(A14,[1]成本加成预测!A:B,2,0)</f>
        <v>5.9270769999999997</v>
      </c>
      <c r="I14">
        <f t="shared" si="0"/>
        <v>5.9270769999999997</v>
      </c>
      <c r="J14">
        <f>K14*(1-D14*0.01)</f>
        <v>2.4999999999999996</v>
      </c>
      <c r="K14">
        <v>2.7602959037208787</v>
      </c>
      <c r="L14">
        <f t="shared" si="1"/>
        <v>3.2235995332339602</v>
      </c>
    </row>
    <row r="15" spans="1:12" x14ac:dyDescent="0.4">
      <c r="A15" s="2" t="s">
        <v>45</v>
      </c>
      <c r="B15" t="s">
        <v>44</v>
      </c>
      <c r="C15" t="s">
        <v>3</v>
      </c>
      <c r="D15">
        <v>9.43</v>
      </c>
      <c r="E15" s="1">
        <v>1.6321542553191462</v>
      </c>
      <c r="F15" s="1">
        <f>VLOOKUP(A15,Sheet9!$A:$B,2,0)</f>
        <v>2.3632520000000001</v>
      </c>
      <c r="G15" s="1">
        <f>VLOOKUP(B15,[1]销量预测!$A:$B,2,0)</f>
        <v>8.1139779999999995</v>
      </c>
      <c r="H15" s="1">
        <f>VLOOKUP(A15,[1]成本加成预测!A:B,2,0)</f>
        <v>4.8720239999999997</v>
      </c>
      <c r="I15">
        <f t="shared" si="0"/>
        <v>4.8720239999999997</v>
      </c>
      <c r="J15">
        <f>K15*(1-D15*0.01)</f>
        <v>2.5</v>
      </c>
      <c r="K15">
        <v>2.7602959037208792</v>
      </c>
      <c r="L15">
        <f t="shared" si="1"/>
        <v>5.6567851849398236</v>
      </c>
    </row>
    <row r="16" spans="1:12" x14ac:dyDescent="0.4">
      <c r="A16" s="2" t="s">
        <v>43</v>
      </c>
      <c r="B16" t="s">
        <v>42</v>
      </c>
      <c r="C16" t="s">
        <v>18</v>
      </c>
      <c r="D16">
        <v>18.52</v>
      </c>
      <c r="E16" s="1">
        <v>4.0764263803680985</v>
      </c>
      <c r="F16" s="1">
        <f>VLOOKUP(A16,Sheet9!$A:$B,2,0)</f>
        <v>2.2812250000000001</v>
      </c>
      <c r="G16" s="1">
        <f>VLOOKUP(B16,[1]销量预测!$A:$B,2,0)</f>
        <v>7.6428500000000001</v>
      </c>
      <c r="H16" s="1">
        <f>VLOOKUP(A16,[1]成本加成预测!A:B,2,0)</f>
        <v>4.1074539999999997</v>
      </c>
      <c r="I16">
        <f t="shared" si="0"/>
        <v>4.1074539999999997</v>
      </c>
      <c r="J16">
        <f>K16*(1-D16*0.01)</f>
        <v>2.5</v>
      </c>
      <c r="K16">
        <v>3.0682376043200787</v>
      </c>
      <c r="L16">
        <f t="shared" si="1"/>
        <v>3.2692946710849276</v>
      </c>
    </row>
    <row r="17" spans="1:12" x14ac:dyDescent="0.4">
      <c r="A17" s="2" t="s">
        <v>41</v>
      </c>
      <c r="B17" t="s">
        <v>40</v>
      </c>
      <c r="C17" t="s">
        <v>3</v>
      </c>
      <c r="D17">
        <v>10.18</v>
      </c>
      <c r="E17" s="1">
        <v>7.6419890109890112</v>
      </c>
      <c r="F17" s="1">
        <f>VLOOKUP(A17,Sheet9!$A:$B,2,0)</f>
        <v>8.8782829999999997</v>
      </c>
      <c r="G17" s="1">
        <f>VLOOKUP(B17,[1]销量预测!$A:$B,2,0)</f>
        <v>7.4949519999999996</v>
      </c>
      <c r="H17" s="1">
        <f>VLOOKUP(A17,[1]成本加成预测!A:B,2,0)</f>
        <v>12.95462</v>
      </c>
      <c r="I17">
        <f t="shared" si="0"/>
        <v>12.95462</v>
      </c>
      <c r="J17">
        <f>K17*(1-D17*0.01)</f>
        <v>2.5</v>
      </c>
      <c r="K17">
        <v>2.7833444667111999</v>
      </c>
      <c r="L17">
        <f t="shared" si="1"/>
        <v>7.6752301380538874</v>
      </c>
    </row>
    <row r="18" spans="1:12" x14ac:dyDescent="0.4">
      <c r="A18" s="2" t="s">
        <v>39</v>
      </c>
      <c r="B18" t="s">
        <v>38</v>
      </c>
      <c r="C18" t="s">
        <v>6</v>
      </c>
      <c r="D18">
        <v>0</v>
      </c>
      <c r="E18" s="1">
        <v>2.3319999999999985</v>
      </c>
      <c r="F18" s="1">
        <f>VLOOKUP(A18,Sheet9!$A:$B,2,0)</f>
        <v>1.9540580000000001</v>
      </c>
      <c r="G18" s="1">
        <f>VLOOKUP(B18,[1]销量预测!$A:$B,2,0)</f>
        <v>7.4941199999999997</v>
      </c>
      <c r="H18" s="1">
        <f>VLOOKUP(A18,[1]成本加成预测!A:B,2,0)</f>
        <v>2.624117</v>
      </c>
      <c r="I18">
        <f t="shared" si="0"/>
        <v>2.624117</v>
      </c>
      <c r="J18">
        <f>K18*(1-D18*0.01)</f>
        <v>2.5</v>
      </c>
      <c r="K18">
        <v>2.5</v>
      </c>
      <c r="L18">
        <f t="shared" si="1"/>
        <v>1.6751474999999996</v>
      </c>
    </row>
    <row r="19" spans="1:12" x14ac:dyDescent="0.4">
      <c r="A19" s="2" t="s">
        <v>37</v>
      </c>
      <c r="B19" t="s">
        <v>36</v>
      </c>
      <c r="C19" t="s">
        <v>18</v>
      </c>
      <c r="D19">
        <v>15.68</v>
      </c>
      <c r="E19" s="1">
        <v>2.8381383647798764</v>
      </c>
      <c r="F19" s="1">
        <f>VLOOKUP(A19,Sheet9!$A:$B,2,0)</f>
        <v>2.3216389999999998</v>
      </c>
      <c r="G19" s="1">
        <f>VLOOKUP(B19,[1]销量预测!$A:$B,2,0)</f>
        <v>6.5976100000000004</v>
      </c>
      <c r="H19" s="1">
        <f>VLOOKUP(A19,[1]成本加成预测!A:B,2,0)</f>
        <v>4.436636</v>
      </c>
      <c r="I19">
        <f t="shared" si="0"/>
        <v>4.436636</v>
      </c>
      <c r="J19">
        <f>K19*(1-D19*0.01)</f>
        <v>2.5</v>
      </c>
      <c r="K19">
        <v>2.9648956356736242</v>
      </c>
      <c r="L19">
        <f t="shared" si="1"/>
        <v>4.2081726612903232</v>
      </c>
    </row>
    <row r="20" spans="1:12" x14ac:dyDescent="0.4">
      <c r="A20" s="2" t="s">
        <v>35</v>
      </c>
      <c r="B20" t="s">
        <v>34</v>
      </c>
      <c r="C20" t="s">
        <v>9</v>
      </c>
      <c r="D20">
        <v>5.54</v>
      </c>
      <c r="E20" s="1">
        <v>5.7949072356215208</v>
      </c>
      <c r="F20" s="1">
        <f>VLOOKUP(A20,Sheet9!$A:$B,2,0)</f>
        <v>10.464039</v>
      </c>
      <c r="G20" s="1">
        <f>VLOOKUP(B20,[1]销量预测!$A:$B,2,0)</f>
        <v>6.0410950000000003</v>
      </c>
      <c r="H20" s="1">
        <f>VLOOKUP(A20,[1]成本加成预测!A:B,2,0)</f>
        <v>14.8599</v>
      </c>
      <c r="I20">
        <f t="shared" si="0"/>
        <v>14.8599</v>
      </c>
      <c r="J20">
        <f>K20*(1-D20*0.01)</f>
        <v>12.883398628153802</v>
      </c>
      <c r="K20">
        <v>13.638999182885669</v>
      </c>
      <c r="L20">
        <f t="shared" si="1"/>
        <v>48.726995903818903</v>
      </c>
    </row>
    <row r="21" spans="1:12" x14ac:dyDescent="0.4">
      <c r="A21" s="2" t="s">
        <v>33</v>
      </c>
      <c r="B21" t="s">
        <v>32</v>
      </c>
      <c r="C21" t="s">
        <v>6</v>
      </c>
      <c r="D21">
        <v>10.8</v>
      </c>
      <c r="E21" s="1">
        <v>13.72159509202455</v>
      </c>
      <c r="F21" s="1">
        <f>VLOOKUP(A21,Sheet9!$A:$B,2,0)</f>
        <v>15.6</v>
      </c>
      <c r="G21" s="1">
        <f>VLOOKUP(B21,[1]销量预测!$A:$B,2,0)</f>
        <v>5.8890200000000004</v>
      </c>
      <c r="H21" s="1">
        <f>VLOOKUP(A21,[1]成本加成预测!A:B,2,0)</f>
        <v>25.888788999999999</v>
      </c>
      <c r="I21">
        <f t="shared" si="0"/>
        <v>25.888788999999999</v>
      </c>
      <c r="J21">
        <f>K21*(1-D21*0.01)</f>
        <v>40.927986754377898</v>
      </c>
      <c r="K21">
        <v>45.883393222396748</v>
      </c>
      <c r="L21">
        <f t="shared" si="1"/>
        <v>343.79507900949488</v>
      </c>
    </row>
    <row r="22" spans="1:12" x14ac:dyDescent="0.4">
      <c r="A22" s="2" t="s">
        <v>31</v>
      </c>
      <c r="B22" t="s">
        <v>30</v>
      </c>
      <c r="C22" t="s">
        <v>29</v>
      </c>
      <c r="D22">
        <v>9.43</v>
      </c>
      <c r="E22" s="1">
        <v>5.2112535612535611</v>
      </c>
      <c r="F22" s="1">
        <f>VLOOKUP(A22,Sheet9!$A:$B,2,0)</f>
        <v>5.8939019999999998</v>
      </c>
      <c r="G22" s="1">
        <f>VLOOKUP(B22,[1]销量预测!$A:$B,2,0)</f>
        <v>5.7566079999999999</v>
      </c>
      <c r="H22" s="1">
        <f>VLOOKUP(A22,[1]成本加成预测!A:B,2,0)</f>
        <v>7.0681139999999996</v>
      </c>
      <c r="I22">
        <f t="shared" si="0"/>
        <v>7.0681139999999996</v>
      </c>
      <c r="J22">
        <f>K22*(1-D22*0.01)</f>
        <v>2.5</v>
      </c>
      <c r="K22">
        <v>2.7602959037208792</v>
      </c>
      <c r="L22">
        <f t="shared" si="1"/>
        <v>1.4013714524677034</v>
      </c>
    </row>
    <row r="23" spans="1:12" x14ac:dyDescent="0.4">
      <c r="A23" s="2" t="s">
        <v>28</v>
      </c>
      <c r="B23" t="s">
        <v>27</v>
      </c>
      <c r="C23" t="s">
        <v>18</v>
      </c>
      <c r="D23">
        <v>7.61</v>
      </c>
      <c r="E23" s="1">
        <v>4.0005581395348884</v>
      </c>
      <c r="F23" s="1">
        <f>VLOOKUP(A23,Sheet9!$A:$B,2,0)</f>
        <v>3.1487720000000001</v>
      </c>
      <c r="G23" s="1">
        <f>VLOOKUP(B23,[1]销量预测!$A:$B,2,0)</f>
        <v>5.2605510000000004</v>
      </c>
      <c r="H23" s="1">
        <f>VLOOKUP(A23,[1]成本加成预测!A:B,2,0)</f>
        <v>5.9541829999999996</v>
      </c>
      <c r="I23">
        <f t="shared" si="0"/>
        <v>5.9541829999999996</v>
      </c>
      <c r="J23">
        <f>K23*(1-D23*0.01)</f>
        <v>2.5</v>
      </c>
      <c r="K23">
        <v>2.7059205541725295</v>
      </c>
      <c r="L23">
        <f t="shared" si="1"/>
        <v>6.3651306247970556</v>
      </c>
    </row>
    <row r="24" spans="1:12" x14ac:dyDescent="0.4">
      <c r="A24" s="2" t="s">
        <v>26</v>
      </c>
      <c r="B24" t="s">
        <v>25</v>
      </c>
      <c r="C24" t="s">
        <v>18</v>
      </c>
      <c r="D24">
        <v>14.43</v>
      </c>
      <c r="E24" s="1">
        <v>4.3591926803014065</v>
      </c>
      <c r="F24" s="1">
        <f>VLOOKUP(A24,Sheet9!$A:$B,2,0)</f>
        <v>4.0860859999999999</v>
      </c>
      <c r="G24" s="1">
        <f>VLOOKUP(B24,[1]销量预测!$A:$B,2,0)</f>
        <v>4.9771539999999996</v>
      </c>
      <c r="H24" s="1">
        <f>VLOOKUP(A24,[1]成本加成预测!A:B,2,0)</f>
        <v>8.6890689999999999</v>
      </c>
      <c r="I24">
        <f t="shared" si="0"/>
        <v>8.6890689999999999</v>
      </c>
      <c r="J24">
        <f>K24*(1-D24*0.01)</f>
        <v>112.59680462085598</v>
      </c>
      <c r="K24">
        <v>131.58443919698021</v>
      </c>
      <c r="L24">
        <f t="shared" si="1"/>
        <v>440.69606970950429</v>
      </c>
    </row>
    <row r="25" spans="1:12" x14ac:dyDescent="0.4">
      <c r="A25" s="2" t="s">
        <v>24</v>
      </c>
      <c r="B25" t="s">
        <v>23</v>
      </c>
      <c r="C25" t="s">
        <v>18</v>
      </c>
      <c r="D25">
        <v>8.42</v>
      </c>
      <c r="E25" s="1">
        <v>4.6292771084337376</v>
      </c>
      <c r="F25" s="1">
        <f>VLOOKUP(A25,Sheet9!$A:$B,2,0)</f>
        <v>2.7736429999999999</v>
      </c>
      <c r="G25" s="1">
        <f>VLOOKUP(B25,[1]销量预测!$A:$B,2,0)</f>
        <v>4.8581110000000001</v>
      </c>
      <c r="H25" s="1">
        <f>VLOOKUP(A25,[1]成本加成预测!A:B,2,0)</f>
        <v>5.3897630000000003</v>
      </c>
      <c r="I25">
        <f t="shared" si="0"/>
        <v>5.3897630000000003</v>
      </c>
      <c r="J25">
        <f>K25*(1-D25*0.01)</f>
        <v>2.4999999999999996</v>
      </c>
      <c r="K25">
        <v>2.7298536798427602</v>
      </c>
      <c r="L25">
        <f t="shared" si="1"/>
        <v>5.9027679498798857</v>
      </c>
    </row>
    <row r="26" spans="1:12" x14ac:dyDescent="0.4">
      <c r="A26" s="2" t="s">
        <v>22</v>
      </c>
      <c r="B26" t="s">
        <v>21</v>
      </c>
      <c r="C26" t="s">
        <v>0</v>
      </c>
      <c r="D26">
        <v>6.9</v>
      </c>
      <c r="E26" s="1">
        <v>7.6170613107822467</v>
      </c>
      <c r="F26" s="1">
        <f>VLOOKUP(A26,Sheet9!$A:$B,2,0)</f>
        <v>7.0031040000000004</v>
      </c>
      <c r="G26" s="1">
        <f>VLOOKUP(B26,[1]销量预测!$A:$B,2,0)</f>
        <v>4.5739299999999998</v>
      </c>
      <c r="H26" s="1">
        <f>VLOOKUP(A26,[1]成本加成预测!A:B,2,0)</f>
        <v>12.519175000000001</v>
      </c>
      <c r="I26">
        <f t="shared" si="0"/>
        <v>12.519175000000001</v>
      </c>
      <c r="J26">
        <f>K26*(1-D26*0.01)</f>
        <v>12.509462948916267</v>
      </c>
      <c r="K26">
        <v>13.436587485409524</v>
      </c>
      <c r="L26">
        <f t="shared" si="1"/>
        <v>62.510336248077451</v>
      </c>
    </row>
    <row r="27" spans="1:12" x14ac:dyDescent="0.4">
      <c r="A27" s="2" t="s">
        <v>20</v>
      </c>
      <c r="B27" t="s">
        <v>19</v>
      </c>
      <c r="C27" t="s">
        <v>18</v>
      </c>
      <c r="D27">
        <v>10.33</v>
      </c>
      <c r="E27" s="1">
        <v>3.3825736738703251</v>
      </c>
      <c r="F27" s="1">
        <f>VLOOKUP(A27,Sheet9!$A:$B,2,0)</f>
        <v>2.6620279999999998</v>
      </c>
      <c r="G27" s="1">
        <f>VLOOKUP(B27,[1]销量预测!$A:$B,2,0)</f>
        <v>4.4354570000000004</v>
      </c>
      <c r="H27" s="1">
        <f>VLOOKUP(A27,[1]成本加成预测!A:B,2,0)</f>
        <v>5.51</v>
      </c>
      <c r="I27">
        <f t="shared" si="0"/>
        <v>5.51</v>
      </c>
      <c r="J27">
        <f>K27*(1-D27*0.01)</f>
        <v>2.4999999999999996</v>
      </c>
      <c r="K27">
        <v>2.7880004460800709</v>
      </c>
      <c r="L27">
        <f t="shared" si="1"/>
        <v>6.3532647485223581</v>
      </c>
    </row>
    <row r="28" spans="1:12" x14ac:dyDescent="0.4">
      <c r="A28" s="2" t="s">
        <v>17</v>
      </c>
      <c r="B28" t="s">
        <v>16</v>
      </c>
      <c r="C28" t="s">
        <v>9</v>
      </c>
      <c r="D28">
        <v>24.05</v>
      </c>
      <c r="E28" s="1">
        <v>22.005986159169549</v>
      </c>
      <c r="F28" s="1">
        <f>VLOOKUP(A28,Sheet9!$A:$B,2,0)</f>
        <v>18</v>
      </c>
      <c r="G28" s="1">
        <f>VLOOKUP(B28,[1]销量预测!$A:$B,2,0)</f>
        <v>4.3325399999999998</v>
      </c>
      <c r="H28" s="1">
        <f>VLOOKUP(A28,[1]成本加成预测!A:B,2,0)</f>
        <v>25.4481</v>
      </c>
      <c r="I28">
        <f t="shared" si="0"/>
        <v>25.4481</v>
      </c>
      <c r="J28">
        <f>K28*(1-D28*0.01)</f>
        <v>2.5</v>
      </c>
      <c r="K28">
        <v>3.2916392363396971</v>
      </c>
      <c r="L28">
        <f t="shared" si="1"/>
        <v>4.3707437458854486</v>
      </c>
    </row>
    <row r="29" spans="1:12" x14ac:dyDescent="0.4">
      <c r="A29" s="2" t="s">
        <v>15</v>
      </c>
      <c r="B29" t="s">
        <v>14</v>
      </c>
      <c r="C29" t="s">
        <v>3</v>
      </c>
      <c r="D29">
        <v>9.43</v>
      </c>
      <c r="E29" s="1">
        <v>2.2953913043478233</v>
      </c>
      <c r="F29" s="1">
        <f>VLOOKUP(A29,Sheet9!$A:$B,2,0)</f>
        <v>3.2912919999999999</v>
      </c>
      <c r="G29" s="1">
        <f>VLOOKUP(B29,[1]销量预测!$A:$B,2,0)</f>
        <v>3.278143</v>
      </c>
      <c r="H29" s="1">
        <f>VLOOKUP(A29,[1]成本加成预测!A:B,2,0)</f>
        <v>5.9193420000000003</v>
      </c>
      <c r="I29">
        <f t="shared" si="0"/>
        <v>5.9193420000000003</v>
      </c>
      <c r="J29">
        <f>K29*(1-D29*0.01)</f>
        <v>2.5</v>
      </c>
      <c r="K29">
        <v>2.7602959037208792</v>
      </c>
      <c r="L29">
        <f t="shared" si="1"/>
        <v>5.7134151744507005</v>
      </c>
    </row>
    <row r="30" spans="1:12" x14ac:dyDescent="0.4">
      <c r="A30" s="2" t="s">
        <v>13</v>
      </c>
      <c r="B30" t="s">
        <v>12</v>
      </c>
      <c r="C30" t="s">
        <v>9</v>
      </c>
      <c r="D30">
        <v>29.25</v>
      </c>
      <c r="E30" s="1">
        <v>8.813549337260687</v>
      </c>
      <c r="F30" s="1">
        <f>VLOOKUP(A30,Sheet9!$A:$B,2,0)</f>
        <v>11.668894999999999</v>
      </c>
      <c r="G30" s="1">
        <f>VLOOKUP(B30,[1]销量预测!$A:$B,2,0)</f>
        <v>3.0114040000000002</v>
      </c>
      <c r="H30" s="1">
        <f>VLOOKUP(A30,[1]成本加成预测!A:B,2,0)</f>
        <v>18.331636</v>
      </c>
      <c r="I30">
        <f t="shared" si="0"/>
        <v>18.331636</v>
      </c>
      <c r="J30">
        <f>K30*(1-D30*0.01)</f>
        <v>2.5</v>
      </c>
      <c r="K30">
        <v>3.5335689045936394</v>
      </c>
      <c r="L30">
        <f t="shared" si="1"/>
        <v>4.5962454770318075</v>
      </c>
    </row>
    <row r="31" spans="1:12" x14ac:dyDescent="0.4">
      <c r="A31" s="2" t="s">
        <v>11</v>
      </c>
      <c r="B31" t="s">
        <v>10</v>
      </c>
      <c r="C31" t="s">
        <v>9</v>
      </c>
      <c r="D31">
        <v>9.61</v>
      </c>
      <c r="E31" s="1">
        <v>9.9265217391304414</v>
      </c>
      <c r="F31" s="1">
        <f>VLOOKUP(A31,Sheet9!$A:$B,2,0)</f>
        <v>9.0694649999999992</v>
      </c>
      <c r="G31" s="1">
        <f>VLOOKUP(B31,[1]销量预测!$A:$B,2,0)</f>
        <v>2.6973240000000001</v>
      </c>
      <c r="H31" s="1">
        <f>VLOOKUP(A31,[1]成本加成预测!A:B,2,0)</f>
        <v>13.252392</v>
      </c>
      <c r="I31">
        <f t="shared" si="0"/>
        <v>13.252392</v>
      </c>
      <c r="J31">
        <f>K31*(1-D31*0.01)</f>
        <v>2.5</v>
      </c>
      <c r="K31">
        <v>2.7657926761809932</v>
      </c>
      <c r="L31">
        <f t="shared" si="1"/>
        <v>8.0467201261201531</v>
      </c>
    </row>
    <row r="32" spans="1:12" x14ac:dyDescent="0.4">
      <c r="A32" s="2" t="s">
        <v>8</v>
      </c>
      <c r="B32" t="s">
        <v>7</v>
      </c>
      <c r="C32" t="s">
        <v>6</v>
      </c>
      <c r="D32">
        <v>9.43</v>
      </c>
      <c r="E32" s="1">
        <v>2.9564516129032246</v>
      </c>
      <c r="F32" s="1">
        <f>VLOOKUP(A32,Sheet9!$A:$B,2,0)</f>
        <v>2.631643</v>
      </c>
      <c r="G32" s="1">
        <f>VLOOKUP(B32,[1]销量预测!$A:$B,2,0)</f>
        <v>1.8068979999999999</v>
      </c>
      <c r="H32" s="1">
        <f>VLOOKUP(A32,[1]成本加成预测!A:B,2,0)</f>
        <v>3.8277420000000002</v>
      </c>
      <c r="I32">
        <f t="shared" si="0"/>
        <v>3.8277420000000002</v>
      </c>
      <c r="J32">
        <f>K32*(1-D32*0.01)</f>
        <v>2.5</v>
      </c>
      <c r="K32">
        <v>2.7602959037208792</v>
      </c>
      <c r="L32">
        <f t="shared" si="1"/>
        <v>2.3052416070442741</v>
      </c>
    </row>
    <row r="33" spans="1:12" x14ac:dyDescent="0.4">
      <c r="A33" s="2" t="s">
        <v>5</v>
      </c>
      <c r="B33" t="s">
        <v>4</v>
      </c>
      <c r="C33" t="s">
        <v>3</v>
      </c>
      <c r="D33">
        <v>9.43</v>
      </c>
      <c r="E33" s="1">
        <v>10.52768456375839</v>
      </c>
      <c r="F33" s="1">
        <f>VLOOKUP(A33,Sheet9!$A:$B,2,0)</f>
        <v>12.745635</v>
      </c>
      <c r="G33" s="1">
        <f>VLOOKUP(B33,[1]销量预测!$A:$B,2,0)</f>
        <v>1.679988</v>
      </c>
      <c r="H33" s="1">
        <f>VLOOKUP(A33,[1]成本加成预测!A:B,2,0)</f>
        <v>20.031690999999999</v>
      </c>
      <c r="I33">
        <f t="shared" si="0"/>
        <v>20.031690999999999</v>
      </c>
      <c r="J33">
        <f>K33*(1-D33*0.01)</f>
        <v>74.352592448843239</v>
      </c>
      <c r="K33">
        <v>82.094062547027988</v>
      </c>
      <c r="L33">
        <f t="shared" si="1"/>
        <v>443.06720009257197</v>
      </c>
    </row>
    <row r="34" spans="1:12" x14ac:dyDescent="0.4">
      <c r="A34" s="2" t="s">
        <v>2</v>
      </c>
      <c r="B34" t="s">
        <v>1</v>
      </c>
      <c r="C34" t="s">
        <v>0</v>
      </c>
      <c r="D34">
        <v>5.01</v>
      </c>
      <c r="E34" s="1">
        <v>5.2986659979939921</v>
      </c>
      <c r="F34" s="1">
        <f>VLOOKUP(A34,Sheet9!$A:$B,2,0)</f>
        <v>4.001817</v>
      </c>
      <c r="G34" s="1">
        <f>VLOOKUP(B34,[1]销量预测!$A:$B,2,0)</f>
        <v>1.5951580000000001</v>
      </c>
      <c r="H34" s="1">
        <f>VLOOKUP(A34,[1]成本加成预测!A:B,2,0)</f>
        <v>4.3063359999999999</v>
      </c>
      <c r="I34">
        <f t="shared" si="0"/>
        <v>5.2986659979939921</v>
      </c>
      <c r="J34">
        <f>K34*(1-D34*0.01)</f>
        <v>2.5</v>
      </c>
      <c r="K34">
        <v>2.6318559848405094</v>
      </c>
      <c r="L34">
        <f t="shared" si="1"/>
        <v>2.7144589732984876</v>
      </c>
    </row>
    <row r="35" spans="1:12" ht="14.25" thickBot="1" x14ac:dyDescent="0.45">
      <c r="F35" s="1"/>
      <c r="L35">
        <f>SUM(L2:L34)</f>
        <v>1532.2944038035905</v>
      </c>
    </row>
    <row r="36" spans="1:12" ht="14.25" thickBot="1" x14ac:dyDescent="0.45">
      <c r="A36" s="4" t="s">
        <v>80</v>
      </c>
      <c r="B36" s="7" t="s">
        <v>81</v>
      </c>
      <c r="C36" t="s">
        <v>129</v>
      </c>
      <c r="F36" s="1"/>
    </row>
    <row r="37" spans="1:12" ht="14.25" thickBot="1" x14ac:dyDescent="0.45">
      <c r="A37" s="5" t="s">
        <v>9</v>
      </c>
      <c r="B37" s="8">
        <v>23.23</v>
      </c>
      <c r="C37">
        <f>K20+K28+K30+K31</f>
        <v>23.23</v>
      </c>
      <c r="F37" s="1"/>
    </row>
    <row r="38" spans="1:12" ht="14.25" thickBot="1" x14ac:dyDescent="0.45">
      <c r="A38" s="6" t="s">
        <v>18</v>
      </c>
      <c r="B38" s="8">
        <v>159.58000000000001</v>
      </c>
      <c r="C38">
        <f>K2+K3+K8+K11+K14+K16+K19+K23+K24+K25+K27</f>
        <v>159.57999999999998</v>
      </c>
      <c r="F38" s="1"/>
    </row>
    <row r="39" spans="1:12" ht="14.25" thickBot="1" x14ac:dyDescent="0.45">
      <c r="A39" s="6" t="s">
        <v>29</v>
      </c>
      <c r="B39" s="8">
        <v>23.75</v>
      </c>
      <c r="C39">
        <f>K5+K22</f>
        <v>23.75</v>
      </c>
      <c r="F39" s="1"/>
    </row>
    <row r="40" spans="1:12" ht="14.25" thickBot="1" x14ac:dyDescent="0.45">
      <c r="A40" s="6" t="s">
        <v>0</v>
      </c>
      <c r="B40" s="8">
        <v>18.73</v>
      </c>
      <c r="C40">
        <f>K9+K26+K34</f>
        <v>18.7299999484785</v>
      </c>
      <c r="F40" s="1"/>
    </row>
    <row r="41" spans="1:12" ht="14.25" thickBot="1" x14ac:dyDescent="0.45">
      <c r="A41" s="6" t="s">
        <v>3</v>
      </c>
      <c r="B41" s="8">
        <v>101.33</v>
      </c>
      <c r="C41">
        <f>K4+K6+K10+K12+K15+K17+K29+K33</f>
        <v>101.33</v>
      </c>
      <c r="F41" s="1"/>
    </row>
    <row r="42" spans="1:12" ht="14.25" thickBot="1" x14ac:dyDescent="0.45">
      <c r="A42" s="6" t="s">
        <v>6</v>
      </c>
      <c r="B42" s="8">
        <v>56.16</v>
      </c>
      <c r="C42">
        <f>K7+K13+K18+K21+K32</f>
        <v>56.16</v>
      </c>
      <c r="F42" s="1"/>
    </row>
  </sheetData>
  <autoFilter ref="A1:H42" xr:uid="{956ABC5D-5705-4F79-AE27-7F3E81E53089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211D-A90F-4661-906D-F9087F4659FC}">
  <dimension ref="A1:B246"/>
  <sheetViews>
    <sheetView workbookViewId="0">
      <selection activeCell="A29" sqref="A29"/>
    </sheetView>
  </sheetViews>
  <sheetFormatPr defaultRowHeight="13.9" x14ac:dyDescent="0.4"/>
  <cols>
    <col min="1" max="1" width="22.3984375" style="2" customWidth="1"/>
    <col min="2" max="2" width="25.265625" customWidth="1"/>
  </cols>
  <sheetData>
    <row r="1" spans="1:2" x14ac:dyDescent="0.4">
      <c r="A1" s="3" t="s">
        <v>187</v>
      </c>
      <c r="B1" s="18" t="s">
        <v>188</v>
      </c>
    </row>
    <row r="2" spans="1:2" x14ac:dyDescent="0.4">
      <c r="A2" s="2" t="s">
        <v>189</v>
      </c>
      <c r="B2">
        <v>0</v>
      </c>
    </row>
    <row r="3" spans="1:2" x14ac:dyDescent="0.4">
      <c r="A3" s="2" t="s">
        <v>33</v>
      </c>
      <c r="B3">
        <v>15.6</v>
      </c>
    </row>
    <row r="4" spans="1:2" x14ac:dyDescent="0.4">
      <c r="A4" s="2" t="s">
        <v>190</v>
      </c>
      <c r="B4">
        <v>0</v>
      </c>
    </row>
    <row r="5" spans="1:2" x14ac:dyDescent="0.4">
      <c r="A5" s="2" t="s">
        <v>191</v>
      </c>
      <c r="B5">
        <v>0</v>
      </c>
    </row>
    <row r="6" spans="1:2" x14ac:dyDescent="0.4">
      <c r="A6" s="2" t="s">
        <v>43</v>
      </c>
      <c r="B6">
        <v>2.2812250000000001</v>
      </c>
    </row>
    <row r="7" spans="1:2" x14ac:dyDescent="0.4">
      <c r="A7" s="2" t="s">
        <v>192</v>
      </c>
      <c r="B7">
        <v>1.5740229999999999</v>
      </c>
    </row>
    <row r="8" spans="1:2" x14ac:dyDescent="0.4">
      <c r="A8" s="2" t="s">
        <v>59</v>
      </c>
      <c r="B8">
        <v>2.1919400000000002</v>
      </c>
    </row>
    <row r="9" spans="1:2" x14ac:dyDescent="0.4">
      <c r="A9" s="2" t="s">
        <v>193</v>
      </c>
      <c r="B9">
        <v>0</v>
      </c>
    </row>
    <row r="10" spans="1:2" x14ac:dyDescent="0.4">
      <c r="A10" s="2" t="s">
        <v>194</v>
      </c>
      <c r="B10">
        <v>0</v>
      </c>
    </row>
    <row r="11" spans="1:2" x14ac:dyDescent="0.4">
      <c r="A11" s="2" t="s">
        <v>26</v>
      </c>
      <c r="B11">
        <v>4.0860859999999999</v>
      </c>
    </row>
    <row r="12" spans="1:2" x14ac:dyDescent="0.4">
      <c r="A12" s="2" t="s">
        <v>195</v>
      </c>
      <c r="B12">
        <v>0</v>
      </c>
    </row>
    <row r="13" spans="1:2" x14ac:dyDescent="0.4">
      <c r="A13" s="2" t="s">
        <v>196</v>
      </c>
      <c r="B13">
        <v>0</v>
      </c>
    </row>
    <row r="14" spans="1:2" x14ac:dyDescent="0.4">
      <c r="A14" s="2" t="s">
        <v>197</v>
      </c>
      <c r="B14">
        <v>0</v>
      </c>
    </row>
    <row r="15" spans="1:2" x14ac:dyDescent="0.4">
      <c r="A15" s="2" t="s">
        <v>198</v>
      </c>
      <c r="B15">
        <v>0</v>
      </c>
    </row>
    <row r="16" spans="1:2" x14ac:dyDescent="0.4">
      <c r="A16" s="2" t="s">
        <v>199</v>
      </c>
      <c r="B16">
        <v>1.201565</v>
      </c>
    </row>
    <row r="17" spans="1:2" x14ac:dyDescent="0.4">
      <c r="A17" s="2" t="s">
        <v>28</v>
      </c>
      <c r="B17">
        <v>3.1487720000000001</v>
      </c>
    </row>
    <row r="18" spans="1:2" x14ac:dyDescent="0.4">
      <c r="A18" s="2" t="s">
        <v>200</v>
      </c>
      <c r="B18">
        <v>2.6246580000000002</v>
      </c>
    </row>
    <row r="19" spans="1:2" x14ac:dyDescent="0.4">
      <c r="A19" s="2" t="s">
        <v>201</v>
      </c>
      <c r="B19">
        <v>0</v>
      </c>
    </row>
    <row r="20" spans="1:2" x14ac:dyDescent="0.4">
      <c r="A20" s="2" t="s">
        <v>202</v>
      </c>
      <c r="B20">
        <v>1.2386060000000001</v>
      </c>
    </row>
    <row r="21" spans="1:2" x14ac:dyDescent="0.4">
      <c r="A21" s="2" t="s">
        <v>203</v>
      </c>
      <c r="B21">
        <v>0</v>
      </c>
    </row>
    <row r="22" spans="1:2" x14ac:dyDescent="0.4">
      <c r="A22" s="2" t="s">
        <v>204</v>
      </c>
      <c r="B22">
        <v>11.507821</v>
      </c>
    </row>
    <row r="23" spans="1:2" x14ac:dyDescent="0.4">
      <c r="A23" s="2" t="s">
        <v>205</v>
      </c>
      <c r="B23">
        <v>0</v>
      </c>
    </row>
    <row r="24" spans="1:2" x14ac:dyDescent="0.4">
      <c r="A24" s="2" t="s">
        <v>206</v>
      </c>
      <c r="B24">
        <v>0</v>
      </c>
    </row>
    <row r="25" spans="1:2" x14ac:dyDescent="0.4">
      <c r="A25" s="2" t="s">
        <v>57</v>
      </c>
      <c r="B25">
        <v>3.4811130000000001</v>
      </c>
    </row>
    <row r="26" spans="1:2" x14ac:dyDescent="0.4">
      <c r="A26" s="2" t="s">
        <v>2</v>
      </c>
      <c r="B26">
        <v>4.001817</v>
      </c>
    </row>
    <row r="27" spans="1:2" x14ac:dyDescent="0.4">
      <c r="A27" s="2" t="s">
        <v>207</v>
      </c>
      <c r="B27">
        <v>0</v>
      </c>
    </row>
    <row r="28" spans="1:2" x14ac:dyDescent="0.4">
      <c r="A28" s="2" t="s">
        <v>208</v>
      </c>
      <c r="B28">
        <v>3.8944350000000001</v>
      </c>
    </row>
    <row r="29" spans="1:2" x14ac:dyDescent="0.4">
      <c r="A29" s="2" t="s">
        <v>209</v>
      </c>
      <c r="B29">
        <v>0</v>
      </c>
    </row>
    <row r="30" spans="1:2" x14ac:dyDescent="0.4">
      <c r="A30" s="2" t="s">
        <v>65</v>
      </c>
      <c r="B30">
        <v>7.5253519999999998</v>
      </c>
    </row>
    <row r="31" spans="1:2" x14ac:dyDescent="0.4">
      <c r="A31" s="2" t="s">
        <v>210</v>
      </c>
      <c r="B31">
        <v>0</v>
      </c>
    </row>
    <row r="32" spans="1:2" x14ac:dyDescent="0.4">
      <c r="A32" s="2" t="s">
        <v>211</v>
      </c>
      <c r="B32">
        <v>0</v>
      </c>
    </row>
    <row r="33" spans="1:2" x14ac:dyDescent="0.4">
      <c r="A33" s="2" t="s">
        <v>212</v>
      </c>
      <c r="B33">
        <v>0</v>
      </c>
    </row>
    <row r="34" spans="1:2" x14ac:dyDescent="0.4">
      <c r="A34" s="2" t="s">
        <v>213</v>
      </c>
      <c r="B34">
        <v>5.2782220000000004</v>
      </c>
    </row>
    <row r="35" spans="1:2" x14ac:dyDescent="0.4">
      <c r="A35" s="2" t="s">
        <v>35</v>
      </c>
      <c r="B35">
        <v>10.464039</v>
      </c>
    </row>
    <row r="36" spans="1:2" x14ac:dyDescent="0.4">
      <c r="A36" s="2" t="s">
        <v>214</v>
      </c>
      <c r="B36">
        <v>0</v>
      </c>
    </row>
    <row r="37" spans="1:2" x14ac:dyDescent="0.4">
      <c r="A37" s="2" t="s">
        <v>215</v>
      </c>
      <c r="B37">
        <v>0</v>
      </c>
    </row>
    <row r="38" spans="1:2" x14ac:dyDescent="0.4">
      <c r="A38" s="2" t="s">
        <v>216</v>
      </c>
      <c r="B38">
        <v>0</v>
      </c>
    </row>
    <row r="39" spans="1:2" x14ac:dyDescent="0.4">
      <c r="A39" s="2" t="s">
        <v>217</v>
      </c>
      <c r="B39">
        <v>0</v>
      </c>
    </row>
    <row r="40" spans="1:2" x14ac:dyDescent="0.4">
      <c r="A40" s="2" t="s">
        <v>218</v>
      </c>
      <c r="B40">
        <v>2.0337589999999999</v>
      </c>
    </row>
    <row r="41" spans="1:2" x14ac:dyDescent="0.4">
      <c r="A41" s="2" t="s">
        <v>219</v>
      </c>
      <c r="B41">
        <v>0</v>
      </c>
    </row>
    <row r="42" spans="1:2" x14ac:dyDescent="0.4">
      <c r="A42" s="2" t="s">
        <v>220</v>
      </c>
      <c r="B42">
        <v>0</v>
      </c>
    </row>
    <row r="43" spans="1:2" x14ac:dyDescent="0.4">
      <c r="A43" s="2" t="s">
        <v>221</v>
      </c>
      <c r="B43">
        <v>7.467568</v>
      </c>
    </row>
    <row r="44" spans="1:2" x14ac:dyDescent="0.4">
      <c r="A44" s="2" t="s">
        <v>13</v>
      </c>
      <c r="B44">
        <v>11.668894999999999</v>
      </c>
    </row>
    <row r="45" spans="1:2" x14ac:dyDescent="0.4">
      <c r="A45" s="2" t="s">
        <v>53</v>
      </c>
      <c r="B45">
        <v>4.5085009999999999</v>
      </c>
    </row>
    <row r="46" spans="1:2" x14ac:dyDescent="0.4">
      <c r="A46" s="2" t="s">
        <v>222</v>
      </c>
      <c r="B46">
        <v>0</v>
      </c>
    </row>
    <row r="47" spans="1:2" x14ac:dyDescent="0.4">
      <c r="A47" s="2" t="s">
        <v>223</v>
      </c>
      <c r="B47">
        <v>0</v>
      </c>
    </row>
    <row r="48" spans="1:2" x14ac:dyDescent="0.4">
      <c r="A48" s="2" t="s">
        <v>224</v>
      </c>
      <c r="B48">
        <v>0</v>
      </c>
    </row>
    <row r="49" spans="1:2" x14ac:dyDescent="0.4">
      <c r="A49" s="2" t="s">
        <v>225</v>
      </c>
      <c r="B49">
        <v>0</v>
      </c>
    </row>
    <row r="50" spans="1:2" x14ac:dyDescent="0.4">
      <c r="A50" s="2" t="s">
        <v>24</v>
      </c>
      <c r="B50">
        <v>2.7736429999999999</v>
      </c>
    </row>
    <row r="51" spans="1:2" x14ac:dyDescent="0.4">
      <c r="A51" s="2" t="s">
        <v>226</v>
      </c>
      <c r="B51">
        <v>0</v>
      </c>
    </row>
    <row r="52" spans="1:2" x14ac:dyDescent="0.4">
      <c r="A52" s="2" t="s">
        <v>227</v>
      </c>
      <c r="B52">
        <v>0</v>
      </c>
    </row>
    <row r="53" spans="1:2" x14ac:dyDescent="0.4">
      <c r="A53" s="2" t="s">
        <v>228</v>
      </c>
      <c r="B53">
        <v>0</v>
      </c>
    </row>
    <row r="54" spans="1:2" x14ac:dyDescent="0.4">
      <c r="A54" s="2" t="s">
        <v>229</v>
      </c>
      <c r="B54">
        <v>5.5076890000000001</v>
      </c>
    </row>
    <row r="55" spans="1:2" x14ac:dyDescent="0.4">
      <c r="A55" s="2" t="s">
        <v>230</v>
      </c>
      <c r="B55">
        <v>0</v>
      </c>
    </row>
    <row r="56" spans="1:2" x14ac:dyDescent="0.4">
      <c r="A56" s="2" t="s">
        <v>231</v>
      </c>
      <c r="B56">
        <v>0</v>
      </c>
    </row>
    <row r="57" spans="1:2" x14ac:dyDescent="0.4">
      <c r="A57" s="2" t="s">
        <v>41</v>
      </c>
      <c r="B57">
        <v>8.8782829999999997</v>
      </c>
    </row>
    <row r="58" spans="1:2" x14ac:dyDescent="0.4">
      <c r="A58" s="2" t="s">
        <v>232</v>
      </c>
      <c r="B58">
        <v>0</v>
      </c>
    </row>
    <row r="59" spans="1:2" x14ac:dyDescent="0.4">
      <c r="A59" s="2" t="s">
        <v>233</v>
      </c>
      <c r="B59">
        <v>0</v>
      </c>
    </row>
    <row r="60" spans="1:2" x14ac:dyDescent="0.4">
      <c r="A60" s="2" t="s">
        <v>234</v>
      </c>
      <c r="B60">
        <v>0</v>
      </c>
    </row>
    <row r="61" spans="1:2" x14ac:dyDescent="0.4">
      <c r="A61" s="2" t="s">
        <v>235</v>
      </c>
      <c r="B61">
        <v>0</v>
      </c>
    </row>
    <row r="62" spans="1:2" x14ac:dyDescent="0.4">
      <c r="A62" s="2" t="s">
        <v>236</v>
      </c>
      <c r="B62">
        <v>0</v>
      </c>
    </row>
    <row r="63" spans="1:2" x14ac:dyDescent="0.4">
      <c r="A63" s="2" t="s">
        <v>237</v>
      </c>
      <c r="B63">
        <v>0</v>
      </c>
    </row>
    <row r="64" spans="1:2" x14ac:dyDescent="0.4">
      <c r="A64" s="2" t="s">
        <v>11</v>
      </c>
      <c r="B64">
        <v>9.0694649999999992</v>
      </c>
    </row>
    <row r="65" spans="1:2" x14ac:dyDescent="0.4">
      <c r="A65" s="2" t="s">
        <v>238</v>
      </c>
      <c r="B65">
        <v>0</v>
      </c>
    </row>
    <row r="66" spans="1:2" x14ac:dyDescent="0.4">
      <c r="A66" s="2" t="s">
        <v>239</v>
      </c>
      <c r="B66">
        <v>0</v>
      </c>
    </row>
    <row r="67" spans="1:2" x14ac:dyDescent="0.4">
      <c r="A67" s="2" t="s">
        <v>240</v>
      </c>
      <c r="B67">
        <v>0</v>
      </c>
    </row>
    <row r="68" spans="1:2" x14ac:dyDescent="0.4">
      <c r="A68" s="2" t="s">
        <v>241</v>
      </c>
      <c r="B68">
        <v>0</v>
      </c>
    </row>
    <row r="69" spans="1:2" x14ac:dyDescent="0.4">
      <c r="A69" s="2" t="s">
        <v>242</v>
      </c>
      <c r="B69">
        <v>1.570978</v>
      </c>
    </row>
    <row r="70" spans="1:2" x14ac:dyDescent="0.4">
      <c r="A70" s="2" t="s">
        <v>243</v>
      </c>
      <c r="B70">
        <v>0</v>
      </c>
    </row>
    <row r="71" spans="1:2" x14ac:dyDescent="0.4">
      <c r="A71" s="2" t="s">
        <v>244</v>
      </c>
      <c r="B71">
        <v>0</v>
      </c>
    </row>
    <row r="72" spans="1:2" x14ac:dyDescent="0.4">
      <c r="A72" s="2" t="s">
        <v>245</v>
      </c>
      <c r="B72">
        <v>0</v>
      </c>
    </row>
    <row r="73" spans="1:2" x14ac:dyDescent="0.4">
      <c r="A73" s="2" t="s">
        <v>246</v>
      </c>
      <c r="B73">
        <v>0</v>
      </c>
    </row>
    <row r="74" spans="1:2" x14ac:dyDescent="0.4">
      <c r="A74" s="2" t="s">
        <v>247</v>
      </c>
      <c r="B74">
        <v>0</v>
      </c>
    </row>
    <row r="75" spans="1:2" x14ac:dyDescent="0.4">
      <c r="A75" s="2" t="s">
        <v>248</v>
      </c>
      <c r="B75">
        <v>5.4873329999999996</v>
      </c>
    </row>
    <row r="76" spans="1:2" x14ac:dyDescent="0.4">
      <c r="A76" s="2" t="s">
        <v>249</v>
      </c>
      <c r="B76">
        <v>0</v>
      </c>
    </row>
    <row r="77" spans="1:2" x14ac:dyDescent="0.4">
      <c r="A77" s="2" t="s">
        <v>37</v>
      </c>
      <c r="B77">
        <v>2.3216389999999998</v>
      </c>
    </row>
    <row r="78" spans="1:2" x14ac:dyDescent="0.4">
      <c r="A78" s="2" t="s">
        <v>250</v>
      </c>
      <c r="B78">
        <v>0</v>
      </c>
    </row>
    <row r="79" spans="1:2" x14ac:dyDescent="0.4">
      <c r="A79" s="2" t="s">
        <v>251</v>
      </c>
      <c r="B79">
        <v>0</v>
      </c>
    </row>
    <row r="80" spans="1:2" x14ac:dyDescent="0.4">
      <c r="A80" s="2" t="s">
        <v>252</v>
      </c>
      <c r="B80">
        <v>0</v>
      </c>
    </row>
    <row r="81" spans="1:2" x14ac:dyDescent="0.4">
      <c r="A81" s="2" t="s">
        <v>253</v>
      </c>
      <c r="B81">
        <v>1.4991749999999999</v>
      </c>
    </row>
    <row r="82" spans="1:2" x14ac:dyDescent="0.4">
      <c r="A82" s="2" t="s">
        <v>254</v>
      </c>
      <c r="B82">
        <v>0</v>
      </c>
    </row>
    <row r="83" spans="1:2" x14ac:dyDescent="0.4">
      <c r="A83" s="2" t="s">
        <v>255</v>
      </c>
      <c r="B83">
        <v>0</v>
      </c>
    </row>
    <row r="84" spans="1:2" x14ac:dyDescent="0.4">
      <c r="A84" s="2" t="s">
        <v>256</v>
      </c>
      <c r="B84">
        <v>0</v>
      </c>
    </row>
    <row r="85" spans="1:2" x14ac:dyDescent="0.4">
      <c r="A85" s="2" t="s">
        <v>257</v>
      </c>
      <c r="B85">
        <v>0</v>
      </c>
    </row>
    <row r="86" spans="1:2" x14ac:dyDescent="0.4">
      <c r="A86" s="2" t="s">
        <v>258</v>
      </c>
      <c r="B86">
        <v>0</v>
      </c>
    </row>
    <row r="87" spans="1:2" x14ac:dyDescent="0.4">
      <c r="A87" s="2" t="s">
        <v>259</v>
      </c>
      <c r="B87">
        <v>0</v>
      </c>
    </row>
    <row r="88" spans="1:2" x14ac:dyDescent="0.4">
      <c r="A88" s="2" t="s">
        <v>260</v>
      </c>
      <c r="B88">
        <v>6.3328540000000002</v>
      </c>
    </row>
    <row r="89" spans="1:2" x14ac:dyDescent="0.4">
      <c r="A89" s="2" t="s">
        <v>261</v>
      </c>
      <c r="B89">
        <v>0</v>
      </c>
    </row>
    <row r="90" spans="1:2" x14ac:dyDescent="0.4">
      <c r="A90" s="2" t="s">
        <v>262</v>
      </c>
      <c r="B90">
        <v>0</v>
      </c>
    </row>
    <row r="91" spans="1:2" x14ac:dyDescent="0.4">
      <c r="A91" s="2" t="s">
        <v>263</v>
      </c>
      <c r="B91">
        <v>0</v>
      </c>
    </row>
    <row r="92" spans="1:2" x14ac:dyDescent="0.4">
      <c r="A92" s="2" t="s">
        <v>264</v>
      </c>
      <c r="B92">
        <v>0</v>
      </c>
    </row>
    <row r="93" spans="1:2" x14ac:dyDescent="0.4">
      <c r="A93" s="2" t="s">
        <v>265</v>
      </c>
      <c r="B93">
        <v>0</v>
      </c>
    </row>
    <row r="94" spans="1:2" x14ac:dyDescent="0.4">
      <c r="A94" s="2" t="s">
        <v>266</v>
      </c>
      <c r="B94">
        <v>0</v>
      </c>
    </row>
    <row r="95" spans="1:2" x14ac:dyDescent="0.4">
      <c r="A95" s="2" t="s">
        <v>267</v>
      </c>
      <c r="B95">
        <v>0</v>
      </c>
    </row>
    <row r="96" spans="1:2" x14ac:dyDescent="0.4">
      <c r="A96" s="2" t="s">
        <v>268</v>
      </c>
      <c r="B96">
        <v>0</v>
      </c>
    </row>
    <row r="97" spans="1:2" x14ac:dyDescent="0.4">
      <c r="A97" s="2" t="s">
        <v>269</v>
      </c>
      <c r="B97">
        <v>0</v>
      </c>
    </row>
    <row r="98" spans="1:2" x14ac:dyDescent="0.4">
      <c r="A98" s="2" t="s">
        <v>270</v>
      </c>
      <c r="B98">
        <v>2.5974889999999999</v>
      </c>
    </row>
    <row r="99" spans="1:2" x14ac:dyDescent="0.4">
      <c r="A99" s="2" t="s">
        <v>271</v>
      </c>
      <c r="B99">
        <v>0</v>
      </c>
    </row>
    <row r="100" spans="1:2" x14ac:dyDescent="0.4">
      <c r="A100" s="2" t="s">
        <v>272</v>
      </c>
      <c r="B100">
        <v>0</v>
      </c>
    </row>
    <row r="101" spans="1:2" x14ac:dyDescent="0.4">
      <c r="A101" s="2" t="s">
        <v>63</v>
      </c>
      <c r="B101">
        <v>3.6407409999999998</v>
      </c>
    </row>
    <row r="102" spans="1:2" x14ac:dyDescent="0.4">
      <c r="A102" s="2" t="s">
        <v>273</v>
      </c>
      <c r="B102">
        <v>0</v>
      </c>
    </row>
    <row r="103" spans="1:2" x14ac:dyDescent="0.4">
      <c r="A103" s="2" t="s">
        <v>274</v>
      </c>
      <c r="B103">
        <v>0</v>
      </c>
    </row>
    <row r="104" spans="1:2" x14ac:dyDescent="0.4">
      <c r="A104" s="2" t="s">
        <v>275</v>
      </c>
      <c r="B104">
        <v>8.5781539999999996</v>
      </c>
    </row>
    <row r="105" spans="1:2" x14ac:dyDescent="0.4">
      <c r="A105" s="2" t="s">
        <v>276</v>
      </c>
      <c r="B105">
        <v>0</v>
      </c>
    </row>
    <row r="106" spans="1:2" x14ac:dyDescent="0.4">
      <c r="A106" s="2" t="s">
        <v>277</v>
      </c>
      <c r="B106">
        <v>0</v>
      </c>
    </row>
    <row r="107" spans="1:2" x14ac:dyDescent="0.4">
      <c r="A107" s="2" t="s">
        <v>278</v>
      </c>
      <c r="B107">
        <v>0</v>
      </c>
    </row>
    <row r="108" spans="1:2" x14ac:dyDescent="0.4">
      <c r="A108" s="2" t="s">
        <v>279</v>
      </c>
      <c r="B108">
        <v>0</v>
      </c>
    </row>
    <row r="109" spans="1:2" x14ac:dyDescent="0.4">
      <c r="A109" s="2" t="s">
        <v>280</v>
      </c>
      <c r="B109">
        <v>0</v>
      </c>
    </row>
    <row r="110" spans="1:2" x14ac:dyDescent="0.4">
      <c r="A110" s="2" t="s">
        <v>22</v>
      </c>
      <c r="B110">
        <v>7.0031040000000004</v>
      </c>
    </row>
    <row r="111" spans="1:2" x14ac:dyDescent="0.4">
      <c r="A111" s="2" t="s">
        <v>281</v>
      </c>
      <c r="B111">
        <v>0</v>
      </c>
    </row>
    <row r="112" spans="1:2" x14ac:dyDescent="0.4">
      <c r="A112" s="2" t="s">
        <v>282</v>
      </c>
      <c r="B112">
        <v>0</v>
      </c>
    </row>
    <row r="113" spans="1:2" x14ac:dyDescent="0.4">
      <c r="A113" s="2" t="s">
        <v>283</v>
      </c>
      <c r="B113">
        <v>0</v>
      </c>
    </row>
    <row r="114" spans="1:2" x14ac:dyDescent="0.4">
      <c r="A114" s="2" t="s">
        <v>20</v>
      </c>
      <c r="B114">
        <v>2.6620279999999998</v>
      </c>
    </row>
    <row r="115" spans="1:2" x14ac:dyDescent="0.4">
      <c r="A115" s="2" t="s">
        <v>284</v>
      </c>
      <c r="B115">
        <v>0</v>
      </c>
    </row>
    <row r="116" spans="1:2" x14ac:dyDescent="0.4">
      <c r="A116" s="2" t="s">
        <v>285</v>
      </c>
      <c r="B116">
        <v>0</v>
      </c>
    </row>
    <row r="117" spans="1:2" x14ac:dyDescent="0.4">
      <c r="A117" s="2" t="s">
        <v>286</v>
      </c>
      <c r="B117">
        <v>0</v>
      </c>
    </row>
    <row r="118" spans="1:2" x14ac:dyDescent="0.4">
      <c r="A118" s="2" t="s">
        <v>287</v>
      </c>
      <c r="B118">
        <v>0</v>
      </c>
    </row>
    <row r="119" spans="1:2" x14ac:dyDescent="0.4">
      <c r="A119" s="2" t="s">
        <v>288</v>
      </c>
      <c r="B119">
        <v>0</v>
      </c>
    </row>
    <row r="120" spans="1:2" x14ac:dyDescent="0.4">
      <c r="A120" s="2" t="s">
        <v>289</v>
      </c>
      <c r="B120">
        <v>0</v>
      </c>
    </row>
    <row r="121" spans="1:2" x14ac:dyDescent="0.4">
      <c r="A121" s="2" t="s">
        <v>290</v>
      </c>
      <c r="B121">
        <v>0</v>
      </c>
    </row>
    <row r="122" spans="1:2" x14ac:dyDescent="0.4">
      <c r="A122" s="2" t="s">
        <v>291</v>
      </c>
      <c r="B122">
        <v>0</v>
      </c>
    </row>
    <row r="123" spans="1:2" x14ac:dyDescent="0.4">
      <c r="A123" s="2" t="s">
        <v>292</v>
      </c>
      <c r="B123">
        <v>0</v>
      </c>
    </row>
    <row r="124" spans="1:2" x14ac:dyDescent="0.4">
      <c r="A124" s="2" t="s">
        <v>293</v>
      </c>
      <c r="B124">
        <v>0</v>
      </c>
    </row>
    <row r="125" spans="1:2" x14ac:dyDescent="0.4">
      <c r="A125" s="2" t="s">
        <v>294</v>
      </c>
      <c r="B125">
        <v>0</v>
      </c>
    </row>
    <row r="126" spans="1:2" x14ac:dyDescent="0.4">
      <c r="A126" s="2" t="s">
        <v>295</v>
      </c>
      <c r="B126">
        <v>0</v>
      </c>
    </row>
    <row r="127" spans="1:2" x14ac:dyDescent="0.4">
      <c r="A127" s="2" t="s">
        <v>296</v>
      </c>
      <c r="B127">
        <v>0</v>
      </c>
    </row>
    <row r="128" spans="1:2" x14ac:dyDescent="0.4">
      <c r="A128" s="2" t="s">
        <v>297</v>
      </c>
      <c r="B128">
        <v>0</v>
      </c>
    </row>
    <row r="129" spans="1:2" x14ac:dyDescent="0.4">
      <c r="A129" s="2" t="s">
        <v>298</v>
      </c>
      <c r="B129">
        <v>0</v>
      </c>
    </row>
    <row r="130" spans="1:2" x14ac:dyDescent="0.4">
      <c r="A130" s="2" t="s">
        <v>299</v>
      </c>
      <c r="B130">
        <v>0</v>
      </c>
    </row>
    <row r="131" spans="1:2" x14ac:dyDescent="0.4">
      <c r="A131" s="2" t="s">
        <v>71</v>
      </c>
      <c r="B131">
        <v>3.6127919999999998</v>
      </c>
    </row>
    <row r="132" spans="1:2" x14ac:dyDescent="0.4">
      <c r="A132" s="2" t="s">
        <v>69</v>
      </c>
      <c r="B132">
        <v>2.8553860000000002</v>
      </c>
    </row>
    <row r="133" spans="1:2" x14ac:dyDescent="0.4">
      <c r="A133" s="2" t="s">
        <v>300</v>
      </c>
      <c r="B133">
        <v>0</v>
      </c>
    </row>
    <row r="134" spans="1:2" x14ac:dyDescent="0.4">
      <c r="A134" s="2" t="s">
        <v>47</v>
      </c>
      <c r="B134">
        <v>4.2003079999999997</v>
      </c>
    </row>
    <row r="135" spans="1:2" x14ac:dyDescent="0.4">
      <c r="A135" s="2" t="s">
        <v>301</v>
      </c>
      <c r="B135">
        <v>0</v>
      </c>
    </row>
    <row r="136" spans="1:2" x14ac:dyDescent="0.4">
      <c r="A136" s="2" t="s">
        <v>302</v>
      </c>
      <c r="B136">
        <v>0</v>
      </c>
    </row>
    <row r="137" spans="1:2" x14ac:dyDescent="0.4">
      <c r="A137" s="2" t="s">
        <v>303</v>
      </c>
      <c r="B137">
        <v>0</v>
      </c>
    </row>
    <row r="138" spans="1:2" x14ac:dyDescent="0.4">
      <c r="A138" s="2" t="s">
        <v>304</v>
      </c>
      <c r="B138">
        <v>0</v>
      </c>
    </row>
    <row r="139" spans="1:2" x14ac:dyDescent="0.4">
      <c r="A139" s="2" t="s">
        <v>305</v>
      </c>
      <c r="B139">
        <v>0</v>
      </c>
    </row>
    <row r="140" spans="1:2" x14ac:dyDescent="0.4">
      <c r="A140" s="2" t="s">
        <v>306</v>
      </c>
      <c r="B140">
        <v>0</v>
      </c>
    </row>
    <row r="141" spans="1:2" x14ac:dyDescent="0.4">
      <c r="A141" s="2" t="s">
        <v>307</v>
      </c>
      <c r="B141">
        <v>0</v>
      </c>
    </row>
    <row r="142" spans="1:2" x14ac:dyDescent="0.4">
      <c r="A142" s="2" t="s">
        <v>308</v>
      </c>
      <c r="B142">
        <v>0</v>
      </c>
    </row>
    <row r="143" spans="1:2" x14ac:dyDescent="0.4">
      <c r="A143" s="2" t="s">
        <v>309</v>
      </c>
      <c r="B143">
        <v>0</v>
      </c>
    </row>
    <row r="144" spans="1:2" x14ac:dyDescent="0.4">
      <c r="A144" s="2" t="s">
        <v>310</v>
      </c>
      <c r="B144">
        <v>0</v>
      </c>
    </row>
    <row r="145" spans="1:2" x14ac:dyDescent="0.4">
      <c r="A145" s="2" t="s">
        <v>311</v>
      </c>
      <c r="B145">
        <v>0</v>
      </c>
    </row>
    <row r="146" spans="1:2" x14ac:dyDescent="0.4">
      <c r="A146" s="2" t="s">
        <v>312</v>
      </c>
      <c r="B146">
        <v>0</v>
      </c>
    </row>
    <row r="147" spans="1:2" x14ac:dyDescent="0.4">
      <c r="A147" s="2" t="s">
        <v>313</v>
      </c>
      <c r="B147">
        <v>8.1305000000000002E-2</v>
      </c>
    </row>
    <row r="148" spans="1:2" x14ac:dyDescent="0.4">
      <c r="A148" s="2" t="s">
        <v>67</v>
      </c>
      <c r="B148">
        <v>2.1170819999999999</v>
      </c>
    </row>
    <row r="149" spans="1:2" x14ac:dyDescent="0.4">
      <c r="A149" s="2" t="s">
        <v>314</v>
      </c>
      <c r="B149">
        <v>0.34642099999999998</v>
      </c>
    </row>
    <row r="150" spans="1:2" x14ac:dyDescent="0.4">
      <c r="A150" s="2" t="s">
        <v>315</v>
      </c>
      <c r="B150">
        <v>0</v>
      </c>
    </row>
    <row r="151" spans="1:2" x14ac:dyDescent="0.4">
      <c r="A151" s="2" t="s">
        <v>316</v>
      </c>
      <c r="B151">
        <v>0</v>
      </c>
    </row>
    <row r="152" spans="1:2" x14ac:dyDescent="0.4">
      <c r="A152" s="2" t="s">
        <v>317</v>
      </c>
      <c r="B152">
        <v>0</v>
      </c>
    </row>
    <row r="153" spans="1:2" x14ac:dyDescent="0.4">
      <c r="A153" s="2" t="s">
        <v>318</v>
      </c>
      <c r="B153">
        <v>0</v>
      </c>
    </row>
    <row r="154" spans="1:2" x14ac:dyDescent="0.4">
      <c r="A154" s="2" t="s">
        <v>319</v>
      </c>
      <c r="B154">
        <v>0</v>
      </c>
    </row>
    <row r="155" spans="1:2" x14ac:dyDescent="0.4">
      <c r="A155" s="2" t="s">
        <v>320</v>
      </c>
      <c r="B155">
        <v>0</v>
      </c>
    </row>
    <row r="156" spans="1:2" x14ac:dyDescent="0.4">
      <c r="A156" s="2" t="s">
        <v>321</v>
      </c>
      <c r="B156">
        <v>0</v>
      </c>
    </row>
    <row r="157" spans="1:2" x14ac:dyDescent="0.4">
      <c r="A157" s="2" t="s">
        <v>8</v>
      </c>
      <c r="B157">
        <v>2.631643</v>
      </c>
    </row>
    <row r="158" spans="1:2" x14ac:dyDescent="0.4">
      <c r="A158" s="2" t="s">
        <v>322</v>
      </c>
      <c r="B158">
        <v>0</v>
      </c>
    </row>
    <row r="159" spans="1:2" x14ac:dyDescent="0.4">
      <c r="A159" s="2" t="s">
        <v>51</v>
      </c>
      <c r="B159">
        <v>1.8658129999999999</v>
      </c>
    </row>
    <row r="160" spans="1:2" x14ac:dyDescent="0.4">
      <c r="A160" s="2" t="s">
        <v>323</v>
      </c>
      <c r="B160">
        <v>0</v>
      </c>
    </row>
    <row r="161" spans="1:2" x14ac:dyDescent="0.4">
      <c r="A161" s="2" t="s">
        <v>324</v>
      </c>
      <c r="B161">
        <v>0</v>
      </c>
    </row>
    <row r="162" spans="1:2" x14ac:dyDescent="0.4">
      <c r="A162" s="2" t="s">
        <v>325</v>
      </c>
      <c r="B162">
        <v>0</v>
      </c>
    </row>
    <row r="163" spans="1:2" x14ac:dyDescent="0.4">
      <c r="A163" s="2" t="s">
        <v>326</v>
      </c>
      <c r="B163">
        <v>0</v>
      </c>
    </row>
    <row r="164" spans="1:2" x14ac:dyDescent="0.4">
      <c r="A164" s="2" t="s">
        <v>327</v>
      </c>
      <c r="B164">
        <v>0</v>
      </c>
    </row>
    <row r="165" spans="1:2" x14ac:dyDescent="0.4">
      <c r="A165" s="2" t="s">
        <v>328</v>
      </c>
      <c r="B165">
        <v>0</v>
      </c>
    </row>
    <row r="166" spans="1:2" x14ac:dyDescent="0.4">
      <c r="A166" s="2" t="s">
        <v>329</v>
      </c>
      <c r="B166">
        <v>-0.206592</v>
      </c>
    </row>
    <row r="167" spans="1:2" x14ac:dyDescent="0.4">
      <c r="A167" s="2" t="s">
        <v>330</v>
      </c>
      <c r="B167">
        <v>0</v>
      </c>
    </row>
    <row r="168" spans="1:2" x14ac:dyDescent="0.4">
      <c r="A168" s="2" t="s">
        <v>55</v>
      </c>
      <c r="B168">
        <v>3.8392909999999998</v>
      </c>
    </row>
    <row r="169" spans="1:2" x14ac:dyDescent="0.4">
      <c r="A169" s="2" t="s">
        <v>331</v>
      </c>
      <c r="B169">
        <v>0</v>
      </c>
    </row>
    <row r="170" spans="1:2" x14ac:dyDescent="0.4">
      <c r="A170" s="2" t="s">
        <v>332</v>
      </c>
      <c r="B170">
        <v>6.2990560000000002</v>
      </c>
    </row>
    <row r="171" spans="1:2" x14ac:dyDescent="0.4">
      <c r="A171" s="2" t="s">
        <v>333</v>
      </c>
      <c r="B171">
        <v>0</v>
      </c>
    </row>
    <row r="172" spans="1:2" x14ac:dyDescent="0.4">
      <c r="A172" s="2" t="s">
        <v>334</v>
      </c>
      <c r="B172">
        <v>0</v>
      </c>
    </row>
    <row r="173" spans="1:2" x14ac:dyDescent="0.4">
      <c r="A173" s="2" t="s">
        <v>335</v>
      </c>
      <c r="B173">
        <v>0</v>
      </c>
    </row>
    <row r="174" spans="1:2" x14ac:dyDescent="0.4">
      <c r="A174" s="2" t="s">
        <v>336</v>
      </c>
      <c r="B174">
        <v>0</v>
      </c>
    </row>
    <row r="175" spans="1:2" x14ac:dyDescent="0.4">
      <c r="A175" s="2" t="s">
        <v>337</v>
      </c>
      <c r="B175">
        <v>0</v>
      </c>
    </row>
    <row r="176" spans="1:2" x14ac:dyDescent="0.4">
      <c r="A176" s="2" t="s">
        <v>338</v>
      </c>
      <c r="B176">
        <v>0</v>
      </c>
    </row>
    <row r="177" spans="1:2" x14ac:dyDescent="0.4">
      <c r="A177" s="2" t="s">
        <v>339</v>
      </c>
      <c r="B177">
        <v>0</v>
      </c>
    </row>
    <row r="178" spans="1:2" x14ac:dyDescent="0.4">
      <c r="A178" s="2" t="s">
        <v>340</v>
      </c>
      <c r="B178">
        <v>0</v>
      </c>
    </row>
    <row r="179" spans="1:2" x14ac:dyDescent="0.4">
      <c r="A179" s="2" t="s">
        <v>341</v>
      </c>
      <c r="B179">
        <v>11.06579</v>
      </c>
    </row>
    <row r="180" spans="1:2" x14ac:dyDescent="0.4">
      <c r="A180" s="2" t="s">
        <v>342</v>
      </c>
      <c r="B180">
        <v>0</v>
      </c>
    </row>
    <row r="181" spans="1:2" x14ac:dyDescent="0.4">
      <c r="A181" s="2" t="s">
        <v>45</v>
      </c>
      <c r="B181">
        <v>2.3632520000000001</v>
      </c>
    </row>
    <row r="182" spans="1:2" x14ac:dyDescent="0.4">
      <c r="A182" s="2" t="s">
        <v>343</v>
      </c>
      <c r="B182">
        <v>0</v>
      </c>
    </row>
    <row r="183" spans="1:2" x14ac:dyDescent="0.4">
      <c r="A183" s="2" t="s">
        <v>344</v>
      </c>
      <c r="B183">
        <v>0</v>
      </c>
    </row>
    <row r="184" spans="1:2" x14ac:dyDescent="0.4">
      <c r="A184" s="2" t="s">
        <v>345</v>
      </c>
      <c r="B184">
        <v>0</v>
      </c>
    </row>
    <row r="185" spans="1:2" x14ac:dyDescent="0.4">
      <c r="A185" s="2" t="s">
        <v>346</v>
      </c>
      <c r="B185">
        <v>0</v>
      </c>
    </row>
    <row r="186" spans="1:2" x14ac:dyDescent="0.4">
      <c r="A186" s="2" t="s">
        <v>347</v>
      </c>
      <c r="B186">
        <v>0</v>
      </c>
    </row>
    <row r="187" spans="1:2" x14ac:dyDescent="0.4">
      <c r="A187" s="2" t="s">
        <v>348</v>
      </c>
      <c r="B187">
        <v>0</v>
      </c>
    </row>
    <row r="188" spans="1:2" x14ac:dyDescent="0.4">
      <c r="A188" s="2" t="s">
        <v>349</v>
      </c>
      <c r="B188">
        <v>0</v>
      </c>
    </row>
    <row r="189" spans="1:2" x14ac:dyDescent="0.4">
      <c r="A189" s="2" t="s">
        <v>350</v>
      </c>
      <c r="B189">
        <v>0</v>
      </c>
    </row>
    <row r="190" spans="1:2" x14ac:dyDescent="0.4">
      <c r="A190" s="2" t="s">
        <v>351</v>
      </c>
      <c r="B190">
        <v>0</v>
      </c>
    </row>
    <row r="191" spans="1:2" x14ac:dyDescent="0.4">
      <c r="A191" s="2" t="s">
        <v>352</v>
      </c>
      <c r="B191">
        <v>0</v>
      </c>
    </row>
    <row r="192" spans="1:2" x14ac:dyDescent="0.4">
      <c r="A192" s="2" t="s">
        <v>353</v>
      </c>
      <c r="B192">
        <v>0</v>
      </c>
    </row>
    <row r="193" spans="1:2" x14ac:dyDescent="0.4">
      <c r="A193" s="2" t="s">
        <v>354</v>
      </c>
      <c r="B193">
        <v>0</v>
      </c>
    </row>
    <row r="194" spans="1:2" x14ac:dyDescent="0.4">
      <c r="A194" s="2" t="s">
        <v>355</v>
      </c>
      <c r="B194">
        <v>0</v>
      </c>
    </row>
    <row r="195" spans="1:2" x14ac:dyDescent="0.4">
      <c r="A195" s="2" t="s">
        <v>356</v>
      </c>
      <c r="B195">
        <v>0</v>
      </c>
    </row>
    <row r="196" spans="1:2" x14ac:dyDescent="0.4">
      <c r="A196" s="2" t="s">
        <v>357</v>
      </c>
      <c r="B196">
        <v>1.769946</v>
      </c>
    </row>
    <row r="197" spans="1:2" x14ac:dyDescent="0.4">
      <c r="A197" s="2" t="s">
        <v>358</v>
      </c>
      <c r="B197">
        <v>0</v>
      </c>
    </row>
    <row r="198" spans="1:2" x14ac:dyDescent="0.4">
      <c r="A198" s="2" t="s">
        <v>31</v>
      </c>
      <c r="B198">
        <v>5.8939019999999998</v>
      </c>
    </row>
    <row r="199" spans="1:2" x14ac:dyDescent="0.4">
      <c r="A199" s="2" t="s">
        <v>359</v>
      </c>
      <c r="B199">
        <v>0</v>
      </c>
    </row>
    <row r="200" spans="1:2" x14ac:dyDescent="0.4">
      <c r="A200" s="2" t="s">
        <v>360</v>
      </c>
      <c r="B200">
        <v>0</v>
      </c>
    </row>
    <row r="201" spans="1:2" x14ac:dyDescent="0.4">
      <c r="A201" s="2" t="s">
        <v>361</v>
      </c>
      <c r="B201">
        <v>0</v>
      </c>
    </row>
    <row r="202" spans="1:2" x14ac:dyDescent="0.4">
      <c r="A202" s="2" t="s">
        <v>362</v>
      </c>
      <c r="B202">
        <v>0</v>
      </c>
    </row>
    <row r="203" spans="1:2" x14ac:dyDescent="0.4">
      <c r="A203" s="2" t="s">
        <v>363</v>
      </c>
      <c r="B203">
        <v>0</v>
      </c>
    </row>
    <row r="204" spans="1:2" x14ac:dyDescent="0.4">
      <c r="A204" s="2" t="s">
        <v>364</v>
      </c>
      <c r="B204">
        <v>0</v>
      </c>
    </row>
    <row r="205" spans="1:2" x14ac:dyDescent="0.4">
      <c r="A205" s="2" t="s">
        <v>365</v>
      </c>
      <c r="B205">
        <v>0</v>
      </c>
    </row>
    <row r="206" spans="1:2" x14ac:dyDescent="0.4">
      <c r="A206" s="2" t="s">
        <v>49</v>
      </c>
      <c r="B206">
        <v>3.408846</v>
      </c>
    </row>
    <row r="207" spans="1:2" x14ac:dyDescent="0.4">
      <c r="A207" s="2" t="s">
        <v>366</v>
      </c>
      <c r="B207">
        <v>0</v>
      </c>
    </row>
    <row r="208" spans="1:2" x14ac:dyDescent="0.4">
      <c r="A208" s="2" t="s">
        <v>15</v>
      </c>
      <c r="B208">
        <v>3.2912919999999999</v>
      </c>
    </row>
    <row r="209" spans="1:2" x14ac:dyDescent="0.4">
      <c r="A209" s="2" t="s">
        <v>367</v>
      </c>
      <c r="B209">
        <v>0</v>
      </c>
    </row>
    <row r="210" spans="1:2" x14ac:dyDescent="0.4">
      <c r="A210" s="2" t="s">
        <v>368</v>
      </c>
      <c r="B210">
        <v>0</v>
      </c>
    </row>
    <row r="211" spans="1:2" x14ac:dyDescent="0.4">
      <c r="A211" s="2" t="s">
        <v>369</v>
      </c>
      <c r="B211">
        <v>0</v>
      </c>
    </row>
    <row r="212" spans="1:2" x14ac:dyDescent="0.4">
      <c r="A212" s="2" t="s">
        <v>5</v>
      </c>
      <c r="B212">
        <v>12.745635</v>
      </c>
    </row>
    <row r="213" spans="1:2" x14ac:dyDescent="0.4">
      <c r="A213" s="2" t="s">
        <v>370</v>
      </c>
      <c r="B213">
        <v>0</v>
      </c>
    </row>
    <row r="214" spans="1:2" x14ac:dyDescent="0.4">
      <c r="A214" s="2" t="s">
        <v>371</v>
      </c>
      <c r="B214">
        <v>0</v>
      </c>
    </row>
    <row r="215" spans="1:2" x14ac:dyDescent="0.4">
      <c r="A215" s="2" t="s">
        <v>372</v>
      </c>
      <c r="B215">
        <v>2.4028330000000002</v>
      </c>
    </row>
    <row r="216" spans="1:2" x14ac:dyDescent="0.4">
      <c r="A216" s="2" t="s">
        <v>373</v>
      </c>
      <c r="B216">
        <v>0</v>
      </c>
    </row>
    <row r="217" spans="1:2" x14ac:dyDescent="0.4">
      <c r="A217" s="2" t="s">
        <v>374</v>
      </c>
      <c r="B217">
        <v>0</v>
      </c>
    </row>
    <row r="218" spans="1:2" x14ac:dyDescent="0.4">
      <c r="A218" s="2" t="s">
        <v>375</v>
      </c>
      <c r="B218">
        <v>0</v>
      </c>
    </row>
    <row r="219" spans="1:2" x14ac:dyDescent="0.4">
      <c r="A219" s="2" t="s">
        <v>376</v>
      </c>
      <c r="B219">
        <v>0</v>
      </c>
    </row>
    <row r="220" spans="1:2" x14ac:dyDescent="0.4">
      <c r="A220" s="2" t="s">
        <v>377</v>
      </c>
      <c r="B220">
        <v>0</v>
      </c>
    </row>
    <row r="221" spans="1:2" x14ac:dyDescent="0.4">
      <c r="A221" s="2" t="s">
        <v>378</v>
      </c>
      <c r="B221">
        <v>0</v>
      </c>
    </row>
    <row r="222" spans="1:2" x14ac:dyDescent="0.4">
      <c r="A222" s="2" t="s">
        <v>379</v>
      </c>
      <c r="B222">
        <v>0</v>
      </c>
    </row>
    <row r="223" spans="1:2" x14ac:dyDescent="0.4">
      <c r="A223" s="2" t="s">
        <v>380</v>
      </c>
      <c r="B223">
        <v>0</v>
      </c>
    </row>
    <row r="224" spans="1:2" x14ac:dyDescent="0.4">
      <c r="A224" s="2" t="s">
        <v>381</v>
      </c>
      <c r="B224">
        <v>1.3305009999999999</v>
      </c>
    </row>
    <row r="225" spans="1:2" x14ac:dyDescent="0.4">
      <c r="A225" s="2" t="s">
        <v>382</v>
      </c>
      <c r="B225">
        <v>3.6236769999999998</v>
      </c>
    </row>
    <row r="226" spans="1:2" x14ac:dyDescent="0.4">
      <c r="A226" s="2" t="s">
        <v>383</v>
      </c>
      <c r="B226">
        <v>0</v>
      </c>
    </row>
    <row r="227" spans="1:2" x14ac:dyDescent="0.4">
      <c r="A227" s="2" t="s">
        <v>17</v>
      </c>
      <c r="B227">
        <v>18</v>
      </c>
    </row>
    <row r="228" spans="1:2" x14ac:dyDescent="0.4">
      <c r="A228" s="2" t="s">
        <v>384</v>
      </c>
      <c r="B228">
        <v>6.4803360000000003</v>
      </c>
    </row>
    <row r="229" spans="1:2" x14ac:dyDescent="0.4">
      <c r="A229" s="2" t="s">
        <v>385</v>
      </c>
      <c r="B229">
        <v>0</v>
      </c>
    </row>
    <row r="230" spans="1:2" x14ac:dyDescent="0.4">
      <c r="A230" s="2" t="s">
        <v>386</v>
      </c>
      <c r="B230">
        <v>0</v>
      </c>
    </row>
    <row r="231" spans="1:2" x14ac:dyDescent="0.4">
      <c r="A231" s="2" t="s">
        <v>387</v>
      </c>
      <c r="B231">
        <v>0</v>
      </c>
    </row>
    <row r="232" spans="1:2" x14ac:dyDescent="0.4">
      <c r="A232" s="2" t="s">
        <v>388</v>
      </c>
      <c r="B232">
        <v>4.592733</v>
      </c>
    </row>
    <row r="233" spans="1:2" x14ac:dyDescent="0.4">
      <c r="A233" s="2" t="s">
        <v>389</v>
      </c>
      <c r="B233">
        <v>0</v>
      </c>
    </row>
    <row r="234" spans="1:2" x14ac:dyDescent="0.4">
      <c r="A234" s="2" t="s">
        <v>390</v>
      </c>
      <c r="B234">
        <v>0</v>
      </c>
    </row>
    <row r="235" spans="1:2" x14ac:dyDescent="0.4">
      <c r="A235" s="2" t="s">
        <v>391</v>
      </c>
      <c r="B235">
        <v>0</v>
      </c>
    </row>
    <row r="236" spans="1:2" x14ac:dyDescent="0.4">
      <c r="A236" s="2" t="s">
        <v>392</v>
      </c>
      <c r="B236">
        <v>0</v>
      </c>
    </row>
    <row r="237" spans="1:2" x14ac:dyDescent="0.4">
      <c r="A237" s="2" t="s">
        <v>393</v>
      </c>
      <c r="B237">
        <v>0</v>
      </c>
    </row>
    <row r="238" spans="1:2" x14ac:dyDescent="0.4">
      <c r="A238" s="2" t="s">
        <v>394</v>
      </c>
      <c r="B238">
        <v>0</v>
      </c>
    </row>
    <row r="239" spans="1:2" x14ac:dyDescent="0.4">
      <c r="A239" s="2" t="s">
        <v>395</v>
      </c>
      <c r="B239">
        <v>0</v>
      </c>
    </row>
    <row r="240" spans="1:2" x14ac:dyDescent="0.4">
      <c r="A240" s="2" t="s">
        <v>61</v>
      </c>
      <c r="B240">
        <v>1.4544630000000001</v>
      </c>
    </row>
    <row r="241" spans="1:2" x14ac:dyDescent="0.4">
      <c r="A241" s="2" t="s">
        <v>396</v>
      </c>
      <c r="B241">
        <v>0</v>
      </c>
    </row>
    <row r="242" spans="1:2" x14ac:dyDescent="0.4">
      <c r="A242" s="2" t="s">
        <v>397</v>
      </c>
      <c r="B242">
        <v>0</v>
      </c>
    </row>
    <row r="243" spans="1:2" x14ac:dyDescent="0.4">
      <c r="A243" s="2" t="s">
        <v>398</v>
      </c>
      <c r="B243">
        <v>0</v>
      </c>
    </row>
    <row r="244" spans="1:2" x14ac:dyDescent="0.4">
      <c r="A244" s="2" t="s">
        <v>399</v>
      </c>
      <c r="B244">
        <v>0</v>
      </c>
    </row>
    <row r="245" spans="1:2" x14ac:dyDescent="0.4">
      <c r="A245" s="2" t="s">
        <v>400</v>
      </c>
      <c r="B245">
        <v>0</v>
      </c>
    </row>
    <row r="246" spans="1:2" x14ac:dyDescent="0.4">
      <c r="A246" s="2" t="s">
        <v>39</v>
      </c>
      <c r="B246">
        <v>1.9540580000000001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运算结果报告 1</vt:lpstr>
      <vt:lpstr>敏感性报告 1</vt:lpstr>
      <vt:lpstr>极限值报告 1</vt:lpstr>
      <vt:lpstr>前33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warriorlago</dc:creator>
  <cp:lastModifiedBy>1 warriorlago</cp:lastModifiedBy>
  <dcterms:created xsi:type="dcterms:W3CDTF">2023-09-10T08:43:57Z</dcterms:created>
  <dcterms:modified xsi:type="dcterms:W3CDTF">2023-09-10T10:52:47Z</dcterms:modified>
</cp:coreProperties>
</file>