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bhadeep\Downloads\"/>
    </mc:Choice>
  </mc:AlternateContent>
  <xr:revisionPtr revIDLastSave="0" documentId="13_ncr:1_{E6B71CF2-FD09-45FD-86F3-ACB10B06D0E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Histograms" sheetId="1" r:id="rId1"/>
  </sheets>
  <calcPr calcId="18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1" l="1"/>
  <c r="H12" i="1"/>
  <c r="R6" i="1"/>
  <c r="Z8" i="1"/>
  <c r="Y9" i="1"/>
  <c r="Y10" i="1"/>
  <c r="Y11" i="1"/>
  <c r="Y12" i="1"/>
  <c r="R7" i="1"/>
  <c r="Z9" i="1"/>
  <c r="R8" i="1"/>
  <c r="Z10" i="1"/>
  <c r="R9" i="1"/>
  <c r="Z11" i="1"/>
  <c r="R10" i="1"/>
  <c r="Z12" i="1"/>
  <c r="Z13" i="1"/>
  <c r="W13" i="1"/>
  <c r="V13" i="1"/>
  <c r="R12" i="1"/>
  <c r="S7" i="1"/>
  <c r="S8" i="1"/>
  <c r="S9" i="1"/>
  <c r="S10" i="1"/>
  <c r="S6" i="1"/>
  <c r="X13" i="1"/>
  <c r="AB8" i="1"/>
  <c r="AB9" i="1"/>
  <c r="AB10" i="1"/>
  <c r="AB11" i="1"/>
  <c r="AB12" i="1"/>
  <c r="AB13" i="1"/>
  <c r="AA8" i="1"/>
  <c r="AA9" i="1"/>
  <c r="AA10" i="1"/>
  <c r="AA11" i="1"/>
  <c r="AA12" i="1"/>
  <c r="AA13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</calcChain>
</file>

<file path=xl/sharedStrings.xml><?xml version="1.0" encoding="utf-8"?>
<sst xmlns="http://schemas.openxmlformats.org/spreadsheetml/2006/main" count="37" uniqueCount="32">
  <si>
    <t>Bin 2</t>
  </si>
  <si>
    <t>Bin 3</t>
  </si>
  <si>
    <t>Bin 5</t>
  </si>
  <si>
    <t>Bin 1</t>
  </si>
  <si>
    <t>Bin 4</t>
  </si>
  <si>
    <t xml:space="preserve">from: </t>
  </si>
  <si>
    <t xml:space="preserve">to: </t>
  </si>
  <si>
    <t xml:space="preserve">frequency count </t>
  </si>
  <si>
    <t>weighting of bin</t>
  </si>
  <si>
    <t>variance of bins</t>
  </si>
  <si>
    <t>mean of bins</t>
  </si>
  <si>
    <t>variance</t>
  </si>
  <si>
    <t>skewness</t>
  </si>
  <si>
    <t xml:space="preserve">Mean, variance, and skewness of data inputs and the "probability histogram" </t>
  </si>
  <si>
    <t>skewness of bins</t>
  </si>
  <si>
    <t>Bins cover same ranges</t>
  </si>
  <si>
    <t xml:space="preserve">"probability" of bin </t>
  </si>
  <si>
    <t xml:space="preserve">midpoint of bin </t>
  </si>
  <si>
    <t xml:space="preserve">midpoint of bin  </t>
  </si>
  <si>
    <t>Total number of data points</t>
  </si>
  <si>
    <t>Bins are chosen to cover the range of values in the data</t>
  </si>
  <si>
    <t>2. Probability Histogram</t>
  </si>
  <si>
    <t>dividing frequency by total gives</t>
  </si>
  <si>
    <t>mean of data points</t>
  </si>
  <si>
    <t>variance of data points</t>
  </si>
  <si>
    <t>skewness of data points</t>
  </si>
  <si>
    <t xml:space="preserve"> Data</t>
  </si>
  <si>
    <t>and probabilities sum to:</t>
  </si>
  <si>
    <t>1. Frequency Histogram</t>
  </si>
  <si>
    <t xml:space="preserve">Count </t>
  </si>
  <si>
    <t>from &gt;=</t>
  </si>
  <si>
    <t xml:space="preserve">to &lt;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</si>
</sst>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10" xfId="0" applyFont="1" applyBorder="1"/>
    <xf numFmtId="0" fontId="1" fillId="2" borderId="0" xfId="1" applyFont="1"/>
    <xf numFmtId="0" fontId="5" fillId="0" borderId="0" xfId="0" applyFont="1"/>
    <xf numFmtId="0" fontId="5" fillId="0" borderId="5" xfId="0" applyFont="1" applyBorder="1"/>
    <xf numFmtId="0" fontId="6" fillId="0" borderId="6" xfId="0" applyFont="1" applyBorder="1"/>
    <xf numFmtId="0" fontId="5" fillId="0" borderId="6" xfId="0" applyFont="1" applyBorder="1"/>
    <xf numFmtId="0" fontId="5" fillId="0" borderId="7" xfId="0" applyFont="1" applyBorder="1"/>
    <xf numFmtId="0" fontId="1" fillId="2" borderId="0" xfId="1" applyFont="1" applyBorder="1"/>
    <xf numFmtId="0" fontId="4" fillId="0" borderId="8" xfId="0" applyFont="1" applyBorder="1"/>
    <xf numFmtId="0" fontId="5" fillId="0" borderId="0" xfId="0" applyFont="1" applyBorder="1"/>
    <xf numFmtId="0" fontId="4" fillId="0" borderId="0" xfId="0" applyFont="1" applyBorder="1"/>
    <xf numFmtId="0" fontId="5" fillId="0" borderId="9" xfId="0" applyFont="1" applyBorder="1"/>
    <xf numFmtId="0" fontId="5" fillId="0" borderId="8" xfId="0" applyFont="1" applyBorder="1"/>
    <xf numFmtId="0" fontId="4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7" fillId="0" borderId="1" xfId="0" applyFont="1" applyBorder="1"/>
    <xf numFmtId="0" fontId="6" fillId="0" borderId="5" xfId="0" applyFont="1" applyBorder="1"/>
    <xf numFmtId="165" fontId="7" fillId="0" borderId="0" xfId="0" applyNumberFormat="1" applyFont="1" applyBorder="1"/>
    <xf numFmtId="0" fontId="5" fillId="0" borderId="6" xfId="0" quotePrefix="1" applyFont="1" applyBorder="1"/>
    <xf numFmtId="165" fontId="5" fillId="0" borderId="0" xfId="0" applyNumberFormat="1" applyFont="1" applyBorder="1"/>
    <xf numFmtId="165" fontId="5" fillId="0" borderId="9" xfId="0" applyNumberFormat="1" applyFont="1" applyBorder="1"/>
    <xf numFmtId="0" fontId="1" fillId="2" borderId="4" xfId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0" xfId="0" applyFont="1" applyBorder="1"/>
    <xf numFmtId="165" fontId="5" fillId="0" borderId="11" xfId="0" applyNumberFormat="1" applyFont="1" applyBorder="1"/>
    <xf numFmtId="165" fontId="5" fillId="0" borderId="12" xfId="0" applyNumberFormat="1" applyFont="1" applyBorder="1"/>
    <xf numFmtId="164" fontId="7" fillId="0" borderId="1" xfId="0" applyNumberFormat="1" applyFont="1" applyBorder="1"/>
    <xf numFmtId="165" fontId="7" fillId="0" borderId="1" xfId="0" applyNumberFormat="1" applyFont="1" applyBorder="1"/>
    <xf numFmtId="166" fontId="7" fillId="0" borderId="1" xfId="0" applyNumberFormat="1" applyFont="1" applyBorder="1"/>
    <xf numFmtId="0" fontId="5" fillId="0" borderId="1" xfId="0" quotePrefix="1" applyFont="1" applyBorder="1"/>
    <xf numFmtId="164" fontId="5" fillId="0" borderId="8" xfId="0" applyNumberFormat="1" applyFont="1" applyBorder="1"/>
    <xf numFmtId="164" fontId="5" fillId="0" borderId="10" xfId="0" applyNumberFormat="1" applyFont="1" applyBorder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Frequency Histogram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Histograms!$H$6:$H$10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58</c:v>
                </c:pt>
                <c:pt idx="3">
                  <c:v>59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0-4FB4-B8C6-31310262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135864"/>
        <c:axId val="-2143709624"/>
      </c:barChart>
      <c:catAx>
        <c:axId val="-21431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709624"/>
        <c:crosses val="autoZero"/>
        <c:auto val="0"/>
        <c:lblAlgn val="ctr"/>
        <c:lblOffset val="100"/>
        <c:noMultiLvlLbl val="0"/>
      </c:catAx>
      <c:valAx>
        <c:axId val="-214370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3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Probability Histogram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Histograms!$R$6:$R$10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3.2000000000000001E-2</c:v>
                </c:pt>
                <c:pt idx="2">
                  <c:v>0.46400000000000002</c:v>
                </c:pt>
                <c:pt idx="3">
                  <c:v>0.47199999999999998</c:v>
                </c:pt>
                <c:pt idx="4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8-4EC5-B3A9-98BBAF37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609464"/>
        <c:axId val="-2139606520"/>
      </c:barChart>
      <c:catAx>
        <c:axId val="-21396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06520"/>
        <c:crosses val="autoZero"/>
        <c:auto val="1"/>
        <c:lblAlgn val="ctr"/>
        <c:lblOffset val="100"/>
        <c:noMultiLvlLbl val="0"/>
      </c:catAx>
      <c:valAx>
        <c:axId val="-21396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0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15</xdr:row>
      <xdr:rowOff>25400</xdr:rowOff>
    </xdr:from>
    <xdr:to>
      <xdr:col>11</xdr:col>
      <xdr:colOff>304800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15</xdr:row>
      <xdr:rowOff>114300</xdr:rowOff>
    </xdr:from>
    <xdr:to>
      <xdr:col>20</xdr:col>
      <xdr:colOff>482600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4"/>
  <sheetViews>
    <sheetView tabSelected="1" topLeftCell="H8" zoomScaleNormal="100" workbookViewId="0">
      <selection activeCell="H8" sqref="H8"/>
    </sheetView>
  </sheetViews>
  <sheetFormatPr defaultColWidth="11" defaultRowHeight="15.75" x14ac:dyDescent="0.25"/>
  <cols>
    <col min="1" max="1" width="7.125" style="3" customWidth="1"/>
    <col min="2" max="2" width="11" style="3"/>
    <col min="3" max="3" width="11.125" style="3" customWidth="1"/>
    <col min="4" max="4" width="5.125" style="3" customWidth="1"/>
    <col min="5" max="5" width="14" style="3" customWidth="1"/>
    <col min="6" max="7" width="11" style="3"/>
    <col min="8" max="8" width="13.5" style="3" customWidth="1"/>
    <col min="9" max="9" width="14" style="3" customWidth="1"/>
    <col min="10" max="14" width="11" style="3"/>
    <col min="15" max="15" width="9.875" style="3" customWidth="1"/>
    <col min="16" max="17" width="11" style="3"/>
    <col min="18" max="18" width="28.5" style="3" customWidth="1"/>
    <col min="19" max="19" width="18.625" style="3" customWidth="1"/>
    <col min="20" max="21" width="11" style="3"/>
    <col min="22" max="22" width="26.625" style="3" customWidth="1"/>
    <col min="23" max="23" width="25.125" style="3" customWidth="1"/>
    <col min="24" max="24" width="30.125" style="3" customWidth="1"/>
    <col min="25" max="25" width="24.875" style="3" customWidth="1"/>
    <col min="26" max="26" width="17.875" style="3" customWidth="1"/>
    <col min="27" max="27" width="23.375" style="3" customWidth="1"/>
    <col min="28" max="28" width="24.375" style="3" customWidth="1"/>
    <col min="29" max="16384" width="11" style="3"/>
  </cols>
  <sheetData>
    <row r="1" spans="1:29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2"/>
      <c r="B3" s="2"/>
      <c r="C3" s="2"/>
      <c r="D3" s="2"/>
      <c r="E3" s="4"/>
      <c r="F3" s="5" t="s">
        <v>28</v>
      </c>
      <c r="G3" s="6"/>
      <c r="H3" s="6"/>
      <c r="I3" s="6"/>
      <c r="J3" s="6"/>
      <c r="K3" s="7"/>
      <c r="L3" s="2"/>
      <c r="M3" s="2"/>
      <c r="N3" s="2"/>
      <c r="O3" s="4"/>
      <c r="P3" s="6"/>
      <c r="Q3" s="5" t="s">
        <v>21</v>
      </c>
      <c r="R3" s="6"/>
      <c r="S3" s="7"/>
      <c r="T3" s="8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5">
      <c r="A4" s="2"/>
      <c r="B4" s="2"/>
      <c r="C4" s="2"/>
      <c r="D4" s="2"/>
      <c r="E4" s="9" t="s">
        <v>20</v>
      </c>
      <c r="F4" s="10"/>
      <c r="G4" s="11"/>
      <c r="H4" s="11"/>
      <c r="I4" s="10"/>
      <c r="J4" s="10"/>
      <c r="K4" s="12"/>
      <c r="L4" s="2"/>
      <c r="M4" s="2"/>
      <c r="N4" s="2"/>
      <c r="O4" s="13" t="s">
        <v>15</v>
      </c>
      <c r="P4" s="10"/>
      <c r="Q4" s="10"/>
      <c r="R4" s="10" t="s">
        <v>22</v>
      </c>
      <c r="S4" s="12"/>
      <c r="T4" s="8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 s="2"/>
      <c r="B5" s="2"/>
      <c r="C5" s="2"/>
      <c r="D5" s="2"/>
      <c r="E5" s="1"/>
      <c r="F5" s="14" t="s">
        <v>30</v>
      </c>
      <c r="G5" s="14" t="s">
        <v>31</v>
      </c>
      <c r="H5" s="14" t="s">
        <v>7</v>
      </c>
      <c r="I5" s="15"/>
      <c r="J5" s="15"/>
      <c r="K5" s="16"/>
      <c r="L5" s="2"/>
      <c r="M5" s="2"/>
      <c r="N5" s="2"/>
      <c r="O5" s="1"/>
      <c r="P5" s="14" t="s">
        <v>5</v>
      </c>
      <c r="Q5" s="14" t="s">
        <v>6</v>
      </c>
      <c r="R5" s="14" t="s">
        <v>16</v>
      </c>
      <c r="S5" s="16" t="s">
        <v>17</v>
      </c>
      <c r="T5" s="8"/>
      <c r="U5" s="2"/>
      <c r="V5" s="2"/>
      <c r="W5" s="2"/>
      <c r="X5" s="2"/>
      <c r="Y5" s="2"/>
      <c r="Z5" s="8"/>
      <c r="AA5" s="8"/>
      <c r="AB5" s="2"/>
      <c r="AC5" s="2"/>
    </row>
    <row r="6" spans="1:29" x14ac:dyDescent="0.25">
      <c r="A6" s="2"/>
      <c r="B6" s="2"/>
      <c r="C6" s="2"/>
      <c r="D6" s="2"/>
      <c r="E6" s="17" t="s">
        <v>3</v>
      </c>
      <c r="F6" s="18">
        <v>-0.3</v>
      </c>
      <c r="G6" s="19">
        <v>-0.2</v>
      </c>
      <c r="H6" s="20">
        <v>1</v>
      </c>
      <c r="I6" s="2"/>
      <c r="J6" s="2"/>
      <c r="K6" s="2"/>
      <c r="L6" s="2"/>
      <c r="M6" s="2"/>
      <c r="N6" s="2"/>
      <c r="O6" s="17" t="s">
        <v>3</v>
      </c>
      <c r="P6" s="18">
        <v>-0.3</v>
      </c>
      <c r="Q6" s="19">
        <v>-0.2</v>
      </c>
      <c r="R6" s="20">
        <f>H6/H$12</f>
        <v>8.0000000000000002E-3</v>
      </c>
      <c r="S6" s="20">
        <f>AVERAGE(P6,Q6)</f>
        <v>-0.25</v>
      </c>
      <c r="T6" s="8"/>
      <c r="U6" s="2"/>
      <c r="V6" s="4"/>
      <c r="W6" s="21" t="s">
        <v>13</v>
      </c>
      <c r="X6" s="6"/>
      <c r="Y6" s="6"/>
      <c r="Z6" s="6"/>
      <c r="AA6" s="6"/>
      <c r="AB6" s="7"/>
      <c r="AC6" s="2"/>
    </row>
    <row r="7" spans="1:29" x14ac:dyDescent="0.25">
      <c r="A7" s="2"/>
      <c r="B7" s="2"/>
      <c r="C7" s="2"/>
      <c r="D7" s="2"/>
      <c r="E7" s="17" t="s">
        <v>0</v>
      </c>
      <c r="F7" s="18">
        <v>-0.2</v>
      </c>
      <c r="G7" s="19">
        <v>-0.1</v>
      </c>
      <c r="H7" s="20">
        <v>4</v>
      </c>
      <c r="I7" s="2"/>
      <c r="J7" s="2"/>
      <c r="K7" s="2"/>
      <c r="L7" s="2"/>
      <c r="M7" s="2"/>
      <c r="N7" s="2"/>
      <c r="O7" s="17" t="s">
        <v>0</v>
      </c>
      <c r="P7" s="18">
        <v>-0.2</v>
      </c>
      <c r="Q7" s="19">
        <v>-0.1</v>
      </c>
      <c r="R7" s="20">
        <f>H7/H$12</f>
        <v>3.2000000000000001E-2</v>
      </c>
      <c r="S7" s="20">
        <f t="shared" ref="S7:S10" si="0">AVERAGE(P7,Q7)</f>
        <v>-0.15000000000000002</v>
      </c>
      <c r="T7" s="2"/>
      <c r="U7" s="2"/>
      <c r="V7" s="13"/>
      <c r="W7" s="22"/>
      <c r="X7" s="22"/>
      <c r="Y7" s="4" t="s">
        <v>18</v>
      </c>
      <c r="Z7" s="23" t="s">
        <v>8</v>
      </c>
      <c r="AA7" s="6" t="s">
        <v>11</v>
      </c>
      <c r="AB7" s="7" t="s">
        <v>12</v>
      </c>
      <c r="AC7" s="2"/>
    </row>
    <row r="8" spans="1:29" x14ac:dyDescent="0.25">
      <c r="A8" s="2"/>
      <c r="B8" s="2"/>
      <c r="C8" s="2"/>
      <c r="D8" s="2"/>
      <c r="E8" s="17" t="s">
        <v>1</v>
      </c>
      <c r="F8" s="18">
        <v>-0.1</v>
      </c>
      <c r="G8" s="19">
        <v>0</v>
      </c>
      <c r="H8" s="20">
        <v>58</v>
      </c>
      <c r="I8" s="2"/>
      <c r="J8" s="2"/>
      <c r="K8" s="2"/>
      <c r="L8" s="2"/>
      <c r="M8" s="2"/>
      <c r="N8" s="2"/>
      <c r="O8" s="17" t="s">
        <v>1</v>
      </c>
      <c r="P8" s="18">
        <v>-0.1</v>
      </c>
      <c r="Q8" s="19">
        <v>0</v>
      </c>
      <c r="R8" s="20">
        <f>H8/H$12</f>
        <v>0.46400000000000002</v>
      </c>
      <c r="S8" s="20">
        <f t="shared" si="0"/>
        <v>-0.05</v>
      </c>
      <c r="T8" s="2"/>
      <c r="U8" s="2"/>
      <c r="V8" s="13"/>
      <c r="W8" s="10"/>
      <c r="X8" s="10"/>
      <c r="Y8" s="13">
        <f>AVERAGE(P6,Q6)</f>
        <v>-0.25</v>
      </c>
      <c r="Z8" s="10">
        <f>R6</f>
        <v>8.0000000000000002E-3</v>
      </c>
      <c r="AA8" s="24">
        <f>Z8*(Y8-Z$13)^2</f>
        <v>4.8886272000000001E-4</v>
      </c>
      <c r="AB8" s="25">
        <f>Z8*(Y8-Z$13)^3</f>
        <v>-1.2084686438400002E-4</v>
      </c>
      <c r="AC8" s="2"/>
    </row>
    <row r="9" spans="1:29" x14ac:dyDescent="0.25">
      <c r="A9" s="2"/>
      <c r="B9" s="2"/>
      <c r="C9" s="2"/>
      <c r="D9" s="2"/>
      <c r="E9" s="17" t="s">
        <v>4</v>
      </c>
      <c r="F9" s="18">
        <v>0</v>
      </c>
      <c r="G9" s="19">
        <v>0.1</v>
      </c>
      <c r="H9" s="20">
        <v>59</v>
      </c>
      <c r="I9" s="2"/>
      <c r="J9" s="2"/>
      <c r="K9" s="2"/>
      <c r="L9" s="2"/>
      <c r="M9" s="2"/>
      <c r="N9" s="2"/>
      <c r="O9" s="17" t="s">
        <v>4</v>
      </c>
      <c r="P9" s="18">
        <v>0</v>
      </c>
      <c r="Q9" s="19">
        <v>0.1</v>
      </c>
      <c r="R9" s="20">
        <f>H9/H$12</f>
        <v>0.47199999999999998</v>
      </c>
      <c r="S9" s="20">
        <f t="shared" si="0"/>
        <v>0.05</v>
      </c>
      <c r="T9" s="2"/>
      <c r="U9" s="2"/>
      <c r="V9" s="13"/>
      <c r="W9" s="10"/>
      <c r="X9" s="10"/>
      <c r="Y9" s="13">
        <f t="shared" ref="Y9:Y12" si="1">AVERAGE(P7,Q7)</f>
        <v>-0.15000000000000002</v>
      </c>
      <c r="Z9" s="10">
        <f t="shared" ref="Z9:Z12" si="2">R7</f>
        <v>3.2000000000000001E-2</v>
      </c>
      <c r="AA9" s="24">
        <f t="shared" ref="AA9:AA12" si="3">Z9*(Y9-Z$13)^2</f>
        <v>6.9337088000000029E-4</v>
      </c>
      <c r="AB9" s="25">
        <f t="shared" ref="AB9:AB12" si="4">Z9*(Y9-Z$13)^3</f>
        <v>-1.0206419353600006E-4</v>
      </c>
      <c r="AC9" s="2"/>
    </row>
    <row r="10" spans="1:29" x14ac:dyDescent="0.25">
      <c r="A10" s="2"/>
      <c r="B10" s="2"/>
      <c r="C10" s="2"/>
      <c r="D10" s="2"/>
      <c r="E10" s="17" t="s">
        <v>2</v>
      </c>
      <c r="F10" s="18">
        <v>0.1</v>
      </c>
      <c r="G10" s="19">
        <v>0.2</v>
      </c>
      <c r="H10" s="20">
        <v>3</v>
      </c>
      <c r="I10" s="2"/>
      <c r="J10" s="2"/>
      <c r="K10" s="2"/>
      <c r="L10" s="2"/>
      <c r="M10" s="2"/>
      <c r="N10" s="2"/>
      <c r="O10" s="17" t="s">
        <v>2</v>
      </c>
      <c r="P10" s="18">
        <v>0.1</v>
      </c>
      <c r="Q10" s="19">
        <v>0.2</v>
      </c>
      <c r="R10" s="20">
        <f>H10/H$12</f>
        <v>2.4E-2</v>
      </c>
      <c r="S10" s="20">
        <f t="shared" si="0"/>
        <v>0.15000000000000002</v>
      </c>
      <c r="T10" s="2"/>
      <c r="U10" s="2"/>
      <c r="V10" s="13"/>
      <c r="W10" s="10"/>
      <c r="X10" s="10"/>
      <c r="Y10" s="13">
        <f t="shared" si="1"/>
        <v>-0.05</v>
      </c>
      <c r="Z10" s="10">
        <f t="shared" si="2"/>
        <v>0.46400000000000002</v>
      </c>
      <c r="AA10" s="24">
        <f t="shared" si="3"/>
        <v>1.03371776E-3</v>
      </c>
      <c r="AB10" s="25">
        <f t="shared" si="4"/>
        <v>-4.8791478272000001E-5</v>
      </c>
      <c r="AC10" s="2"/>
    </row>
    <row r="11" spans="1:29" x14ac:dyDescent="0.25">
      <c r="A11" s="2"/>
      <c r="B11" s="2"/>
      <c r="C11" s="2"/>
      <c r="D11" s="2"/>
      <c r="E11" s="8"/>
      <c r="F11" s="8"/>
      <c r="G11" s="8"/>
      <c r="H11" s="26"/>
      <c r="I11" s="2"/>
      <c r="J11" s="2"/>
      <c r="K11" s="2"/>
      <c r="L11" s="2"/>
      <c r="M11" s="2"/>
      <c r="N11" s="2"/>
      <c r="O11" s="2"/>
      <c r="P11" s="2"/>
      <c r="Q11" s="2"/>
      <c r="R11" s="27" t="s">
        <v>27</v>
      </c>
      <c r="S11" s="2"/>
      <c r="T11" s="2"/>
      <c r="U11" s="2"/>
      <c r="V11" s="13"/>
      <c r="W11" s="10"/>
      <c r="X11" s="10"/>
      <c r="Y11" s="13">
        <f t="shared" si="1"/>
        <v>0.05</v>
      </c>
      <c r="Z11" s="10">
        <f t="shared" si="2"/>
        <v>0.47199999999999998</v>
      </c>
      <c r="AA11" s="24">
        <f t="shared" si="3"/>
        <v>1.3158604800000003E-3</v>
      </c>
      <c r="AB11" s="25">
        <f t="shared" si="4"/>
        <v>6.9477433344000019E-5</v>
      </c>
      <c r="AC11" s="2"/>
    </row>
    <row r="12" spans="1:29" x14ac:dyDescent="0.25">
      <c r="A12" s="2"/>
      <c r="B12" s="2"/>
      <c r="C12" s="2"/>
      <c r="D12" s="2"/>
      <c r="E12" s="2"/>
      <c r="F12" s="8"/>
      <c r="G12" s="2"/>
      <c r="H12" s="20">
        <f>SUM(H6:H11)</f>
        <v>125</v>
      </c>
      <c r="I12" s="28" t="s">
        <v>19</v>
      </c>
      <c r="J12" s="29"/>
      <c r="K12" s="30"/>
      <c r="L12" s="2"/>
      <c r="M12" s="2"/>
      <c r="N12" s="2"/>
      <c r="O12" s="2"/>
      <c r="P12" s="2"/>
      <c r="Q12" s="2"/>
      <c r="R12" s="20">
        <f xml:space="preserve"> SUM(R6:R10)</f>
        <v>1</v>
      </c>
      <c r="S12" s="2"/>
      <c r="T12" s="2"/>
      <c r="U12" s="2"/>
      <c r="V12" s="13"/>
      <c r="W12" s="10"/>
      <c r="X12" s="10"/>
      <c r="Y12" s="31">
        <f t="shared" si="1"/>
        <v>0.15000000000000002</v>
      </c>
      <c r="Z12" s="15">
        <f t="shared" si="2"/>
        <v>2.4E-2</v>
      </c>
      <c r="AA12" s="32">
        <f t="shared" si="3"/>
        <v>5.6034816000000013E-4</v>
      </c>
      <c r="AB12" s="33">
        <f t="shared" si="4"/>
        <v>8.5621198848000022E-5</v>
      </c>
      <c r="AC12" s="2"/>
    </row>
    <row r="13" spans="1:2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4">
        <f>AVERAGE(B16:B140)</f>
        <v>-7.3425553234109991E-3</v>
      </c>
      <c r="W13" s="35">
        <f>_xlfn.VAR.P(B16:B140)</f>
        <v>4.0493362435677777E-3</v>
      </c>
      <c r="X13" s="35">
        <f>SKEW(B16:B140)</f>
        <v>-0.1696975651876215</v>
      </c>
      <c r="Y13" s="10"/>
      <c r="Z13" s="20">
        <f>SUMPRODUCT(Y8:Y12,Z8:Z12)</f>
        <v>-2.8000000000000021E-3</v>
      </c>
      <c r="AA13" s="35">
        <f>SUM(AA8:AA12)</f>
        <v>4.0921600000000001E-3</v>
      </c>
      <c r="AB13" s="36">
        <f>SUM(AB8:AB12)</f>
        <v>-1.16603904E-4</v>
      </c>
      <c r="AC13" s="2"/>
    </row>
    <row r="14" spans="1:29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7" t="s">
        <v>23</v>
      </c>
      <c r="W14" s="27" t="s">
        <v>24</v>
      </c>
      <c r="X14" s="27" t="s">
        <v>25</v>
      </c>
      <c r="Y14" s="15"/>
      <c r="Z14" s="37" t="s">
        <v>10</v>
      </c>
      <c r="AA14" s="37" t="s">
        <v>9</v>
      </c>
      <c r="AB14" s="27" t="s">
        <v>14</v>
      </c>
      <c r="AC14" s="2"/>
    </row>
    <row r="15" spans="1:29" x14ac:dyDescent="0.25">
      <c r="A15" s="2"/>
      <c r="B15" s="28" t="s">
        <v>26</v>
      </c>
      <c r="C15" s="30" t="s">
        <v>29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2"/>
      <c r="B16" s="38">
        <v>-2.3056016945528699E-2</v>
      </c>
      <c r="C16" s="12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2"/>
      <c r="B17" s="38">
        <v>-9.4748455655962294E-2</v>
      </c>
      <c r="C17" s="12">
        <f>C16+1</f>
        <v>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2"/>
      <c r="B18" s="38">
        <v>-0.20361446549237958</v>
      </c>
      <c r="C18" s="12">
        <f t="shared" ref="C18:C81" si="5">C17+1</f>
        <v>3</v>
      </c>
      <c r="D18" s="2"/>
      <c r="E18" s="2"/>
      <c r="F18" s="2"/>
      <c r="G18" s="2"/>
      <c r="L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2"/>
      <c r="B19" s="38">
        <v>3.9729134138414106E-3</v>
      </c>
      <c r="C19" s="12">
        <f t="shared" si="5"/>
        <v>4</v>
      </c>
      <c r="D19" s="2"/>
      <c r="E19" s="2"/>
      <c r="F19" s="2"/>
      <c r="G19" s="2"/>
      <c r="L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"/>
      <c r="B20" s="38">
        <v>-6.3361057380920738E-2</v>
      </c>
      <c r="C20" s="12">
        <f t="shared" si="5"/>
        <v>5</v>
      </c>
      <c r="D20" s="2"/>
      <c r="E20" s="2"/>
      <c r="F20" s="2"/>
      <c r="G20" s="2"/>
      <c r="L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2"/>
      <c r="B21" s="38">
        <v>-7.8964188571972571E-2</v>
      </c>
      <c r="C21" s="12">
        <f t="shared" si="5"/>
        <v>6</v>
      </c>
      <c r="D21" s="2"/>
      <c r="E21" s="2"/>
      <c r="F21" s="2"/>
      <c r="G21" s="2"/>
      <c r="L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2"/>
      <c r="B22" s="38">
        <v>1.3892790661838539E-2</v>
      </c>
      <c r="C22" s="12">
        <f t="shared" si="5"/>
        <v>7</v>
      </c>
      <c r="D22" s="2"/>
      <c r="E22" s="2"/>
      <c r="F22" s="2"/>
      <c r="G22" s="2"/>
      <c r="L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"/>
      <c r="B23" s="38">
        <v>-7.6694365974968828E-2</v>
      </c>
      <c r="C23" s="12">
        <f t="shared" si="5"/>
        <v>8</v>
      </c>
      <c r="D23" s="2"/>
      <c r="E23" s="2"/>
      <c r="F23" s="2"/>
      <c r="G23" s="2"/>
      <c r="L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2"/>
      <c r="B24" s="38">
        <v>6.6656635662600341E-2</v>
      </c>
      <c r="C24" s="12">
        <f t="shared" si="5"/>
        <v>9</v>
      </c>
      <c r="D24" s="2"/>
      <c r="E24" s="2"/>
      <c r="F24" s="2"/>
      <c r="G24" s="2"/>
      <c r="L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2"/>
      <c r="B25" s="38">
        <v>5.9137305028054338E-2</v>
      </c>
      <c r="C25" s="12">
        <f t="shared" si="5"/>
        <v>10</v>
      </c>
      <c r="D25" s="2"/>
      <c r="E25" s="2"/>
      <c r="F25" s="2"/>
      <c r="G25" s="2"/>
      <c r="L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2"/>
      <c r="B26" s="38">
        <v>1.8057530424334022E-2</v>
      </c>
      <c r="C26" s="12">
        <f t="shared" si="5"/>
        <v>11</v>
      </c>
      <c r="D26" s="2"/>
      <c r="E26" s="2"/>
      <c r="F26" s="2"/>
      <c r="G26" s="2"/>
      <c r="L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2"/>
      <c r="B27" s="38">
        <v>4.2767127394052681E-2</v>
      </c>
      <c r="C27" s="12">
        <f t="shared" si="5"/>
        <v>12</v>
      </c>
      <c r="D27" s="2"/>
      <c r="E27" s="2"/>
      <c r="F27" s="2"/>
      <c r="G27" s="2"/>
      <c r="L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2"/>
      <c r="B28" s="38">
        <v>6.1704510043480452E-2</v>
      </c>
      <c r="C28" s="12">
        <f t="shared" si="5"/>
        <v>13</v>
      </c>
      <c r="D28" s="2"/>
      <c r="E28" s="2"/>
      <c r="F28" s="2"/>
      <c r="G28" s="2"/>
      <c r="L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2"/>
      <c r="B29" s="38">
        <v>-3.4710308367562365E-2</v>
      </c>
      <c r="C29" s="12">
        <f t="shared" si="5"/>
        <v>14</v>
      </c>
      <c r="D29" s="2"/>
      <c r="E29" s="2"/>
      <c r="F29" s="2"/>
      <c r="G29" s="2"/>
      <c r="L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2"/>
      <c r="B30" s="38">
        <v>3.2206443536907388E-2</v>
      </c>
      <c r="C30" s="12">
        <f t="shared" si="5"/>
        <v>15</v>
      </c>
      <c r="D30" s="2"/>
      <c r="E30" s="2"/>
      <c r="F30" s="2"/>
      <c r="G30" s="2"/>
      <c r="L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2"/>
      <c r="B31" s="38">
        <v>-2.2967697139371718E-2</v>
      </c>
      <c r="C31" s="12">
        <f t="shared" si="5"/>
        <v>16</v>
      </c>
      <c r="D31" s="2"/>
      <c r="E31" s="2"/>
      <c r="F31" s="2"/>
      <c r="G31" s="2"/>
      <c r="L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2"/>
      <c r="B32" s="38">
        <v>-5.689246123810357E-2</v>
      </c>
      <c r="C32" s="12">
        <f t="shared" si="5"/>
        <v>17</v>
      </c>
      <c r="D32" s="2"/>
      <c r="E32" s="2"/>
      <c r="F32" s="2"/>
      <c r="G32" s="2"/>
      <c r="L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2"/>
      <c r="B33" s="38">
        <v>5.4157074998753441E-2</v>
      </c>
      <c r="C33" s="12">
        <f t="shared" si="5"/>
        <v>18</v>
      </c>
      <c r="D33" s="2"/>
      <c r="E33" s="2"/>
      <c r="F33" s="2"/>
      <c r="G33" s="2"/>
      <c r="L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2"/>
      <c r="B34" s="38">
        <v>1.465698649497672E-2</v>
      </c>
      <c r="C34" s="12">
        <f t="shared" si="5"/>
        <v>19</v>
      </c>
      <c r="D34" s="2"/>
      <c r="E34" s="2"/>
      <c r="F34" s="2"/>
      <c r="G34" s="2"/>
      <c r="L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2"/>
      <c r="B35" s="38">
        <v>1.8602761190218326E-2</v>
      </c>
      <c r="C35" s="12">
        <f t="shared" si="5"/>
        <v>20</v>
      </c>
      <c r="D35" s="2"/>
      <c r="E35" s="2"/>
      <c r="F35" s="2"/>
      <c r="G35" s="2"/>
      <c r="L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2"/>
      <c r="B36" s="38">
        <v>-8.812074529530145E-2</v>
      </c>
      <c r="C36" s="12">
        <f t="shared" si="5"/>
        <v>21</v>
      </c>
      <c r="D36" s="2"/>
      <c r="E36" s="2"/>
      <c r="F36" s="2"/>
      <c r="G36" s="2"/>
      <c r="L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2"/>
      <c r="B37" s="38">
        <v>-3.1626737074872534E-2</v>
      </c>
      <c r="C37" s="12">
        <f t="shared" si="5"/>
        <v>22</v>
      </c>
      <c r="D37" s="2"/>
      <c r="E37" s="2"/>
      <c r="F37" s="2"/>
      <c r="G37" s="2"/>
      <c r="L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2"/>
      <c r="B38" s="38">
        <v>4.4223321074851031E-2</v>
      </c>
      <c r="C38" s="12">
        <f t="shared" si="5"/>
        <v>23</v>
      </c>
      <c r="D38" s="2"/>
      <c r="E38" s="2"/>
      <c r="F38" s="2"/>
      <c r="G38" s="2"/>
      <c r="L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2"/>
      <c r="B39" s="38">
        <v>-8.8827801389349495E-2</v>
      </c>
      <c r="C39" s="12">
        <f t="shared" si="5"/>
        <v>24</v>
      </c>
      <c r="D39" s="2"/>
      <c r="E39" s="2"/>
      <c r="F39" s="2"/>
      <c r="G39" s="2"/>
      <c r="L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2"/>
      <c r="B40" s="38">
        <v>-2.0959801711840295E-2</v>
      </c>
      <c r="C40" s="12">
        <f t="shared" si="5"/>
        <v>25</v>
      </c>
      <c r="D40" s="2"/>
      <c r="E40" s="2"/>
      <c r="F40" s="2"/>
      <c r="G40" s="2"/>
      <c r="L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2"/>
      <c r="B41" s="38">
        <v>2.5899008116947425E-2</v>
      </c>
      <c r="C41" s="12">
        <f t="shared" si="5"/>
        <v>26</v>
      </c>
      <c r="D41" s="2"/>
      <c r="E41" s="2"/>
      <c r="F41" s="2"/>
      <c r="G41" s="2"/>
      <c r="L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2"/>
      <c r="B42" s="38">
        <v>-4.6311905591358985E-3</v>
      </c>
      <c r="C42" s="12">
        <f t="shared" si="5"/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2"/>
      <c r="B43" s="38">
        <v>-0.14238480004737486</v>
      </c>
      <c r="C43" s="12">
        <f t="shared" si="5"/>
        <v>28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2"/>
      <c r="B44" s="38">
        <v>7.1979004395117127E-3</v>
      </c>
      <c r="C44" s="12">
        <f t="shared" si="5"/>
        <v>29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2"/>
      <c r="B45" s="38">
        <v>-4.478655674299778E-2</v>
      </c>
      <c r="C45" s="12">
        <f t="shared" si="5"/>
        <v>30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>
      <c r="A46" s="2"/>
      <c r="B46" s="38">
        <v>-5.5700977405006784E-2</v>
      </c>
      <c r="C46" s="12">
        <f t="shared" si="5"/>
        <v>31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5">
      <c r="A47" s="2"/>
      <c r="B47" s="38">
        <v>-1.4449381284783408E-2</v>
      </c>
      <c r="C47" s="12">
        <f t="shared" si="5"/>
        <v>32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5">
      <c r="A48" s="2"/>
      <c r="B48" s="38">
        <v>-0.18240937711479449</v>
      </c>
      <c r="C48" s="12">
        <f t="shared" si="5"/>
        <v>33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5">
      <c r="A49" s="2"/>
      <c r="B49" s="38">
        <v>-3.2230974762394338E-2</v>
      </c>
      <c r="C49" s="12">
        <f t="shared" si="5"/>
        <v>34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5">
      <c r="A50" s="2"/>
      <c r="B50" s="38">
        <v>-3.4040065636469906E-2</v>
      </c>
      <c r="C50" s="12">
        <f t="shared" si="5"/>
        <v>35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5">
      <c r="A51" s="2"/>
      <c r="B51" s="38">
        <v>1.5789663891610697E-2</v>
      </c>
      <c r="C51" s="12">
        <f t="shared" si="5"/>
        <v>36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5">
      <c r="A52" s="2"/>
      <c r="B52" s="38">
        <v>-1.6700006501038577E-3</v>
      </c>
      <c r="C52" s="12">
        <f t="shared" si="5"/>
        <v>37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5">
      <c r="A53" s="2"/>
      <c r="B53" s="38">
        <v>1.0978210501357961E-2</v>
      </c>
      <c r="C53" s="12">
        <f t="shared" si="5"/>
        <v>38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A54" s="2"/>
      <c r="B54" s="38">
        <v>4.5436749223990193E-3</v>
      </c>
      <c r="C54" s="12">
        <f t="shared" si="5"/>
        <v>39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5">
      <c r="A55" s="2"/>
      <c r="B55" s="38">
        <v>-3.8443873384060148E-2</v>
      </c>
      <c r="C55" s="12">
        <f t="shared" si="5"/>
        <v>40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5">
      <c r="A56" s="2"/>
      <c r="B56" s="38">
        <v>1.0589068662213628E-2</v>
      </c>
      <c r="C56" s="12">
        <f t="shared" si="5"/>
        <v>41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5">
      <c r="A57" s="2"/>
      <c r="B57" s="38">
        <v>-3.5246987259833794E-2</v>
      </c>
      <c r="C57" s="12">
        <f t="shared" si="5"/>
        <v>42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5">
      <c r="A58" s="2"/>
      <c r="B58" s="38">
        <v>1.5736724082877927E-2</v>
      </c>
      <c r="C58" s="12">
        <f t="shared" si="5"/>
        <v>43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5">
      <c r="A59" s="2"/>
      <c r="B59" s="38">
        <v>-1.4829230991042483E-2</v>
      </c>
      <c r="C59" s="12">
        <f t="shared" si="5"/>
        <v>44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5">
      <c r="A60" s="2"/>
      <c r="B60" s="38">
        <v>-7.4721740813311219E-2</v>
      </c>
      <c r="C60" s="12">
        <f t="shared" si="5"/>
        <v>45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5">
      <c r="A61" s="2"/>
      <c r="B61" s="38">
        <v>-8.4829498463276365E-2</v>
      </c>
      <c r="C61" s="12">
        <f t="shared" si="5"/>
        <v>46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5">
      <c r="A62" s="2"/>
      <c r="B62" s="38">
        <v>-8.0479937877939486E-2</v>
      </c>
      <c r="C62" s="12">
        <f t="shared" si="5"/>
        <v>47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5">
      <c r="A63" s="2"/>
      <c r="B63" s="38">
        <v>-2.4491944406637888E-2</v>
      </c>
      <c r="C63" s="12">
        <f t="shared" si="5"/>
        <v>48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5">
      <c r="A64" s="2"/>
      <c r="B64" s="38">
        <v>3.5619160675784742E-4</v>
      </c>
      <c r="C64" s="12">
        <f t="shared" si="5"/>
        <v>49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5">
      <c r="A65" s="2"/>
      <c r="B65" s="38">
        <v>1.4242352161787153E-2</v>
      </c>
      <c r="C65" s="12">
        <f t="shared" si="5"/>
        <v>50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5">
      <c r="A66" s="2"/>
      <c r="B66" s="38">
        <v>-1.4185895340776189E-2</v>
      </c>
      <c r="C66" s="12">
        <f t="shared" si="5"/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5">
      <c r="A67" s="2"/>
      <c r="B67" s="38">
        <v>1.2875969195047082E-2</v>
      </c>
      <c r="C67" s="12">
        <f t="shared" si="5"/>
        <v>52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5">
      <c r="A68" s="2"/>
      <c r="B68" s="38">
        <v>-5.71927108278674E-2</v>
      </c>
      <c r="C68" s="12">
        <f t="shared" si="5"/>
        <v>53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5">
      <c r="A69" s="2"/>
      <c r="B69" s="38">
        <v>0.11713232479458753</v>
      </c>
      <c r="C69" s="12">
        <f t="shared" si="5"/>
        <v>54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5">
      <c r="A70" s="2"/>
      <c r="B70" s="38">
        <v>-7.1053220240413578E-2</v>
      </c>
      <c r="C70" s="12">
        <f t="shared" si="5"/>
        <v>55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5">
      <c r="A71" s="2"/>
      <c r="B71" s="38">
        <v>-4.1880830399378753E-2</v>
      </c>
      <c r="C71" s="12">
        <f t="shared" si="5"/>
        <v>56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5">
      <c r="A72" s="2"/>
      <c r="B72" s="38">
        <v>-6.8323415585866951E-2</v>
      </c>
      <c r="C72" s="12">
        <f t="shared" si="5"/>
        <v>57</v>
      </c>
      <c r="D72" s="2"/>
      <c r="E72" s="2"/>
      <c r="F72" s="2"/>
      <c r="G72" s="2"/>
    </row>
    <row r="73" spans="1:29" x14ac:dyDescent="0.25">
      <c r="A73" s="2"/>
      <c r="B73" s="38">
        <v>-7.3632743746546603E-2</v>
      </c>
      <c r="C73" s="12">
        <f t="shared" si="5"/>
        <v>58</v>
      </c>
      <c r="D73" s="2"/>
      <c r="E73" s="2"/>
      <c r="F73" s="2"/>
      <c r="G73" s="2"/>
    </row>
    <row r="74" spans="1:29" x14ac:dyDescent="0.25">
      <c r="A74" s="2"/>
      <c r="B74" s="38">
        <v>4.149009021141975E-2</v>
      </c>
      <c r="C74" s="12">
        <f t="shared" si="5"/>
        <v>59</v>
      </c>
      <c r="D74" s="2"/>
      <c r="E74" s="2"/>
      <c r="F74" s="2"/>
      <c r="G74" s="2"/>
    </row>
    <row r="75" spans="1:29" x14ac:dyDescent="0.25">
      <c r="A75" s="2"/>
      <c r="B75" s="38">
        <v>-9.0611215124838301E-2</v>
      </c>
      <c r="C75" s="12">
        <f t="shared" si="5"/>
        <v>60</v>
      </c>
      <c r="D75" s="2"/>
      <c r="E75" s="2"/>
      <c r="F75" s="2"/>
      <c r="G75" s="2"/>
    </row>
    <row r="76" spans="1:29" x14ac:dyDescent="0.25">
      <c r="A76" s="2"/>
      <c r="B76" s="38">
        <v>9.3556209754995207E-2</v>
      </c>
      <c r="C76" s="12">
        <f t="shared" si="5"/>
        <v>61</v>
      </c>
      <c r="D76" s="2"/>
      <c r="E76" s="2"/>
      <c r="F76" s="2"/>
      <c r="G76" s="2"/>
    </row>
    <row r="77" spans="1:29" x14ac:dyDescent="0.25">
      <c r="A77" s="2"/>
      <c r="B77" s="38">
        <v>-6.5299175315803121E-2</v>
      </c>
      <c r="C77" s="12">
        <f t="shared" si="5"/>
        <v>62</v>
      </c>
      <c r="D77" s="2"/>
      <c r="E77" s="2"/>
      <c r="F77" s="2"/>
      <c r="G77" s="2"/>
    </row>
    <row r="78" spans="1:29" x14ac:dyDescent="0.25">
      <c r="A78" s="2"/>
      <c r="B78" s="38">
        <v>2.0600908405325243E-2</v>
      </c>
      <c r="C78" s="12">
        <f t="shared" si="5"/>
        <v>63</v>
      </c>
      <c r="D78" s="2"/>
      <c r="E78" s="2"/>
      <c r="F78" s="2"/>
      <c r="G78" s="2"/>
    </row>
    <row r="79" spans="1:29" x14ac:dyDescent="0.25">
      <c r="A79" s="2"/>
      <c r="B79" s="38">
        <v>-7.6131091849484078E-2</v>
      </c>
      <c r="C79" s="12">
        <f t="shared" si="5"/>
        <v>64</v>
      </c>
      <c r="D79" s="2"/>
      <c r="E79" s="2"/>
      <c r="F79" s="2"/>
      <c r="G79" s="2"/>
    </row>
    <row r="80" spans="1:29" x14ac:dyDescent="0.25">
      <c r="A80" s="2"/>
      <c r="B80" s="38">
        <v>-1.9943813438659971E-2</v>
      </c>
      <c r="C80" s="12">
        <f t="shared" si="5"/>
        <v>65</v>
      </c>
      <c r="D80" s="2"/>
      <c r="E80" s="2"/>
      <c r="F80" s="2"/>
      <c r="G80" s="2"/>
    </row>
    <row r="81" spans="1:7" x14ac:dyDescent="0.25">
      <c r="A81" s="2"/>
      <c r="B81" s="38">
        <v>-3.3849122056953798E-2</v>
      </c>
      <c r="C81" s="12">
        <f t="shared" si="5"/>
        <v>66</v>
      </c>
      <c r="D81" s="2"/>
      <c r="E81" s="2"/>
      <c r="F81" s="2"/>
      <c r="G81" s="2"/>
    </row>
    <row r="82" spans="1:7" x14ac:dyDescent="0.25">
      <c r="A82" s="2"/>
      <c r="B82" s="38">
        <v>3.6480593138480934E-2</v>
      </c>
      <c r="C82" s="12">
        <f t="shared" ref="C82:C140" si="6">C81+1</f>
        <v>67</v>
      </c>
      <c r="D82" s="2"/>
      <c r="E82" s="2"/>
      <c r="F82" s="2"/>
      <c r="G82" s="2"/>
    </row>
    <row r="83" spans="1:7" x14ac:dyDescent="0.25">
      <c r="A83" s="2"/>
      <c r="B83" s="38">
        <v>-7.8685190594655507E-2</v>
      </c>
      <c r="C83" s="12">
        <f t="shared" si="6"/>
        <v>68</v>
      </c>
      <c r="D83" s="2"/>
      <c r="E83" s="2"/>
      <c r="F83" s="2"/>
      <c r="G83" s="2"/>
    </row>
    <row r="84" spans="1:7" x14ac:dyDescent="0.25">
      <c r="A84" s="2"/>
      <c r="B84" s="38">
        <v>1.2390017066842916E-2</v>
      </c>
      <c r="C84" s="12">
        <f t="shared" si="6"/>
        <v>69</v>
      </c>
      <c r="D84" s="2"/>
      <c r="E84" s="2"/>
      <c r="F84" s="2"/>
      <c r="G84" s="2"/>
    </row>
    <row r="85" spans="1:7" x14ac:dyDescent="0.25">
      <c r="A85" s="2"/>
      <c r="B85" s="38">
        <v>7.3290702173611819E-2</v>
      </c>
      <c r="C85" s="12">
        <f t="shared" si="6"/>
        <v>70</v>
      </c>
      <c r="D85" s="2"/>
      <c r="E85" s="2"/>
      <c r="F85" s="2"/>
      <c r="G85" s="2"/>
    </row>
    <row r="86" spans="1:7" x14ac:dyDescent="0.25">
      <c r="A86" s="2"/>
      <c r="B86" s="38">
        <v>-8.9812854662126823E-2</v>
      </c>
      <c r="C86" s="12">
        <f t="shared" si="6"/>
        <v>71</v>
      </c>
      <c r="D86" s="2"/>
      <c r="E86" s="2"/>
      <c r="F86" s="2"/>
      <c r="G86" s="2"/>
    </row>
    <row r="87" spans="1:7" x14ac:dyDescent="0.25">
      <c r="A87" s="2"/>
      <c r="B87" s="38">
        <v>-3.0185819145789546E-2</v>
      </c>
      <c r="C87" s="12">
        <f t="shared" si="6"/>
        <v>72</v>
      </c>
      <c r="D87" s="2"/>
      <c r="E87" s="2"/>
      <c r="F87" s="2"/>
      <c r="G87" s="2"/>
    </row>
    <row r="88" spans="1:7" x14ac:dyDescent="0.25">
      <c r="A88" s="2"/>
      <c r="B88" s="38">
        <v>6.924029521510347E-2</v>
      </c>
      <c r="C88" s="12">
        <f t="shared" si="6"/>
        <v>73</v>
      </c>
      <c r="D88" s="2"/>
      <c r="E88" s="2"/>
      <c r="F88" s="2"/>
      <c r="G88" s="2"/>
    </row>
    <row r="89" spans="1:7" x14ac:dyDescent="0.25">
      <c r="A89" s="2"/>
      <c r="B89" s="38">
        <v>8.1075791693731317E-2</v>
      </c>
      <c r="C89" s="12">
        <f t="shared" si="6"/>
        <v>74</v>
      </c>
      <c r="D89" s="2"/>
      <c r="E89" s="2"/>
      <c r="F89" s="2"/>
      <c r="G89" s="2"/>
    </row>
    <row r="90" spans="1:7" x14ac:dyDescent="0.25">
      <c r="A90" s="2"/>
      <c r="B90" s="38">
        <v>3.3342589436512395E-2</v>
      </c>
      <c r="C90" s="12">
        <f t="shared" si="6"/>
        <v>75</v>
      </c>
      <c r="D90" s="2"/>
      <c r="E90" s="2"/>
      <c r="F90" s="2"/>
      <c r="G90" s="2"/>
    </row>
    <row r="91" spans="1:7" x14ac:dyDescent="0.25">
      <c r="A91" s="2"/>
      <c r="B91" s="38">
        <v>5.8678763201972794E-2</v>
      </c>
      <c r="C91" s="12">
        <f t="shared" si="6"/>
        <v>76</v>
      </c>
      <c r="D91" s="2"/>
      <c r="E91" s="2"/>
      <c r="F91" s="2"/>
      <c r="G91" s="2"/>
    </row>
    <row r="92" spans="1:7" x14ac:dyDescent="0.25">
      <c r="A92" s="2"/>
      <c r="B92" s="38">
        <v>0.16193051221709084</v>
      </c>
      <c r="C92" s="12">
        <f t="shared" si="6"/>
        <v>77</v>
      </c>
      <c r="D92" s="2"/>
      <c r="E92" s="2"/>
      <c r="F92" s="2"/>
      <c r="G92" s="2"/>
    </row>
    <row r="93" spans="1:7" x14ac:dyDescent="0.25">
      <c r="A93" s="2"/>
      <c r="B93" s="38">
        <v>3.6843455586765182E-2</v>
      </c>
      <c r="C93" s="12">
        <f t="shared" si="6"/>
        <v>78</v>
      </c>
      <c r="D93" s="2"/>
      <c r="E93" s="2"/>
      <c r="F93" s="2"/>
      <c r="G93" s="2"/>
    </row>
    <row r="94" spans="1:7" x14ac:dyDescent="0.25">
      <c r="A94" s="2"/>
      <c r="B94" s="38">
        <v>2.8082935793161488E-2</v>
      </c>
      <c r="C94" s="12">
        <f t="shared" si="6"/>
        <v>79</v>
      </c>
      <c r="D94" s="2"/>
      <c r="E94" s="2"/>
      <c r="F94" s="2"/>
      <c r="G94" s="2"/>
    </row>
    <row r="95" spans="1:7" x14ac:dyDescent="0.25">
      <c r="A95" s="2"/>
      <c r="B95" s="38">
        <v>-9.8180493423731155E-2</v>
      </c>
      <c r="C95" s="12">
        <f t="shared" si="6"/>
        <v>80</v>
      </c>
      <c r="D95" s="2"/>
      <c r="E95" s="2"/>
      <c r="F95" s="2"/>
      <c r="G95" s="2"/>
    </row>
    <row r="96" spans="1:7" x14ac:dyDescent="0.25">
      <c r="A96" s="2"/>
      <c r="B96" s="38">
        <v>7.9903475082283751E-2</v>
      </c>
      <c r="C96" s="12">
        <f t="shared" si="6"/>
        <v>81</v>
      </c>
      <c r="D96" s="2"/>
      <c r="E96" s="2"/>
      <c r="F96" s="2"/>
      <c r="G96" s="2"/>
    </row>
    <row r="97" spans="1:7" x14ac:dyDescent="0.25">
      <c r="A97" s="2"/>
      <c r="B97" s="38">
        <v>-2.2123577719154727E-2</v>
      </c>
      <c r="C97" s="12">
        <f t="shared" si="6"/>
        <v>82</v>
      </c>
      <c r="D97" s="2"/>
      <c r="E97" s="2"/>
      <c r="F97" s="2"/>
      <c r="G97" s="2"/>
    </row>
    <row r="98" spans="1:7" x14ac:dyDescent="0.25">
      <c r="A98" s="2"/>
      <c r="B98" s="38">
        <v>2.6249853916852962E-2</v>
      </c>
      <c r="C98" s="12">
        <f t="shared" si="6"/>
        <v>83</v>
      </c>
      <c r="D98" s="2"/>
      <c r="E98" s="2"/>
      <c r="F98" s="2"/>
      <c r="G98" s="2"/>
    </row>
    <row r="99" spans="1:7" x14ac:dyDescent="0.25">
      <c r="A99" s="2"/>
      <c r="B99" s="38">
        <v>7.1924438646787187E-2</v>
      </c>
      <c r="C99" s="12">
        <f t="shared" si="6"/>
        <v>84</v>
      </c>
      <c r="D99" s="2"/>
      <c r="E99" s="2"/>
      <c r="F99" s="2"/>
      <c r="G99" s="2"/>
    </row>
    <row r="100" spans="1:7" x14ac:dyDescent="0.25">
      <c r="A100" s="2"/>
      <c r="B100" s="38">
        <v>1.8434472190633915E-2</v>
      </c>
      <c r="C100" s="12">
        <f t="shared" si="6"/>
        <v>85</v>
      </c>
      <c r="D100" s="2"/>
      <c r="E100" s="2"/>
      <c r="F100" s="2"/>
      <c r="G100" s="2"/>
    </row>
    <row r="101" spans="1:7" x14ac:dyDescent="0.25">
      <c r="A101" s="2"/>
      <c r="B101" s="38">
        <v>4.1938062596532467E-2</v>
      </c>
      <c r="C101" s="12">
        <f t="shared" si="6"/>
        <v>86</v>
      </c>
      <c r="D101" s="2"/>
      <c r="E101" s="2"/>
      <c r="F101" s="2"/>
      <c r="G101" s="2"/>
    </row>
    <row r="102" spans="1:7" x14ac:dyDescent="0.25">
      <c r="A102" s="2"/>
      <c r="B102" s="38">
        <v>-0.10866059688623914</v>
      </c>
      <c r="C102" s="12">
        <f t="shared" si="6"/>
        <v>87</v>
      </c>
      <c r="D102" s="2"/>
      <c r="E102" s="2"/>
      <c r="F102" s="2"/>
      <c r="G102" s="2"/>
    </row>
    <row r="103" spans="1:7" x14ac:dyDescent="0.25">
      <c r="A103" s="2"/>
      <c r="B103" s="38">
        <v>-2.9044142519477453E-2</v>
      </c>
      <c r="C103" s="12">
        <f t="shared" si="6"/>
        <v>88</v>
      </c>
      <c r="D103" s="2"/>
      <c r="E103" s="2"/>
      <c r="F103" s="2"/>
      <c r="G103" s="2"/>
    </row>
    <row r="104" spans="1:7" x14ac:dyDescent="0.25">
      <c r="A104" s="2"/>
      <c r="B104" s="38">
        <v>8.5006594273624489E-2</v>
      </c>
      <c r="C104" s="12">
        <f t="shared" si="6"/>
        <v>89</v>
      </c>
      <c r="D104" s="2"/>
      <c r="E104" s="2"/>
      <c r="F104" s="2"/>
      <c r="G104" s="2"/>
    </row>
    <row r="105" spans="1:7" x14ac:dyDescent="0.25">
      <c r="A105" s="2"/>
      <c r="B105" s="38">
        <v>2.6225237048181169E-2</v>
      </c>
      <c r="C105" s="12">
        <f t="shared" si="6"/>
        <v>90</v>
      </c>
      <c r="D105" s="2"/>
      <c r="E105" s="2"/>
      <c r="F105" s="2"/>
      <c r="G105" s="2"/>
    </row>
    <row r="106" spans="1:7" x14ac:dyDescent="0.25">
      <c r="A106" s="2"/>
      <c r="B106" s="38">
        <v>-7.1500342347018575E-2</v>
      </c>
      <c r="C106" s="12">
        <f t="shared" si="6"/>
        <v>91</v>
      </c>
      <c r="D106" s="2"/>
      <c r="E106" s="2"/>
      <c r="F106" s="2"/>
      <c r="G106" s="2"/>
    </row>
    <row r="107" spans="1:7" x14ac:dyDescent="0.25">
      <c r="A107" s="2"/>
      <c r="B107" s="38">
        <v>1.1300543113505651E-2</v>
      </c>
      <c r="C107" s="12">
        <f t="shared" si="6"/>
        <v>92</v>
      </c>
      <c r="D107" s="2"/>
      <c r="E107" s="2"/>
      <c r="F107" s="2"/>
      <c r="G107" s="2"/>
    </row>
    <row r="108" spans="1:7" x14ac:dyDescent="0.25">
      <c r="A108" s="2"/>
      <c r="B108" s="38">
        <v>0.14850801310007231</v>
      </c>
      <c r="C108" s="12">
        <f t="shared" si="6"/>
        <v>93</v>
      </c>
      <c r="D108" s="2"/>
      <c r="E108" s="2"/>
      <c r="F108" s="2"/>
      <c r="G108" s="2"/>
    </row>
    <row r="109" spans="1:7" x14ac:dyDescent="0.25">
      <c r="A109" s="2"/>
      <c r="B109" s="38">
        <v>-6.2208716489221931E-2</v>
      </c>
      <c r="C109" s="12">
        <f t="shared" si="6"/>
        <v>94</v>
      </c>
      <c r="D109" s="2"/>
      <c r="E109" s="2"/>
      <c r="F109" s="2"/>
      <c r="G109" s="2"/>
    </row>
    <row r="110" spans="1:7" x14ac:dyDescent="0.25">
      <c r="A110" s="2"/>
      <c r="B110" s="38">
        <v>4.2158335565561318E-2</v>
      </c>
      <c r="C110" s="12">
        <f t="shared" si="6"/>
        <v>95</v>
      </c>
      <c r="D110" s="2"/>
      <c r="E110" s="2"/>
      <c r="F110" s="2"/>
      <c r="G110" s="2"/>
    </row>
    <row r="111" spans="1:7" x14ac:dyDescent="0.25">
      <c r="A111" s="2"/>
      <c r="B111" s="38">
        <v>9.0647333528026286E-2</v>
      </c>
      <c r="C111" s="12">
        <f t="shared" si="6"/>
        <v>96</v>
      </c>
      <c r="D111" s="2"/>
      <c r="E111" s="2"/>
      <c r="F111" s="2"/>
      <c r="G111" s="2"/>
    </row>
    <row r="112" spans="1:7" x14ac:dyDescent="0.25">
      <c r="A112" s="2"/>
      <c r="B112" s="38">
        <v>-6.6494973865735343E-2</v>
      </c>
      <c r="C112" s="12">
        <f t="shared" si="6"/>
        <v>97</v>
      </c>
      <c r="D112" s="2"/>
      <c r="E112" s="2"/>
      <c r="F112" s="2"/>
      <c r="G112" s="2"/>
    </row>
    <row r="113" spans="1:7" x14ac:dyDescent="0.25">
      <c r="A113" s="2"/>
      <c r="B113" s="38">
        <v>-1.4202026697402712E-2</v>
      </c>
      <c r="C113" s="12">
        <f t="shared" si="6"/>
        <v>98</v>
      </c>
      <c r="D113" s="2"/>
      <c r="E113" s="2"/>
      <c r="F113" s="2"/>
      <c r="G113" s="2"/>
    </row>
    <row r="114" spans="1:7" x14ac:dyDescent="0.25">
      <c r="A114" s="2"/>
      <c r="B114" s="38">
        <v>7.2112261280839723E-2</v>
      </c>
      <c r="C114" s="12">
        <f t="shared" si="6"/>
        <v>99</v>
      </c>
      <c r="D114" s="2"/>
      <c r="E114" s="2"/>
      <c r="F114" s="2"/>
      <c r="G114" s="2"/>
    </row>
    <row r="115" spans="1:7" x14ac:dyDescent="0.25">
      <c r="A115" s="2"/>
      <c r="B115" s="38">
        <v>-3.4604494513109513E-2</v>
      </c>
      <c r="C115" s="12">
        <f t="shared" si="6"/>
        <v>100</v>
      </c>
      <c r="D115" s="2"/>
      <c r="E115" s="2"/>
      <c r="F115" s="2"/>
      <c r="G115" s="2"/>
    </row>
    <row r="116" spans="1:7" x14ac:dyDescent="0.25">
      <c r="A116" s="2"/>
      <c r="B116" s="38">
        <v>-6.1403754251244648E-2</v>
      </c>
      <c r="C116" s="12">
        <f t="shared" si="6"/>
        <v>101</v>
      </c>
      <c r="D116" s="2"/>
      <c r="E116" s="2"/>
      <c r="F116" s="2"/>
      <c r="G116" s="2"/>
    </row>
    <row r="117" spans="1:7" x14ac:dyDescent="0.25">
      <c r="A117" s="2"/>
      <c r="B117" s="38">
        <v>8.5279988627937356E-2</v>
      </c>
      <c r="C117" s="12">
        <f t="shared" si="6"/>
        <v>102</v>
      </c>
      <c r="D117" s="2"/>
      <c r="E117" s="2"/>
      <c r="F117" s="2"/>
      <c r="G117" s="2"/>
    </row>
    <row r="118" spans="1:7" x14ac:dyDescent="0.25">
      <c r="A118" s="2"/>
      <c r="B118" s="38">
        <v>2.3010917489596602E-2</v>
      </c>
      <c r="C118" s="12">
        <f t="shared" si="6"/>
        <v>103</v>
      </c>
      <c r="D118" s="2"/>
      <c r="E118" s="2"/>
      <c r="F118" s="2"/>
      <c r="G118" s="2"/>
    </row>
    <row r="119" spans="1:7" x14ac:dyDescent="0.25">
      <c r="A119" s="2"/>
      <c r="B119" s="38">
        <v>8.0557734533476755E-2</v>
      </c>
      <c r="C119" s="12">
        <f t="shared" si="6"/>
        <v>104</v>
      </c>
      <c r="D119" s="2"/>
      <c r="E119" s="2"/>
      <c r="F119" s="2"/>
      <c r="G119" s="2"/>
    </row>
    <row r="120" spans="1:7" x14ac:dyDescent="0.25">
      <c r="A120" s="2"/>
      <c r="B120" s="38">
        <v>3.7287317532818838E-2</v>
      </c>
      <c r="C120" s="12">
        <f t="shared" si="6"/>
        <v>105</v>
      </c>
      <c r="D120" s="2"/>
      <c r="E120" s="2"/>
      <c r="F120" s="2"/>
      <c r="G120" s="2"/>
    </row>
    <row r="121" spans="1:7" x14ac:dyDescent="0.25">
      <c r="A121" s="2"/>
      <c r="B121" s="38">
        <v>-0.14309133904380486</v>
      </c>
      <c r="C121" s="12">
        <f t="shared" si="6"/>
        <v>106</v>
      </c>
      <c r="D121" s="2"/>
      <c r="E121" s="2"/>
      <c r="F121" s="2"/>
      <c r="G121" s="2"/>
    </row>
    <row r="122" spans="1:7" x14ac:dyDescent="0.25">
      <c r="A122" s="2"/>
      <c r="B122" s="38">
        <v>-6.5273071947303599E-2</v>
      </c>
      <c r="C122" s="12">
        <f t="shared" si="6"/>
        <v>107</v>
      </c>
      <c r="D122" s="2"/>
      <c r="E122" s="2"/>
      <c r="F122" s="2"/>
      <c r="G122" s="2"/>
    </row>
    <row r="123" spans="1:7" x14ac:dyDescent="0.25">
      <c r="A123" s="2"/>
      <c r="B123" s="38">
        <v>2.0437286538885449E-2</v>
      </c>
      <c r="C123" s="12">
        <f t="shared" si="6"/>
        <v>108</v>
      </c>
      <c r="D123" s="2"/>
      <c r="E123" s="2"/>
      <c r="F123" s="2"/>
      <c r="G123" s="2"/>
    </row>
    <row r="124" spans="1:7" x14ac:dyDescent="0.25">
      <c r="A124" s="2"/>
      <c r="B124" s="38">
        <v>1.2097855998966118E-2</v>
      </c>
      <c r="C124" s="12">
        <f t="shared" si="6"/>
        <v>109</v>
      </c>
      <c r="D124" s="2"/>
      <c r="E124" s="2"/>
      <c r="F124" s="2"/>
      <c r="G124" s="2"/>
    </row>
    <row r="125" spans="1:7" x14ac:dyDescent="0.25">
      <c r="A125" s="2"/>
      <c r="B125" s="38">
        <v>-1.9463805544477951E-3</v>
      </c>
      <c r="C125" s="12">
        <f t="shared" si="6"/>
        <v>110</v>
      </c>
      <c r="D125" s="2"/>
      <c r="E125" s="2"/>
      <c r="F125" s="2"/>
      <c r="G125" s="2"/>
    </row>
    <row r="126" spans="1:7" x14ac:dyDescent="0.25">
      <c r="A126" s="2"/>
      <c r="B126" s="38">
        <v>9.2788530483741874E-2</v>
      </c>
      <c r="C126" s="12">
        <f t="shared" si="6"/>
        <v>111</v>
      </c>
      <c r="D126" s="2"/>
      <c r="E126" s="2"/>
      <c r="F126" s="2"/>
      <c r="G126" s="2"/>
    </row>
    <row r="127" spans="1:7" x14ac:dyDescent="0.25">
      <c r="A127" s="2"/>
      <c r="B127" s="38">
        <v>-5.0973813402375348E-2</v>
      </c>
      <c r="C127" s="12">
        <f t="shared" si="6"/>
        <v>112</v>
      </c>
      <c r="D127" s="2"/>
      <c r="E127" s="2"/>
      <c r="F127" s="2"/>
      <c r="G127" s="2"/>
    </row>
    <row r="128" spans="1:7" x14ac:dyDescent="0.25">
      <c r="A128" s="2"/>
      <c r="B128" s="38">
        <v>-7.3548806473000675E-2</v>
      </c>
      <c r="C128" s="12">
        <f t="shared" si="6"/>
        <v>113</v>
      </c>
      <c r="D128" s="2"/>
      <c r="E128" s="2"/>
      <c r="F128" s="2"/>
      <c r="G128" s="2"/>
    </row>
    <row r="129" spans="1:7" x14ac:dyDescent="0.25">
      <c r="A129" s="2"/>
      <c r="B129" s="38">
        <v>-1.4940838451717129E-2</v>
      </c>
      <c r="C129" s="12">
        <f t="shared" si="6"/>
        <v>114</v>
      </c>
      <c r="D129" s="2"/>
      <c r="E129" s="2"/>
      <c r="F129" s="2"/>
      <c r="G129" s="2"/>
    </row>
    <row r="130" spans="1:7" x14ac:dyDescent="0.25">
      <c r="A130" s="2"/>
      <c r="B130" s="38">
        <v>7.7125799440635023E-2</v>
      </c>
      <c r="C130" s="12">
        <f t="shared" si="6"/>
        <v>115</v>
      </c>
      <c r="D130" s="2"/>
      <c r="E130" s="2"/>
      <c r="F130" s="2"/>
      <c r="G130" s="2"/>
    </row>
    <row r="131" spans="1:7" x14ac:dyDescent="0.25">
      <c r="A131" s="2"/>
      <c r="B131" s="38">
        <v>-1.5907227442777769E-2</v>
      </c>
      <c r="C131" s="12">
        <f t="shared" si="6"/>
        <v>116</v>
      </c>
      <c r="D131" s="2"/>
      <c r="E131" s="2"/>
      <c r="F131" s="2"/>
      <c r="G131" s="2"/>
    </row>
    <row r="132" spans="1:7" x14ac:dyDescent="0.25">
      <c r="A132" s="2"/>
      <c r="B132" s="38">
        <v>-8.6208884909477687E-2</v>
      </c>
      <c r="C132" s="12">
        <f t="shared" si="6"/>
        <v>117</v>
      </c>
      <c r="D132" s="2"/>
      <c r="E132" s="2"/>
      <c r="F132" s="2"/>
      <c r="G132" s="2"/>
    </row>
    <row r="133" spans="1:7" x14ac:dyDescent="0.25">
      <c r="A133" s="2"/>
      <c r="B133" s="38">
        <v>7.4577822023716303E-3</v>
      </c>
      <c r="C133" s="12">
        <f t="shared" si="6"/>
        <v>118</v>
      </c>
      <c r="D133" s="2"/>
      <c r="E133" s="2"/>
      <c r="F133" s="2"/>
      <c r="G133" s="2"/>
    </row>
    <row r="134" spans="1:7" x14ac:dyDescent="0.25">
      <c r="A134" s="2"/>
      <c r="B134" s="38">
        <v>6.0120307939043653E-2</v>
      </c>
      <c r="C134" s="12">
        <f t="shared" si="6"/>
        <v>119</v>
      </c>
      <c r="D134" s="2"/>
      <c r="E134" s="2"/>
      <c r="F134" s="2"/>
      <c r="G134" s="2"/>
    </row>
    <row r="135" spans="1:7" x14ac:dyDescent="0.25">
      <c r="A135" s="2"/>
      <c r="B135" s="38">
        <v>-5.3414171555268855E-2</v>
      </c>
      <c r="C135" s="12">
        <f t="shared" si="6"/>
        <v>120</v>
      </c>
      <c r="D135" s="2"/>
      <c r="E135" s="2"/>
      <c r="F135" s="2"/>
      <c r="G135" s="2"/>
    </row>
    <row r="136" spans="1:7" x14ac:dyDescent="0.25">
      <c r="A136" s="2"/>
      <c r="B136" s="38">
        <v>4.6520930616019002E-2</v>
      </c>
      <c r="C136" s="12">
        <f t="shared" si="6"/>
        <v>121</v>
      </c>
      <c r="D136" s="2"/>
      <c r="E136" s="2"/>
      <c r="F136" s="2"/>
      <c r="G136" s="2"/>
    </row>
    <row r="137" spans="1:7" x14ac:dyDescent="0.25">
      <c r="A137" s="2"/>
      <c r="B137" s="38">
        <v>6.147930136619309E-2</v>
      </c>
      <c r="C137" s="12">
        <f t="shared" si="6"/>
        <v>122</v>
      </c>
      <c r="D137" s="2"/>
      <c r="E137" s="2"/>
      <c r="F137" s="2"/>
      <c r="G137" s="2"/>
    </row>
    <row r="138" spans="1:7" x14ac:dyDescent="0.25">
      <c r="A138" s="2"/>
      <c r="B138" s="38">
        <v>1.7610356694038026E-2</v>
      </c>
      <c r="C138" s="12">
        <f t="shared" si="6"/>
        <v>123</v>
      </c>
      <c r="D138" s="2"/>
      <c r="E138" s="2"/>
      <c r="F138" s="2"/>
      <c r="G138" s="2"/>
    </row>
    <row r="139" spans="1:7" x14ac:dyDescent="0.25">
      <c r="A139" s="2"/>
      <c r="B139" s="38">
        <v>9.0991389102756286E-4</v>
      </c>
      <c r="C139" s="12">
        <f t="shared" si="6"/>
        <v>124</v>
      </c>
      <c r="D139" s="2"/>
      <c r="E139" s="2"/>
      <c r="F139" s="2"/>
      <c r="G139" s="2"/>
    </row>
    <row r="140" spans="1:7" x14ac:dyDescent="0.25">
      <c r="A140" s="2"/>
      <c r="B140" s="39">
        <v>-3.2886020859080239E-2</v>
      </c>
      <c r="C140" s="16">
        <f t="shared" si="6"/>
        <v>125</v>
      </c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Subhadeep</cp:lastModifiedBy>
  <dcterms:created xsi:type="dcterms:W3CDTF">2016-06-30T14:22:56Z</dcterms:created>
  <dcterms:modified xsi:type="dcterms:W3CDTF">2020-07-09T14:30:23Z</dcterms:modified>
</cp:coreProperties>
</file>