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586"/>
  </bookViews>
  <sheets>
    <sheet name="100%" sheetId="1" r:id="rId1"/>
    <sheet name="60%" sheetId="2" r:id="rId2"/>
  </sheets>
  <definedNames>
    <definedName name="_xlnm._FilterDatabase" localSheetId="0" hidden="1">'100%'!$A$11:$U$35</definedName>
  </definedNames>
  <calcPr calcId="162913"/>
</workbook>
</file>

<file path=xl/calcChain.xml><?xml version="1.0" encoding="utf-8"?>
<calcChain xmlns="http://schemas.openxmlformats.org/spreadsheetml/2006/main">
  <c r="U14" i="1" l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T13" i="1" l="1"/>
  <c r="U13" i="1" s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6" i="1"/>
  <c r="S35" i="1"/>
  <c r="R35" i="1" l="1"/>
  <c r="F23" i="2" l="1"/>
  <c r="F13" i="2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3" i="1"/>
  <c r="G24" i="2" l="1"/>
  <c r="H24" i="2"/>
  <c r="I24" i="2"/>
  <c r="J24" i="2"/>
  <c r="K24" i="2"/>
  <c r="L24" i="2"/>
  <c r="M24" i="2"/>
  <c r="N24" i="2"/>
  <c r="O24" i="2"/>
  <c r="P24" i="2"/>
  <c r="Q24" i="2"/>
  <c r="F24" i="2"/>
  <c r="R24" i="2" l="1"/>
  <c r="F33" i="2" l="1"/>
  <c r="G33" i="2"/>
  <c r="H33" i="2"/>
  <c r="I33" i="2"/>
  <c r="J33" i="2"/>
  <c r="K33" i="2"/>
  <c r="L33" i="2"/>
  <c r="M33" i="2"/>
  <c r="N33" i="2"/>
  <c r="O33" i="2"/>
  <c r="P33" i="2"/>
  <c r="Q33" i="2"/>
  <c r="F32" i="2"/>
  <c r="G32" i="2"/>
  <c r="H32" i="2"/>
  <c r="I32" i="2"/>
  <c r="J32" i="2"/>
  <c r="K32" i="2"/>
  <c r="L32" i="2"/>
  <c r="M32" i="2"/>
  <c r="N32" i="2"/>
  <c r="O32" i="2"/>
  <c r="P32" i="2"/>
  <c r="Q32" i="2"/>
  <c r="G28" i="2"/>
  <c r="H28" i="2"/>
  <c r="I28" i="2"/>
  <c r="J28" i="2"/>
  <c r="K28" i="2"/>
  <c r="L28" i="2"/>
  <c r="M28" i="2"/>
  <c r="N28" i="2"/>
  <c r="O28" i="2"/>
  <c r="P28" i="2"/>
  <c r="Q28" i="2"/>
  <c r="F28" i="2"/>
  <c r="R33" i="2" l="1"/>
  <c r="R32" i="2"/>
  <c r="R28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5" i="2"/>
  <c r="H25" i="2"/>
  <c r="I25" i="2"/>
  <c r="J25" i="2"/>
  <c r="K25" i="2"/>
  <c r="L25" i="2"/>
  <c r="M25" i="2"/>
  <c r="N25" i="2"/>
  <c r="O25" i="2"/>
  <c r="P25" i="2"/>
  <c r="Q25" i="2"/>
  <c r="G26" i="2"/>
  <c r="H26" i="2"/>
  <c r="I26" i="2"/>
  <c r="J26" i="2"/>
  <c r="K26" i="2"/>
  <c r="L26" i="2"/>
  <c r="M26" i="2"/>
  <c r="N26" i="2"/>
  <c r="O26" i="2"/>
  <c r="P26" i="2"/>
  <c r="Q26" i="2"/>
  <c r="G27" i="2"/>
  <c r="H27" i="2"/>
  <c r="I27" i="2"/>
  <c r="J27" i="2"/>
  <c r="K27" i="2"/>
  <c r="L27" i="2"/>
  <c r="M27" i="2"/>
  <c r="N27" i="2"/>
  <c r="O27" i="2"/>
  <c r="P27" i="2"/>
  <c r="Q27" i="2"/>
  <c r="G29" i="2"/>
  <c r="H29" i="2"/>
  <c r="I29" i="2"/>
  <c r="J29" i="2"/>
  <c r="K29" i="2"/>
  <c r="L29" i="2"/>
  <c r="M29" i="2"/>
  <c r="N29" i="2"/>
  <c r="O29" i="2"/>
  <c r="P29" i="2"/>
  <c r="Q29" i="2"/>
  <c r="G30" i="2"/>
  <c r="H30" i="2"/>
  <c r="I30" i="2"/>
  <c r="J30" i="2"/>
  <c r="K30" i="2"/>
  <c r="L30" i="2"/>
  <c r="M30" i="2"/>
  <c r="N30" i="2"/>
  <c r="O30" i="2"/>
  <c r="P30" i="2"/>
  <c r="Q30" i="2"/>
  <c r="G31" i="2"/>
  <c r="H31" i="2"/>
  <c r="I31" i="2"/>
  <c r="J31" i="2"/>
  <c r="K31" i="2"/>
  <c r="L31" i="2"/>
  <c r="M31" i="2"/>
  <c r="N31" i="2"/>
  <c r="O31" i="2"/>
  <c r="P31" i="2"/>
  <c r="Q31" i="2"/>
  <c r="G34" i="2"/>
  <c r="H34" i="2"/>
  <c r="I34" i="2"/>
  <c r="J34" i="2"/>
  <c r="K34" i="2"/>
  <c r="L34" i="2"/>
  <c r="M34" i="2"/>
  <c r="N34" i="2"/>
  <c r="O34" i="2"/>
  <c r="P34" i="2"/>
  <c r="Q34" i="2"/>
  <c r="F31" i="2"/>
  <c r="F29" i="2"/>
  <c r="F27" i="2"/>
  <c r="F15" i="2"/>
  <c r="F16" i="2"/>
  <c r="F17" i="2"/>
  <c r="F18" i="2"/>
  <c r="F19" i="2"/>
  <c r="F20" i="2"/>
  <c r="F21" i="2"/>
  <c r="F22" i="2"/>
  <c r="F25" i="2"/>
  <c r="F26" i="2"/>
  <c r="F30" i="2"/>
  <c r="F34" i="2"/>
  <c r="F14" i="2"/>
  <c r="T35" i="1"/>
  <c r="U35" i="1" l="1"/>
  <c r="G37" i="1" s="1"/>
  <c r="O35" i="2"/>
  <c r="R16" i="2"/>
  <c r="R25" i="2"/>
  <c r="R27" i="2"/>
  <c r="R20" i="2"/>
  <c r="G35" i="2"/>
  <c r="K35" i="2"/>
  <c r="R26" i="2"/>
  <c r="R23" i="2"/>
  <c r="R21" i="2"/>
  <c r="R19" i="2"/>
  <c r="R17" i="2"/>
  <c r="R15" i="2"/>
  <c r="Q35" i="2"/>
  <c r="M35" i="2"/>
  <c r="I35" i="2"/>
  <c r="R31" i="2"/>
  <c r="R34" i="2"/>
  <c r="R29" i="2"/>
  <c r="R22" i="2"/>
  <c r="R18" i="2"/>
  <c r="P35" i="2"/>
  <c r="N35" i="2"/>
  <c r="L35" i="2"/>
  <c r="J35" i="2"/>
  <c r="H35" i="2"/>
  <c r="R30" i="2"/>
  <c r="R14" i="2"/>
  <c r="F35" i="2"/>
  <c r="R13" i="2"/>
  <c r="R35" i="2" l="1"/>
  <c r="F37" i="2" s="1"/>
</calcChain>
</file>

<file path=xl/sharedStrings.xml><?xml version="1.0" encoding="utf-8"?>
<sst xmlns="http://schemas.openxmlformats.org/spreadsheetml/2006/main" count="98" uniqueCount="53">
  <si>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</si>
  <si>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</si>
  <si>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</si>
  <si>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</si>
  <si>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</si>
  <si>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</si>
  <si>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</si>
  <si>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</si>
  <si>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</si>
  <si>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</si>
  <si>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</si>
  <si>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</si>
  <si>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</si>
  <si>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</si>
  <si>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</si>
  <si>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</si>
  <si>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</si>
  <si>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</si>
  <si>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</si>
  <si>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</si>
  <si>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</si>
  <si>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</si>
  <si>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</si>
  <si>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</si>
  <si>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</si>
  <si>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</si>
  <si>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</si>
  <si>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PENSION DE ENSEÑANZA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</si>
  <si>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</si>
  <si>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</si>
  <si>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</si>
  <si>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</si>
  <si>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</si>
  <si>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</si>
  <si>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SERVICIOS ACADEMICOS</t>
  </si>
  <si>
    <t>EDIFICIOS E INSTALACIONES</t>
  </si>
  <si>
    <t>TERRENOS URBANOS</t>
  </si>
  <si>
    <t>EQUIPOS DE COMUNICA. PARA REDES INFOR.</t>
  </si>
  <si>
    <t>OTROS ALQUILERES</t>
  </si>
  <si>
    <t>TOTAL</t>
  </si>
  <si>
    <t>AL 100 % TOTAL</t>
  </si>
  <si>
    <t>SERVICIOS ACADEMICOS *</t>
  </si>
  <si>
    <t>EDIFICIOS E INSTALACIONES *</t>
  </si>
  <si>
    <t>EQUIPOS DE COMUNICA. PARA REDES INFOR. *</t>
  </si>
  <si>
    <t>FACULTAD DE ADMINISTRACION</t>
  </si>
  <si>
    <t>AL 60 % TOTAL</t>
  </si>
  <si>
    <t>SERVICIOS A TERCEROS</t>
  </si>
  <si>
    <t>OTROS INGRESOS DIVERSOS</t>
  </si>
  <si>
    <t>ATENCION MEDICA</t>
  </si>
  <si>
    <t>ANALISIS DE SUELOS</t>
  </si>
  <si>
    <t>CUADRO DE EJECUCION DE INGRESOS DEL 01/01/2019 AL 31/12/2019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</si>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</sst>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="90" zoomScaleNormal="90" workbookViewId="0">
      <pane xSplit="6" ySplit="11" topLeftCell="L12" activePane="bottomRight" state="frozen"/>
      <selection pane="topRight" activeCell="F1" sqref="F1"/>
      <selection pane="bottomLeft" activeCell="A12" sqref="A12"/>
      <selection pane="bottomRight" activeCell="T35" sqref="G35:T35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4.5703125" style="2" customWidth="1"/>
    <col min="7" max="17" width="14.28515625" customWidth="1"/>
    <col min="18" max="19" width="14.28515625" hidden="1" customWidth="1"/>
    <col min="20" max="20" width="14.28515625" customWidth="1"/>
    <col min="21" max="21" width="19.7109375" bestFit="1" customWidth="1"/>
  </cols>
  <sheetData>
    <row r="1" spans="1:21" ht="12" customHeight="1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7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7" t="s">
        <v>3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28" t="s">
        <v>50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</row>
    <row r="10" spans="1:21" ht="9.9499999999999993" customHeight="1" thickBot="1">
      <c r="F10"/>
    </row>
    <row r="11" spans="1:21" ht="19.5" thickBot="1">
      <c r="B11" s="21" t="s">
        <v>44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10" t="s">
        <v>9</v>
      </c>
      <c r="H12" s="10" t="s">
        <v>10</v>
      </c>
      <c r="I12" s="10" t="s">
        <v>11</v>
      </c>
      <c r="J12" s="10" t="s">
        <v>12</v>
      </c>
      <c r="K12" s="10" t="s">
        <v>13</v>
      </c>
      <c r="L12" s="10" t="s">
        <v>14</v>
      </c>
      <c r="M12" s="10" t="s">
        <v>15</v>
      </c>
      <c r="N12" s="10" t="s">
        <v>16</v>
      </c>
      <c r="O12" s="10" t="s">
        <v>17</v>
      </c>
      <c r="P12" s="10" t="s">
        <v>18</v>
      </c>
      <c r="Q12" s="10" t="s">
        <v>19</v>
      </c>
      <c r="R12" s="10" t="s">
        <v>51</v>
      </c>
      <c r="S12" s="10" t="s">
        <v>52</v>
      </c>
      <c r="T12" s="10" t="s">
        <v>20</v>
      </c>
      <c r="U12" s="9" t="s">
        <v>39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1" t="s">
        <v>21</v>
      </c>
      <c r="G13" s="17">
        <v>0</v>
      </c>
      <c r="H13" s="18">
        <v>0</v>
      </c>
      <c r="I13" s="18">
        <v>0</v>
      </c>
      <c r="J13" s="18">
        <v>0</v>
      </c>
      <c r="K13" s="18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f t="shared" ref="T13:T15" si="0">SUM(R13:S13)</f>
        <v>0</v>
      </c>
      <c r="U13" s="15">
        <f>SUM(G13:Q13,T13)</f>
        <v>0</v>
      </c>
    </row>
    <row r="14" spans="1:21" ht="16.5" thickBot="1">
      <c r="A14" t="str">
        <f t="shared" ref="A14:A34" si="1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1" t="s">
        <v>22</v>
      </c>
      <c r="G14" s="17">
        <v>0</v>
      </c>
      <c r="H14" s="18">
        <v>0</v>
      </c>
      <c r="I14" s="18">
        <v>1137</v>
      </c>
      <c r="J14" s="18">
        <v>2280</v>
      </c>
      <c r="K14" s="18">
        <v>477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3</v>
      </c>
      <c r="R14" s="17">
        <v>0</v>
      </c>
      <c r="S14" s="17">
        <v>0</v>
      </c>
      <c r="T14" s="17">
        <f t="shared" si="0"/>
        <v>0</v>
      </c>
      <c r="U14" s="15">
        <f t="shared" ref="U14:U34" si="2">SUM(G14:Q14,T14)</f>
        <v>3897</v>
      </c>
    </row>
    <row r="15" spans="1:21" ht="16.5" thickBot="1">
      <c r="A15" t="str">
        <f t="shared" si="1"/>
        <v>132311</v>
      </c>
      <c r="B15" s="6">
        <v>1</v>
      </c>
      <c r="C15" s="6">
        <v>3</v>
      </c>
      <c r="D15" s="6">
        <v>2</v>
      </c>
      <c r="E15" s="6">
        <v>311</v>
      </c>
      <c r="F15" s="11" t="s">
        <v>23</v>
      </c>
      <c r="G15" s="17">
        <v>15</v>
      </c>
      <c r="H15" s="18">
        <v>0</v>
      </c>
      <c r="I15" s="18">
        <v>6836</v>
      </c>
      <c r="J15" s="18">
        <v>13678</v>
      </c>
      <c r="K15" s="18">
        <v>2862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f t="shared" si="0"/>
        <v>0</v>
      </c>
      <c r="U15" s="15">
        <f t="shared" si="2"/>
        <v>23391</v>
      </c>
    </row>
    <row r="16" spans="1:21" ht="16.5" thickBot="1">
      <c r="A16" t="str">
        <f t="shared" si="1"/>
        <v>132313</v>
      </c>
      <c r="B16" s="6">
        <v>1</v>
      </c>
      <c r="C16" s="6">
        <v>3</v>
      </c>
      <c r="D16" s="6">
        <v>2</v>
      </c>
      <c r="E16" s="6">
        <v>313</v>
      </c>
      <c r="F16" s="11" t="s">
        <v>24</v>
      </c>
      <c r="G16" s="17">
        <v>5290</v>
      </c>
      <c r="H16" s="18">
        <v>2520</v>
      </c>
      <c r="I16" s="18">
        <v>4065</v>
      </c>
      <c r="J16" s="18">
        <v>8480</v>
      </c>
      <c r="K16" s="18">
        <v>4450</v>
      </c>
      <c r="L16" s="17">
        <v>3300</v>
      </c>
      <c r="M16" s="17">
        <v>5490</v>
      </c>
      <c r="N16" s="17">
        <v>5190</v>
      </c>
      <c r="O16" s="17">
        <v>4970</v>
      </c>
      <c r="P16" s="17">
        <v>5360</v>
      </c>
      <c r="Q16" s="17">
        <v>4400</v>
      </c>
      <c r="R16" s="17">
        <v>1350</v>
      </c>
      <c r="S16" s="17">
        <v>2590</v>
      </c>
      <c r="T16" s="17">
        <f>SUM(R16:S16)</f>
        <v>3940</v>
      </c>
      <c r="U16" s="15">
        <f t="shared" si="2"/>
        <v>57455</v>
      </c>
    </row>
    <row r="17" spans="1:21" ht="16.5" thickBot="1">
      <c r="A17" t="str">
        <f t="shared" si="1"/>
        <v>132314</v>
      </c>
      <c r="B17" s="6">
        <v>1</v>
      </c>
      <c r="C17" s="6">
        <v>3</v>
      </c>
      <c r="D17" s="6">
        <v>2</v>
      </c>
      <c r="E17" s="6">
        <v>314</v>
      </c>
      <c r="F17" s="11" t="s">
        <v>25</v>
      </c>
      <c r="G17" s="17">
        <v>1536</v>
      </c>
      <c r="H17" s="18">
        <v>1526</v>
      </c>
      <c r="I17" s="18">
        <v>3829</v>
      </c>
      <c r="J17" s="18">
        <v>9156</v>
      </c>
      <c r="K17" s="18">
        <v>3977</v>
      </c>
      <c r="L17" s="17">
        <v>1075</v>
      </c>
      <c r="M17" s="17">
        <v>1757</v>
      </c>
      <c r="N17" s="17">
        <v>1670</v>
      </c>
      <c r="O17" s="17">
        <v>1231</v>
      </c>
      <c r="P17" s="17">
        <v>1531</v>
      </c>
      <c r="Q17" s="17">
        <v>1171</v>
      </c>
      <c r="R17" s="17">
        <v>931</v>
      </c>
      <c r="S17" s="17">
        <v>4710</v>
      </c>
      <c r="T17" s="17">
        <f t="shared" ref="T17:T34" si="3">SUM(R17:S17)</f>
        <v>5641</v>
      </c>
      <c r="U17" s="15">
        <f t="shared" si="2"/>
        <v>34100</v>
      </c>
    </row>
    <row r="18" spans="1:21" ht="16.5" thickBot="1">
      <c r="A18" t="str">
        <f t="shared" si="1"/>
        <v>132315</v>
      </c>
      <c r="B18" s="6">
        <v>1</v>
      </c>
      <c r="C18" s="6">
        <v>3</v>
      </c>
      <c r="D18" s="6">
        <v>2</v>
      </c>
      <c r="E18" s="6">
        <v>315</v>
      </c>
      <c r="F18" s="11" t="s">
        <v>26</v>
      </c>
      <c r="G18" s="17">
        <v>0</v>
      </c>
      <c r="H18" s="18">
        <v>0</v>
      </c>
      <c r="I18" s="18">
        <v>0</v>
      </c>
      <c r="J18" s="18">
        <v>0</v>
      </c>
      <c r="K18" s="18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f t="shared" si="3"/>
        <v>0</v>
      </c>
      <c r="U18" s="15">
        <f t="shared" si="2"/>
        <v>0</v>
      </c>
    </row>
    <row r="19" spans="1:21" ht="16.5" thickBot="1">
      <c r="A19" t="str">
        <f t="shared" si="1"/>
        <v>132316</v>
      </c>
      <c r="B19" s="6">
        <v>1</v>
      </c>
      <c r="C19" s="6">
        <v>3</v>
      </c>
      <c r="D19" s="6">
        <v>2</v>
      </c>
      <c r="E19" s="6">
        <v>316</v>
      </c>
      <c r="F19" s="11" t="s">
        <v>27</v>
      </c>
      <c r="G19" s="17">
        <v>0</v>
      </c>
      <c r="H19" s="18">
        <v>0</v>
      </c>
      <c r="I19" s="18">
        <v>558</v>
      </c>
      <c r="J19" s="18">
        <v>0</v>
      </c>
      <c r="K19" s="18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f t="shared" si="3"/>
        <v>0</v>
      </c>
      <c r="U19" s="15">
        <f t="shared" si="2"/>
        <v>558</v>
      </c>
    </row>
    <row r="20" spans="1:21" ht="16.5" thickBot="1">
      <c r="A20" t="str">
        <f t="shared" si="1"/>
        <v>132317</v>
      </c>
      <c r="B20" s="6">
        <v>1</v>
      </c>
      <c r="C20" s="6">
        <v>3</v>
      </c>
      <c r="D20" s="6">
        <v>2</v>
      </c>
      <c r="E20" s="6">
        <v>317</v>
      </c>
      <c r="F20" s="11" t="s">
        <v>28</v>
      </c>
      <c r="G20" s="17">
        <v>1350</v>
      </c>
      <c r="H20" s="18">
        <v>1460</v>
      </c>
      <c r="I20" s="18">
        <v>20845</v>
      </c>
      <c r="J20" s="18">
        <v>43638</v>
      </c>
      <c r="K20" s="18">
        <v>16916</v>
      </c>
      <c r="L20" s="17">
        <v>105</v>
      </c>
      <c r="M20" s="17">
        <v>0</v>
      </c>
      <c r="N20" s="17">
        <v>172</v>
      </c>
      <c r="O20" s="17">
        <v>374</v>
      </c>
      <c r="P20" s="17">
        <v>253</v>
      </c>
      <c r="Q20" s="17">
        <v>380</v>
      </c>
      <c r="R20" s="17">
        <v>1200</v>
      </c>
      <c r="S20" s="17">
        <v>130</v>
      </c>
      <c r="T20" s="17">
        <f t="shared" si="3"/>
        <v>1330</v>
      </c>
      <c r="U20" s="15">
        <f t="shared" si="2"/>
        <v>86823</v>
      </c>
    </row>
    <row r="21" spans="1:21" ht="16.5" thickBot="1">
      <c r="A21" t="str">
        <f t="shared" si="1"/>
        <v>132318</v>
      </c>
      <c r="B21" s="6">
        <v>1</v>
      </c>
      <c r="C21" s="6">
        <v>3</v>
      </c>
      <c r="D21" s="6">
        <v>2</v>
      </c>
      <c r="E21" s="6">
        <v>318</v>
      </c>
      <c r="F21" s="11" t="s">
        <v>29</v>
      </c>
      <c r="G21" s="17">
        <v>0</v>
      </c>
      <c r="H21" s="18">
        <v>0</v>
      </c>
      <c r="I21" s="18">
        <v>0</v>
      </c>
      <c r="J21" s="18">
        <v>0</v>
      </c>
      <c r="K21" s="18">
        <v>10</v>
      </c>
      <c r="L21" s="17">
        <v>50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f t="shared" si="3"/>
        <v>0</v>
      </c>
      <c r="U21" s="15">
        <f t="shared" si="2"/>
        <v>60</v>
      </c>
    </row>
    <row r="22" spans="1:21" ht="16.5" thickBot="1">
      <c r="A22" t="str">
        <f t="shared" si="1"/>
        <v>132319</v>
      </c>
      <c r="B22" s="6">
        <v>1</v>
      </c>
      <c r="C22" s="6">
        <v>3</v>
      </c>
      <c r="D22" s="6">
        <v>2</v>
      </c>
      <c r="E22" s="6">
        <v>319</v>
      </c>
      <c r="F22" s="11" t="s">
        <v>30</v>
      </c>
      <c r="G22" s="17">
        <v>1005</v>
      </c>
      <c r="H22" s="18">
        <v>3780</v>
      </c>
      <c r="I22" s="18">
        <v>13675</v>
      </c>
      <c r="J22" s="18">
        <v>27405</v>
      </c>
      <c r="K22" s="18">
        <v>6421</v>
      </c>
      <c r="L22" s="17">
        <v>420</v>
      </c>
      <c r="M22" s="17">
        <v>2082</v>
      </c>
      <c r="N22" s="17">
        <v>1980</v>
      </c>
      <c r="O22" s="17">
        <v>1250</v>
      </c>
      <c r="P22" s="17">
        <v>420</v>
      </c>
      <c r="Q22" s="17">
        <v>904.75</v>
      </c>
      <c r="R22" s="17">
        <v>0</v>
      </c>
      <c r="S22" s="17">
        <v>1470</v>
      </c>
      <c r="T22" s="17">
        <f t="shared" si="3"/>
        <v>1470</v>
      </c>
      <c r="U22" s="15">
        <f t="shared" si="2"/>
        <v>60812.75</v>
      </c>
    </row>
    <row r="23" spans="1:21" ht="16.5" thickBot="1">
      <c r="A23" t="str">
        <f t="shared" si="1"/>
        <v>1323199</v>
      </c>
      <c r="B23" s="6">
        <v>1</v>
      </c>
      <c r="C23" s="6">
        <v>3</v>
      </c>
      <c r="D23" s="6">
        <v>2</v>
      </c>
      <c r="E23" s="6">
        <v>3199</v>
      </c>
      <c r="F23" s="11" t="s">
        <v>31</v>
      </c>
      <c r="G23" s="17">
        <v>2807</v>
      </c>
      <c r="H23" s="18">
        <v>1526.5</v>
      </c>
      <c r="I23" s="18">
        <v>5678</v>
      </c>
      <c r="J23" s="18">
        <v>41329.1</v>
      </c>
      <c r="K23" s="18">
        <v>3565</v>
      </c>
      <c r="L23" s="17">
        <v>1294</v>
      </c>
      <c r="M23" s="17">
        <v>1517</v>
      </c>
      <c r="N23" s="17">
        <v>2585.5</v>
      </c>
      <c r="O23" s="17">
        <v>1409.25</v>
      </c>
      <c r="P23" s="17">
        <v>710.75</v>
      </c>
      <c r="Q23" s="17">
        <v>672.5</v>
      </c>
      <c r="R23" s="17">
        <v>3813</v>
      </c>
      <c r="S23" s="17">
        <v>2150</v>
      </c>
      <c r="T23" s="17">
        <f t="shared" si="3"/>
        <v>5963</v>
      </c>
      <c r="U23" s="15">
        <f t="shared" si="2"/>
        <v>69057.600000000006</v>
      </c>
    </row>
    <row r="24" spans="1:21" ht="16.5" thickBot="1">
      <c r="A24" t="str">
        <f t="shared" si="1"/>
        <v>133111</v>
      </c>
      <c r="B24" s="6">
        <v>1</v>
      </c>
      <c r="C24" s="6">
        <v>3</v>
      </c>
      <c r="D24" s="6">
        <v>3</v>
      </c>
      <c r="E24" s="6">
        <v>111</v>
      </c>
      <c r="F24" s="11" t="s">
        <v>49</v>
      </c>
      <c r="G24" s="17">
        <v>0</v>
      </c>
      <c r="H24" s="18">
        <v>0</v>
      </c>
      <c r="I24" s="18">
        <v>0</v>
      </c>
      <c r="J24" s="18">
        <v>0</v>
      </c>
      <c r="K24" s="18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f t="shared" si="3"/>
        <v>0</v>
      </c>
      <c r="U24" s="15">
        <f t="shared" si="2"/>
        <v>0</v>
      </c>
    </row>
    <row r="25" spans="1:21" ht="16.5" thickBot="1">
      <c r="A25" t="str">
        <f t="shared" si="1"/>
        <v>133311</v>
      </c>
      <c r="B25" s="6">
        <v>1</v>
      </c>
      <c r="C25" s="6">
        <v>3</v>
      </c>
      <c r="D25" s="6">
        <v>3</v>
      </c>
      <c r="E25" s="6">
        <v>311</v>
      </c>
      <c r="F25" s="11" t="s">
        <v>32</v>
      </c>
      <c r="G25" s="17">
        <v>0</v>
      </c>
      <c r="H25" s="18">
        <v>0</v>
      </c>
      <c r="I25" s="18">
        <v>0</v>
      </c>
      <c r="J25" s="18">
        <v>0</v>
      </c>
      <c r="K25" s="18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f t="shared" si="3"/>
        <v>0</v>
      </c>
      <c r="U25" s="15">
        <f t="shared" si="2"/>
        <v>0</v>
      </c>
    </row>
    <row r="26" spans="1:21" ht="16.5" thickBot="1">
      <c r="A26" t="str">
        <f t="shared" si="1"/>
        <v>133314</v>
      </c>
      <c r="B26" s="6">
        <v>1</v>
      </c>
      <c r="C26" s="6">
        <v>3</v>
      </c>
      <c r="D26" s="6">
        <v>3</v>
      </c>
      <c r="E26" s="6">
        <v>314</v>
      </c>
      <c r="F26" s="11" t="s">
        <v>33</v>
      </c>
      <c r="G26" s="17">
        <v>0</v>
      </c>
      <c r="H26" s="18">
        <v>0</v>
      </c>
      <c r="I26" s="18">
        <v>1895</v>
      </c>
      <c r="J26" s="18">
        <v>3800</v>
      </c>
      <c r="K26" s="18">
        <v>795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f t="shared" si="3"/>
        <v>0</v>
      </c>
      <c r="U26" s="15">
        <f t="shared" si="2"/>
        <v>6490</v>
      </c>
    </row>
    <row r="27" spans="1:21" ht="16.5" thickBot="1">
      <c r="A27" t="str">
        <f t="shared" si="1"/>
        <v>133315</v>
      </c>
      <c r="B27" s="6">
        <v>1</v>
      </c>
      <c r="C27" s="6">
        <v>3</v>
      </c>
      <c r="D27" s="6">
        <v>3</v>
      </c>
      <c r="E27" s="6">
        <v>315</v>
      </c>
      <c r="F27" s="11" t="s">
        <v>34</v>
      </c>
      <c r="G27" s="17">
        <v>14305</v>
      </c>
      <c r="H27" s="18">
        <v>3420</v>
      </c>
      <c r="I27" s="18">
        <v>9475</v>
      </c>
      <c r="J27" s="18">
        <v>19075</v>
      </c>
      <c r="K27" s="18">
        <v>11395</v>
      </c>
      <c r="L27" s="17">
        <v>9000</v>
      </c>
      <c r="M27" s="17">
        <v>7190</v>
      </c>
      <c r="N27" s="17">
        <v>5240</v>
      </c>
      <c r="O27" s="17">
        <v>10660</v>
      </c>
      <c r="P27" s="17">
        <v>18780</v>
      </c>
      <c r="Q27" s="17">
        <v>3860</v>
      </c>
      <c r="R27" s="17">
        <v>4620</v>
      </c>
      <c r="S27" s="17">
        <v>4315</v>
      </c>
      <c r="T27" s="17">
        <f t="shared" si="3"/>
        <v>8935</v>
      </c>
      <c r="U27" s="15">
        <f t="shared" si="2"/>
        <v>121335</v>
      </c>
    </row>
    <row r="28" spans="1:21" ht="16.5" thickBot="1">
      <c r="A28" t="str">
        <f t="shared" si="1"/>
        <v>133411</v>
      </c>
      <c r="B28" s="6">
        <v>1</v>
      </c>
      <c r="C28" s="6">
        <v>3</v>
      </c>
      <c r="D28" s="6">
        <v>3</v>
      </c>
      <c r="E28" s="6">
        <v>411</v>
      </c>
      <c r="F28" s="11" t="s">
        <v>48</v>
      </c>
      <c r="G28" s="17">
        <v>0</v>
      </c>
      <c r="H28" s="18">
        <v>0</v>
      </c>
      <c r="I28" s="18">
        <v>0</v>
      </c>
      <c r="J28" s="18">
        <v>0</v>
      </c>
      <c r="K28" s="18">
        <v>6437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f t="shared" si="3"/>
        <v>0</v>
      </c>
      <c r="U28" s="15">
        <f t="shared" si="2"/>
        <v>6437</v>
      </c>
    </row>
    <row r="29" spans="1:21" ht="16.5" thickBot="1">
      <c r="A29" t="str">
        <f t="shared" si="1"/>
        <v>133511</v>
      </c>
      <c r="B29" s="6">
        <v>1</v>
      </c>
      <c r="C29" s="6">
        <v>3</v>
      </c>
      <c r="D29" s="6">
        <v>3</v>
      </c>
      <c r="E29" s="6">
        <v>511</v>
      </c>
      <c r="F29" s="11" t="s">
        <v>35</v>
      </c>
      <c r="G29" s="17">
        <v>0</v>
      </c>
      <c r="H29" s="18">
        <v>0</v>
      </c>
      <c r="I29" s="18">
        <v>0</v>
      </c>
      <c r="J29" s="18">
        <v>0</v>
      </c>
      <c r="K29" s="18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f t="shared" si="3"/>
        <v>0</v>
      </c>
      <c r="U29" s="15">
        <f t="shared" si="2"/>
        <v>0</v>
      </c>
    </row>
    <row r="30" spans="1:21" ht="16.5" thickBot="1">
      <c r="A30" t="str">
        <f t="shared" si="1"/>
        <v>133512</v>
      </c>
      <c r="B30" s="6">
        <v>1</v>
      </c>
      <c r="C30" s="6">
        <v>3</v>
      </c>
      <c r="D30" s="6">
        <v>3</v>
      </c>
      <c r="E30" s="6">
        <v>512</v>
      </c>
      <c r="F30" s="11" t="s">
        <v>36</v>
      </c>
      <c r="G30" s="17">
        <v>0</v>
      </c>
      <c r="H30" s="18">
        <v>0</v>
      </c>
      <c r="I30" s="18">
        <v>0</v>
      </c>
      <c r="J30" s="18">
        <v>0</v>
      </c>
      <c r="K30" s="18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f t="shared" si="3"/>
        <v>0</v>
      </c>
      <c r="U30" s="15">
        <f t="shared" si="2"/>
        <v>0</v>
      </c>
    </row>
    <row r="31" spans="1:21" ht="16.5" thickBot="1">
      <c r="A31" t="str">
        <f t="shared" si="1"/>
        <v>133532</v>
      </c>
      <c r="B31" s="6">
        <v>1</v>
      </c>
      <c r="C31" s="6">
        <v>3</v>
      </c>
      <c r="D31" s="6">
        <v>3</v>
      </c>
      <c r="E31" s="6">
        <v>532</v>
      </c>
      <c r="F31" s="11" t="s">
        <v>37</v>
      </c>
      <c r="G31" s="17">
        <v>0</v>
      </c>
      <c r="H31" s="18">
        <v>960</v>
      </c>
      <c r="I31" s="18">
        <v>30</v>
      </c>
      <c r="J31" s="18">
        <v>0</v>
      </c>
      <c r="K31" s="18">
        <v>0</v>
      </c>
      <c r="L31" s="17">
        <v>390</v>
      </c>
      <c r="M31" s="17">
        <v>90</v>
      </c>
      <c r="N31" s="17">
        <v>240</v>
      </c>
      <c r="O31" s="17">
        <v>90</v>
      </c>
      <c r="P31" s="17">
        <v>0</v>
      </c>
      <c r="Q31" s="17">
        <v>150</v>
      </c>
      <c r="R31" s="17">
        <v>960</v>
      </c>
      <c r="S31" s="17">
        <v>270</v>
      </c>
      <c r="T31" s="17">
        <f t="shared" si="3"/>
        <v>1230</v>
      </c>
      <c r="U31" s="15">
        <f t="shared" si="2"/>
        <v>3180</v>
      </c>
    </row>
    <row r="32" spans="1:21" ht="16.5" thickBot="1">
      <c r="A32" t="str">
        <f t="shared" si="1"/>
        <v>1335399</v>
      </c>
      <c r="B32" s="6">
        <v>1</v>
      </c>
      <c r="C32" s="6">
        <v>3</v>
      </c>
      <c r="D32" s="6">
        <v>3</v>
      </c>
      <c r="E32" s="6">
        <v>5399</v>
      </c>
      <c r="F32" s="11" t="s">
        <v>38</v>
      </c>
      <c r="G32" s="17">
        <v>0</v>
      </c>
      <c r="H32" s="18">
        <v>0</v>
      </c>
      <c r="I32" s="18">
        <v>0</v>
      </c>
      <c r="J32" s="18">
        <v>0</v>
      </c>
      <c r="K32" s="18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f t="shared" si="3"/>
        <v>0</v>
      </c>
      <c r="U32" s="15">
        <f t="shared" si="2"/>
        <v>0</v>
      </c>
    </row>
    <row r="33" spans="1:21" ht="16.5" thickBot="1">
      <c r="A33" t="str">
        <f t="shared" si="1"/>
        <v>133929</v>
      </c>
      <c r="B33" s="6">
        <v>1</v>
      </c>
      <c r="C33" s="6">
        <v>3</v>
      </c>
      <c r="D33" s="6">
        <v>3</v>
      </c>
      <c r="E33" s="6">
        <v>929</v>
      </c>
      <c r="F33" s="11" t="s">
        <v>46</v>
      </c>
      <c r="G33" s="17">
        <v>0</v>
      </c>
      <c r="H33" s="18">
        <v>0</v>
      </c>
      <c r="I33" s="18">
        <v>0</v>
      </c>
      <c r="J33" s="18">
        <v>0</v>
      </c>
      <c r="K33" s="18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f t="shared" si="3"/>
        <v>0</v>
      </c>
      <c r="U33" s="15">
        <f t="shared" si="2"/>
        <v>0</v>
      </c>
    </row>
    <row r="34" spans="1:21" ht="16.5" thickBot="1">
      <c r="A34" t="str">
        <f t="shared" si="1"/>
        <v>1551499</v>
      </c>
      <c r="B34" s="6">
        <v>1</v>
      </c>
      <c r="C34" s="6">
        <v>5</v>
      </c>
      <c r="D34" s="6">
        <v>5</v>
      </c>
      <c r="E34" s="6">
        <v>1499</v>
      </c>
      <c r="F34" s="11" t="s">
        <v>47</v>
      </c>
      <c r="G34" s="17">
        <v>0</v>
      </c>
      <c r="H34" s="18">
        <v>0</v>
      </c>
      <c r="I34" s="18">
        <v>0</v>
      </c>
      <c r="J34" s="18">
        <v>0</v>
      </c>
      <c r="K34" s="18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f t="shared" si="3"/>
        <v>0</v>
      </c>
      <c r="U34" s="15">
        <f t="shared" si="2"/>
        <v>0</v>
      </c>
    </row>
    <row r="35" spans="1:21" ht="19.5" thickBot="1">
      <c r="B35" s="8"/>
      <c r="C35" s="8"/>
      <c r="D35" s="8"/>
      <c r="E35" s="8"/>
      <c r="F35" s="12" t="s">
        <v>39</v>
      </c>
      <c r="G35" s="13">
        <v>26308</v>
      </c>
      <c r="H35" s="13">
        <v>15192.5</v>
      </c>
      <c r="I35" s="13">
        <v>68023</v>
      </c>
      <c r="J35" s="13">
        <v>168841.1</v>
      </c>
      <c r="K35" s="13">
        <v>57305</v>
      </c>
      <c r="L35" s="13">
        <v>15634</v>
      </c>
      <c r="M35" s="13">
        <v>18126</v>
      </c>
      <c r="N35" s="13">
        <v>17077.5</v>
      </c>
      <c r="O35" s="13">
        <v>19984.25</v>
      </c>
      <c r="P35" s="13">
        <v>27054.75</v>
      </c>
      <c r="Q35" s="13">
        <v>11541.25</v>
      </c>
      <c r="R35" s="13">
        <f>SUM(R13:R34)</f>
        <v>12874</v>
      </c>
      <c r="S35" s="13">
        <f>SUM(S13:S34)</f>
        <v>15635</v>
      </c>
      <c r="T35" s="13">
        <f t="shared" ref="T35" si="4">SUM(T13:T34)</f>
        <v>28509</v>
      </c>
      <c r="U35" s="14">
        <f t="shared" ref="U13:U35" si="5">SUM(G35:T35)</f>
        <v>502105.35</v>
      </c>
    </row>
    <row r="36" spans="1:21" ht="15.75" thickBot="1"/>
    <row r="37" spans="1:21" ht="19.5" thickBot="1">
      <c r="F37" s="16" t="s">
        <v>40</v>
      </c>
      <c r="G37" s="25">
        <f>U35</f>
        <v>502105.35</v>
      </c>
      <c r="H37" s="25"/>
    </row>
    <row r="39" spans="1:21">
      <c r="K39" s="19"/>
    </row>
    <row r="40" spans="1:21">
      <c r="K40" s="19"/>
    </row>
    <row r="41" spans="1:21">
      <c r="K41" s="20"/>
    </row>
  </sheetData>
  <mergeCells count="6">
    <mergeCell ref="G37:H37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zoomScale="90" zoomScaleNormal="90" workbookViewId="0">
      <selection activeCell="H28" sqref="H28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4" style="2" customWidth="1"/>
    <col min="6" max="17" width="14.28515625" customWidth="1"/>
    <col min="18" max="18" width="17.42578125" bestFit="1" customWidth="1"/>
  </cols>
  <sheetData>
    <row r="1" spans="1:18" ht="12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7" t="s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8" t="s">
        <v>50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ht="9.9499999999999993" customHeight="1" thickBot="1">
      <c r="E10"/>
    </row>
    <row r="11" spans="1:18" ht="19.5" thickBot="1">
      <c r="A11" s="29" t="s">
        <v>44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0" t="s">
        <v>14</v>
      </c>
      <c r="L12" s="10" t="s">
        <v>15</v>
      </c>
      <c r="M12" s="10" t="s">
        <v>16</v>
      </c>
      <c r="N12" s="10" t="s">
        <v>17</v>
      </c>
      <c r="O12" s="10" t="s">
        <v>18</v>
      </c>
      <c r="P12" s="10" t="s">
        <v>19</v>
      </c>
      <c r="Q12" s="10" t="s">
        <v>20</v>
      </c>
      <c r="R12" s="9" t="s">
        <v>39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1" t="s">
        <v>21</v>
      </c>
      <c r="F13" s="7">
        <f>'100%'!G13</f>
        <v>0</v>
      </c>
      <c r="G13" s="7">
        <f>'100%'!G13</f>
        <v>0</v>
      </c>
      <c r="H13" s="7">
        <f>'100%'!I13</f>
        <v>0</v>
      </c>
      <c r="I13" s="7">
        <f>'100%'!J13</f>
        <v>0</v>
      </c>
      <c r="J13" s="7">
        <f>'100%'!K13</f>
        <v>0</v>
      </c>
      <c r="K13" s="7">
        <f>'100%'!L13</f>
        <v>0</v>
      </c>
      <c r="L13" s="7">
        <f>'100%'!M13</f>
        <v>0</v>
      </c>
      <c r="M13" s="7">
        <f>'100%'!N13</f>
        <v>0</v>
      </c>
      <c r="N13" s="7">
        <f>'100%'!O13</f>
        <v>0</v>
      </c>
      <c r="O13" s="7">
        <f>'100%'!P13</f>
        <v>0</v>
      </c>
      <c r="P13" s="7">
        <f>'100%'!Q13</f>
        <v>0</v>
      </c>
      <c r="Q13" s="7">
        <f>'100%'!T13</f>
        <v>0</v>
      </c>
      <c r="R13" s="15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1" t="s">
        <v>22</v>
      </c>
      <c r="F14" s="7">
        <f>'100%'!G14</f>
        <v>0</v>
      </c>
      <c r="G14" s="7">
        <f>'100%'!H14</f>
        <v>0</v>
      </c>
      <c r="H14" s="7">
        <f>'100%'!I14</f>
        <v>1137</v>
      </c>
      <c r="I14" s="7">
        <f>'100%'!J14</f>
        <v>2280</v>
      </c>
      <c r="J14" s="7">
        <f>'100%'!K14</f>
        <v>477</v>
      </c>
      <c r="K14" s="7">
        <f>'100%'!L14</f>
        <v>0</v>
      </c>
      <c r="L14" s="7">
        <f>'100%'!M14</f>
        <v>0</v>
      </c>
      <c r="M14" s="7">
        <f>'100%'!N14</f>
        <v>0</v>
      </c>
      <c r="N14" s="7">
        <f>'100%'!O14</f>
        <v>0</v>
      </c>
      <c r="O14" s="7">
        <f>'100%'!P14</f>
        <v>0</v>
      </c>
      <c r="P14" s="7">
        <f>'100%'!Q14</f>
        <v>3</v>
      </c>
      <c r="Q14" s="7">
        <f>'100%'!T14</f>
        <v>0</v>
      </c>
      <c r="R14" s="15">
        <f t="shared" ref="R14:R34" si="0">SUM(F14:Q14)</f>
        <v>3897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1" t="s">
        <v>23</v>
      </c>
      <c r="F15" s="7">
        <f>'100%'!G15</f>
        <v>15</v>
      </c>
      <c r="G15" s="7">
        <f>'100%'!H15</f>
        <v>0</v>
      </c>
      <c r="H15" s="7">
        <f>'100%'!I15</f>
        <v>6836</v>
      </c>
      <c r="I15" s="7">
        <f>'100%'!J15</f>
        <v>13678</v>
      </c>
      <c r="J15" s="7">
        <f>'100%'!K15</f>
        <v>2862</v>
      </c>
      <c r="K15" s="7">
        <f>'100%'!L15</f>
        <v>0</v>
      </c>
      <c r="L15" s="7">
        <f>'100%'!M15</f>
        <v>0</v>
      </c>
      <c r="M15" s="7">
        <f>'100%'!N15</f>
        <v>0</v>
      </c>
      <c r="N15" s="7">
        <f>'100%'!O15</f>
        <v>0</v>
      </c>
      <c r="O15" s="7">
        <f>'100%'!P15</f>
        <v>0</v>
      </c>
      <c r="P15" s="7">
        <f>'100%'!Q15</f>
        <v>0</v>
      </c>
      <c r="Q15" s="7">
        <f>'100%'!T15</f>
        <v>0</v>
      </c>
      <c r="R15" s="15">
        <f t="shared" si="0"/>
        <v>23391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1" t="s">
        <v>24</v>
      </c>
      <c r="F16" s="7">
        <f>'100%'!G16</f>
        <v>5290</v>
      </c>
      <c r="G16" s="7">
        <f>'100%'!H16</f>
        <v>2520</v>
      </c>
      <c r="H16" s="7">
        <f>'100%'!I16</f>
        <v>4065</v>
      </c>
      <c r="I16" s="7">
        <f>'100%'!J16</f>
        <v>8480</v>
      </c>
      <c r="J16" s="7">
        <f>'100%'!K16</f>
        <v>4450</v>
      </c>
      <c r="K16" s="7">
        <f>'100%'!L16</f>
        <v>3300</v>
      </c>
      <c r="L16" s="7">
        <f>'100%'!M16</f>
        <v>5490</v>
      </c>
      <c r="M16" s="7">
        <f>'100%'!N16</f>
        <v>5190</v>
      </c>
      <c r="N16" s="7">
        <f>'100%'!O16</f>
        <v>4970</v>
      </c>
      <c r="O16" s="7">
        <f>'100%'!P16</f>
        <v>5360</v>
      </c>
      <c r="P16" s="7">
        <f>'100%'!Q16</f>
        <v>4400</v>
      </c>
      <c r="Q16" s="7">
        <f>'100%'!T16</f>
        <v>3940</v>
      </c>
      <c r="R16" s="15">
        <f t="shared" si="0"/>
        <v>57455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11" t="s">
        <v>25</v>
      </c>
      <c r="F17" s="7">
        <f>'100%'!G17</f>
        <v>1536</v>
      </c>
      <c r="G17" s="7">
        <f>'100%'!H17</f>
        <v>1526</v>
      </c>
      <c r="H17" s="7">
        <f>'100%'!I17</f>
        <v>3829</v>
      </c>
      <c r="I17" s="7">
        <f>'100%'!J17</f>
        <v>9156</v>
      </c>
      <c r="J17" s="7">
        <f>'100%'!K17</f>
        <v>3977</v>
      </c>
      <c r="K17" s="7">
        <f>'100%'!L17</f>
        <v>1075</v>
      </c>
      <c r="L17" s="7">
        <f>'100%'!M17</f>
        <v>1757</v>
      </c>
      <c r="M17" s="7">
        <f>'100%'!N17</f>
        <v>1670</v>
      </c>
      <c r="N17" s="7">
        <f>'100%'!O17</f>
        <v>1231</v>
      </c>
      <c r="O17" s="7">
        <f>'100%'!P17</f>
        <v>1531</v>
      </c>
      <c r="P17" s="7">
        <f>'100%'!Q17</f>
        <v>1171</v>
      </c>
      <c r="Q17" s="7">
        <f>'100%'!T17</f>
        <v>5641</v>
      </c>
      <c r="R17" s="15">
        <f t="shared" si="0"/>
        <v>34100</v>
      </c>
    </row>
    <row r="18" spans="1:18" ht="16.5" thickBot="1">
      <c r="A18" s="6">
        <v>1</v>
      </c>
      <c r="B18" s="6">
        <v>3</v>
      </c>
      <c r="C18" s="6">
        <v>2</v>
      </c>
      <c r="D18" s="6">
        <v>315</v>
      </c>
      <c r="E18" s="11" t="s">
        <v>26</v>
      </c>
      <c r="F18" s="7">
        <f>'100%'!G18</f>
        <v>0</v>
      </c>
      <c r="G18" s="7">
        <f>'100%'!H18</f>
        <v>0</v>
      </c>
      <c r="H18" s="7">
        <f>'100%'!I18</f>
        <v>0</v>
      </c>
      <c r="I18" s="7">
        <f>'100%'!J18</f>
        <v>0</v>
      </c>
      <c r="J18" s="7">
        <f>'100%'!K18</f>
        <v>0</v>
      </c>
      <c r="K18" s="7">
        <f>'100%'!L18</f>
        <v>0</v>
      </c>
      <c r="L18" s="7">
        <f>'100%'!M18</f>
        <v>0</v>
      </c>
      <c r="M18" s="7">
        <f>'100%'!N18</f>
        <v>0</v>
      </c>
      <c r="N18" s="7">
        <f>'100%'!O18</f>
        <v>0</v>
      </c>
      <c r="O18" s="7">
        <f>'100%'!P18</f>
        <v>0</v>
      </c>
      <c r="P18" s="7">
        <f>'100%'!Q18</f>
        <v>0</v>
      </c>
      <c r="Q18" s="7">
        <f>'100%'!T18</f>
        <v>0</v>
      </c>
      <c r="R18" s="15">
        <f t="shared" si="0"/>
        <v>0</v>
      </c>
    </row>
    <row r="19" spans="1:18" ht="16.5" thickBot="1">
      <c r="A19" s="6">
        <v>1</v>
      </c>
      <c r="B19" s="6">
        <v>3</v>
      </c>
      <c r="C19" s="6">
        <v>2</v>
      </c>
      <c r="D19" s="6">
        <v>316</v>
      </c>
      <c r="E19" s="11" t="s">
        <v>27</v>
      </c>
      <c r="F19" s="7">
        <f>'100%'!G19</f>
        <v>0</v>
      </c>
      <c r="G19" s="7">
        <f>'100%'!H19</f>
        <v>0</v>
      </c>
      <c r="H19" s="7">
        <f>'100%'!I19</f>
        <v>558</v>
      </c>
      <c r="I19" s="7">
        <f>'100%'!J19</f>
        <v>0</v>
      </c>
      <c r="J19" s="7">
        <f>'100%'!K19</f>
        <v>0</v>
      </c>
      <c r="K19" s="7">
        <f>'100%'!L19</f>
        <v>0</v>
      </c>
      <c r="L19" s="7">
        <f>'100%'!M19</f>
        <v>0</v>
      </c>
      <c r="M19" s="7">
        <f>'100%'!N19</f>
        <v>0</v>
      </c>
      <c r="N19" s="7">
        <f>'100%'!O19</f>
        <v>0</v>
      </c>
      <c r="O19" s="7">
        <f>'100%'!P19</f>
        <v>0</v>
      </c>
      <c r="P19" s="7">
        <f>'100%'!Q19</f>
        <v>0</v>
      </c>
      <c r="Q19" s="7">
        <f>'100%'!T19</f>
        <v>0</v>
      </c>
      <c r="R19" s="15">
        <f t="shared" si="0"/>
        <v>558</v>
      </c>
    </row>
    <row r="20" spans="1:18" ht="16.5" thickBot="1">
      <c r="A20" s="6">
        <v>1</v>
      </c>
      <c r="B20" s="6">
        <v>3</v>
      </c>
      <c r="C20" s="6">
        <v>2</v>
      </c>
      <c r="D20" s="6">
        <v>317</v>
      </c>
      <c r="E20" s="11" t="s">
        <v>28</v>
      </c>
      <c r="F20" s="7">
        <f>'100%'!G20</f>
        <v>1350</v>
      </c>
      <c r="G20" s="7">
        <f>'100%'!H20</f>
        <v>1460</v>
      </c>
      <c r="H20" s="7">
        <f>'100%'!I20</f>
        <v>20845</v>
      </c>
      <c r="I20" s="7">
        <f>'100%'!J20</f>
        <v>43638</v>
      </c>
      <c r="J20" s="7">
        <f>'100%'!K20</f>
        <v>16916</v>
      </c>
      <c r="K20" s="7">
        <f>'100%'!L20</f>
        <v>105</v>
      </c>
      <c r="L20" s="7">
        <f>'100%'!M20</f>
        <v>0</v>
      </c>
      <c r="M20" s="7">
        <f>'100%'!N20</f>
        <v>172</v>
      </c>
      <c r="N20" s="7">
        <f>'100%'!O20</f>
        <v>374</v>
      </c>
      <c r="O20" s="7">
        <f>'100%'!P20</f>
        <v>253</v>
      </c>
      <c r="P20" s="7">
        <f>'100%'!Q20</f>
        <v>380</v>
      </c>
      <c r="Q20" s="7">
        <f>'100%'!T20</f>
        <v>1330</v>
      </c>
      <c r="R20" s="15">
        <f t="shared" si="0"/>
        <v>86823</v>
      </c>
    </row>
    <row r="21" spans="1:18" ht="16.5" thickBot="1">
      <c r="A21" s="6">
        <v>1</v>
      </c>
      <c r="B21" s="6">
        <v>3</v>
      </c>
      <c r="C21" s="6">
        <v>2</v>
      </c>
      <c r="D21" s="6">
        <v>318</v>
      </c>
      <c r="E21" s="11" t="s">
        <v>29</v>
      </c>
      <c r="F21" s="7">
        <f>'100%'!G21</f>
        <v>0</v>
      </c>
      <c r="G21" s="7">
        <f>'100%'!H21</f>
        <v>0</v>
      </c>
      <c r="H21" s="7">
        <f>'100%'!I21</f>
        <v>0</v>
      </c>
      <c r="I21" s="7">
        <f>'100%'!J21</f>
        <v>0</v>
      </c>
      <c r="J21" s="7">
        <f>'100%'!K21</f>
        <v>10</v>
      </c>
      <c r="K21" s="7">
        <f>'100%'!L21</f>
        <v>50</v>
      </c>
      <c r="L21" s="7">
        <f>'100%'!M21</f>
        <v>0</v>
      </c>
      <c r="M21" s="7">
        <f>'100%'!N21</f>
        <v>0</v>
      </c>
      <c r="N21" s="7">
        <f>'100%'!O21</f>
        <v>0</v>
      </c>
      <c r="O21" s="7">
        <f>'100%'!P21</f>
        <v>0</v>
      </c>
      <c r="P21" s="7">
        <f>'100%'!Q21</f>
        <v>0</v>
      </c>
      <c r="Q21" s="7">
        <f>'100%'!T21</f>
        <v>0</v>
      </c>
      <c r="R21" s="15">
        <f t="shared" si="0"/>
        <v>60</v>
      </c>
    </row>
    <row r="22" spans="1:18" ht="16.5" thickBot="1">
      <c r="A22" s="6">
        <v>1</v>
      </c>
      <c r="B22" s="6">
        <v>3</v>
      </c>
      <c r="C22" s="6">
        <v>2</v>
      </c>
      <c r="D22" s="6">
        <v>319</v>
      </c>
      <c r="E22" s="11" t="s">
        <v>30</v>
      </c>
      <c r="F22" s="7">
        <f>'100%'!G22</f>
        <v>1005</v>
      </c>
      <c r="G22" s="7">
        <f>'100%'!H22</f>
        <v>3780</v>
      </c>
      <c r="H22" s="7">
        <f>'100%'!I22</f>
        <v>13675</v>
      </c>
      <c r="I22" s="7">
        <f>'100%'!J22</f>
        <v>27405</v>
      </c>
      <c r="J22" s="7">
        <f>'100%'!K22</f>
        <v>6421</v>
      </c>
      <c r="K22" s="7">
        <f>'100%'!L22</f>
        <v>420</v>
      </c>
      <c r="L22" s="7">
        <f>'100%'!M22</f>
        <v>2082</v>
      </c>
      <c r="M22" s="7">
        <f>'100%'!N22</f>
        <v>1980</v>
      </c>
      <c r="N22" s="7">
        <f>'100%'!O22</f>
        <v>1250</v>
      </c>
      <c r="O22" s="7">
        <f>'100%'!P22</f>
        <v>420</v>
      </c>
      <c r="P22" s="7">
        <f>'100%'!Q22</f>
        <v>904.75</v>
      </c>
      <c r="Q22" s="7">
        <f>'100%'!T22</f>
        <v>1470</v>
      </c>
      <c r="R22" s="15">
        <f t="shared" si="0"/>
        <v>60812.75</v>
      </c>
    </row>
    <row r="23" spans="1:18" ht="16.5" thickBot="1">
      <c r="A23" s="6">
        <v>1</v>
      </c>
      <c r="B23" s="6">
        <v>3</v>
      </c>
      <c r="C23" s="6">
        <v>2</v>
      </c>
      <c r="D23" s="6">
        <v>3199</v>
      </c>
      <c r="E23" s="11" t="s">
        <v>31</v>
      </c>
      <c r="F23" s="7">
        <f>'100%'!G23</f>
        <v>2807</v>
      </c>
      <c r="G23" s="7">
        <f>'100%'!H23</f>
        <v>1526.5</v>
      </c>
      <c r="H23" s="7">
        <f>'100%'!I23</f>
        <v>5678</v>
      </c>
      <c r="I23" s="7">
        <f>'100%'!J23</f>
        <v>41329.1</v>
      </c>
      <c r="J23" s="7">
        <f>'100%'!K23</f>
        <v>3565</v>
      </c>
      <c r="K23" s="7">
        <f>'100%'!L23</f>
        <v>1294</v>
      </c>
      <c r="L23" s="7">
        <f>'100%'!M23</f>
        <v>1517</v>
      </c>
      <c r="M23" s="7">
        <f>'100%'!N23</f>
        <v>2585.5</v>
      </c>
      <c r="N23" s="7">
        <f>'100%'!O23</f>
        <v>1409.25</v>
      </c>
      <c r="O23" s="7">
        <f>'100%'!P23</f>
        <v>710.75</v>
      </c>
      <c r="P23" s="7">
        <f>'100%'!Q23</f>
        <v>672.5</v>
      </c>
      <c r="Q23" s="7">
        <f>'100%'!T23</f>
        <v>5963</v>
      </c>
      <c r="R23" s="15">
        <f t="shared" si="0"/>
        <v>69057.600000000006</v>
      </c>
    </row>
    <row r="24" spans="1:18" ht="16.5" thickBot="1">
      <c r="A24" s="6">
        <v>1</v>
      </c>
      <c r="B24" s="6">
        <v>3</v>
      </c>
      <c r="C24" s="6">
        <v>3</v>
      </c>
      <c r="D24" s="6">
        <v>111</v>
      </c>
      <c r="E24" s="11" t="s">
        <v>49</v>
      </c>
      <c r="F24" s="7">
        <f>'100%'!G24</f>
        <v>0</v>
      </c>
      <c r="G24" s="7">
        <f>'100%'!H24</f>
        <v>0</v>
      </c>
      <c r="H24" s="7">
        <f>'100%'!I24</f>
        <v>0</v>
      </c>
      <c r="I24" s="7">
        <f>'100%'!J24</f>
        <v>0</v>
      </c>
      <c r="J24" s="7">
        <f>'100%'!K24</f>
        <v>0</v>
      </c>
      <c r="K24" s="7">
        <f>'100%'!L24</f>
        <v>0</v>
      </c>
      <c r="L24" s="7">
        <f>'100%'!M24</f>
        <v>0</v>
      </c>
      <c r="M24" s="7">
        <f>'100%'!N24</f>
        <v>0</v>
      </c>
      <c r="N24" s="7">
        <f>'100%'!O24</f>
        <v>0</v>
      </c>
      <c r="O24" s="7">
        <f>'100%'!P24</f>
        <v>0</v>
      </c>
      <c r="P24" s="7">
        <f>'100%'!Q24</f>
        <v>0</v>
      </c>
      <c r="Q24" s="7">
        <f>'100%'!T24</f>
        <v>0</v>
      </c>
      <c r="R24" s="15">
        <f t="shared" si="0"/>
        <v>0</v>
      </c>
    </row>
    <row r="25" spans="1:18" ht="16.5" thickBot="1">
      <c r="A25" s="6">
        <v>1</v>
      </c>
      <c r="B25" s="6">
        <v>3</v>
      </c>
      <c r="C25" s="6">
        <v>3</v>
      </c>
      <c r="D25" s="6">
        <v>311</v>
      </c>
      <c r="E25" s="11" t="s">
        <v>32</v>
      </c>
      <c r="F25" s="7">
        <f>'100%'!G25</f>
        <v>0</v>
      </c>
      <c r="G25" s="7">
        <f>'100%'!H25</f>
        <v>0</v>
      </c>
      <c r="H25" s="7">
        <f>'100%'!I25</f>
        <v>0</v>
      </c>
      <c r="I25" s="7">
        <f>'100%'!J25</f>
        <v>0</v>
      </c>
      <c r="J25" s="7">
        <f>'100%'!K25</f>
        <v>0</v>
      </c>
      <c r="K25" s="7">
        <f>'100%'!L25</f>
        <v>0</v>
      </c>
      <c r="L25" s="7">
        <f>'100%'!M25</f>
        <v>0</v>
      </c>
      <c r="M25" s="7">
        <f>'100%'!N25</f>
        <v>0</v>
      </c>
      <c r="N25" s="7">
        <f>'100%'!O25</f>
        <v>0</v>
      </c>
      <c r="O25" s="7">
        <f>'100%'!P25</f>
        <v>0</v>
      </c>
      <c r="P25" s="7">
        <f>'100%'!Q25</f>
        <v>0</v>
      </c>
      <c r="Q25" s="7">
        <f>'100%'!T25</f>
        <v>0</v>
      </c>
      <c r="R25" s="15">
        <f t="shared" si="0"/>
        <v>0</v>
      </c>
    </row>
    <row r="26" spans="1:18" ht="16.5" thickBot="1">
      <c r="A26" s="6">
        <v>1</v>
      </c>
      <c r="B26" s="6">
        <v>3</v>
      </c>
      <c r="C26" s="6">
        <v>3</v>
      </c>
      <c r="D26" s="6">
        <v>314</v>
      </c>
      <c r="E26" s="11" t="s">
        <v>33</v>
      </c>
      <c r="F26" s="7">
        <f>'100%'!G26</f>
        <v>0</v>
      </c>
      <c r="G26" s="7">
        <f>'100%'!H26</f>
        <v>0</v>
      </c>
      <c r="H26" s="7">
        <f>'100%'!I26</f>
        <v>1895</v>
      </c>
      <c r="I26" s="7">
        <f>'100%'!J26</f>
        <v>3800</v>
      </c>
      <c r="J26" s="7">
        <f>'100%'!K26</f>
        <v>795</v>
      </c>
      <c r="K26" s="7">
        <f>'100%'!L26</f>
        <v>0</v>
      </c>
      <c r="L26" s="7">
        <f>'100%'!M26</f>
        <v>0</v>
      </c>
      <c r="M26" s="7">
        <f>'100%'!N26</f>
        <v>0</v>
      </c>
      <c r="N26" s="7">
        <f>'100%'!O26</f>
        <v>0</v>
      </c>
      <c r="O26" s="7">
        <f>'100%'!P26</f>
        <v>0</v>
      </c>
      <c r="P26" s="7">
        <f>'100%'!Q26</f>
        <v>0</v>
      </c>
      <c r="Q26" s="7">
        <f>'100%'!T26</f>
        <v>0</v>
      </c>
      <c r="R26" s="15">
        <f t="shared" si="0"/>
        <v>6490</v>
      </c>
    </row>
    <row r="27" spans="1:18" ht="16.5" thickBot="1">
      <c r="A27" s="6">
        <v>1</v>
      </c>
      <c r="B27" s="6">
        <v>3</v>
      </c>
      <c r="C27" s="6">
        <v>3</v>
      </c>
      <c r="D27" s="6">
        <v>315</v>
      </c>
      <c r="E27" s="24" t="s">
        <v>41</v>
      </c>
      <c r="F27" s="7">
        <f>'100%'!G27/100*60</f>
        <v>8583</v>
      </c>
      <c r="G27" s="7">
        <f>'100%'!H27/100*60</f>
        <v>2052</v>
      </c>
      <c r="H27" s="7">
        <f>'100%'!I27/100*60</f>
        <v>5685</v>
      </c>
      <c r="I27" s="7">
        <f>'100%'!J27/100*60</f>
        <v>11445</v>
      </c>
      <c r="J27" s="7">
        <f>'100%'!K27/100*60</f>
        <v>6837</v>
      </c>
      <c r="K27" s="7">
        <f>'100%'!L27/100*60</f>
        <v>5400</v>
      </c>
      <c r="L27" s="7">
        <f>'100%'!M27/100*60</f>
        <v>4314</v>
      </c>
      <c r="M27" s="7">
        <f>'100%'!N27/100*60</f>
        <v>3144</v>
      </c>
      <c r="N27" s="7">
        <f>'100%'!O27/100*60</f>
        <v>6396</v>
      </c>
      <c r="O27" s="7">
        <f>'100%'!P27/100*60</f>
        <v>11268</v>
      </c>
      <c r="P27" s="7">
        <f>'100%'!Q27/100*60</f>
        <v>2316</v>
      </c>
      <c r="Q27" s="7">
        <f>'100%'!T27/100*60</f>
        <v>5361</v>
      </c>
      <c r="R27" s="15">
        <f t="shared" si="0"/>
        <v>72801</v>
      </c>
    </row>
    <row r="28" spans="1:18" ht="16.5" thickBot="1">
      <c r="A28" s="6">
        <v>1</v>
      </c>
      <c r="B28" s="6">
        <v>3</v>
      </c>
      <c r="C28" s="6">
        <v>3</v>
      </c>
      <c r="D28" s="6">
        <v>411</v>
      </c>
      <c r="E28" s="11" t="s">
        <v>48</v>
      </c>
      <c r="F28" s="7">
        <f>'100%'!G28</f>
        <v>0</v>
      </c>
      <c r="G28" s="7">
        <f>'100%'!H28</f>
        <v>0</v>
      </c>
      <c r="H28" s="7">
        <f>'100%'!I28</f>
        <v>0</v>
      </c>
      <c r="I28" s="7">
        <f>'100%'!J28</f>
        <v>0</v>
      </c>
      <c r="J28" s="7">
        <f>'100%'!K28</f>
        <v>6437</v>
      </c>
      <c r="K28" s="7">
        <f>'100%'!L28</f>
        <v>0</v>
      </c>
      <c r="L28" s="7">
        <f>'100%'!M28</f>
        <v>0</v>
      </c>
      <c r="M28" s="7">
        <f>'100%'!N28</f>
        <v>0</v>
      </c>
      <c r="N28" s="7">
        <f>'100%'!O28</f>
        <v>0</v>
      </c>
      <c r="O28" s="7">
        <f>'100%'!P28</f>
        <v>0</v>
      </c>
      <c r="P28" s="7">
        <f>'100%'!Q28</f>
        <v>0</v>
      </c>
      <c r="Q28" s="7">
        <f>'100%'!T28</f>
        <v>0</v>
      </c>
      <c r="R28" s="15">
        <f t="shared" si="0"/>
        <v>6437</v>
      </c>
    </row>
    <row r="29" spans="1:18" ht="16.5" thickBot="1">
      <c r="A29" s="6">
        <v>1</v>
      </c>
      <c r="B29" s="6">
        <v>3</v>
      </c>
      <c r="C29" s="6">
        <v>3</v>
      </c>
      <c r="D29" s="6">
        <v>511</v>
      </c>
      <c r="E29" s="24" t="s">
        <v>42</v>
      </c>
      <c r="F29" s="7">
        <f>'100%'!G29/100*60</f>
        <v>0</v>
      </c>
      <c r="G29" s="7">
        <f>'100%'!H29/100*60</f>
        <v>0</v>
      </c>
      <c r="H29" s="7">
        <f>'100%'!I29/100*60</f>
        <v>0</v>
      </c>
      <c r="I29" s="7">
        <f>'100%'!J29/100*60</f>
        <v>0</v>
      </c>
      <c r="J29" s="7">
        <f>'100%'!K29/100*60</f>
        <v>0</v>
      </c>
      <c r="K29" s="7">
        <f>'100%'!L29/100*60</f>
        <v>0</v>
      </c>
      <c r="L29" s="7">
        <f>'100%'!M29/100*60</f>
        <v>0</v>
      </c>
      <c r="M29" s="7">
        <f>'100%'!N29/100*60</f>
        <v>0</v>
      </c>
      <c r="N29" s="7">
        <f>'100%'!O29/100*60</f>
        <v>0</v>
      </c>
      <c r="O29" s="7">
        <f>'100%'!P29/100*60</f>
        <v>0</v>
      </c>
      <c r="P29" s="7">
        <f>'100%'!Q29/100*60</f>
        <v>0</v>
      </c>
      <c r="Q29" s="7">
        <f>'100%'!T29/100*60</f>
        <v>0</v>
      </c>
      <c r="R29" s="15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512</v>
      </c>
      <c r="E30" s="11" t="s">
        <v>36</v>
      </c>
      <c r="F30" s="7">
        <f>'100%'!G30</f>
        <v>0</v>
      </c>
      <c r="G30" s="7">
        <f>'100%'!H30</f>
        <v>0</v>
      </c>
      <c r="H30" s="7">
        <f>'100%'!I30</f>
        <v>0</v>
      </c>
      <c r="I30" s="7">
        <f>'100%'!J30</f>
        <v>0</v>
      </c>
      <c r="J30" s="7">
        <f>'100%'!K30</f>
        <v>0</v>
      </c>
      <c r="K30" s="7">
        <f>'100%'!L30</f>
        <v>0</v>
      </c>
      <c r="L30" s="7">
        <f>'100%'!M30</f>
        <v>0</v>
      </c>
      <c r="M30" s="7">
        <f>'100%'!N30</f>
        <v>0</v>
      </c>
      <c r="N30" s="7">
        <f>'100%'!O30</f>
        <v>0</v>
      </c>
      <c r="O30" s="7">
        <f>'100%'!P30</f>
        <v>0</v>
      </c>
      <c r="P30" s="7">
        <f>'100%'!Q30</f>
        <v>0</v>
      </c>
      <c r="Q30" s="7">
        <f>'100%'!T30</f>
        <v>0</v>
      </c>
      <c r="R30" s="15">
        <f t="shared" si="0"/>
        <v>0</v>
      </c>
    </row>
    <row r="31" spans="1:18" ht="16.5" thickBot="1">
      <c r="A31" s="6">
        <v>1</v>
      </c>
      <c r="B31" s="6">
        <v>3</v>
      </c>
      <c r="C31" s="6">
        <v>3</v>
      </c>
      <c r="D31" s="6">
        <v>532</v>
      </c>
      <c r="E31" s="24" t="s">
        <v>43</v>
      </c>
      <c r="F31" s="7">
        <f>'100%'!G31/100*60</f>
        <v>0</v>
      </c>
      <c r="G31" s="7">
        <f>'100%'!H31/100*60</f>
        <v>576</v>
      </c>
      <c r="H31" s="7">
        <f>'100%'!I31/100*60</f>
        <v>18</v>
      </c>
      <c r="I31" s="7">
        <f>'100%'!J31/100*60</f>
        <v>0</v>
      </c>
      <c r="J31" s="7">
        <f>'100%'!K31/100*60</f>
        <v>0</v>
      </c>
      <c r="K31" s="7">
        <f>'100%'!L31/100*60</f>
        <v>234</v>
      </c>
      <c r="L31" s="7">
        <f>'100%'!M31/100*60</f>
        <v>54</v>
      </c>
      <c r="M31" s="7">
        <f>'100%'!N31/100*60</f>
        <v>144</v>
      </c>
      <c r="N31" s="7">
        <f>'100%'!O31/100*60</f>
        <v>54</v>
      </c>
      <c r="O31" s="7">
        <f>'100%'!P31/100*60</f>
        <v>0</v>
      </c>
      <c r="P31" s="7">
        <f>'100%'!Q31/100*60</f>
        <v>90</v>
      </c>
      <c r="Q31" s="7">
        <f>'100%'!T31/100*60</f>
        <v>738</v>
      </c>
      <c r="R31" s="15">
        <f t="shared" si="0"/>
        <v>1908</v>
      </c>
    </row>
    <row r="32" spans="1:18" ht="16.5" thickBot="1">
      <c r="A32" s="6">
        <v>1</v>
      </c>
      <c r="B32" s="6">
        <v>3</v>
      </c>
      <c r="C32" s="6">
        <v>3</v>
      </c>
      <c r="D32" s="6">
        <v>5399</v>
      </c>
      <c r="E32" s="11" t="s">
        <v>38</v>
      </c>
      <c r="F32" s="7">
        <f>'100%'!G32</f>
        <v>0</v>
      </c>
      <c r="G32" s="7">
        <f>'100%'!H32</f>
        <v>0</v>
      </c>
      <c r="H32" s="7">
        <f>'100%'!I32</f>
        <v>0</v>
      </c>
      <c r="I32" s="7">
        <f>'100%'!J32</f>
        <v>0</v>
      </c>
      <c r="J32" s="7">
        <f>'100%'!K32</f>
        <v>0</v>
      </c>
      <c r="K32" s="7">
        <f>'100%'!L32</f>
        <v>0</v>
      </c>
      <c r="L32" s="7">
        <f>'100%'!M32</f>
        <v>0</v>
      </c>
      <c r="M32" s="7">
        <f>'100%'!N32</f>
        <v>0</v>
      </c>
      <c r="N32" s="7">
        <f>'100%'!O32</f>
        <v>0</v>
      </c>
      <c r="O32" s="7">
        <f>'100%'!P32</f>
        <v>0</v>
      </c>
      <c r="P32" s="7">
        <f>'100%'!Q32</f>
        <v>0</v>
      </c>
      <c r="Q32" s="7">
        <f>'100%'!T32</f>
        <v>0</v>
      </c>
      <c r="R32" s="15">
        <f t="shared" si="0"/>
        <v>0</v>
      </c>
    </row>
    <row r="33" spans="1:18" ht="16.5" thickBot="1">
      <c r="A33" s="6">
        <v>1</v>
      </c>
      <c r="B33" s="6">
        <v>3</v>
      </c>
      <c r="C33" s="6">
        <v>3</v>
      </c>
      <c r="D33" s="6">
        <v>929</v>
      </c>
      <c r="E33" s="11" t="s">
        <v>46</v>
      </c>
      <c r="F33" s="7">
        <f>'100%'!G32</f>
        <v>0</v>
      </c>
      <c r="G33" s="7">
        <f>'100%'!H32</f>
        <v>0</v>
      </c>
      <c r="H33" s="7">
        <f>'100%'!I32</f>
        <v>0</v>
      </c>
      <c r="I33" s="7">
        <f>'100%'!J32</f>
        <v>0</v>
      </c>
      <c r="J33" s="7">
        <f>'100%'!K32</f>
        <v>0</v>
      </c>
      <c r="K33" s="7">
        <f>'100%'!L32</f>
        <v>0</v>
      </c>
      <c r="L33" s="7">
        <f>'100%'!M32</f>
        <v>0</v>
      </c>
      <c r="M33" s="7">
        <f>'100%'!N32</f>
        <v>0</v>
      </c>
      <c r="N33" s="7">
        <f>'100%'!O32</f>
        <v>0</v>
      </c>
      <c r="O33" s="7">
        <f>'100%'!P32</f>
        <v>0</v>
      </c>
      <c r="P33" s="7">
        <f>'100%'!Q32</f>
        <v>0</v>
      </c>
      <c r="Q33" s="7">
        <f>'100%'!T32</f>
        <v>0</v>
      </c>
      <c r="R33" s="15">
        <f t="shared" si="0"/>
        <v>0</v>
      </c>
    </row>
    <row r="34" spans="1:18" ht="16.5" thickBot="1">
      <c r="A34" s="6">
        <v>1</v>
      </c>
      <c r="B34" s="6">
        <v>5</v>
      </c>
      <c r="C34" s="6">
        <v>5</v>
      </c>
      <c r="D34" s="6">
        <v>1499</v>
      </c>
      <c r="E34" s="11" t="s">
        <v>47</v>
      </c>
      <c r="F34" s="7">
        <f>'100%'!G34</f>
        <v>0</v>
      </c>
      <c r="G34" s="7">
        <f>'100%'!H34</f>
        <v>0</v>
      </c>
      <c r="H34" s="7">
        <f>'100%'!I34</f>
        <v>0</v>
      </c>
      <c r="I34" s="7">
        <f>'100%'!J34</f>
        <v>0</v>
      </c>
      <c r="J34" s="7">
        <f>'100%'!K34</f>
        <v>0</v>
      </c>
      <c r="K34" s="7">
        <f>'100%'!L34</f>
        <v>0</v>
      </c>
      <c r="L34" s="7">
        <f>'100%'!M34</f>
        <v>0</v>
      </c>
      <c r="M34" s="7">
        <f>'100%'!N34</f>
        <v>0</v>
      </c>
      <c r="N34" s="7">
        <f>'100%'!O34</f>
        <v>0</v>
      </c>
      <c r="O34" s="7">
        <f>'100%'!P34</f>
        <v>0</v>
      </c>
      <c r="P34" s="7">
        <f>'100%'!Q34</f>
        <v>0</v>
      </c>
      <c r="Q34" s="7">
        <f>'100%'!T34</f>
        <v>0</v>
      </c>
      <c r="R34" s="15">
        <f t="shared" si="0"/>
        <v>0</v>
      </c>
    </row>
    <row r="35" spans="1:18" ht="19.5" thickBot="1">
      <c r="A35" s="8"/>
      <c r="B35" s="8"/>
      <c r="C35" s="8"/>
      <c r="D35" s="8"/>
      <c r="E35" s="12" t="s">
        <v>39</v>
      </c>
      <c r="F35" s="13">
        <f>SUM(F13:F34)</f>
        <v>20586</v>
      </c>
      <c r="G35" s="13">
        <f t="shared" ref="G35:Q35" si="1">SUM(G13:G34)</f>
        <v>13440.5</v>
      </c>
      <c r="H35" s="13">
        <f t="shared" si="1"/>
        <v>64221</v>
      </c>
      <c r="I35" s="13">
        <f t="shared" si="1"/>
        <v>161211.1</v>
      </c>
      <c r="J35" s="13">
        <f t="shared" si="1"/>
        <v>52747</v>
      </c>
      <c r="K35" s="13">
        <f t="shared" si="1"/>
        <v>11878</v>
      </c>
      <c r="L35" s="13">
        <f t="shared" si="1"/>
        <v>15214</v>
      </c>
      <c r="M35" s="13">
        <f t="shared" si="1"/>
        <v>14885.5</v>
      </c>
      <c r="N35" s="13">
        <f t="shared" si="1"/>
        <v>15684.25</v>
      </c>
      <c r="O35" s="13">
        <f t="shared" si="1"/>
        <v>19542.75</v>
      </c>
      <c r="P35" s="13">
        <f t="shared" si="1"/>
        <v>9937.25</v>
      </c>
      <c r="Q35" s="13">
        <f t="shared" si="1"/>
        <v>24443</v>
      </c>
      <c r="R35" s="14">
        <f>SUM(F35:Q35)</f>
        <v>423790.35</v>
      </c>
    </row>
    <row r="36" spans="1:18" ht="15.75" thickBot="1"/>
    <row r="37" spans="1:18" ht="19.5" thickBot="1">
      <c r="E37" s="16" t="s">
        <v>45</v>
      </c>
      <c r="F37" s="25">
        <f>R35</f>
        <v>423790.35</v>
      </c>
      <c r="G37" s="25"/>
    </row>
  </sheetData>
  <mergeCells count="7">
    <mergeCell ref="F37:G37"/>
    <mergeCell ref="A1:R1"/>
    <mergeCell ref="A3:R3"/>
    <mergeCell ref="A5:R5"/>
    <mergeCell ref="A7:R7"/>
    <mergeCell ref="A9:R9"/>
    <mergeCell ref="A11:R11"/>
  </mergeCells>
  <pageMargins left="0.31496062992125984" right="0.31496062992125984" top="0.74803149606299213" bottom="0.55118110236220474" header="0.31496062992125984" footer="0.31496062992125984"/>
  <pageSetup paperSize="9" scale="5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2020-01-16T16:56:33Z</dcterms:modified>
</cp:coreProperties>
</file>