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R19" i="1" l="1"/>
  <c r="F15" i="2" l="1"/>
  <c r="S16" i="1" l="1"/>
  <c r="S18" i="1"/>
  <c r="S13" i="1"/>
  <c r="S14" i="1"/>
  <c r="S15" i="1"/>
  <c r="S17" i="1"/>
  <c r="A14" i="1" l="1"/>
  <c r="A15" i="1"/>
  <c r="A16" i="1"/>
  <c r="A17" i="1"/>
  <c r="A18" i="1"/>
  <c r="A13" i="1"/>
  <c r="G18" i="2" l="1"/>
  <c r="L18" i="2"/>
  <c r="M18" i="2"/>
  <c r="N18" i="2"/>
  <c r="O18" i="2"/>
  <c r="P18" i="2"/>
  <c r="Q18" i="2"/>
  <c r="G17" i="2"/>
  <c r="L17" i="2"/>
  <c r="M17" i="2"/>
  <c r="N17" i="2"/>
  <c r="O17" i="2"/>
  <c r="P17" i="2"/>
  <c r="Q17" i="2"/>
  <c r="K18" i="2" l="1"/>
  <c r="K17" i="2"/>
  <c r="J18" i="2" l="1"/>
  <c r="J17" i="2"/>
  <c r="I18" i="2" l="1"/>
  <c r="I17" i="2"/>
  <c r="H18" i="2" l="1"/>
  <c r="H17" i="2"/>
  <c r="F14" i="2" l="1"/>
  <c r="F17" i="2" l="1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F18" i="2"/>
  <c r="F16" i="2"/>
  <c r="F13" i="2"/>
  <c r="O19" i="2" l="1"/>
  <c r="R16" i="2"/>
  <c r="R18" i="2"/>
  <c r="G19" i="2"/>
  <c r="K19" i="2"/>
  <c r="S19" i="1"/>
  <c r="G21" i="1" s="1"/>
  <c r="R17" i="2"/>
  <c r="R15" i="2"/>
  <c r="Q19" i="2"/>
  <c r="M19" i="2"/>
  <c r="I19" i="2"/>
  <c r="P19" i="2"/>
  <c r="N19" i="2"/>
  <c r="L19" i="2"/>
  <c r="J19" i="2"/>
  <c r="H19" i="2"/>
  <c r="R14" i="2"/>
  <c r="F19" i="2"/>
  <c r="R13" i="2"/>
  <c r="R19" i="2" l="1"/>
  <c r="F21" i="2" s="1"/>
</calcChain>
</file>

<file path=xl/sharedStrings.xml><?xml version="1.0" encoding="utf-8"?>
<sst xmlns="http://schemas.openxmlformats.org/spreadsheetml/2006/main" count="64" uniqueCount="32">
  <si>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</si>
  <si>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</si>
  <si>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</si>
  <si>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</si>
  <si>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</si>
  <si>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</si>
  <si>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</si>
  <si>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</si>
  <si>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</si>
  <si>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</si>
  <si>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</si>
  <si>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</si>
  <si>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</si>
  <si>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</si>
  <si>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</si>
  <si>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</si>
  <si>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</si>
  <si>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</si>
  <si>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</si>
  <si>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</si>
  <si>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</si>
  <si>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</si>
  <si>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CARNETS</t>
  </si>
  <si>
    <t>GRADOS Y TITULOS</t>
  </si>
  <si>
    <t>TOTAL</t>
  </si>
  <si>
    <t>AL 100 % TOTAL</t>
  </si>
  <si>
    <t>AL 60 % TOTAL</t>
  </si>
  <si>
    <t>CENTRO CULTURAL FEDERICO VILLARREAL</t>
  </si>
  <si>
    <t>CONSTANCIAS Y CERTIFICADOS*</t>
  </si>
  <si>
    <t>SERVICIOS ACADEMICOS*</t>
  </si>
  <si>
    <t>OTROS DERECHOS ADMINIS. DE EDUCACION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</si>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</sst>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Q15" sqref="Q15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7.42578125" bestFit="1" customWidth="1"/>
  </cols>
  <sheetData>
    <row r="1" spans="1:19" ht="12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7" t="s">
        <v>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8" t="s">
        <v>31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9.9499999999999993" customHeight="1" thickBot="1">
      <c r="F10"/>
    </row>
    <row r="11" spans="1:19" ht="19.5" thickBot="1">
      <c r="B11" s="21" t="s">
        <v>27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24</v>
      </c>
    </row>
    <row r="13" spans="1:19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2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4">
        <f t="shared" ref="S13:S19" si="0">SUM(G13:R13)</f>
        <v>0</v>
      </c>
    </row>
    <row r="14" spans="1:19" ht="16.5" thickBot="1">
      <c r="A14" t="str">
        <f t="shared" ref="A14:A18" si="1">CONCATENATE(B14,C14,D14,E14)</f>
        <v>1323199</v>
      </c>
      <c r="B14" s="6">
        <v>1</v>
      </c>
      <c r="C14" s="6">
        <v>3</v>
      </c>
      <c r="D14" s="6">
        <v>2</v>
      </c>
      <c r="E14" s="6">
        <v>3199</v>
      </c>
      <c r="F14" s="10" t="s">
        <v>30</v>
      </c>
      <c r="G14" s="16">
        <v>269</v>
      </c>
      <c r="H14" s="20">
        <v>96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90</v>
      </c>
      <c r="O14" s="16">
        <v>0</v>
      </c>
      <c r="P14" s="16">
        <v>0</v>
      </c>
      <c r="Q14" s="16">
        <v>96</v>
      </c>
      <c r="R14" s="16">
        <v>0</v>
      </c>
      <c r="S14" s="14">
        <f t="shared" si="0"/>
        <v>551</v>
      </c>
    </row>
    <row r="15" spans="1:19" ht="16.5" thickBot="1">
      <c r="A15" t="str">
        <f t="shared" si="1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22</v>
      </c>
      <c r="G15" s="16">
        <v>0</v>
      </c>
      <c r="H15" s="20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f t="shared" si="0"/>
        <v>0</v>
      </c>
    </row>
    <row r="16" spans="1:19" ht="16.5" thickBot="1">
      <c r="A16" t="str">
        <f t="shared" si="1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23</v>
      </c>
      <c r="G16" s="16">
        <v>0</v>
      </c>
      <c r="H16" s="20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4">
        <f t="shared" si="0"/>
        <v>0</v>
      </c>
    </row>
    <row r="17" spans="1:19" ht="16.5" thickBot="1">
      <c r="A17" t="str">
        <f t="shared" si="1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28</v>
      </c>
      <c r="G17" s="16">
        <v>2345</v>
      </c>
      <c r="H17" s="20">
        <v>720</v>
      </c>
      <c r="I17" s="16">
        <v>1210</v>
      </c>
      <c r="J17" s="16">
        <v>950</v>
      </c>
      <c r="K17" s="16">
        <v>400</v>
      </c>
      <c r="L17" s="16">
        <v>360</v>
      </c>
      <c r="M17" s="16">
        <v>315</v>
      </c>
      <c r="N17" s="16">
        <v>295</v>
      </c>
      <c r="O17" s="16">
        <v>745</v>
      </c>
      <c r="P17" s="16">
        <v>345</v>
      </c>
      <c r="Q17" s="16">
        <v>330</v>
      </c>
      <c r="R17" s="16">
        <v>385</v>
      </c>
      <c r="S17" s="14">
        <f t="shared" si="0"/>
        <v>8400</v>
      </c>
    </row>
    <row r="18" spans="1:19" ht="16.5" thickBot="1">
      <c r="A18" t="str">
        <f t="shared" si="1"/>
        <v>133315</v>
      </c>
      <c r="B18" s="6">
        <v>1</v>
      </c>
      <c r="C18" s="6">
        <v>3</v>
      </c>
      <c r="D18" s="6">
        <v>3</v>
      </c>
      <c r="E18" s="6">
        <v>315</v>
      </c>
      <c r="F18" s="10" t="s">
        <v>29</v>
      </c>
      <c r="G18" s="16">
        <v>132295</v>
      </c>
      <c r="H18" s="20">
        <v>200</v>
      </c>
      <c r="I18" s="16">
        <v>680</v>
      </c>
      <c r="J18" s="16">
        <v>32220</v>
      </c>
      <c r="K18" s="16">
        <v>39580</v>
      </c>
      <c r="L18" s="16">
        <v>200</v>
      </c>
      <c r="M18" s="16">
        <v>360</v>
      </c>
      <c r="N18" s="16">
        <v>22820</v>
      </c>
      <c r="O18" s="16">
        <v>56440</v>
      </c>
      <c r="P18" s="16">
        <v>180</v>
      </c>
      <c r="Q18" s="16">
        <v>100</v>
      </c>
      <c r="R18" s="16">
        <v>680</v>
      </c>
      <c r="S18" s="14">
        <f t="shared" si="0"/>
        <v>285755</v>
      </c>
    </row>
    <row r="19" spans="1:19" ht="19.5" thickBot="1">
      <c r="B19" s="7"/>
      <c r="C19" s="7"/>
      <c r="D19" s="7"/>
      <c r="E19" s="7"/>
      <c r="F19" s="11" t="s">
        <v>24</v>
      </c>
      <c r="G19" s="12">
        <v>134909</v>
      </c>
      <c r="H19" s="12">
        <v>1016</v>
      </c>
      <c r="I19" s="12">
        <v>1890</v>
      </c>
      <c r="J19" s="12">
        <v>33170</v>
      </c>
      <c r="K19" s="12">
        <v>39980</v>
      </c>
      <c r="L19" s="12">
        <v>560</v>
      </c>
      <c r="M19" s="12">
        <v>675</v>
      </c>
      <c r="N19" s="12">
        <v>23205</v>
      </c>
      <c r="O19" s="12">
        <v>57185</v>
      </c>
      <c r="P19" s="12">
        <v>525</v>
      </c>
      <c r="Q19" s="12">
        <v>526</v>
      </c>
      <c r="R19" s="12">
        <f t="shared" ref="R19" si="2">SUM(R13:R18)</f>
        <v>1065</v>
      </c>
      <c r="S19" s="13">
        <f t="shared" si="0"/>
        <v>294706</v>
      </c>
    </row>
    <row r="20" spans="1:19" ht="15.75" thickBot="1"/>
    <row r="21" spans="1:19" ht="19.5" thickBot="1">
      <c r="F21" s="15" t="s">
        <v>25</v>
      </c>
      <c r="G21" s="25">
        <f>S19</f>
        <v>294706</v>
      </c>
      <c r="H21" s="25"/>
    </row>
  </sheetData>
  <mergeCells count="6">
    <mergeCell ref="G21:H21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F1" zoomScale="90" zoomScaleNormal="90" workbookViewId="0">
      <selection activeCell="A17" sqref="A17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7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8" t="s">
        <v>31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9.9499999999999993" customHeight="1" thickBot="1">
      <c r="E10"/>
    </row>
    <row r="11" spans="1:18" ht="19.5" thickBot="1">
      <c r="A11" s="29" t="s">
        <v>27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24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'100%'!R13</f>
        <v>0</v>
      </c>
      <c r="R13" s="17">
        <f>SUM(F13:Q13)</f>
        <v>0</v>
      </c>
    </row>
    <row r="14" spans="1:18" ht="16.5" thickBot="1">
      <c r="A14" s="6">
        <v>1</v>
      </c>
      <c r="B14" s="6">
        <v>3</v>
      </c>
      <c r="C14" s="6">
        <v>2</v>
      </c>
      <c r="D14" s="6">
        <v>3199</v>
      </c>
      <c r="E14" s="10" t="s">
        <v>30</v>
      </c>
      <c r="F14" s="16">
        <f>'100%'!G14</f>
        <v>269</v>
      </c>
      <c r="G14" s="16">
        <f>'100%'!H14</f>
        <v>96</v>
      </c>
      <c r="H14" s="16">
        <f>'100%'!I14</f>
        <v>0</v>
      </c>
      <c r="I14" s="16">
        <f>'100%'!J14</f>
        <v>0</v>
      </c>
      <c r="J14" s="16">
        <f>'100%'!K14</f>
        <v>0</v>
      </c>
      <c r="K14" s="16">
        <f>'100%'!L14</f>
        <v>0</v>
      </c>
      <c r="L14" s="16">
        <f>'100%'!M14</f>
        <v>0</v>
      </c>
      <c r="M14" s="16">
        <f>'100%'!N14</f>
        <v>90</v>
      </c>
      <c r="N14" s="16">
        <f>'100%'!O14</f>
        <v>0</v>
      </c>
      <c r="O14" s="16">
        <f>'100%'!P14</f>
        <v>0</v>
      </c>
      <c r="P14" s="16">
        <f>'100%'!Q14</f>
        <v>96</v>
      </c>
      <c r="Q14" s="16">
        <f>'100%'!R14</f>
        <v>0</v>
      </c>
      <c r="R14" s="17">
        <f t="shared" ref="R14:R18" si="0">SUM(F14:Q14)</f>
        <v>551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22</v>
      </c>
      <c r="F15" s="16">
        <f>'100%'!G15</f>
        <v>0</v>
      </c>
      <c r="G15" s="16">
        <f>'100%'!H15</f>
        <v>0</v>
      </c>
      <c r="H15" s="16">
        <f>'100%'!I15</f>
        <v>0</v>
      </c>
      <c r="I15" s="16">
        <f>'100%'!J15</f>
        <v>0</v>
      </c>
      <c r="J15" s="16">
        <f>'100%'!K15</f>
        <v>0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'100%'!R15</f>
        <v>0</v>
      </c>
      <c r="R15" s="17">
        <f t="shared" si="0"/>
        <v>0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23</v>
      </c>
      <c r="F16" s="16">
        <f>'100%'!G16</f>
        <v>0</v>
      </c>
      <c r="G16" s="16">
        <f>'100%'!H16</f>
        <v>0</v>
      </c>
      <c r="H16" s="16">
        <f>'100%'!I16</f>
        <v>0</v>
      </c>
      <c r="I16" s="16">
        <f>'100%'!J16</f>
        <v>0</v>
      </c>
      <c r="J16" s="16">
        <f>'100%'!K16</f>
        <v>0</v>
      </c>
      <c r="K16" s="16">
        <f>'100%'!L16</f>
        <v>0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0</v>
      </c>
      <c r="P16" s="16">
        <f>'100%'!Q16</f>
        <v>0</v>
      </c>
      <c r="Q16" s="16">
        <f>'100%'!R16</f>
        <v>0</v>
      </c>
      <c r="R16" s="17">
        <f t="shared" si="0"/>
        <v>0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24" t="s">
        <v>28</v>
      </c>
      <c r="F17" s="16">
        <f>'100%'!G17/100*60</f>
        <v>1407</v>
      </c>
      <c r="G17" s="16">
        <f>'100%'!H17/100*60</f>
        <v>432</v>
      </c>
      <c r="H17" s="16">
        <f>'100%'!I17/100*60</f>
        <v>726</v>
      </c>
      <c r="I17" s="16">
        <f>'100%'!J17/100*60</f>
        <v>570</v>
      </c>
      <c r="J17" s="16">
        <f>'100%'!K17/100*60</f>
        <v>240</v>
      </c>
      <c r="K17" s="16">
        <f>'100%'!L17/100*60</f>
        <v>216</v>
      </c>
      <c r="L17" s="16">
        <f>'100%'!M17/100*60</f>
        <v>189</v>
      </c>
      <c r="M17" s="16">
        <f>'100%'!N17/100*60</f>
        <v>177</v>
      </c>
      <c r="N17" s="16">
        <f>'100%'!O17/100*60</f>
        <v>447</v>
      </c>
      <c r="O17" s="16">
        <f>'100%'!P17/100*60</f>
        <v>207</v>
      </c>
      <c r="P17" s="16">
        <f>'100%'!Q17/100*60</f>
        <v>198</v>
      </c>
      <c r="Q17" s="16">
        <f>'100%'!R17/100*60</f>
        <v>231</v>
      </c>
      <c r="R17" s="17">
        <f t="shared" si="0"/>
        <v>5040</v>
      </c>
    </row>
    <row r="18" spans="1:18" ht="16.5" thickBot="1">
      <c r="A18" s="6">
        <v>1</v>
      </c>
      <c r="B18" s="6">
        <v>3</v>
      </c>
      <c r="C18" s="6">
        <v>3</v>
      </c>
      <c r="D18" s="6">
        <v>315</v>
      </c>
      <c r="E18" s="24" t="s">
        <v>29</v>
      </c>
      <c r="F18" s="16">
        <f>'100%'!G18/100*60</f>
        <v>79377</v>
      </c>
      <c r="G18" s="16">
        <f>'100%'!H18/100*60</f>
        <v>120</v>
      </c>
      <c r="H18" s="16">
        <f>'100%'!I18/100*60</f>
        <v>408</v>
      </c>
      <c r="I18" s="16">
        <f>'100%'!J18/100*60</f>
        <v>19332</v>
      </c>
      <c r="J18" s="16">
        <f>'100%'!K18/100*60</f>
        <v>23748</v>
      </c>
      <c r="K18" s="16">
        <f>'100%'!L18/100*60</f>
        <v>120</v>
      </c>
      <c r="L18" s="16">
        <f>'100%'!M18/100*60</f>
        <v>216</v>
      </c>
      <c r="M18" s="16">
        <f>'100%'!N18/100*60</f>
        <v>13692</v>
      </c>
      <c r="N18" s="16">
        <f>'100%'!O18/100*60</f>
        <v>33864</v>
      </c>
      <c r="O18" s="16">
        <f>'100%'!P18/100*60</f>
        <v>108</v>
      </c>
      <c r="P18" s="16">
        <f>'100%'!Q18/100*60</f>
        <v>60</v>
      </c>
      <c r="Q18" s="16">
        <f>'100%'!R18/100*60</f>
        <v>408</v>
      </c>
      <c r="R18" s="17">
        <f t="shared" si="0"/>
        <v>171453</v>
      </c>
    </row>
    <row r="19" spans="1:18" ht="19.5" thickBot="1">
      <c r="A19" s="7"/>
      <c r="B19" s="7"/>
      <c r="C19" s="7"/>
      <c r="D19" s="7"/>
      <c r="E19" s="11" t="s">
        <v>24</v>
      </c>
      <c r="F19" s="18">
        <f t="shared" ref="F19:Q19" si="1">SUM(F13:F18)</f>
        <v>81053</v>
      </c>
      <c r="G19" s="18">
        <f t="shared" si="1"/>
        <v>648</v>
      </c>
      <c r="H19" s="18">
        <f t="shared" si="1"/>
        <v>1134</v>
      </c>
      <c r="I19" s="18">
        <f t="shared" si="1"/>
        <v>19902</v>
      </c>
      <c r="J19" s="18">
        <f t="shared" si="1"/>
        <v>23988</v>
      </c>
      <c r="K19" s="18">
        <f t="shared" si="1"/>
        <v>336</v>
      </c>
      <c r="L19" s="18">
        <f t="shared" si="1"/>
        <v>405</v>
      </c>
      <c r="M19" s="18">
        <f t="shared" si="1"/>
        <v>13959</v>
      </c>
      <c r="N19" s="18">
        <f t="shared" si="1"/>
        <v>34311</v>
      </c>
      <c r="O19" s="18">
        <f t="shared" si="1"/>
        <v>315</v>
      </c>
      <c r="P19" s="18">
        <f t="shared" si="1"/>
        <v>354</v>
      </c>
      <c r="Q19" s="18">
        <f t="shared" si="1"/>
        <v>639</v>
      </c>
      <c r="R19" s="19">
        <f>SUM(F19:Q19)</f>
        <v>177044</v>
      </c>
    </row>
    <row r="20" spans="1:18" ht="15.75" thickBot="1"/>
    <row r="21" spans="1:18" ht="19.5" thickBot="1">
      <c r="E21" s="15" t="s">
        <v>26</v>
      </c>
      <c r="F21" s="25">
        <f>R19</f>
        <v>177044</v>
      </c>
      <c r="G21" s="25"/>
    </row>
  </sheetData>
  <mergeCells count="7">
    <mergeCell ref="F21:G21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2020-01-16T19:30:12Z</dcterms:modified>
</cp:coreProperties>
</file>