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R13" i="1" l="1"/>
  <c r="A14" i="1" l="1"/>
  <c r="A15" i="1"/>
  <c r="A13" i="1"/>
  <c r="S15" i="1" l="1"/>
  <c r="S13" i="1"/>
  <c r="G14" i="2"/>
  <c r="H14" i="2"/>
  <c r="I14" i="2"/>
  <c r="J14" i="2"/>
  <c r="K14" i="2"/>
  <c r="L14" i="2"/>
  <c r="M14" i="2"/>
  <c r="O14" i="2"/>
  <c r="P14" i="2"/>
  <c r="Q14" i="2"/>
  <c r="N14" i="2" l="1"/>
  <c r="S14" i="1"/>
  <c r="F14" i="2"/>
  <c r="R14" i="2" l="1"/>
  <c r="G13" i="2"/>
  <c r="H13" i="2"/>
  <c r="I13" i="2"/>
  <c r="J13" i="2"/>
  <c r="K13" i="2"/>
  <c r="L13" i="2"/>
  <c r="M13" i="2"/>
  <c r="N13" i="2"/>
  <c r="O13" i="2"/>
  <c r="P13" i="2"/>
  <c r="Q13" i="2"/>
  <c r="G15" i="2"/>
  <c r="H15" i="2"/>
  <c r="I15" i="2"/>
  <c r="J15" i="2"/>
  <c r="K15" i="2"/>
  <c r="L15" i="2"/>
  <c r="M15" i="2"/>
  <c r="N15" i="2"/>
  <c r="O15" i="2"/>
  <c r="P15" i="2"/>
  <c r="Q15" i="2"/>
  <c r="F13" i="2"/>
  <c r="F15" i="2"/>
  <c r="R16" i="1"/>
  <c r="R15" i="2" l="1"/>
  <c r="O16" i="2"/>
  <c r="R13" i="2"/>
  <c r="G16" i="2"/>
  <c r="K16" i="2"/>
  <c r="S16" i="1"/>
  <c r="G18" i="1" s="1"/>
  <c r="Q16" i="2"/>
  <c r="M16" i="2"/>
  <c r="I16" i="2"/>
  <c r="P16" i="2"/>
  <c r="N16" i="2"/>
  <c r="L16" i="2"/>
  <c r="J16" i="2"/>
  <c r="H16" i="2"/>
  <c r="F16" i="2"/>
  <c r="R16" i="2" l="1"/>
  <c r="F18" i="2" s="1"/>
</calcChain>
</file>

<file path=xl/sharedStrings.xml><?xml version="1.0" encoding="utf-8"?>
<sst xmlns="http://schemas.openxmlformats.org/spreadsheetml/2006/main" count="58" uniqueCount="29">
  <si>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</si>
  <si>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</si>
  <si>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</si>
  <si>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</si>
  <si>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</si>
  <si>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</si>
  <si>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</si>
  <si>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</si>
  <si>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</si>
  <si>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</si>
  <si>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</si>
  <si>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</si>
  <si>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</si>
  <si>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</si>
  <si>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</si>
  <si>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</si>
  <si>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</si>
  <si>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</si>
  <si>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</si>
  <si>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</si>
  <si>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</si>
  <si>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</si>
  <si>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AL 100 % TOTAL</t>
  </si>
  <si>
    <t>AL 60 % TOTAL</t>
  </si>
  <si>
    <t>OTROS INGRESOS DIVERSOS</t>
  </si>
  <si>
    <t>SERVICIOS ACADEMICOS*</t>
  </si>
  <si>
    <t>CENTRO DE EXTENSION UNIVERSITARIA Y PROYECCION SOCIAL</t>
  </si>
  <si>
    <t>CONSTANCIAS Y CERTIFICADOS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</si>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</sst>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90" zoomScaleNormal="90" workbookViewId="0">
      <pane xSplit="6" ySplit="12" topLeftCell="K13" activePane="bottomRight" state="frozen"/>
      <selection pane="topRight" activeCell="F1" sqref="F1"/>
      <selection pane="bottomLeft" activeCell="A13" sqref="A13"/>
      <selection pane="bottomRight" activeCell="R16" sqref="R16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25.85546875" style="2" customWidth="1"/>
    <col min="7" max="18" width="14.28515625" customWidth="1"/>
    <col min="19" max="19" width="17.42578125" bestFit="1" customWidth="1"/>
  </cols>
  <sheetData>
    <row r="1" spans="1:19" ht="12" customHeight="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7" t="s">
        <v>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8" t="s">
        <v>28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9.9499999999999993" customHeight="1" thickBot="1">
      <c r="F10"/>
    </row>
    <row r="11" spans="1:19" ht="19.5" thickBot="1">
      <c r="B11" s="21" t="s">
        <v>26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21</v>
      </c>
    </row>
    <row r="13" spans="1:19" ht="16.5" thickBot="1">
      <c r="A13" t="str">
        <f>CONCATENATE(B13,C13,D13,E13)</f>
        <v>133315</v>
      </c>
      <c r="B13" s="6">
        <v>1</v>
      </c>
      <c r="C13" s="6">
        <v>3</v>
      </c>
      <c r="D13" s="6">
        <v>3</v>
      </c>
      <c r="E13" s="6">
        <v>315</v>
      </c>
      <c r="F13" s="10" t="s">
        <v>25</v>
      </c>
      <c r="G13" s="16">
        <v>26295</v>
      </c>
      <c r="H13" s="20">
        <v>40599.47</v>
      </c>
      <c r="I13" s="16">
        <v>15935</v>
      </c>
      <c r="J13" s="16">
        <v>11861.5</v>
      </c>
      <c r="K13" s="16">
        <v>16435</v>
      </c>
      <c r="L13" s="16">
        <v>13480</v>
      </c>
      <c r="M13" s="16">
        <v>42835</v>
      </c>
      <c r="N13" s="16">
        <v>21767.5</v>
      </c>
      <c r="O13" s="16">
        <v>73578.8</v>
      </c>
      <c r="P13" s="16">
        <v>19725</v>
      </c>
      <c r="Q13" s="16">
        <v>17875</v>
      </c>
      <c r="R13" s="16">
        <f>1080+200</f>
        <v>1280</v>
      </c>
      <c r="S13" s="14">
        <f>SUM(G13:R13)</f>
        <v>301667.27</v>
      </c>
    </row>
    <row r="14" spans="1:19" ht="16.5" thickBot="1">
      <c r="A14" t="str">
        <f t="shared" ref="A14:A15" si="0">CONCATENATE(B14,C14,D14,E14)</f>
        <v>132314</v>
      </c>
      <c r="B14" s="6">
        <v>1</v>
      </c>
      <c r="C14" s="6">
        <v>3</v>
      </c>
      <c r="D14" s="6">
        <v>2</v>
      </c>
      <c r="E14" s="6">
        <v>314</v>
      </c>
      <c r="F14" s="10" t="s">
        <v>27</v>
      </c>
      <c r="G14" s="16">
        <v>0</v>
      </c>
      <c r="H14" s="20">
        <v>0</v>
      </c>
      <c r="I14" s="16">
        <v>0</v>
      </c>
      <c r="J14" s="16">
        <v>10</v>
      </c>
      <c r="K14" s="16">
        <v>10</v>
      </c>
      <c r="L14" s="16">
        <v>20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4">
        <f>SUM(G14:R14)</f>
        <v>40</v>
      </c>
    </row>
    <row r="15" spans="1:19" ht="16.5" thickBot="1">
      <c r="A15" t="str">
        <f t="shared" si="0"/>
        <v>1551499</v>
      </c>
      <c r="B15" s="6">
        <v>1</v>
      </c>
      <c r="C15" s="6">
        <v>5</v>
      </c>
      <c r="D15" s="6">
        <v>5</v>
      </c>
      <c r="E15" s="6">
        <v>1499</v>
      </c>
      <c r="F15" s="10" t="s">
        <v>24</v>
      </c>
      <c r="G15" s="16">
        <v>0</v>
      </c>
      <c r="H15" s="20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4810</v>
      </c>
      <c r="O15" s="16">
        <v>0</v>
      </c>
      <c r="P15" s="16">
        <v>0</v>
      </c>
      <c r="Q15" s="16">
        <v>0</v>
      </c>
      <c r="R15" s="16">
        <v>0</v>
      </c>
      <c r="S15" s="14">
        <f>SUM(G15:R15)</f>
        <v>4810</v>
      </c>
    </row>
    <row r="16" spans="1:19" ht="19.5" thickBot="1">
      <c r="B16" s="7"/>
      <c r="C16" s="7"/>
      <c r="D16" s="7"/>
      <c r="E16" s="7"/>
      <c r="F16" s="11" t="s">
        <v>21</v>
      </c>
      <c r="G16" s="12">
        <v>26295</v>
      </c>
      <c r="H16" s="12">
        <v>40599.47</v>
      </c>
      <c r="I16" s="12">
        <v>15935</v>
      </c>
      <c r="J16" s="12">
        <v>11871.5</v>
      </c>
      <c r="K16" s="12">
        <v>16445</v>
      </c>
      <c r="L16" s="12">
        <v>13500</v>
      </c>
      <c r="M16" s="12">
        <v>42835</v>
      </c>
      <c r="N16" s="12">
        <v>26577.5</v>
      </c>
      <c r="O16" s="12">
        <v>73578.8</v>
      </c>
      <c r="P16" s="12">
        <v>19725</v>
      </c>
      <c r="Q16" s="12">
        <v>17875</v>
      </c>
      <c r="R16" s="12">
        <f t="shared" ref="R16" si="1">SUM(R13:R15)</f>
        <v>1280</v>
      </c>
      <c r="S16" s="13">
        <f>SUM(G16:R16)</f>
        <v>306517.27</v>
      </c>
    </row>
    <row r="17" spans="6:8" ht="15.75" thickBot="1"/>
    <row r="18" spans="6:8" ht="19.5" thickBot="1">
      <c r="F18" s="15" t="s">
        <v>22</v>
      </c>
      <c r="G18" s="25">
        <f>S16</f>
        <v>306517.27</v>
      </c>
      <c r="H18" s="25"/>
    </row>
  </sheetData>
  <mergeCells count="6">
    <mergeCell ref="G18:H18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90" zoomScaleNormal="90" workbookViewId="0">
      <selection activeCell="A14" sqref="A14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26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7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8" t="s">
        <v>28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9.9499999999999993" customHeight="1" thickBot="1">
      <c r="E10"/>
    </row>
    <row r="11" spans="1:18" ht="19.5" thickBot="1">
      <c r="A11" s="29" t="s">
        <v>26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21</v>
      </c>
    </row>
    <row r="13" spans="1:18" ht="16.5" thickBot="1">
      <c r="A13" s="6">
        <v>1</v>
      </c>
      <c r="B13" s="6">
        <v>3</v>
      </c>
      <c r="C13" s="6">
        <v>3</v>
      </c>
      <c r="D13" s="6">
        <v>315</v>
      </c>
      <c r="E13" s="24" t="s">
        <v>25</v>
      </c>
      <c r="F13" s="16">
        <f>'100%'!G13/100*60</f>
        <v>15777</v>
      </c>
      <c r="G13" s="16">
        <f>'100%'!H13/100*60</f>
        <v>24359.682000000001</v>
      </c>
      <c r="H13" s="16">
        <f>'100%'!I13/100*60</f>
        <v>9561</v>
      </c>
      <c r="I13" s="16">
        <f>'100%'!J13/100*60</f>
        <v>7116.9</v>
      </c>
      <c r="J13" s="16">
        <f>'100%'!K13/100*60</f>
        <v>9861</v>
      </c>
      <c r="K13" s="16">
        <f>'100%'!L13/100*60</f>
        <v>8088.0000000000009</v>
      </c>
      <c r="L13" s="16">
        <f>'100%'!M13/100*60</f>
        <v>25701</v>
      </c>
      <c r="M13" s="16">
        <f>'100%'!N13/100*60</f>
        <v>13060.5</v>
      </c>
      <c r="N13" s="16">
        <f>'100%'!O13/100*60</f>
        <v>44147.28</v>
      </c>
      <c r="O13" s="16">
        <f>'100%'!P13/100*60</f>
        <v>11835</v>
      </c>
      <c r="P13" s="16">
        <f>'100%'!Q13/100*60</f>
        <v>10725</v>
      </c>
      <c r="Q13" s="16">
        <f>'100%'!R13/100*60</f>
        <v>768</v>
      </c>
      <c r="R13" s="17">
        <f t="shared" ref="R13:R15" si="0">SUM(F13:Q13)</f>
        <v>181000.36199999999</v>
      </c>
    </row>
    <row r="14" spans="1:18" ht="16.5" thickBot="1">
      <c r="A14" s="6">
        <v>1</v>
      </c>
      <c r="B14" s="6">
        <v>3</v>
      </c>
      <c r="C14" s="6">
        <v>2</v>
      </c>
      <c r="D14" s="6">
        <v>314</v>
      </c>
      <c r="E14" s="10" t="s">
        <v>27</v>
      </c>
      <c r="F14" s="16">
        <f>'100%'!G14</f>
        <v>0</v>
      </c>
      <c r="G14" s="16">
        <f>'100%'!H14</f>
        <v>0</v>
      </c>
      <c r="H14" s="16">
        <f>'100%'!I14</f>
        <v>0</v>
      </c>
      <c r="I14" s="16">
        <f>'100%'!J14</f>
        <v>10</v>
      </c>
      <c r="J14" s="16">
        <f>'100%'!K14</f>
        <v>10</v>
      </c>
      <c r="K14" s="16">
        <f>'100%'!L14</f>
        <v>20</v>
      </c>
      <c r="L14" s="16">
        <f>'100%'!M14</f>
        <v>0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'100%'!R14</f>
        <v>0</v>
      </c>
      <c r="R14" s="17">
        <f t="shared" si="0"/>
        <v>40</v>
      </c>
    </row>
    <row r="15" spans="1:18" ht="16.5" thickBot="1">
      <c r="A15" s="6">
        <v>1</v>
      </c>
      <c r="B15" s="6">
        <v>5</v>
      </c>
      <c r="C15" s="6">
        <v>5</v>
      </c>
      <c r="D15" s="6">
        <v>1499</v>
      </c>
      <c r="E15" s="10" t="s">
        <v>24</v>
      </c>
      <c r="F15" s="16">
        <f>'100%'!G15</f>
        <v>0</v>
      </c>
      <c r="G15" s="16">
        <f>'100%'!H15</f>
        <v>0</v>
      </c>
      <c r="H15" s="16">
        <f>'100%'!I15</f>
        <v>0</v>
      </c>
      <c r="I15" s="16">
        <f>'100%'!J15</f>
        <v>0</v>
      </c>
      <c r="J15" s="16">
        <f>'100%'!K15</f>
        <v>0</v>
      </c>
      <c r="K15" s="16">
        <f>'100%'!L15</f>
        <v>0</v>
      </c>
      <c r="L15" s="16">
        <f>'100%'!M15</f>
        <v>0</v>
      </c>
      <c r="M15" s="16">
        <f>'100%'!N15</f>
        <v>4810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'100%'!R15</f>
        <v>0</v>
      </c>
      <c r="R15" s="17">
        <f t="shared" si="0"/>
        <v>4810</v>
      </c>
    </row>
    <row r="16" spans="1:18" ht="19.5" thickBot="1">
      <c r="A16" s="7"/>
      <c r="B16" s="7"/>
      <c r="C16" s="7"/>
      <c r="D16" s="7"/>
      <c r="E16" s="11" t="s">
        <v>21</v>
      </c>
      <c r="F16" s="18">
        <f t="shared" ref="F16:Q16" si="1">SUM(F13:F15)</f>
        <v>15777</v>
      </c>
      <c r="G16" s="18">
        <f t="shared" si="1"/>
        <v>24359.682000000001</v>
      </c>
      <c r="H16" s="18">
        <f t="shared" si="1"/>
        <v>9561</v>
      </c>
      <c r="I16" s="18">
        <f t="shared" si="1"/>
        <v>7126.9</v>
      </c>
      <c r="J16" s="18">
        <f t="shared" si="1"/>
        <v>9871</v>
      </c>
      <c r="K16" s="18">
        <f t="shared" si="1"/>
        <v>8108.0000000000009</v>
      </c>
      <c r="L16" s="18">
        <f t="shared" si="1"/>
        <v>25701</v>
      </c>
      <c r="M16" s="18">
        <f t="shared" si="1"/>
        <v>17870.5</v>
      </c>
      <c r="N16" s="18">
        <f t="shared" si="1"/>
        <v>44147.28</v>
      </c>
      <c r="O16" s="18">
        <f t="shared" si="1"/>
        <v>11835</v>
      </c>
      <c r="P16" s="18">
        <f t="shared" si="1"/>
        <v>10725</v>
      </c>
      <c r="Q16" s="18">
        <f t="shared" si="1"/>
        <v>768</v>
      </c>
      <c r="R16" s="19">
        <f>SUM(F16:Q16)</f>
        <v>185850.36199999999</v>
      </c>
    </row>
    <row r="17" spans="5:7" ht="15.75" thickBot="1"/>
    <row r="18" spans="5:7" ht="19.5" thickBot="1">
      <c r="E18" s="15" t="s">
        <v>23</v>
      </c>
      <c r="F18" s="25">
        <f>R16</f>
        <v>185850.36199999999</v>
      </c>
      <c r="G18" s="25"/>
    </row>
  </sheetData>
  <mergeCells count="7">
    <mergeCell ref="F18:G18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2020-01-17T16:50:30Z</dcterms:modified>
</cp:coreProperties>
</file>