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1" i="1"/>
  <c r="U22" i="1"/>
  <c r="U24" i="1"/>
  <c r="U25" i="1"/>
  <c r="U26" i="1"/>
  <c r="U28" i="1"/>
  <c r="U29" i="1"/>
  <c r="U30" i="1"/>
  <c r="U31" i="1"/>
  <c r="U32" i="1"/>
  <c r="U33" i="1"/>
  <c r="U34" i="1"/>
  <c r="U35" i="1"/>
  <c r="U13" i="1"/>
  <c r="S36" i="1"/>
  <c r="R36" i="1"/>
  <c r="T14" i="1"/>
  <c r="T15" i="1"/>
  <c r="T16" i="1"/>
  <c r="U16" i="1" s="1"/>
  <c r="T17" i="1"/>
  <c r="U17" i="1" s="1"/>
  <c r="T18" i="1"/>
  <c r="T19" i="1"/>
  <c r="T20" i="1"/>
  <c r="U20" i="1" s="1"/>
  <c r="T21" i="1"/>
  <c r="T22" i="1"/>
  <c r="T23" i="1"/>
  <c r="U23" i="1" s="1"/>
  <c r="T24" i="1"/>
  <c r="T25" i="1"/>
  <c r="T26" i="1"/>
  <c r="T27" i="1"/>
  <c r="U27" i="1" s="1"/>
  <c r="T28" i="1"/>
  <c r="T29" i="1"/>
  <c r="T30" i="1"/>
  <c r="T31" i="1"/>
  <c r="T32" i="1"/>
  <c r="T33" i="1"/>
  <c r="T34" i="1"/>
  <c r="T35" i="1"/>
  <c r="T13" i="1"/>
  <c r="U36" i="1" l="1"/>
  <c r="N28" i="2"/>
  <c r="G28" i="2"/>
  <c r="H28" i="2"/>
  <c r="I28" i="2"/>
  <c r="J28" i="2"/>
  <c r="K28" i="2"/>
  <c r="L28" i="2"/>
  <c r="M28" i="2"/>
  <c r="O28" i="2"/>
  <c r="P28" i="2"/>
  <c r="Q28" i="2"/>
  <c r="F30" i="2"/>
  <c r="A35" i="1" l="1"/>
  <c r="A34" i="1"/>
  <c r="A33" i="1"/>
  <c r="A32" i="1"/>
  <c r="A31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G19" i="2"/>
  <c r="H19" i="2"/>
  <c r="I19" i="2"/>
  <c r="J19" i="2"/>
  <c r="K19" i="2"/>
  <c r="L19" i="2"/>
  <c r="M19" i="2"/>
  <c r="N19" i="2"/>
  <c r="O19" i="2"/>
  <c r="P19" i="2"/>
  <c r="Q19" i="2"/>
  <c r="F13" i="2"/>
  <c r="K36" i="1"/>
  <c r="G36" i="1"/>
  <c r="H36" i="1"/>
  <c r="L36" i="1"/>
  <c r="I36" i="1"/>
  <c r="J36" i="1"/>
  <c r="M36" i="1"/>
  <c r="H26" i="2"/>
  <c r="F26" i="2"/>
  <c r="G26" i="2"/>
  <c r="G33" i="2" l="1"/>
  <c r="H33" i="2"/>
  <c r="I33" i="2"/>
  <c r="J33" i="2"/>
  <c r="K33" i="2"/>
  <c r="L33" i="2"/>
  <c r="M33" i="2"/>
  <c r="N33" i="2"/>
  <c r="O33" i="2"/>
  <c r="P33" i="2"/>
  <c r="Q33" i="2"/>
  <c r="F33" i="2"/>
  <c r="R33" i="2" l="1"/>
  <c r="F28" i="2" l="1"/>
  <c r="F19" i="2" l="1"/>
  <c r="F32" i="2" l="1"/>
  <c r="G32" i="2"/>
  <c r="H32" i="2"/>
  <c r="I32" i="2"/>
  <c r="J32" i="2"/>
  <c r="K32" i="2"/>
  <c r="L32" i="2"/>
  <c r="M32" i="2"/>
  <c r="N32" i="2"/>
  <c r="O32" i="2"/>
  <c r="P32" i="2"/>
  <c r="Q32" i="2"/>
  <c r="F31" i="2"/>
  <c r="G31" i="2"/>
  <c r="H31" i="2"/>
  <c r="I31" i="2"/>
  <c r="J31" i="2"/>
  <c r="K31" i="2"/>
  <c r="L31" i="2"/>
  <c r="M31" i="2"/>
  <c r="N31" i="2"/>
  <c r="O31" i="2"/>
  <c r="P31" i="2"/>
  <c r="Q31" i="2"/>
  <c r="G27" i="2"/>
  <c r="H27" i="2"/>
  <c r="I27" i="2"/>
  <c r="J27" i="2"/>
  <c r="K27" i="2"/>
  <c r="L27" i="2"/>
  <c r="M27" i="2"/>
  <c r="N27" i="2"/>
  <c r="O27" i="2"/>
  <c r="P27" i="2"/>
  <c r="Q27" i="2"/>
  <c r="F27" i="2"/>
  <c r="R32" i="2" l="1"/>
  <c r="R31" i="2"/>
  <c r="R27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I26" i="2"/>
  <c r="J26" i="2"/>
  <c r="K26" i="2"/>
  <c r="L26" i="2"/>
  <c r="M26" i="2"/>
  <c r="N26" i="2"/>
  <c r="O26" i="2"/>
  <c r="P26" i="2"/>
  <c r="Q26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4" i="2"/>
  <c r="H34" i="2"/>
  <c r="I34" i="2"/>
  <c r="J34" i="2"/>
  <c r="K34" i="2"/>
  <c r="L34" i="2"/>
  <c r="M34" i="2"/>
  <c r="N34" i="2"/>
  <c r="O34" i="2"/>
  <c r="P34" i="2"/>
  <c r="Q34" i="2"/>
  <c r="F15" i="2"/>
  <c r="F16" i="2"/>
  <c r="F17" i="2"/>
  <c r="F18" i="2"/>
  <c r="F20" i="2"/>
  <c r="F21" i="2"/>
  <c r="F22" i="2"/>
  <c r="F23" i="2"/>
  <c r="F24" i="2"/>
  <c r="F25" i="2"/>
  <c r="F29" i="2"/>
  <c r="F34" i="2"/>
  <c r="F14" i="2"/>
  <c r="T36" i="1"/>
  <c r="O35" i="2" l="1"/>
  <c r="R16" i="2"/>
  <c r="R24" i="2"/>
  <c r="R26" i="2"/>
  <c r="R20" i="2"/>
  <c r="G35" i="2"/>
  <c r="K35" i="2"/>
  <c r="G38" i="1"/>
  <c r="R25" i="2"/>
  <c r="R23" i="2"/>
  <c r="R21" i="2"/>
  <c r="R19" i="2"/>
  <c r="R17" i="2"/>
  <c r="R15" i="2"/>
  <c r="Q35" i="2"/>
  <c r="M35" i="2"/>
  <c r="I35" i="2"/>
  <c r="R30" i="2"/>
  <c r="R34" i="2"/>
  <c r="R28" i="2"/>
  <c r="R22" i="2"/>
  <c r="R18" i="2"/>
  <c r="P35" i="2"/>
  <c r="N35" i="2"/>
  <c r="L35" i="2"/>
  <c r="J35" i="2"/>
  <c r="H35" i="2"/>
  <c r="R29" i="2"/>
  <c r="R14" i="2"/>
  <c r="F35" i="2"/>
  <c r="R13" i="2"/>
  <c r="R35" i="2" l="1"/>
  <c r="F37" i="2" s="1"/>
</calcChain>
</file>

<file path=xl/sharedStrings.xml><?xml version="1.0" encoding="utf-8"?>
<sst xmlns="http://schemas.openxmlformats.org/spreadsheetml/2006/main" count="99" uniqueCount="52">
  <si>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</si>
  <si>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</si>
  <si>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</si>
  <si>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</si>
  <si>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</si>
  <si>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</si>
  <si>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</si>
  <si>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</si>
  <si>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</si>
  <si>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</si>
  <si>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</si>
  <si>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</si>
  <si>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</si>
  <si>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</si>
  <si>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</si>
  <si>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</si>
  <si>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</si>
  <si>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</si>
  <si>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</si>
  <si>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</si>
  <si>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</si>
  <si>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</si>
  <si>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</si>
  <si>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</si>
  <si>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</si>
  <si>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</si>
  <si>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</si>
  <si>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</si>
  <si>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</si>
  <si>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</si>
  <si>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</si>
  <si>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</si>
  <si>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</si>
  <si>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</si>
  <si>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</si>
  <si>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</si>
  <si>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</si>
  <si>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</si>
  <si>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</si>
  <si>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</si>
  <si>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</si>
  <si>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PENSION DE ENSEÑANZA*</t>
  </si>
  <si>
    <t>EDIFICIOS E INSTALACIONES</t>
  </si>
  <si>
    <t>EQUIPOS DE COMUNICA. PARA REDES INFOR.</t>
  </si>
  <si>
    <t>FACULTAD DE EDUCACION</t>
  </si>
  <si>
    <t>INTERESES</t>
  </si>
  <si>
    <t>ATENCION MEDICA</t>
  </si>
  <si>
    <t>OTROS SERVICIOS DE EDUCACION</t>
  </si>
  <si>
    <t>CUADRO DE EJECUCION DE INGRESOS DEL 01/01/2019 AL 31/12/2019</t>
  </si>
  <si>
    <t>EQUIPOS DE COMUNICA. PARA REDES INFOR.*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</si>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</sst>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R2" sqref="R1:S1048576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30" t="s">
        <v>48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9.9499999999999993" customHeight="1" thickBot="1">
      <c r="F10"/>
    </row>
    <row r="11" spans="1:21" ht="19.5" thickBot="1">
      <c r="B11" s="24" t="s">
        <v>44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10" t="s">
        <v>9</v>
      </c>
      <c r="H12" s="10" t="s">
        <v>10</v>
      </c>
      <c r="I12" s="10" t="s">
        <v>11</v>
      </c>
      <c r="J12" s="10" t="s">
        <v>12</v>
      </c>
      <c r="K12" s="10" t="s">
        <v>13</v>
      </c>
      <c r="L12" s="10" t="s">
        <v>14</v>
      </c>
      <c r="M12" s="10" t="s">
        <v>15</v>
      </c>
      <c r="N12" s="10" t="s">
        <v>16</v>
      </c>
      <c r="O12" s="10" t="s">
        <v>17</v>
      </c>
      <c r="P12" s="10" t="s">
        <v>18</v>
      </c>
      <c r="Q12" s="10" t="s">
        <v>19</v>
      </c>
      <c r="R12" s="10" t="s">
        <v>50</v>
      </c>
      <c r="S12" s="10" t="s">
        <v>51</v>
      </c>
      <c r="T12" s="10" t="s">
        <v>20</v>
      </c>
      <c r="U12" s="9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21" t="s">
        <v>21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/>
      <c r="S13" s="17"/>
      <c r="T13" s="17">
        <f>SUM(R13:S13)</f>
        <v>0</v>
      </c>
      <c r="U13" s="15">
        <f>SUM(G13:Q13,T13)</f>
        <v>0</v>
      </c>
    </row>
    <row r="14" spans="1:21" ht="16.5" thickBot="1">
      <c r="A14" t="str">
        <f t="shared" ref="A14:A35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21" t="s">
        <v>22</v>
      </c>
      <c r="G14" s="17">
        <v>3</v>
      </c>
      <c r="H14" s="17">
        <v>0</v>
      </c>
      <c r="I14" s="17">
        <v>798</v>
      </c>
      <c r="J14" s="17">
        <v>2259</v>
      </c>
      <c r="K14" s="17">
        <v>582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/>
      <c r="S14" s="17"/>
      <c r="T14" s="17">
        <f t="shared" ref="T14:T35" si="1">SUM(R14:S14)</f>
        <v>0</v>
      </c>
      <c r="U14" s="15">
        <f t="shared" ref="U14:U35" si="2">SUM(G14:Q14,T14)</f>
        <v>3642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21" t="s">
        <v>23</v>
      </c>
      <c r="G15" s="17">
        <v>30</v>
      </c>
      <c r="H15" s="17">
        <v>0</v>
      </c>
      <c r="I15" s="17">
        <v>4788</v>
      </c>
      <c r="J15" s="17">
        <v>13554</v>
      </c>
      <c r="K15" s="17">
        <v>3508</v>
      </c>
      <c r="L15" s="17">
        <v>0</v>
      </c>
      <c r="M15" s="17">
        <v>0</v>
      </c>
      <c r="N15" s="17">
        <v>0</v>
      </c>
      <c r="O15" s="17">
        <v>0</v>
      </c>
      <c r="P15" s="17">
        <v>256</v>
      </c>
      <c r="Q15" s="17">
        <v>0</v>
      </c>
      <c r="R15" s="17"/>
      <c r="S15" s="17"/>
      <c r="T15" s="17">
        <f t="shared" si="1"/>
        <v>0</v>
      </c>
      <c r="U15" s="15">
        <f t="shared" si="2"/>
        <v>22136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21" t="s">
        <v>24</v>
      </c>
      <c r="G16" s="17">
        <v>13710</v>
      </c>
      <c r="H16" s="17">
        <v>18090</v>
      </c>
      <c r="I16" s="17">
        <v>10469</v>
      </c>
      <c r="J16" s="17">
        <v>8270</v>
      </c>
      <c r="K16" s="17">
        <v>3100</v>
      </c>
      <c r="L16" s="17">
        <v>2926</v>
      </c>
      <c r="M16" s="17">
        <v>3840</v>
      </c>
      <c r="N16" s="17">
        <v>5106</v>
      </c>
      <c r="O16" s="17">
        <v>4750</v>
      </c>
      <c r="P16" s="17">
        <v>5120</v>
      </c>
      <c r="Q16" s="17">
        <v>4900</v>
      </c>
      <c r="R16" s="17"/>
      <c r="S16" s="17">
        <v>4020</v>
      </c>
      <c r="T16" s="17">
        <f t="shared" si="1"/>
        <v>4020</v>
      </c>
      <c r="U16" s="15">
        <f t="shared" si="2"/>
        <v>84301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21" t="s">
        <v>25</v>
      </c>
      <c r="G17" s="17">
        <v>991</v>
      </c>
      <c r="H17" s="17">
        <v>865</v>
      </c>
      <c r="I17" s="17">
        <v>1961</v>
      </c>
      <c r="J17" s="17">
        <v>5327</v>
      </c>
      <c r="K17" s="17">
        <v>847</v>
      </c>
      <c r="L17" s="17">
        <v>430</v>
      </c>
      <c r="M17" s="17">
        <v>1125</v>
      </c>
      <c r="N17" s="17">
        <v>2345</v>
      </c>
      <c r="O17" s="17">
        <v>2610</v>
      </c>
      <c r="P17" s="17">
        <v>4155</v>
      </c>
      <c r="Q17" s="17">
        <v>5020</v>
      </c>
      <c r="R17" s="17">
        <v>65</v>
      </c>
      <c r="S17" s="17">
        <v>4260</v>
      </c>
      <c r="T17" s="17">
        <f t="shared" si="1"/>
        <v>4325</v>
      </c>
      <c r="U17" s="15">
        <f t="shared" si="2"/>
        <v>30001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21" t="s">
        <v>26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/>
      <c r="S18" s="17"/>
      <c r="T18" s="17">
        <f t="shared" si="1"/>
        <v>0</v>
      </c>
      <c r="U18" s="15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22" t="s">
        <v>41</v>
      </c>
      <c r="G19" s="17">
        <v>129660</v>
      </c>
      <c r="H19" s="17">
        <v>99682</v>
      </c>
      <c r="I19" s="17">
        <v>74033.5</v>
      </c>
      <c r="J19" s="17">
        <v>108417</v>
      </c>
      <c r="K19" s="17">
        <v>131198.5</v>
      </c>
      <c r="L19" s="17">
        <v>132610.5</v>
      </c>
      <c r="M19" s="17">
        <v>95345</v>
      </c>
      <c r="N19" s="17">
        <v>205040</v>
      </c>
      <c r="O19" s="17">
        <v>108077.5</v>
      </c>
      <c r="P19" s="17">
        <v>120618.5</v>
      </c>
      <c r="Q19" s="17">
        <v>76574</v>
      </c>
      <c r="R19" s="17"/>
      <c r="S19" s="17">
        <v>47133</v>
      </c>
      <c r="T19" s="17">
        <f t="shared" si="1"/>
        <v>47133</v>
      </c>
      <c r="U19" s="15">
        <f t="shared" si="2"/>
        <v>1328389.5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21" t="s">
        <v>27</v>
      </c>
      <c r="G20" s="17">
        <v>2640</v>
      </c>
      <c r="H20" s="17">
        <v>2490</v>
      </c>
      <c r="I20" s="17">
        <v>14630</v>
      </c>
      <c r="J20" s="17">
        <v>41898</v>
      </c>
      <c r="K20" s="17">
        <v>19561</v>
      </c>
      <c r="L20" s="17">
        <v>235</v>
      </c>
      <c r="M20" s="17">
        <v>0</v>
      </c>
      <c r="N20" s="17">
        <v>0</v>
      </c>
      <c r="O20" s="17">
        <v>187</v>
      </c>
      <c r="P20" s="17">
        <v>223</v>
      </c>
      <c r="Q20" s="17">
        <v>413</v>
      </c>
      <c r="R20" s="17"/>
      <c r="S20" s="17">
        <v>1710</v>
      </c>
      <c r="T20" s="17">
        <f t="shared" si="1"/>
        <v>1710</v>
      </c>
      <c r="U20" s="15">
        <f t="shared" si="2"/>
        <v>83987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21" t="s">
        <v>28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/>
      <c r="S21" s="17"/>
      <c r="T21" s="17">
        <f t="shared" si="1"/>
        <v>0</v>
      </c>
      <c r="U21" s="15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21" t="s">
        <v>29</v>
      </c>
      <c r="G22" s="17">
        <v>27000</v>
      </c>
      <c r="H22" s="17">
        <v>28200</v>
      </c>
      <c r="I22" s="17">
        <v>27930</v>
      </c>
      <c r="J22" s="17">
        <v>30084</v>
      </c>
      <c r="K22" s="17">
        <v>20792</v>
      </c>
      <c r="L22" s="17">
        <v>16800</v>
      </c>
      <c r="M22" s="17">
        <v>51000</v>
      </c>
      <c r="N22" s="17">
        <v>21762</v>
      </c>
      <c r="O22" s="17">
        <v>11648</v>
      </c>
      <c r="P22" s="17">
        <v>18600</v>
      </c>
      <c r="Q22" s="17">
        <v>18000</v>
      </c>
      <c r="R22" s="17"/>
      <c r="S22" s="17">
        <v>16730</v>
      </c>
      <c r="T22" s="17">
        <f t="shared" si="1"/>
        <v>16730</v>
      </c>
      <c r="U22" s="15">
        <f t="shared" si="2"/>
        <v>288546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21" t="s">
        <v>30</v>
      </c>
      <c r="G23" s="17">
        <v>3835</v>
      </c>
      <c r="H23" s="17">
        <v>4343</v>
      </c>
      <c r="I23" s="17">
        <v>3346</v>
      </c>
      <c r="J23" s="17">
        <v>13311.75</v>
      </c>
      <c r="K23" s="17">
        <v>3223</v>
      </c>
      <c r="L23" s="17">
        <v>4336</v>
      </c>
      <c r="M23" s="17">
        <v>2495</v>
      </c>
      <c r="N23" s="17">
        <v>2616</v>
      </c>
      <c r="O23" s="17">
        <v>1287</v>
      </c>
      <c r="P23" s="17">
        <v>2367.75</v>
      </c>
      <c r="Q23" s="17">
        <v>155</v>
      </c>
      <c r="R23" s="17"/>
      <c r="S23" s="17">
        <v>453</v>
      </c>
      <c r="T23" s="17">
        <f t="shared" si="1"/>
        <v>453</v>
      </c>
      <c r="U23" s="15">
        <f t="shared" si="2"/>
        <v>41768.5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21" t="s">
        <v>31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/>
      <c r="S24" s="17"/>
      <c r="T24" s="17">
        <f t="shared" si="1"/>
        <v>0</v>
      </c>
      <c r="U24" s="15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21" t="s">
        <v>32</v>
      </c>
      <c r="G25" s="17">
        <v>0</v>
      </c>
      <c r="H25" s="17">
        <v>0</v>
      </c>
      <c r="I25" s="17">
        <v>1330</v>
      </c>
      <c r="J25" s="17">
        <v>3765</v>
      </c>
      <c r="K25" s="17">
        <v>970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/>
      <c r="S25" s="17"/>
      <c r="T25" s="17">
        <f t="shared" si="1"/>
        <v>0</v>
      </c>
      <c r="U25" s="15">
        <f t="shared" si="2"/>
        <v>6065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22" t="s">
        <v>40</v>
      </c>
      <c r="G26" s="17">
        <v>14085</v>
      </c>
      <c r="H26" s="17">
        <v>28040</v>
      </c>
      <c r="I26" s="17">
        <v>6650</v>
      </c>
      <c r="J26" s="17">
        <v>90825</v>
      </c>
      <c r="K26" s="17">
        <v>5850</v>
      </c>
      <c r="L26" s="17">
        <v>150</v>
      </c>
      <c r="M26" s="17">
        <v>9000</v>
      </c>
      <c r="N26" s="17">
        <v>27000</v>
      </c>
      <c r="O26" s="17">
        <v>17000</v>
      </c>
      <c r="P26" s="17">
        <v>8000</v>
      </c>
      <c r="Q26" s="17">
        <v>0</v>
      </c>
      <c r="R26" s="17"/>
      <c r="S26" s="17">
        <v>600</v>
      </c>
      <c r="T26" s="17">
        <f t="shared" si="1"/>
        <v>600</v>
      </c>
      <c r="U26" s="15">
        <f t="shared" si="2"/>
        <v>207200</v>
      </c>
    </row>
    <row r="27" spans="1:21" ht="16.5" thickBot="1">
      <c r="A27" s="20">
        <v>1333199</v>
      </c>
      <c r="B27" s="6">
        <v>1</v>
      </c>
      <c r="C27" s="6">
        <v>3</v>
      </c>
      <c r="D27" s="6">
        <v>3</v>
      </c>
      <c r="E27" s="6">
        <v>3199</v>
      </c>
      <c r="F27" s="21" t="s">
        <v>47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11840</v>
      </c>
      <c r="N27" s="17">
        <v>0</v>
      </c>
      <c r="O27" s="17">
        <v>0</v>
      </c>
      <c r="P27" s="17">
        <v>0</v>
      </c>
      <c r="Q27" s="17">
        <v>0</v>
      </c>
      <c r="R27" s="17"/>
      <c r="S27" s="17"/>
      <c r="T27" s="17">
        <f t="shared" si="1"/>
        <v>0</v>
      </c>
      <c r="U27" s="15">
        <f t="shared" si="2"/>
        <v>11840</v>
      </c>
    </row>
    <row r="28" spans="1:21" ht="16.5" thickBot="1">
      <c r="A28" t="str">
        <f t="shared" si="0"/>
        <v>133411</v>
      </c>
      <c r="B28" s="6">
        <v>1</v>
      </c>
      <c r="C28" s="6">
        <v>3</v>
      </c>
      <c r="D28" s="6">
        <v>3</v>
      </c>
      <c r="E28" s="6">
        <v>411</v>
      </c>
      <c r="F28" s="11" t="s">
        <v>46</v>
      </c>
      <c r="G28" s="17">
        <v>0</v>
      </c>
      <c r="H28" s="17">
        <v>0</v>
      </c>
      <c r="I28" s="17">
        <v>0</v>
      </c>
      <c r="J28" s="17">
        <v>0</v>
      </c>
      <c r="K28" s="17">
        <v>7872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/>
      <c r="S28" s="17"/>
      <c r="T28" s="17">
        <f t="shared" si="1"/>
        <v>0</v>
      </c>
      <c r="U28" s="15">
        <f t="shared" si="2"/>
        <v>7872</v>
      </c>
    </row>
    <row r="29" spans="1:21" ht="16.5" thickBot="1">
      <c r="A29" t="str">
        <f t="shared" si="0"/>
        <v>133511</v>
      </c>
      <c r="B29" s="6">
        <v>1</v>
      </c>
      <c r="C29" s="6">
        <v>3</v>
      </c>
      <c r="D29" s="6">
        <v>3</v>
      </c>
      <c r="E29" s="6">
        <v>511</v>
      </c>
      <c r="F29" s="11" t="s">
        <v>42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/>
      <c r="S29" s="17"/>
      <c r="T29" s="17">
        <f t="shared" si="1"/>
        <v>0</v>
      </c>
      <c r="U29" s="15">
        <f t="shared" si="2"/>
        <v>0</v>
      </c>
    </row>
    <row r="30" spans="1:21" ht="16.5" thickBot="1">
      <c r="A30" t="str">
        <f t="shared" si="0"/>
        <v>133512</v>
      </c>
      <c r="B30" s="6">
        <v>1</v>
      </c>
      <c r="C30" s="6">
        <v>3</v>
      </c>
      <c r="D30" s="6">
        <v>3</v>
      </c>
      <c r="E30" s="6">
        <v>512</v>
      </c>
      <c r="F30" s="11" t="s">
        <v>33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/>
      <c r="S30" s="17"/>
      <c r="T30" s="17">
        <f t="shared" si="1"/>
        <v>0</v>
      </c>
      <c r="U30" s="15">
        <f t="shared" si="2"/>
        <v>0</v>
      </c>
    </row>
    <row r="31" spans="1:21" ht="16.5" thickBot="1">
      <c r="A31" t="str">
        <f t="shared" si="0"/>
        <v>133532</v>
      </c>
      <c r="B31" s="6">
        <v>1</v>
      </c>
      <c r="C31" s="6">
        <v>3</v>
      </c>
      <c r="D31" s="6">
        <v>3</v>
      </c>
      <c r="E31" s="6">
        <v>532</v>
      </c>
      <c r="F31" s="11" t="s">
        <v>43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30</v>
      </c>
      <c r="S31" s="17"/>
      <c r="T31" s="17">
        <f t="shared" si="1"/>
        <v>30</v>
      </c>
      <c r="U31" s="15">
        <f t="shared" si="2"/>
        <v>30</v>
      </c>
    </row>
    <row r="32" spans="1:21" ht="16.5" thickBot="1">
      <c r="A32" t="str">
        <f t="shared" si="0"/>
        <v>1335399</v>
      </c>
      <c r="B32" s="6">
        <v>1</v>
      </c>
      <c r="C32" s="6">
        <v>3</v>
      </c>
      <c r="D32" s="6">
        <v>3</v>
      </c>
      <c r="E32" s="6">
        <v>5399</v>
      </c>
      <c r="F32" s="11" t="s">
        <v>34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/>
      <c r="S32" s="17"/>
      <c r="T32" s="17">
        <f t="shared" si="1"/>
        <v>0</v>
      </c>
      <c r="U32" s="15">
        <f t="shared" si="2"/>
        <v>0</v>
      </c>
    </row>
    <row r="33" spans="1:21" ht="16.5" thickBot="1">
      <c r="A33" t="str">
        <f t="shared" si="0"/>
        <v>133929</v>
      </c>
      <c r="B33" s="6">
        <v>1</v>
      </c>
      <c r="C33" s="6">
        <v>3</v>
      </c>
      <c r="D33" s="6">
        <v>3</v>
      </c>
      <c r="E33" s="6">
        <v>929</v>
      </c>
      <c r="F33" s="11" t="s">
        <v>38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/>
      <c r="S33" s="17"/>
      <c r="T33" s="17">
        <f t="shared" si="1"/>
        <v>0</v>
      </c>
      <c r="U33" s="15">
        <f t="shared" si="2"/>
        <v>0</v>
      </c>
    </row>
    <row r="34" spans="1:21" ht="16.5" thickBot="1">
      <c r="A34" t="str">
        <f t="shared" si="0"/>
        <v>151111</v>
      </c>
      <c r="B34" s="6">
        <v>1</v>
      </c>
      <c r="C34" s="6">
        <v>5</v>
      </c>
      <c r="D34" s="6">
        <v>1</v>
      </c>
      <c r="E34" s="6">
        <v>111</v>
      </c>
      <c r="F34" s="11" t="s">
        <v>45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/>
      <c r="S34" s="17"/>
      <c r="T34" s="17">
        <f t="shared" si="1"/>
        <v>0</v>
      </c>
      <c r="U34" s="15">
        <f t="shared" si="2"/>
        <v>0</v>
      </c>
    </row>
    <row r="35" spans="1:21" ht="16.5" thickBot="1">
      <c r="A35" t="str">
        <f t="shared" si="0"/>
        <v>1551499</v>
      </c>
      <c r="B35" s="6">
        <v>1</v>
      </c>
      <c r="C35" s="6">
        <v>5</v>
      </c>
      <c r="D35" s="6">
        <v>5</v>
      </c>
      <c r="E35" s="6">
        <v>1499</v>
      </c>
      <c r="F35" s="11" t="s">
        <v>39</v>
      </c>
      <c r="G35" s="17">
        <v>150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150</v>
      </c>
      <c r="Q35" s="17">
        <v>300</v>
      </c>
      <c r="R35" s="17"/>
      <c r="S35" s="17"/>
      <c r="T35" s="17">
        <f t="shared" si="1"/>
        <v>0</v>
      </c>
      <c r="U35" s="15">
        <f t="shared" si="2"/>
        <v>600</v>
      </c>
    </row>
    <row r="36" spans="1:21" ht="19.5" thickBot="1">
      <c r="B36" s="8"/>
      <c r="C36" s="8"/>
      <c r="D36" s="8"/>
      <c r="E36" s="8"/>
      <c r="F36" s="12" t="s">
        <v>35</v>
      </c>
      <c r="G36" s="13">
        <f>SUM(G13:G35)</f>
        <v>192104</v>
      </c>
      <c r="H36" s="13">
        <f t="shared" ref="H36:T36" si="3">SUM(H13:H35)</f>
        <v>181710</v>
      </c>
      <c r="I36" s="13">
        <f t="shared" si="3"/>
        <v>145935.5</v>
      </c>
      <c r="J36" s="13">
        <f t="shared" si="3"/>
        <v>317710.75</v>
      </c>
      <c r="K36" s="13">
        <f t="shared" si="3"/>
        <v>197503.5</v>
      </c>
      <c r="L36" s="13">
        <f t="shared" si="3"/>
        <v>157487.5</v>
      </c>
      <c r="M36" s="13">
        <f t="shared" si="3"/>
        <v>174645</v>
      </c>
      <c r="N36" s="13">
        <v>263869</v>
      </c>
      <c r="O36" s="13">
        <v>145559.5</v>
      </c>
      <c r="P36" s="13">
        <v>159490.25</v>
      </c>
      <c r="Q36" s="13">
        <v>105362</v>
      </c>
      <c r="R36" s="13">
        <f>SUM(R13:R35)</f>
        <v>95</v>
      </c>
      <c r="S36" s="13">
        <f>SUM(S13:S35)</f>
        <v>74906</v>
      </c>
      <c r="T36" s="13">
        <f t="shared" si="3"/>
        <v>75001</v>
      </c>
      <c r="U36" s="14">
        <f>SUM(U13:U35)</f>
        <v>2116378</v>
      </c>
    </row>
    <row r="37" spans="1:21" ht="15.75" thickBot="1"/>
    <row r="38" spans="1:21" ht="19.5" thickBot="1">
      <c r="F38" s="16" t="s">
        <v>36</v>
      </c>
      <c r="G38" s="27">
        <f>U36</f>
        <v>2116378</v>
      </c>
      <c r="H38" s="27"/>
    </row>
    <row r="39" spans="1:21">
      <c r="K39" s="18"/>
    </row>
    <row r="40" spans="1:21">
      <c r="K40" s="18"/>
    </row>
    <row r="41" spans="1:21">
      <c r="K41" s="19"/>
    </row>
  </sheetData>
  <mergeCells count="6">
    <mergeCell ref="G38:H38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90" zoomScaleNormal="90" workbookViewId="0">
      <selection activeCell="H30" sqref="H30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5703125" customWidth="1"/>
  </cols>
  <sheetData>
    <row r="1" spans="1:18" ht="12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0" t="s">
        <v>48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9.9499999999999993" customHeight="1" thickBot="1">
      <c r="E10"/>
    </row>
    <row r="11" spans="1:18" ht="19.5" thickBot="1">
      <c r="A11" s="31" t="s">
        <v>44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0" t="s">
        <v>14</v>
      </c>
      <c r="L12" s="10" t="s">
        <v>15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9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1" t="s">
        <v>21</v>
      </c>
      <c r="F13" s="7">
        <f>'100%'!G13</f>
        <v>0</v>
      </c>
      <c r="G13" s="7">
        <f>'100%'!H13</f>
        <v>0</v>
      </c>
      <c r="H13" s="7">
        <f>'100%'!I13</f>
        <v>0</v>
      </c>
      <c r="I13" s="7">
        <f>'100%'!J13</f>
        <v>0</v>
      </c>
      <c r="J13" s="7">
        <f>'100%'!K13</f>
        <v>0</v>
      </c>
      <c r="K13" s="7">
        <f>'100%'!L13</f>
        <v>0</v>
      </c>
      <c r="L13" s="7">
        <f>'100%'!M13</f>
        <v>0</v>
      </c>
      <c r="M13" s="7">
        <f>'100%'!N13</f>
        <v>0</v>
      </c>
      <c r="N13" s="7">
        <f>'100%'!O13</f>
        <v>0</v>
      </c>
      <c r="O13" s="7">
        <f>'100%'!P13</f>
        <v>0</v>
      </c>
      <c r="P13" s="7">
        <f>'100%'!Q13</f>
        <v>0</v>
      </c>
      <c r="Q13" s="7">
        <f>'100%'!T13</f>
        <v>0</v>
      </c>
      <c r="R13" s="15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1" t="s">
        <v>22</v>
      </c>
      <c r="F14" s="7">
        <f>'100%'!G14</f>
        <v>3</v>
      </c>
      <c r="G14" s="7">
        <f>'100%'!H14</f>
        <v>0</v>
      </c>
      <c r="H14" s="7">
        <f>'100%'!I14</f>
        <v>798</v>
      </c>
      <c r="I14" s="7">
        <f>'100%'!J14</f>
        <v>2259</v>
      </c>
      <c r="J14" s="7">
        <f>'100%'!K14</f>
        <v>582</v>
      </c>
      <c r="K14" s="7">
        <f>'100%'!L14</f>
        <v>0</v>
      </c>
      <c r="L14" s="7">
        <f>'100%'!M14</f>
        <v>0</v>
      </c>
      <c r="M14" s="7">
        <f>'100%'!N14</f>
        <v>0</v>
      </c>
      <c r="N14" s="7">
        <f>'100%'!O14</f>
        <v>0</v>
      </c>
      <c r="O14" s="7">
        <f>'100%'!P14</f>
        <v>0</v>
      </c>
      <c r="P14" s="7">
        <f>'100%'!Q14</f>
        <v>0</v>
      </c>
      <c r="Q14" s="7">
        <f>'100%'!T14</f>
        <v>0</v>
      </c>
      <c r="R14" s="15">
        <f t="shared" ref="R14:R34" si="0">SUM(F14:Q14)</f>
        <v>3642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1" t="s">
        <v>23</v>
      </c>
      <c r="F15" s="7">
        <f>'100%'!G15</f>
        <v>30</v>
      </c>
      <c r="G15" s="7">
        <f>'100%'!H15</f>
        <v>0</v>
      </c>
      <c r="H15" s="7">
        <f>'100%'!I15</f>
        <v>4788</v>
      </c>
      <c r="I15" s="7">
        <f>'100%'!J15</f>
        <v>13554</v>
      </c>
      <c r="J15" s="7">
        <f>'100%'!K15</f>
        <v>3508</v>
      </c>
      <c r="K15" s="7">
        <f>'100%'!L15</f>
        <v>0</v>
      </c>
      <c r="L15" s="7">
        <f>'100%'!M15</f>
        <v>0</v>
      </c>
      <c r="M15" s="7">
        <f>'100%'!N15</f>
        <v>0</v>
      </c>
      <c r="N15" s="7">
        <f>'100%'!O15</f>
        <v>0</v>
      </c>
      <c r="O15" s="7">
        <f>'100%'!P15</f>
        <v>256</v>
      </c>
      <c r="P15" s="7">
        <f>'100%'!Q15</f>
        <v>0</v>
      </c>
      <c r="Q15" s="7">
        <f>'100%'!T15</f>
        <v>0</v>
      </c>
      <c r="R15" s="15">
        <f t="shared" si="0"/>
        <v>22136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1" t="s">
        <v>24</v>
      </c>
      <c r="F16" s="7">
        <f>'100%'!G16</f>
        <v>13710</v>
      </c>
      <c r="G16" s="7">
        <f>'100%'!H16</f>
        <v>18090</v>
      </c>
      <c r="H16" s="7">
        <f>'100%'!I16</f>
        <v>10469</v>
      </c>
      <c r="I16" s="7">
        <f>'100%'!J16</f>
        <v>8270</v>
      </c>
      <c r="J16" s="7">
        <f>'100%'!K16</f>
        <v>3100</v>
      </c>
      <c r="K16" s="7">
        <f>'100%'!L16</f>
        <v>2926</v>
      </c>
      <c r="L16" s="7">
        <f>'100%'!M16</f>
        <v>3840</v>
      </c>
      <c r="M16" s="7">
        <f>'100%'!N16</f>
        <v>5106</v>
      </c>
      <c r="N16" s="7">
        <f>'100%'!O16</f>
        <v>4750</v>
      </c>
      <c r="O16" s="7">
        <f>'100%'!P16</f>
        <v>5120</v>
      </c>
      <c r="P16" s="7">
        <f>'100%'!Q16</f>
        <v>4900</v>
      </c>
      <c r="Q16" s="7">
        <f>'100%'!T16</f>
        <v>4020</v>
      </c>
      <c r="R16" s="15">
        <f t="shared" si="0"/>
        <v>84301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1" t="s">
        <v>25</v>
      </c>
      <c r="F17" s="7">
        <f>'100%'!G17</f>
        <v>991</v>
      </c>
      <c r="G17" s="7">
        <f>'100%'!H17</f>
        <v>865</v>
      </c>
      <c r="H17" s="7">
        <f>'100%'!I17</f>
        <v>1961</v>
      </c>
      <c r="I17" s="7">
        <f>'100%'!J17</f>
        <v>5327</v>
      </c>
      <c r="J17" s="7">
        <f>'100%'!K17</f>
        <v>847</v>
      </c>
      <c r="K17" s="7">
        <f>'100%'!L17</f>
        <v>430</v>
      </c>
      <c r="L17" s="7">
        <f>'100%'!M17</f>
        <v>1125</v>
      </c>
      <c r="M17" s="7">
        <f>'100%'!N17</f>
        <v>2345</v>
      </c>
      <c r="N17" s="7">
        <f>'100%'!O17</f>
        <v>2610</v>
      </c>
      <c r="O17" s="7">
        <f>'100%'!P17</f>
        <v>4155</v>
      </c>
      <c r="P17" s="7">
        <f>'100%'!Q17</f>
        <v>5020</v>
      </c>
      <c r="Q17" s="7">
        <f>'100%'!T17</f>
        <v>4325</v>
      </c>
      <c r="R17" s="15">
        <f t="shared" si="0"/>
        <v>30001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1" t="s">
        <v>26</v>
      </c>
      <c r="F18" s="7">
        <f>'100%'!G18</f>
        <v>0</v>
      </c>
      <c r="G18" s="7">
        <f>'100%'!H18</f>
        <v>0</v>
      </c>
      <c r="H18" s="7">
        <f>'100%'!I18</f>
        <v>0</v>
      </c>
      <c r="I18" s="7">
        <f>'100%'!J18</f>
        <v>0</v>
      </c>
      <c r="J18" s="7">
        <f>'100%'!K18</f>
        <v>0</v>
      </c>
      <c r="K18" s="7">
        <f>'100%'!L18</f>
        <v>0</v>
      </c>
      <c r="L18" s="7">
        <f>'100%'!M18</f>
        <v>0</v>
      </c>
      <c r="M18" s="7">
        <f>'100%'!N18</f>
        <v>0</v>
      </c>
      <c r="N18" s="7">
        <f>'100%'!O18</f>
        <v>0</v>
      </c>
      <c r="O18" s="7">
        <f>'100%'!P18</f>
        <v>0</v>
      </c>
      <c r="P18" s="7">
        <f>'100%'!Q18</f>
        <v>0</v>
      </c>
      <c r="Q18" s="7">
        <f>'100%'!T18</f>
        <v>0</v>
      </c>
      <c r="R18" s="15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3" t="s">
        <v>41</v>
      </c>
      <c r="F19" s="7">
        <f>'100%'!G19/100*60</f>
        <v>77796</v>
      </c>
      <c r="G19" s="7">
        <f>'100%'!H19/100*60</f>
        <v>59809.200000000004</v>
      </c>
      <c r="H19" s="7">
        <f>'100%'!I19/100*60</f>
        <v>44420.100000000006</v>
      </c>
      <c r="I19" s="7">
        <f>'100%'!J19/100*60</f>
        <v>65050.200000000004</v>
      </c>
      <c r="J19" s="7">
        <f>'100%'!K19/100*60</f>
        <v>78719.099999999991</v>
      </c>
      <c r="K19" s="7">
        <f>'100%'!L19/100*60</f>
        <v>79566.3</v>
      </c>
      <c r="L19" s="7">
        <f>'100%'!M19/100*60</f>
        <v>57207</v>
      </c>
      <c r="M19" s="7">
        <f>'100%'!N19/100*60</f>
        <v>123024</v>
      </c>
      <c r="N19" s="7">
        <f>'100%'!O19/100*60</f>
        <v>64846.500000000007</v>
      </c>
      <c r="O19" s="7">
        <f>'100%'!P19/100*60</f>
        <v>72371.099999999991</v>
      </c>
      <c r="P19" s="7">
        <f>'100%'!Q19/100*60</f>
        <v>45944.4</v>
      </c>
      <c r="Q19" s="7">
        <f>'100%'!T19/100*60</f>
        <v>28279.8</v>
      </c>
      <c r="R19" s="15">
        <f t="shared" si="0"/>
        <v>797033.70000000007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1" t="s">
        <v>27</v>
      </c>
      <c r="F20" s="7">
        <f>'100%'!G20</f>
        <v>2640</v>
      </c>
      <c r="G20" s="7">
        <f>'100%'!H20</f>
        <v>2490</v>
      </c>
      <c r="H20" s="7">
        <f>'100%'!I20</f>
        <v>14630</v>
      </c>
      <c r="I20" s="7">
        <f>'100%'!J20</f>
        <v>41898</v>
      </c>
      <c r="J20" s="7">
        <f>'100%'!K20</f>
        <v>19561</v>
      </c>
      <c r="K20" s="7">
        <f>'100%'!L20</f>
        <v>235</v>
      </c>
      <c r="L20" s="7">
        <f>'100%'!M20</f>
        <v>0</v>
      </c>
      <c r="M20" s="7">
        <f>'100%'!N20</f>
        <v>0</v>
      </c>
      <c r="N20" s="7">
        <f>'100%'!O20</f>
        <v>187</v>
      </c>
      <c r="O20" s="7">
        <f>'100%'!P20</f>
        <v>223</v>
      </c>
      <c r="P20" s="7">
        <f>'100%'!Q20</f>
        <v>413</v>
      </c>
      <c r="Q20" s="7">
        <f>'100%'!T20</f>
        <v>1710</v>
      </c>
      <c r="R20" s="15">
        <f t="shared" si="0"/>
        <v>83987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1" t="s">
        <v>28</v>
      </c>
      <c r="F21" s="7">
        <f>'100%'!G21</f>
        <v>0</v>
      </c>
      <c r="G21" s="7">
        <f>'100%'!H21</f>
        <v>0</v>
      </c>
      <c r="H21" s="7">
        <f>'100%'!I21</f>
        <v>0</v>
      </c>
      <c r="I21" s="7">
        <f>'100%'!J21</f>
        <v>0</v>
      </c>
      <c r="J21" s="7">
        <f>'100%'!K21</f>
        <v>0</v>
      </c>
      <c r="K21" s="7">
        <f>'100%'!L21</f>
        <v>0</v>
      </c>
      <c r="L21" s="7">
        <f>'100%'!M21</f>
        <v>0</v>
      </c>
      <c r="M21" s="7">
        <f>'100%'!N21</f>
        <v>0</v>
      </c>
      <c r="N21" s="7">
        <f>'100%'!O21</f>
        <v>0</v>
      </c>
      <c r="O21" s="7">
        <f>'100%'!P21</f>
        <v>0</v>
      </c>
      <c r="P21" s="7">
        <f>'100%'!Q21</f>
        <v>0</v>
      </c>
      <c r="Q21" s="7">
        <f>'100%'!T21</f>
        <v>0</v>
      </c>
      <c r="R21" s="15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1" t="s">
        <v>29</v>
      </c>
      <c r="F22" s="7">
        <f>'100%'!G22</f>
        <v>27000</v>
      </c>
      <c r="G22" s="7">
        <f>'100%'!H22</f>
        <v>28200</v>
      </c>
      <c r="H22" s="7">
        <f>'100%'!I22</f>
        <v>27930</v>
      </c>
      <c r="I22" s="7">
        <f>'100%'!J22</f>
        <v>30084</v>
      </c>
      <c r="J22" s="7">
        <f>'100%'!K22</f>
        <v>20792</v>
      </c>
      <c r="K22" s="7">
        <f>'100%'!L22</f>
        <v>16800</v>
      </c>
      <c r="L22" s="7">
        <f>'100%'!M22</f>
        <v>51000</v>
      </c>
      <c r="M22" s="7">
        <f>'100%'!N22</f>
        <v>21762</v>
      </c>
      <c r="N22" s="7">
        <f>'100%'!O22</f>
        <v>11648</v>
      </c>
      <c r="O22" s="7">
        <f>'100%'!P22</f>
        <v>18600</v>
      </c>
      <c r="P22" s="7">
        <f>'100%'!Q22</f>
        <v>18000</v>
      </c>
      <c r="Q22" s="7">
        <f>'100%'!T22</f>
        <v>16730</v>
      </c>
      <c r="R22" s="15">
        <f t="shared" si="0"/>
        <v>288546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1" t="s">
        <v>30</v>
      </c>
      <c r="F23" s="7">
        <f>'100%'!G23</f>
        <v>3835</v>
      </c>
      <c r="G23" s="7">
        <f>'100%'!H23</f>
        <v>4343</v>
      </c>
      <c r="H23" s="7">
        <f>'100%'!I23</f>
        <v>3346</v>
      </c>
      <c r="I23" s="7">
        <f>'100%'!J23</f>
        <v>13311.75</v>
      </c>
      <c r="J23" s="7">
        <f>'100%'!K23</f>
        <v>3223</v>
      </c>
      <c r="K23" s="7">
        <f>'100%'!L23</f>
        <v>4336</v>
      </c>
      <c r="L23" s="7">
        <f>'100%'!M23</f>
        <v>2495</v>
      </c>
      <c r="M23" s="7">
        <f>'100%'!N23</f>
        <v>2616</v>
      </c>
      <c r="N23" s="7">
        <f>'100%'!O23</f>
        <v>1287</v>
      </c>
      <c r="O23" s="7">
        <f>'100%'!P23</f>
        <v>2367.75</v>
      </c>
      <c r="P23" s="7">
        <f>'100%'!Q23</f>
        <v>155</v>
      </c>
      <c r="Q23" s="7">
        <f>'100%'!T23</f>
        <v>453</v>
      </c>
      <c r="R23" s="15">
        <f t="shared" si="0"/>
        <v>41768.5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1" t="s">
        <v>31</v>
      </c>
      <c r="F24" s="7">
        <f>'100%'!G24</f>
        <v>0</v>
      </c>
      <c r="G24" s="7">
        <f>'100%'!H24</f>
        <v>0</v>
      </c>
      <c r="H24" s="7">
        <f>'100%'!I24</f>
        <v>0</v>
      </c>
      <c r="I24" s="7">
        <f>'100%'!J24</f>
        <v>0</v>
      </c>
      <c r="J24" s="7">
        <f>'100%'!K24</f>
        <v>0</v>
      </c>
      <c r="K24" s="7">
        <f>'100%'!L24</f>
        <v>0</v>
      </c>
      <c r="L24" s="7">
        <f>'100%'!M24</f>
        <v>0</v>
      </c>
      <c r="M24" s="7">
        <f>'100%'!N24</f>
        <v>0</v>
      </c>
      <c r="N24" s="7">
        <f>'100%'!O24</f>
        <v>0</v>
      </c>
      <c r="O24" s="7">
        <f>'100%'!P24</f>
        <v>0</v>
      </c>
      <c r="P24" s="7">
        <f>'100%'!Q24</f>
        <v>0</v>
      </c>
      <c r="Q24" s="7">
        <f>'100%'!T24</f>
        <v>0</v>
      </c>
      <c r="R24" s="15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1" t="s">
        <v>32</v>
      </c>
      <c r="F25" s="7">
        <f>'100%'!G25</f>
        <v>0</v>
      </c>
      <c r="G25" s="7">
        <f>'100%'!H25</f>
        <v>0</v>
      </c>
      <c r="H25" s="7">
        <f>'100%'!I25</f>
        <v>1330</v>
      </c>
      <c r="I25" s="7">
        <f>'100%'!J25</f>
        <v>3765</v>
      </c>
      <c r="J25" s="7">
        <f>'100%'!K25</f>
        <v>970</v>
      </c>
      <c r="K25" s="7">
        <f>'100%'!L25</f>
        <v>0</v>
      </c>
      <c r="L25" s="7">
        <f>'100%'!M25</f>
        <v>0</v>
      </c>
      <c r="M25" s="7">
        <f>'100%'!N25</f>
        <v>0</v>
      </c>
      <c r="N25" s="7">
        <f>'100%'!O25</f>
        <v>0</v>
      </c>
      <c r="O25" s="7">
        <f>'100%'!P25</f>
        <v>0</v>
      </c>
      <c r="P25" s="7">
        <f>'100%'!Q25</f>
        <v>0</v>
      </c>
      <c r="Q25" s="7">
        <f>'100%'!T25</f>
        <v>0</v>
      </c>
      <c r="R25" s="15">
        <f t="shared" si="0"/>
        <v>6065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3" t="s">
        <v>40</v>
      </c>
      <c r="F26" s="7">
        <f>'100%'!G26/100*60</f>
        <v>8451</v>
      </c>
      <c r="G26" s="7">
        <f>'100%'!H26/100*60</f>
        <v>16824</v>
      </c>
      <c r="H26" s="7">
        <f>'100%'!I26/100*60</f>
        <v>3990</v>
      </c>
      <c r="I26" s="7">
        <f>'100%'!J26/100*60</f>
        <v>54495</v>
      </c>
      <c r="J26" s="7">
        <f>'100%'!K26/100*60</f>
        <v>3510</v>
      </c>
      <c r="K26" s="7">
        <f>'100%'!L26/100*60</f>
        <v>90</v>
      </c>
      <c r="L26" s="7">
        <f>'100%'!M26/100*60</f>
        <v>5400</v>
      </c>
      <c r="M26" s="7">
        <f>'100%'!N26/100*60</f>
        <v>16200</v>
      </c>
      <c r="N26" s="7">
        <f>'100%'!O26/100*60</f>
        <v>10200</v>
      </c>
      <c r="O26" s="7">
        <f>'100%'!P26/100*60</f>
        <v>4800</v>
      </c>
      <c r="P26" s="7">
        <f>'100%'!Q26/100*60</f>
        <v>0</v>
      </c>
      <c r="Q26" s="7">
        <f>'100%'!T26/100*60</f>
        <v>360</v>
      </c>
      <c r="R26" s="15">
        <f t="shared" si="0"/>
        <v>124320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1" t="s">
        <v>46</v>
      </c>
      <c r="F27" s="7">
        <f>'100%'!G28</f>
        <v>0</v>
      </c>
      <c r="G27" s="7">
        <f>'100%'!H28</f>
        <v>0</v>
      </c>
      <c r="H27" s="7">
        <f>'100%'!I28</f>
        <v>0</v>
      </c>
      <c r="I27" s="7">
        <f>'100%'!J28</f>
        <v>0</v>
      </c>
      <c r="J27" s="7">
        <f>'100%'!K28</f>
        <v>7872</v>
      </c>
      <c r="K27" s="7">
        <f>'100%'!L28</f>
        <v>0</v>
      </c>
      <c r="L27" s="7">
        <f>'100%'!M28</f>
        <v>0</v>
      </c>
      <c r="M27" s="7">
        <f>'100%'!N28</f>
        <v>0</v>
      </c>
      <c r="N27" s="7">
        <f>'100%'!O28</f>
        <v>0</v>
      </c>
      <c r="O27" s="7">
        <f>'100%'!P28</f>
        <v>0</v>
      </c>
      <c r="P27" s="7">
        <f>'100%'!Q28</f>
        <v>0</v>
      </c>
      <c r="Q27" s="7">
        <f>'100%'!T28</f>
        <v>0</v>
      </c>
      <c r="R27" s="15">
        <f t="shared" si="0"/>
        <v>7872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11" t="s">
        <v>42</v>
      </c>
      <c r="F28" s="7">
        <f>'100%'!G29</f>
        <v>0</v>
      </c>
      <c r="G28" s="7">
        <f>'100%'!H29</f>
        <v>0</v>
      </c>
      <c r="H28" s="7">
        <f>'100%'!I29</f>
        <v>0</v>
      </c>
      <c r="I28" s="7">
        <f>'100%'!J29</f>
        <v>0</v>
      </c>
      <c r="J28" s="7">
        <f>'100%'!K29</f>
        <v>0</v>
      </c>
      <c r="K28" s="7">
        <f>'100%'!L29</f>
        <v>0</v>
      </c>
      <c r="L28" s="7">
        <f>'100%'!M29</f>
        <v>0</v>
      </c>
      <c r="M28" s="7">
        <f>'100%'!N29</f>
        <v>0</v>
      </c>
      <c r="N28" s="7">
        <f>'100%'!O29</f>
        <v>0</v>
      </c>
      <c r="O28" s="7">
        <f>'100%'!P29</f>
        <v>0</v>
      </c>
      <c r="P28" s="7">
        <f>'100%'!Q29</f>
        <v>0</v>
      </c>
      <c r="Q28" s="7">
        <f>'100%'!T29</f>
        <v>0</v>
      </c>
      <c r="R28" s="15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1" t="s">
        <v>33</v>
      </c>
      <c r="F29" s="7">
        <f>'100%'!G30</f>
        <v>0</v>
      </c>
      <c r="G29" s="7">
        <f>'100%'!H30</f>
        <v>0</v>
      </c>
      <c r="H29" s="7">
        <f>'100%'!I30</f>
        <v>0</v>
      </c>
      <c r="I29" s="7">
        <f>'100%'!J30</f>
        <v>0</v>
      </c>
      <c r="J29" s="7">
        <f>'100%'!K30</f>
        <v>0</v>
      </c>
      <c r="K29" s="7">
        <f>'100%'!L30</f>
        <v>0</v>
      </c>
      <c r="L29" s="7">
        <f>'100%'!M30</f>
        <v>0</v>
      </c>
      <c r="M29" s="7">
        <f>'100%'!N30</f>
        <v>0</v>
      </c>
      <c r="N29" s="7">
        <f>'100%'!O30</f>
        <v>0</v>
      </c>
      <c r="O29" s="7">
        <f>'100%'!P30</f>
        <v>0</v>
      </c>
      <c r="P29" s="7">
        <f>'100%'!Q30</f>
        <v>0</v>
      </c>
      <c r="Q29" s="7">
        <f>'100%'!T30</f>
        <v>0</v>
      </c>
      <c r="R29" s="15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23" t="s">
        <v>49</v>
      </c>
      <c r="F30" s="7">
        <f>'100%'!G31/100*60</f>
        <v>0</v>
      </c>
      <c r="G30" s="7">
        <f>'100%'!H31/100*60</f>
        <v>0</v>
      </c>
      <c r="H30" s="7">
        <f>'100%'!I31/100*60</f>
        <v>0</v>
      </c>
      <c r="I30" s="7">
        <f>'100%'!J31/100*60</f>
        <v>0</v>
      </c>
      <c r="J30" s="7">
        <f>'100%'!K31/100*60</f>
        <v>0</v>
      </c>
      <c r="K30" s="7">
        <f>'100%'!L31/100*60</f>
        <v>0</v>
      </c>
      <c r="L30" s="7">
        <f>'100%'!M31/100*60</f>
        <v>0</v>
      </c>
      <c r="M30" s="7">
        <f>'100%'!N31/100*60</f>
        <v>0</v>
      </c>
      <c r="N30" s="7">
        <f>'100%'!O31/100*60</f>
        <v>0</v>
      </c>
      <c r="O30" s="7">
        <f>'100%'!P31/100*60</f>
        <v>0</v>
      </c>
      <c r="P30" s="7">
        <f>'100%'!Q31/100*60</f>
        <v>0</v>
      </c>
      <c r="Q30" s="7">
        <f>'100%'!T31/100*60</f>
        <v>18</v>
      </c>
      <c r="R30" s="15">
        <f t="shared" si="0"/>
        <v>18</v>
      </c>
    </row>
    <row r="31" spans="1:18" ht="16.5" thickBot="1">
      <c r="A31" s="6">
        <v>1</v>
      </c>
      <c r="B31" s="6">
        <v>3</v>
      </c>
      <c r="C31" s="6">
        <v>3</v>
      </c>
      <c r="D31" s="6">
        <v>5399</v>
      </c>
      <c r="E31" s="11" t="s">
        <v>34</v>
      </c>
      <c r="F31" s="7">
        <f>'100%'!G32</f>
        <v>0</v>
      </c>
      <c r="G31" s="7">
        <f>'100%'!H32</f>
        <v>0</v>
      </c>
      <c r="H31" s="7">
        <f>'100%'!I32</f>
        <v>0</v>
      </c>
      <c r="I31" s="7">
        <f>'100%'!J32</f>
        <v>0</v>
      </c>
      <c r="J31" s="7">
        <f>'100%'!K32</f>
        <v>0</v>
      </c>
      <c r="K31" s="7">
        <f>'100%'!L32</f>
        <v>0</v>
      </c>
      <c r="L31" s="7">
        <f>'100%'!M32</f>
        <v>0</v>
      </c>
      <c r="M31" s="7">
        <f>'100%'!N32</f>
        <v>0</v>
      </c>
      <c r="N31" s="7">
        <f>'100%'!O32</f>
        <v>0</v>
      </c>
      <c r="O31" s="7">
        <f>'100%'!P32</f>
        <v>0</v>
      </c>
      <c r="P31" s="7">
        <f>'100%'!Q32</f>
        <v>0</v>
      </c>
      <c r="Q31" s="7">
        <f>'100%'!T32</f>
        <v>0</v>
      </c>
      <c r="R31" s="15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929</v>
      </c>
      <c r="E32" s="11" t="s">
        <v>38</v>
      </c>
      <c r="F32" s="7">
        <f>'100%'!G32</f>
        <v>0</v>
      </c>
      <c r="G32" s="7">
        <f>'100%'!H32</f>
        <v>0</v>
      </c>
      <c r="H32" s="7">
        <f>'100%'!I32</f>
        <v>0</v>
      </c>
      <c r="I32" s="7">
        <f>'100%'!J32</f>
        <v>0</v>
      </c>
      <c r="J32" s="7">
        <f>'100%'!K32</f>
        <v>0</v>
      </c>
      <c r="K32" s="7">
        <f>'100%'!L32</f>
        <v>0</v>
      </c>
      <c r="L32" s="7">
        <f>'100%'!M32</f>
        <v>0</v>
      </c>
      <c r="M32" s="7">
        <f>'100%'!N32</f>
        <v>0</v>
      </c>
      <c r="N32" s="7">
        <f>'100%'!O32</f>
        <v>0</v>
      </c>
      <c r="O32" s="7">
        <f>'100%'!P32</f>
        <v>0</v>
      </c>
      <c r="P32" s="7">
        <f>'100%'!Q32</f>
        <v>0</v>
      </c>
      <c r="Q32" s="7">
        <f>'100%'!T32</f>
        <v>0</v>
      </c>
      <c r="R32" s="15">
        <f t="shared" si="0"/>
        <v>0</v>
      </c>
    </row>
    <row r="33" spans="1:18" ht="16.5" thickBot="1">
      <c r="A33" s="6">
        <v>1</v>
      </c>
      <c r="B33" s="6">
        <v>5</v>
      </c>
      <c r="C33" s="6">
        <v>1</v>
      </c>
      <c r="D33" s="6">
        <v>111</v>
      </c>
      <c r="E33" s="11" t="s">
        <v>45</v>
      </c>
      <c r="F33" s="7">
        <f>'100%'!G33</f>
        <v>0</v>
      </c>
      <c r="G33" s="7">
        <f>'100%'!H33</f>
        <v>0</v>
      </c>
      <c r="H33" s="7">
        <f>'100%'!I33</f>
        <v>0</v>
      </c>
      <c r="I33" s="7">
        <f>'100%'!J33</f>
        <v>0</v>
      </c>
      <c r="J33" s="7">
        <f>'100%'!K33</f>
        <v>0</v>
      </c>
      <c r="K33" s="7">
        <f>'100%'!L33</f>
        <v>0</v>
      </c>
      <c r="L33" s="7">
        <f>'100%'!M33</f>
        <v>0</v>
      </c>
      <c r="M33" s="7">
        <f>'100%'!N33</f>
        <v>0</v>
      </c>
      <c r="N33" s="7">
        <f>'100%'!O33</f>
        <v>0</v>
      </c>
      <c r="O33" s="7">
        <f>'100%'!P33</f>
        <v>0</v>
      </c>
      <c r="P33" s="7">
        <f>'100%'!Q33</f>
        <v>0</v>
      </c>
      <c r="Q33" s="7">
        <f>'100%'!T33</f>
        <v>0</v>
      </c>
      <c r="R33" s="15">
        <f t="shared" si="0"/>
        <v>0</v>
      </c>
    </row>
    <row r="34" spans="1:18" ht="16.5" thickBot="1">
      <c r="A34" s="6">
        <v>1</v>
      </c>
      <c r="B34" s="6">
        <v>5</v>
      </c>
      <c r="C34" s="6">
        <v>5</v>
      </c>
      <c r="D34" s="6">
        <v>1499</v>
      </c>
      <c r="E34" s="11" t="s">
        <v>39</v>
      </c>
      <c r="F34" s="7">
        <f>'100%'!G35</f>
        <v>150</v>
      </c>
      <c r="G34" s="7">
        <f>'100%'!H35</f>
        <v>0</v>
      </c>
      <c r="H34" s="7">
        <f>'100%'!I35</f>
        <v>0</v>
      </c>
      <c r="I34" s="7">
        <f>'100%'!J35</f>
        <v>0</v>
      </c>
      <c r="J34" s="7">
        <f>'100%'!K35</f>
        <v>0</v>
      </c>
      <c r="K34" s="7">
        <f>'100%'!L35</f>
        <v>0</v>
      </c>
      <c r="L34" s="7">
        <f>'100%'!M35</f>
        <v>0</v>
      </c>
      <c r="M34" s="7">
        <f>'100%'!N35</f>
        <v>0</v>
      </c>
      <c r="N34" s="7">
        <f>'100%'!O35</f>
        <v>0</v>
      </c>
      <c r="O34" s="7">
        <f>'100%'!P35</f>
        <v>150</v>
      </c>
      <c r="P34" s="7">
        <f>'100%'!Q35</f>
        <v>300</v>
      </c>
      <c r="Q34" s="7">
        <f>'100%'!T35</f>
        <v>0</v>
      </c>
      <c r="R34" s="15">
        <f t="shared" si="0"/>
        <v>600</v>
      </c>
    </row>
    <row r="35" spans="1:18" ht="19.5" thickBot="1">
      <c r="A35" s="8"/>
      <c r="B35" s="8"/>
      <c r="C35" s="8"/>
      <c r="D35" s="8"/>
      <c r="E35" s="12" t="s">
        <v>35</v>
      </c>
      <c r="F35" s="13">
        <f>SUM(F13:F34)</f>
        <v>134606</v>
      </c>
      <c r="G35" s="13">
        <f t="shared" ref="G35:Q35" si="1">SUM(G13:G34)</f>
        <v>130621.20000000001</v>
      </c>
      <c r="H35" s="13">
        <f t="shared" si="1"/>
        <v>113662.1</v>
      </c>
      <c r="I35" s="13">
        <f t="shared" si="1"/>
        <v>238013.95</v>
      </c>
      <c r="J35" s="13">
        <f t="shared" si="1"/>
        <v>142684.09999999998</v>
      </c>
      <c r="K35" s="13">
        <f t="shared" si="1"/>
        <v>104383.3</v>
      </c>
      <c r="L35" s="13">
        <f t="shared" si="1"/>
        <v>121067</v>
      </c>
      <c r="M35" s="13">
        <f t="shared" si="1"/>
        <v>171053</v>
      </c>
      <c r="N35" s="13">
        <f t="shared" si="1"/>
        <v>95528.5</v>
      </c>
      <c r="O35" s="13">
        <f t="shared" si="1"/>
        <v>108042.84999999999</v>
      </c>
      <c r="P35" s="13">
        <f t="shared" si="1"/>
        <v>74732.399999999994</v>
      </c>
      <c r="Q35" s="13">
        <f t="shared" si="1"/>
        <v>55895.8</v>
      </c>
      <c r="R35" s="14">
        <f>SUM(F35:Q35)</f>
        <v>1490290.2</v>
      </c>
    </row>
    <row r="36" spans="1:18" ht="15.75" thickBot="1"/>
    <row r="37" spans="1:18" ht="19.5" thickBot="1">
      <c r="E37" s="16" t="s">
        <v>37</v>
      </c>
      <c r="F37" s="27">
        <f>R35</f>
        <v>1490290.2</v>
      </c>
      <c r="G37" s="27"/>
    </row>
  </sheetData>
  <mergeCells count="7">
    <mergeCell ref="F37:G37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2020-01-16T20:09:54Z</dcterms:modified>
</cp:coreProperties>
</file>