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Q33" i="1" l="1"/>
  <c r="Q14" i="1"/>
  <c r="P14" i="1" l="1"/>
  <c r="P33" i="1"/>
  <c r="O33" i="1" l="1"/>
  <c r="O14" i="1"/>
  <c r="N14" i="1" l="1"/>
  <c r="N33" i="1"/>
  <c r="L14" i="1" l="1"/>
  <c r="L33" i="1"/>
  <c r="R32" i="1" l="1"/>
  <c r="R13" i="1"/>
  <c r="R33" i="1" l="1"/>
  <c r="R14" i="1"/>
  <c r="F16" i="1" s="1"/>
  <c r="F35" i="1" l="1"/>
  <c r="L32" i="2" l="1"/>
  <c r="M32" i="2"/>
  <c r="N32" i="2"/>
  <c r="O32" i="2"/>
  <c r="P32" i="2"/>
  <c r="Q32" i="2"/>
  <c r="L13" i="2"/>
  <c r="M13" i="2"/>
  <c r="N13" i="2"/>
  <c r="O13" i="2"/>
  <c r="P13" i="2"/>
  <c r="Q13" i="2"/>
  <c r="K32" i="2" l="1"/>
  <c r="K13" i="2"/>
  <c r="J32" i="2" l="1"/>
  <c r="J13" i="2"/>
  <c r="I32" i="2" l="1"/>
  <c r="I13" i="2"/>
  <c r="H32" i="2" l="1"/>
  <c r="H13" i="2"/>
  <c r="G32" i="2" l="1"/>
  <c r="G13" i="2"/>
  <c r="F32" i="2" l="1"/>
  <c r="Q33" i="2" l="1"/>
  <c r="O33" i="2"/>
  <c r="M33" i="2"/>
  <c r="K33" i="2"/>
  <c r="I33" i="2"/>
  <c r="G33" i="2"/>
  <c r="F33" i="2" l="1"/>
  <c r="H33" i="2"/>
  <c r="J33" i="2"/>
  <c r="L33" i="2"/>
  <c r="N33" i="2"/>
  <c r="P33" i="2"/>
  <c r="R32" i="2"/>
  <c r="R33" i="2" l="1"/>
  <c r="F35" i="2" s="1"/>
  <c r="F13" i="2" l="1"/>
  <c r="O14" i="2" l="1"/>
  <c r="G14" i="2"/>
  <c r="K14" i="2"/>
  <c r="R13" i="2"/>
  <c r="Q14" i="2"/>
  <c r="M14" i="2"/>
  <c r="I14" i="2"/>
  <c r="P14" i="2"/>
  <c r="N14" i="2"/>
  <c r="L14" i="2"/>
  <c r="J14" i="2"/>
  <c r="H14" i="2"/>
  <c r="F14" i="2"/>
  <c r="R14" i="2" l="1"/>
  <c r="F16" i="2" s="1"/>
</calcChain>
</file>

<file path=xl/sharedStrings.xml><?xml version="1.0" encoding="utf-8"?>
<sst xmlns="http://schemas.openxmlformats.org/spreadsheetml/2006/main" count="108" uniqueCount="28">
  <si>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</si>
  <si>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</si>
  <si>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</si>
  <si>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</si>
  <si>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</si>
  <si>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</si>
  <si>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</si>
  <si>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</si>
  <si>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</si>
  <si>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</si>
  <si>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</si>
  <si>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</si>
  <si>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</si>
  <si>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</si>
  <si>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</si>
  <si>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</si>
  <si>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</si>
  <si>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</si>
  <si>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</si>
  <si>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</si>
  <si>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</si>
  <si>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</si>
  <si>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AL 100 % TOTAL</t>
  </si>
  <si>
    <t>AL 60 % TOTAL</t>
  </si>
  <si>
    <t>PENSION DE ENSEÑANZA*</t>
  </si>
  <si>
    <t>PROCUNED</t>
  </si>
  <si>
    <t>PROLICED</t>
  </si>
  <si>
    <t>CUADRO DE EJECUCION DE INGRESOS DEL 01/01/2019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</si>
</sst>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0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302684</xdr:colOff>
      <xdr:row>0</xdr:row>
      <xdr:rowOff>34926</xdr:rowOff>
    </xdr:from>
    <xdr:to>
      <xdr:col>4</xdr:col>
      <xdr:colOff>660400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  <xdr:oneCellAnchor>
    <xdr:from>
      <xdr:col>3</xdr:col>
      <xdr:colOff>302684</xdr:colOff>
      <xdr:row>19</xdr:row>
      <xdr:rowOff>34926</xdr:rowOff>
    </xdr:from>
    <xdr:ext cx="781049" cy="1213908"/>
    <xdr:pic>
      <xdr:nvPicPr>
        <xdr:cNvPr id="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  <xdr:oneCellAnchor>
    <xdr:from>
      <xdr:col>3</xdr:col>
      <xdr:colOff>296334</xdr:colOff>
      <xdr:row>19</xdr:row>
      <xdr:rowOff>31750</xdr:rowOff>
    </xdr:from>
    <xdr:ext cx="781049" cy="1213908"/>
    <xdr:pic>
      <xdr:nvPicPr>
        <xdr:cNvPr id="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="90" zoomScaleNormal="90" workbookViewId="0">
      <pane xSplit="5" ySplit="12" topLeftCell="J13" activePane="bottomRight" state="frozen"/>
      <selection pane="topRight" activeCell="F1" sqref="F1"/>
      <selection pane="bottomLeft" activeCell="A13" sqref="A13"/>
      <selection pane="bottomRight" activeCell="Q33" sqref="Q33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6.7109375" customWidth="1"/>
  </cols>
  <sheetData>
    <row r="1" spans="1:18" ht="12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5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5" t="s">
        <v>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6" t="s">
        <v>27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ht="9.9499999999999993" customHeight="1" thickBot="1">
      <c r="E10"/>
    </row>
    <row r="11" spans="1:18" ht="19.5" thickBot="1">
      <c r="A11" s="27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21</v>
      </c>
    </row>
    <row r="13" spans="1:18" ht="16.5" thickBot="1">
      <c r="A13" s="6">
        <v>1</v>
      </c>
      <c r="B13" s="6">
        <v>3</v>
      </c>
      <c r="C13" s="6">
        <v>2</v>
      </c>
      <c r="D13" s="6">
        <v>316</v>
      </c>
      <c r="E13" s="10" t="s">
        <v>24</v>
      </c>
      <c r="F13" s="16">
        <v>5840</v>
      </c>
      <c r="G13" s="16">
        <v>14037</v>
      </c>
      <c r="H13" s="16">
        <v>7183</v>
      </c>
      <c r="I13" s="16">
        <v>2690</v>
      </c>
      <c r="J13" s="16">
        <v>2650</v>
      </c>
      <c r="K13" s="16">
        <v>2080</v>
      </c>
      <c r="L13" s="16">
        <v>1180</v>
      </c>
      <c r="M13" s="16">
        <v>13310</v>
      </c>
      <c r="N13" s="16">
        <v>13924.5</v>
      </c>
      <c r="O13" s="16">
        <v>14370</v>
      </c>
      <c r="P13" s="16">
        <v>9795</v>
      </c>
      <c r="Q13" s="16">
        <v>10464</v>
      </c>
      <c r="R13" s="14">
        <f>SUM(F13:Q13)</f>
        <v>97523.5</v>
      </c>
    </row>
    <row r="14" spans="1:18" ht="19.5" thickBot="1">
      <c r="A14" s="7"/>
      <c r="B14" s="7"/>
      <c r="C14" s="7"/>
      <c r="D14" s="7"/>
      <c r="E14" s="11" t="s">
        <v>21</v>
      </c>
      <c r="F14" s="12">
        <v>5840</v>
      </c>
      <c r="G14" s="12">
        <v>14037</v>
      </c>
      <c r="H14" s="12">
        <v>7183</v>
      </c>
      <c r="I14" s="12">
        <v>2690</v>
      </c>
      <c r="J14" s="12">
        <v>2650</v>
      </c>
      <c r="K14" s="12">
        <v>2080</v>
      </c>
      <c r="L14" s="12">
        <f>SUM(L13)</f>
        <v>1180</v>
      </c>
      <c r="M14" s="12">
        <v>13310</v>
      </c>
      <c r="N14" s="12">
        <f>SUM(N13)</f>
        <v>13924.5</v>
      </c>
      <c r="O14" s="12">
        <f>SUM(O13)</f>
        <v>14370</v>
      </c>
      <c r="P14" s="12">
        <f>SUM(P13)</f>
        <v>9795</v>
      </c>
      <c r="Q14" s="12">
        <f>SUM(Q13)</f>
        <v>10464</v>
      </c>
      <c r="R14" s="13">
        <f>SUM(F14:Q14)</f>
        <v>97523.5</v>
      </c>
    </row>
    <row r="15" spans="1:18" ht="15.75" thickBot="1"/>
    <row r="16" spans="1:18" ht="19.5" thickBot="1">
      <c r="E16" s="15" t="s">
        <v>22</v>
      </c>
      <c r="F16" s="23">
        <f>R14</f>
        <v>97523.5</v>
      </c>
      <c r="G16" s="23"/>
    </row>
    <row r="20" spans="1:18" ht="12" customHeight="1">
      <c r="A20" s="24" t="s">
        <v>0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ht="9.9499999999999993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8" ht="12" customHeight="1">
      <c r="A22" s="25" t="s">
        <v>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ht="9.9499999999999993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"/>
      <c r="P23" s="1"/>
      <c r="Q23" s="1"/>
      <c r="R23" s="1"/>
    </row>
    <row r="24" spans="1:18" ht="12" customHeight="1">
      <c r="A24" s="25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ht="9.9499999999999993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"/>
      <c r="P25" s="1"/>
      <c r="Q25" s="1"/>
      <c r="R25" s="1"/>
    </row>
    <row r="26" spans="1:18" ht="12" customHeight="1">
      <c r="A26" s="25" t="s">
        <v>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ht="9.9499999999999993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"/>
      <c r="P27" s="1"/>
      <c r="Q27" s="1"/>
      <c r="R27" s="1"/>
    </row>
    <row r="28" spans="1:18" ht="12" customHeight="1">
      <c r="A28" s="26" t="s">
        <v>27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8" ht="9.9499999999999993" customHeight="1" thickBot="1">
      <c r="E29"/>
    </row>
    <row r="30" spans="1:18" ht="19.5" thickBot="1">
      <c r="A30" s="27" t="s">
        <v>26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9"/>
    </row>
    <row r="31" spans="1:18" ht="16.5" thickBot="1">
      <c r="A31" s="5" t="s">
        <v>4</v>
      </c>
      <c r="B31" s="5" t="s">
        <v>5</v>
      </c>
      <c r="C31" s="5" t="s">
        <v>6</v>
      </c>
      <c r="D31" s="5" t="s">
        <v>7</v>
      </c>
      <c r="E31" s="5" t="s">
        <v>8</v>
      </c>
      <c r="F31" s="9" t="s">
        <v>9</v>
      </c>
      <c r="G31" s="9" t="s">
        <v>10</v>
      </c>
      <c r="H31" s="9" t="s">
        <v>11</v>
      </c>
      <c r="I31" s="9" t="s">
        <v>12</v>
      </c>
      <c r="J31" s="9" t="s">
        <v>13</v>
      </c>
      <c r="K31" s="9" t="s">
        <v>14</v>
      </c>
      <c r="L31" s="9" t="s">
        <v>15</v>
      </c>
      <c r="M31" s="9" t="s">
        <v>16</v>
      </c>
      <c r="N31" s="9" t="s">
        <v>17</v>
      </c>
      <c r="O31" s="9" t="s">
        <v>18</v>
      </c>
      <c r="P31" s="9" t="s">
        <v>19</v>
      </c>
      <c r="Q31" s="9" t="s">
        <v>20</v>
      </c>
      <c r="R31" s="8" t="s">
        <v>21</v>
      </c>
    </row>
    <row r="32" spans="1:18" ht="16.5" thickBot="1">
      <c r="A32" s="6">
        <v>1</v>
      </c>
      <c r="B32" s="6">
        <v>3</v>
      </c>
      <c r="C32" s="6">
        <v>2</v>
      </c>
      <c r="D32" s="6">
        <v>316</v>
      </c>
      <c r="E32" s="10" t="s">
        <v>24</v>
      </c>
      <c r="F32" s="16">
        <v>6289</v>
      </c>
      <c r="G32" s="22">
        <v>4240</v>
      </c>
      <c r="H32" s="16">
        <v>2070</v>
      </c>
      <c r="I32" s="16">
        <v>1160</v>
      </c>
      <c r="J32" s="16">
        <v>2050</v>
      </c>
      <c r="K32" s="16">
        <v>425</v>
      </c>
      <c r="L32" s="16">
        <v>1160</v>
      </c>
      <c r="M32" s="16">
        <v>5956.5</v>
      </c>
      <c r="N32" s="16">
        <v>3904</v>
      </c>
      <c r="O32" s="16">
        <v>5436.5</v>
      </c>
      <c r="P32" s="16">
        <v>7030</v>
      </c>
      <c r="Q32" s="16">
        <v>4872.5</v>
      </c>
      <c r="R32" s="14">
        <f>SUM(F32:Q32)</f>
        <v>44593.5</v>
      </c>
    </row>
    <row r="33" spans="1:18" ht="19.5" thickBot="1">
      <c r="A33" s="7"/>
      <c r="B33" s="7"/>
      <c r="C33" s="7"/>
      <c r="D33" s="7"/>
      <c r="E33" s="11" t="s">
        <v>21</v>
      </c>
      <c r="F33" s="12">
        <v>6289</v>
      </c>
      <c r="G33" s="12">
        <v>4240</v>
      </c>
      <c r="H33" s="12">
        <v>2070</v>
      </c>
      <c r="I33" s="12">
        <v>1160</v>
      </c>
      <c r="J33" s="12">
        <v>2050</v>
      </c>
      <c r="K33" s="12">
        <v>425</v>
      </c>
      <c r="L33" s="12">
        <f>SUM(L32)</f>
        <v>1160</v>
      </c>
      <c r="M33" s="12">
        <v>5956.5</v>
      </c>
      <c r="N33" s="12">
        <f>SUM(N32)</f>
        <v>3904</v>
      </c>
      <c r="O33" s="12">
        <f>SUM(O32)</f>
        <v>5436.5</v>
      </c>
      <c r="P33" s="12">
        <f>SUM(P32)</f>
        <v>7030</v>
      </c>
      <c r="Q33" s="12">
        <f>SUM(Q32)</f>
        <v>4872.5</v>
      </c>
      <c r="R33" s="17">
        <f>SUM(F33:Q33)</f>
        <v>44593.5</v>
      </c>
    </row>
    <row r="34" spans="1:18" ht="15.75" thickBot="1"/>
    <row r="35" spans="1:18" ht="19.5" thickBot="1">
      <c r="E35" s="15" t="s">
        <v>22</v>
      </c>
      <c r="F35" s="23">
        <f>R33</f>
        <v>44593.5</v>
      </c>
      <c r="G35" s="23"/>
    </row>
  </sheetData>
  <mergeCells count="14">
    <mergeCell ref="F35:G35"/>
    <mergeCell ref="A20:R20"/>
    <mergeCell ref="A22:R22"/>
    <mergeCell ref="A24:R24"/>
    <mergeCell ref="A26:R26"/>
    <mergeCell ref="A28:R28"/>
    <mergeCell ref="A30:R30"/>
    <mergeCell ref="F16:G16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90" zoomScaleNormal="90" workbookViewId="0">
      <selection activeCell="Q32" sqref="Q32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6.7109375" customWidth="1"/>
  </cols>
  <sheetData>
    <row r="1" spans="1:18" ht="12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5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5" t="s">
        <v>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6" t="s">
        <v>27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ht="9.9499999999999993" customHeight="1" thickBot="1">
      <c r="E10"/>
    </row>
    <row r="11" spans="1:18" ht="19.5" thickBot="1">
      <c r="A11" s="27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21</v>
      </c>
    </row>
    <row r="13" spans="1:18" ht="16.5" thickBot="1">
      <c r="A13" s="6">
        <v>1</v>
      </c>
      <c r="B13" s="6">
        <v>3</v>
      </c>
      <c r="C13" s="6">
        <v>2</v>
      </c>
      <c r="D13" s="6">
        <v>316</v>
      </c>
      <c r="E13" s="10" t="s">
        <v>24</v>
      </c>
      <c r="F13" s="16">
        <f>'100%'!F13/100*60</f>
        <v>3504</v>
      </c>
      <c r="G13" s="16">
        <f>'100%'!G13/100*60</f>
        <v>8422.2000000000007</v>
      </c>
      <c r="H13" s="16">
        <f>'100%'!H13/100*60</f>
        <v>4309.8</v>
      </c>
      <c r="I13" s="16">
        <f>'100%'!I13/100*60</f>
        <v>1614</v>
      </c>
      <c r="J13" s="16">
        <f>'100%'!J13/100*60</f>
        <v>1590</v>
      </c>
      <c r="K13" s="16">
        <f>'100%'!K13/100*60</f>
        <v>1248</v>
      </c>
      <c r="L13" s="16">
        <f>'100%'!L13/100*60</f>
        <v>708</v>
      </c>
      <c r="M13" s="16">
        <f>'100%'!M13/100*60</f>
        <v>7986</v>
      </c>
      <c r="N13" s="16">
        <f>'100%'!N13/100*60</f>
        <v>8354.7000000000007</v>
      </c>
      <c r="O13" s="16">
        <f>'100%'!O13/100*60</f>
        <v>8622</v>
      </c>
      <c r="P13" s="16">
        <f>'100%'!P13/100*60</f>
        <v>5877</v>
      </c>
      <c r="Q13" s="16">
        <f>'100%'!Q13/100*60</f>
        <v>6278.4</v>
      </c>
      <c r="R13" s="19">
        <f t="shared" ref="R13" si="0">SUM(F13:Q13)</f>
        <v>58514.1</v>
      </c>
    </row>
    <row r="14" spans="1:18" ht="19.5" thickBot="1">
      <c r="A14" s="7"/>
      <c r="B14" s="7"/>
      <c r="C14" s="7"/>
      <c r="D14" s="7"/>
      <c r="E14" s="11" t="s">
        <v>21</v>
      </c>
      <c r="F14" s="20">
        <f t="shared" ref="F14:Q14" si="1">SUM(F13:F13)</f>
        <v>3504</v>
      </c>
      <c r="G14" s="20">
        <f t="shared" si="1"/>
        <v>8422.2000000000007</v>
      </c>
      <c r="H14" s="20">
        <f t="shared" si="1"/>
        <v>4309.8</v>
      </c>
      <c r="I14" s="20">
        <f t="shared" si="1"/>
        <v>1614</v>
      </c>
      <c r="J14" s="20">
        <f t="shared" si="1"/>
        <v>1590</v>
      </c>
      <c r="K14" s="20">
        <f t="shared" si="1"/>
        <v>1248</v>
      </c>
      <c r="L14" s="20">
        <f t="shared" si="1"/>
        <v>708</v>
      </c>
      <c r="M14" s="20">
        <f t="shared" si="1"/>
        <v>7986</v>
      </c>
      <c r="N14" s="20">
        <f t="shared" si="1"/>
        <v>8354.7000000000007</v>
      </c>
      <c r="O14" s="20">
        <f t="shared" si="1"/>
        <v>8622</v>
      </c>
      <c r="P14" s="20">
        <f t="shared" si="1"/>
        <v>5877</v>
      </c>
      <c r="Q14" s="20">
        <f t="shared" si="1"/>
        <v>6278.4</v>
      </c>
      <c r="R14" s="21">
        <f>SUM(F14:Q14)</f>
        <v>58514.1</v>
      </c>
    </row>
    <row r="15" spans="1:18" ht="15.75" thickBot="1"/>
    <row r="16" spans="1:18" ht="19.5" thickBot="1">
      <c r="E16" s="15" t="s">
        <v>23</v>
      </c>
      <c r="F16" s="23">
        <f>R14</f>
        <v>58514.1</v>
      </c>
      <c r="G16" s="23"/>
    </row>
    <row r="20" spans="1:18" ht="12" customHeight="1">
      <c r="A20" s="24" t="s">
        <v>0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ht="9.9499999999999993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8" ht="12" customHeight="1">
      <c r="A22" s="25" t="s">
        <v>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ht="9.9499999999999993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"/>
      <c r="P23" s="1"/>
      <c r="Q23" s="1"/>
      <c r="R23" s="1"/>
    </row>
    <row r="24" spans="1:18" ht="12" customHeight="1">
      <c r="A24" s="25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ht="9.9499999999999993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"/>
      <c r="P25" s="1"/>
      <c r="Q25" s="1"/>
      <c r="R25" s="1"/>
    </row>
    <row r="26" spans="1:18" ht="12" customHeight="1">
      <c r="A26" s="25" t="s">
        <v>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ht="9.9499999999999993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"/>
      <c r="P27" s="1"/>
      <c r="Q27" s="1"/>
      <c r="R27" s="1"/>
    </row>
    <row r="28" spans="1:18" ht="12" customHeight="1">
      <c r="A28" s="26" t="s">
        <v>27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8" ht="9.9499999999999993" customHeight="1" thickBot="1">
      <c r="E29"/>
    </row>
    <row r="30" spans="1:18" ht="19.5" thickBot="1">
      <c r="A30" s="27" t="s">
        <v>26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9"/>
    </row>
    <row r="31" spans="1:18" ht="16.5" thickBot="1">
      <c r="A31" s="5" t="s">
        <v>4</v>
      </c>
      <c r="B31" s="5" t="s">
        <v>5</v>
      </c>
      <c r="C31" s="5" t="s">
        <v>6</v>
      </c>
      <c r="D31" s="5" t="s">
        <v>7</v>
      </c>
      <c r="E31" s="5" t="s">
        <v>8</v>
      </c>
      <c r="F31" s="9" t="s">
        <v>9</v>
      </c>
      <c r="G31" s="9" t="s">
        <v>10</v>
      </c>
      <c r="H31" s="9" t="s">
        <v>11</v>
      </c>
      <c r="I31" s="9" t="s">
        <v>12</v>
      </c>
      <c r="J31" s="9" t="s">
        <v>13</v>
      </c>
      <c r="K31" s="9" t="s">
        <v>14</v>
      </c>
      <c r="L31" s="9" t="s">
        <v>15</v>
      </c>
      <c r="M31" s="9" t="s">
        <v>16</v>
      </c>
      <c r="N31" s="9" t="s">
        <v>17</v>
      </c>
      <c r="O31" s="9" t="s">
        <v>18</v>
      </c>
      <c r="P31" s="9" t="s">
        <v>19</v>
      </c>
      <c r="Q31" s="9" t="s">
        <v>20</v>
      </c>
      <c r="R31" s="8" t="s">
        <v>21</v>
      </c>
    </row>
    <row r="32" spans="1:18" ht="16.5" thickBot="1">
      <c r="A32" s="6">
        <v>1</v>
      </c>
      <c r="B32" s="6">
        <v>3</v>
      </c>
      <c r="C32" s="6">
        <v>2</v>
      </c>
      <c r="D32" s="6">
        <v>316</v>
      </c>
      <c r="E32" s="10" t="s">
        <v>24</v>
      </c>
      <c r="F32" s="16">
        <f>'100%'!F32/100*60</f>
        <v>3773.4</v>
      </c>
      <c r="G32" s="16">
        <f>'100%'!G32/100*60</f>
        <v>2544</v>
      </c>
      <c r="H32" s="16">
        <f>'100%'!H32/100*60</f>
        <v>1242</v>
      </c>
      <c r="I32" s="16">
        <f>'100%'!I32/100*60</f>
        <v>696</v>
      </c>
      <c r="J32" s="16">
        <f>'100%'!J32/100*60</f>
        <v>1230</v>
      </c>
      <c r="K32" s="16">
        <f>'100%'!K32/100*60</f>
        <v>255</v>
      </c>
      <c r="L32" s="16">
        <f>'100%'!L32/100*60</f>
        <v>696</v>
      </c>
      <c r="M32" s="16">
        <f>'100%'!M32/100*60</f>
        <v>3573.8999999999996</v>
      </c>
      <c r="N32" s="16">
        <f>'100%'!N32/100*60</f>
        <v>2342.4</v>
      </c>
      <c r="O32" s="16">
        <f>'100%'!O32/100*60</f>
        <v>3261.9</v>
      </c>
      <c r="P32" s="16">
        <f>'100%'!P32/100*60</f>
        <v>4218</v>
      </c>
      <c r="Q32" s="16">
        <f>'100%'!Q32/100*60</f>
        <v>2923.5</v>
      </c>
      <c r="R32" s="19">
        <f t="shared" ref="R32" si="2">SUM(F32:Q32)</f>
        <v>26756.1</v>
      </c>
    </row>
    <row r="33" spans="1:18" ht="19.5" thickBot="1">
      <c r="A33" s="7"/>
      <c r="B33" s="7"/>
      <c r="C33" s="7"/>
      <c r="D33" s="7"/>
      <c r="E33" s="11" t="s">
        <v>21</v>
      </c>
      <c r="F33" s="20">
        <f t="shared" ref="F33:Q33" si="3">SUM(F32:F32)</f>
        <v>3773.4</v>
      </c>
      <c r="G33" s="20">
        <f t="shared" si="3"/>
        <v>2544</v>
      </c>
      <c r="H33" s="20">
        <f t="shared" si="3"/>
        <v>1242</v>
      </c>
      <c r="I33" s="20">
        <f t="shared" si="3"/>
        <v>696</v>
      </c>
      <c r="J33" s="20">
        <f t="shared" si="3"/>
        <v>1230</v>
      </c>
      <c r="K33" s="20">
        <f t="shared" si="3"/>
        <v>255</v>
      </c>
      <c r="L33" s="20">
        <f t="shared" si="3"/>
        <v>696</v>
      </c>
      <c r="M33" s="20">
        <f t="shared" si="3"/>
        <v>3573.8999999999996</v>
      </c>
      <c r="N33" s="20">
        <f t="shared" si="3"/>
        <v>2342.4</v>
      </c>
      <c r="O33" s="20">
        <f t="shared" si="3"/>
        <v>3261.9</v>
      </c>
      <c r="P33" s="20">
        <f t="shared" si="3"/>
        <v>4218</v>
      </c>
      <c r="Q33" s="20">
        <f t="shared" si="3"/>
        <v>2923.5</v>
      </c>
      <c r="R33" s="21">
        <f>SUM(F33:Q33)</f>
        <v>26756.1</v>
      </c>
    </row>
    <row r="34" spans="1:18" ht="15.75" thickBot="1"/>
    <row r="35" spans="1:18" ht="19.5" thickBot="1">
      <c r="E35" s="15" t="s">
        <v>23</v>
      </c>
      <c r="F35" s="23">
        <f>R33</f>
        <v>26756.1</v>
      </c>
      <c r="G35" s="23"/>
    </row>
  </sheetData>
  <mergeCells count="14">
    <mergeCell ref="A30:R30"/>
    <mergeCell ref="F35:G35"/>
    <mergeCell ref="A20:R20"/>
    <mergeCell ref="A22:R22"/>
    <mergeCell ref="A24:R24"/>
    <mergeCell ref="A26:R26"/>
    <mergeCell ref="A28:R28"/>
    <mergeCell ref="F16:G16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2020-01-16T20:11:40Z</dcterms:modified>
</cp:coreProperties>
</file>