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15" windowHeight="47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5" i="1" l="1"/>
  <c r="U16" i="1"/>
  <c r="U17" i="1"/>
  <c r="U18" i="1"/>
  <c r="U19" i="1"/>
  <c r="U22" i="1"/>
  <c r="U23" i="1"/>
  <c r="U25" i="1"/>
  <c r="U28" i="1"/>
  <c r="U29" i="1"/>
  <c r="U31" i="1"/>
  <c r="U32" i="1"/>
  <c r="U33" i="1"/>
  <c r="U34" i="1"/>
  <c r="U35" i="1"/>
  <c r="U36" i="1"/>
  <c r="U38" i="1"/>
  <c r="U39" i="1"/>
  <c r="U40" i="1"/>
  <c r="U13" i="1"/>
  <c r="T14" i="1"/>
  <c r="U14" i="1" s="1"/>
  <c r="T15" i="1"/>
  <c r="T16" i="1"/>
  <c r="T17" i="1"/>
  <c r="T18" i="1"/>
  <c r="T19" i="1"/>
  <c r="T20" i="1"/>
  <c r="U20" i="1" s="1"/>
  <c r="T21" i="1"/>
  <c r="U21" i="1" s="1"/>
  <c r="T22" i="1"/>
  <c r="T23" i="1"/>
  <c r="T24" i="1"/>
  <c r="U24" i="1" s="1"/>
  <c r="T25" i="1"/>
  <c r="T26" i="1"/>
  <c r="U26" i="1" s="1"/>
  <c r="T27" i="1"/>
  <c r="U27" i="1" s="1"/>
  <c r="T28" i="1"/>
  <c r="T29" i="1"/>
  <c r="T30" i="1"/>
  <c r="U30" i="1" s="1"/>
  <c r="T31" i="1"/>
  <c r="T32" i="1"/>
  <c r="T33" i="1"/>
  <c r="T34" i="1"/>
  <c r="T35" i="1"/>
  <c r="T36" i="1"/>
  <c r="T37" i="1"/>
  <c r="U37" i="1" s="1"/>
  <c r="T38" i="1"/>
  <c r="T39" i="1"/>
  <c r="T40" i="1"/>
  <c r="T13" i="1"/>
  <c r="S41" i="1"/>
  <c r="R41" i="1"/>
  <c r="A13" i="1" l="1"/>
  <c r="U41" i="1" l="1"/>
  <c r="G41" i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G37" i="2" l="1"/>
  <c r="H37" i="2"/>
  <c r="I37" i="2"/>
  <c r="J37" i="2"/>
  <c r="K37" i="2"/>
  <c r="L37" i="2"/>
  <c r="M37" i="2"/>
  <c r="N37" i="2"/>
  <c r="O37" i="2"/>
  <c r="P37" i="2"/>
  <c r="Q37" i="2"/>
  <c r="G35" i="2"/>
  <c r="H35" i="2"/>
  <c r="I35" i="2"/>
  <c r="J35" i="2"/>
  <c r="K35" i="2"/>
  <c r="L35" i="2"/>
  <c r="M35" i="2"/>
  <c r="N35" i="2"/>
  <c r="O35" i="2"/>
  <c r="P35" i="2"/>
  <c r="Q35" i="2"/>
  <c r="G30" i="2"/>
  <c r="H30" i="2"/>
  <c r="I30" i="2"/>
  <c r="J30" i="2"/>
  <c r="K30" i="2"/>
  <c r="L30" i="2"/>
  <c r="M30" i="2"/>
  <c r="N30" i="2"/>
  <c r="O30" i="2"/>
  <c r="P30" i="2"/>
  <c r="Q30" i="2"/>
  <c r="G23" i="2"/>
  <c r="H23" i="2"/>
  <c r="I23" i="2"/>
  <c r="J23" i="2"/>
  <c r="K23" i="2"/>
  <c r="L23" i="2"/>
  <c r="M23" i="2"/>
  <c r="N23" i="2"/>
  <c r="O23" i="2"/>
  <c r="P23" i="2"/>
  <c r="Q23" i="2"/>
  <c r="G18" i="2" l="1"/>
  <c r="H18" i="2"/>
  <c r="I18" i="2"/>
  <c r="J18" i="2"/>
  <c r="K18" i="2"/>
  <c r="L18" i="2"/>
  <c r="M18" i="2"/>
  <c r="N18" i="2"/>
  <c r="O18" i="2"/>
  <c r="P18" i="2"/>
  <c r="Q18" i="2"/>
  <c r="F18" i="2"/>
  <c r="R18" i="2" l="1"/>
  <c r="G14" i="2" l="1"/>
  <c r="H14" i="2"/>
  <c r="I14" i="2"/>
  <c r="J14" i="2"/>
  <c r="K14" i="2"/>
  <c r="L14" i="2"/>
  <c r="M14" i="2"/>
  <c r="N14" i="2"/>
  <c r="O14" i="2"/>
  <c r="P14" i="2"/>
  <c r="Q14" i="2"/>
  <c r="F14" i="2"/>
  <c r="R14" i="2" l="1"/>
  <c r="G34" i="2" l="1"/>
  <c r="H34" i="2"/>
  <c r="I34" i="2"/>
  <c r="J34" i="2"/>
  <c r="K34" i="2"/>
  <c r="L34" i="2"/>
  <c r="M34" i="2"/>
  <c r="N34" i="2"/>
  <c r="O34" i="2"/>
  <c r="P34" i="2"/>
  <c r="Q34" i="2"/>
  <c r="F34" i="2"/>
  <c r="J16" i="2"/>
  <c r="G16" i="2"/>
  <c r="H16" i="2"/>
  <c r="I16" i="2"/>
  <c r="K16" i="2"/>
  <c r="L16" i="2"/>
  <c r="M16" i="2"/>
  <c r="N16" i="2"/>
  <c r="O16" i="2"/>
  <c r="P16" i="2"/>
  <c r="Q16" i="2"/>
  <c r="F16" i="2"/>
  <c r="R16" i="2" l="1"/>
  <c r="R34" i="2"/>
  <c r="G31" i="2" l="1"/>
  <c r="H31" i="2"/>
  <c r="I31" i="2"/>
  <c r="J31" i="2"/>
  <c r="K31" i="2"/>
  <c r="L31" i="2"/>
  <c r="M31" i="2"/>
  <c r="N31" i="2"/>
  <c r="O31" i="2"/>
  <c r="P31" i="2"/>
  <c r="Q31" i="2"/>
  <c r="F31" i="2"/>
  <c r="R31" i="2" l="1"/>
  <c r="G33" i="2"/>
  <c r="H33" i="2"/>
  <c r="I33" i="2"/>
  <c r="J33" i="2"/>
  <c r="K33" i="2"/>
  <c r="L33" i="2"/>
  <c r="M33" i="2"/>
  <c r="N33" i="2"/>
  <c r="O33" i="2"/>
  <c r="P33" i="2"/>
  <c r="Q33" i="2"/>
  <c r="F33" i="2"/>
  <c r="R33" i="2" l="1"/>
  <c r="F17" i="2" l="1"/>
  <c r="G17" i="2"/>
  <c r="H17" i="2"/>
  <c r="I17" i="2"/>
  <c r="J17" i="2"/>
  <c r="K17" i="2"/>
  <c r="L17" i="2"/>
  <c r="M17" i="2"/>
  <c r="N17" i="2"/>
  <c r="O17" i="2"/>
  <c r="P17" i="2"/>
  <c r="Q17" i="2"/>
  <c r="R17" i="2" l="1"/>
  <c r="F37" i="2"/>
  <c r="F35" i="2"/>
  <c r="F30" i="2"/>
  <c r="F23" i="2"/>
  <c r="F25" i="2" l="1"/>
  <c r="F27" i="2" l="1"/>
  <c r="F39" i="2" l="1"/>
  <c r="G39" i="2"/>
  <c r="H39" i="2"/>
  <c r="I39" i="2"/>
  <c r="J39" i="2"/>
  <c r="K39" i="2"/>
  <c r="L39" i="2"/>
  <c r="M39" i="2"/>
  <c r="N39" i="2"/>
  <c r="O39" i="2"/>
  <c r="P39" i="2"/>
  <c r="Q39" i="2"/>
  <c r="F38" i="2"/>
  <c r="G38" i="2"/>
  <c r="H38" i="2"/>
  <c r="I38" i="2"/>
  <c r="J38" i="2"/>
  <c r="K38" i="2"/>
  <c r="L38" i="2"/>
  <c r="M38" i="2"/>
  <c r="N38" i="2"/>
  <c r="O38" i="2"/>
  <c r="P38" i="2"/>
  <c r="Q38" i="2"/>
  <c r="G32" i="2"/>
  <c r="H32" i="2"/>
  <c r="I32" i="2"/>
  <c r="J32" i="2"/>
  <c r="K32" i="2"/>
  <c r="L32" i="2"/>
  <c r="M32" i="2"/>
  <c r="N32" i="2"/>
  <c r="O32" i="2"/>
  <c r="P32" i="2"/>
  <c r="Q32" i="2"/>
  <c r="F32" i="2"/>
  <c r="R32" i="2" l="1"/>
  <c r="R39" i="2"/>
  <c r="R38" i="2"/>
  <c r="G13" i="2" l="1"/>
  <c r="H13" i="2"/>
  <c r="I13" i="2"/>
  <c r="J13" i="2"/>
  <c r="K13" i="2"/>
  <c r="L13" i="2"/>
  <c r="M13" i="2"/>
  <c r="N13" i="2"/>
  <c r="O13" i="2"/>
  <c r="P13" i="2"/>
  <c r="Q13" i="2"/>
  <c r="G15" i="2"/>
  <c r="H15" i="2"/>
  <c r="I15" i="2"/>
  <c r="J15" i="2"/>
  <c r="K15" i="2"/>
  <c r="L15" i="2"/>
  <c r="M15" i="2"/>
  <c r="N15" i="2"/>
  <c r="O15" i="2"/>
  <c r="P15" i="2"/>
  <c r="Q15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27" i="2"/>
  <c r="H27" i="2"/>
  <c r="I27" i="2"/>
  <c r="J27" i="2"/>
  <c r="K27" i="2"/>
  <c r="L27" i="2"/>
  <c r="M27" i="2"/>
  <c r="N27" i="2"/>
  <c r="O27" i="2"/>
  <c r="P27" i="2"/>
  <c r="Q27" i="2"/>
  <c r="G28" i="2"/>
  <c r="H28" i="2"/>
  <c r="I28" i="2"/>
  <c r="J28" i="2"/>
  <c r="K28" i="2"/>
  <c r="L28" i="2"/>
  <c r="M28" i="2"/>
  <c r="N28" i="2"/>
  <c r="O28" i="2"/>
  <c r="P28" i="2"/>
  <c r="Q28" i="2"/>
  <c r="G29" i="2"/>
  <c r="H29" i="2"/>
  <c r="I29" i="2"/>
  <c r="J29" i="2"/>
  <c r="K29" i="2"/>
  <c r="L29" i="2"/>
  <c r="M29" i="2"/>
  <c r="N29" i="2"/>
  <c r="O29" i="2"/>
  <c r="P29" i="2"/>
  <c r="Q29" i="2"/>
  <c r="G36" i="2"/>
  <c r="H36" i="2"/>
  <c r="I36" i="2"/>
  <c r="J36" i="2"/>
  <c r="K36" i="2"/>
  <c r="L36" i="2"/>
  <c r="M36" i="2"/>
  <c r="N36" i="2"/>
  <c r="O36" i="2"/>
  <c r="P36" i="2"/>
  <c r="Q36" i="2"/>
  <c r="G40" i="2"/>
  <c r="H40" i="2"/>
  <c r="I40" i="2"/>
  <c r="J40" i="2"/>
  <c r="K40" i="2"/>
  <c r="L40" i="2"/>
  <c r="M40" i="2"/>
  <c r="N40" i="2"/>
  <c r="O40" i="2"/>
  <c r="P40" i="2"/>
  <c r="Q40" i="2"/>
  <c r="F19" i="2"/>
  <c r="F20" i="2"/>
  <c r="F21" i="2"/>
  <c r="F22" i="2"/>
  <c r="F24" i="2"/>
  <c r="F26" i="2"/>
  <c r="F28" i="2"/>
  <c r="F29" i="2"/>
  <c r="F36" i="2"/>
  <c r="F40" i="2"/>
  <c r="F13" i="2"/>
  <c r="F15" i="2"/>
  <c r="T41" i="1"/>
  <c r="R29" i="2" l="1"/>
  <c r="R19" i="2"/>
  <c r="R28" i="2"/>
  <c r="R25" i="2"/>
  <c r="R23" i="2"/>
  <c r="R22" i="2"/>
  <c r="R15" i="2"/>
  <c r="R26" i="2"/>
  <c r="R24" i="2"/>
  <c r="R21" i="2"/>
  <c r="R20" i="2"/>
  <c r="R30" i="2"/>
  <c r="R27" i="2"/>
  <c r="O41" i="2"/>
  <c r="G41" i="2"/>
  <c r="K41" i="2"/>
  <c r="G43" i="1"/>
  <c r="Q41" i="2"/>
  <c r="M41" i="2"/>
  <c r="I41" i="2"/>
  <c r="R37" i="2"/>
  <c r="R40" i="2"/>
  <c r="R35" i="2"/>
  <c r="P41" i="2"/>
  <c r="N41" i="2"/>
  <c r="L41" i="2"/>
  <c r="J41" i="2"/>
  <c r="H41" i="2"/>
  <c r="R36" i="2"/>
  <c r="F41" i="2"/>
  <c r="R13" i="2"/>
  <c r="R41" i="2" l="1"/>
  <c r="F43" i="2" s="1"/>
</calcChain>
</file>

<file path=xl/sharedStrings.xml><?xml version="1.0" encoding="utf-8"?>
<sst xmlns="http://schemas.openxmlformats.org/spreadsheetml/2006/main" count="110" uniqueCount="60">
  <si>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</si>
  <si>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</si>
  <si>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</si>
  <si>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</si>
  <si>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</si>
  <si>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</si>
  <si>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</si>
  <si>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</si>
  <si>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</si>
  <si>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</si>
  <si>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</si>
  <si>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</si>
  <si>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</si>
  <si>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</si>
  <si>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</si>
  <si>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</si>
  <si>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</si>
  <si>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</si>
  <si>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</si>
  <si>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</si>
  <si>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</si>
  <si>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CARNETS</t>
  </si>
  <si>
    <t>GRADOS Y TITULOS</t>
  </si>
  <si>
    <t>CONSTANCIAS Y CERTIFICADOS</t>
  </si>
  <si>
    <t>DERECHOS DE INSCRIPCIÓN</t>
  </si>
  <si>
    <t>MATRICULAS</t>
  </si>
  <si>
    <t>DERECHOS UNIVERSITARIOS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</si>
  <si>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</si>
  <si>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</si>
  <si>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</si>
  <si>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</si>
  <si>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</si>
  <si>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</si>
  <si>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AL 60 % TOTAL</t>
  </si>
  <si>
    <t>SERVICIOS A TERCEROS</t>
  </si>
  <si>
    <t>OTROS INGRESOS DIVERSOS</t>
  </si>
  <si>
    <t>EDIFICIOS E INSTALACIONES*</t>
  </si>
  <si>
    <t>OTROS DERECHOS ADMINS. DE EDUCACION</t>
  </si>
  <si>
    <t>SERVICIOS ACADEMICOS*</t>
  </si>
  <si>
    <t>TRASLADOS Y CONVALIDACIONES</t>
  </si>
  <si>
    <t>FACULTAD DE INGENIERIA INDUSTRIAL Y DE SISTEMAS</t>
  </si>
  <si>
    <t>EQUIPOS DE COMUNICA. PARA REDES INFOR.*</t>
  </si>
  <si>
    <t>PENSION DE ENSEÑANZA*</t>
  </si>
  <si>
    <t>VENTA DE ANIMALES</t>
  </si>
  <si>
    <t>PRODUCTOS AGROINDUSTRIALES</t>
  </si>
  <si>
    <t>OTROS PRODUCTOS DE EDUCACION</t>
  </si>
  <si>
    <t>ATENCION MEDICA</t>
  </si>
  <si>
    <t>ANALISIS DE SUELOS</t>
  </si>
  <si>
    <t>EXAMEN PSICOLOGICO Y/O SIQUIATRICO</t>
  </si>
  <si>
    <t>EXAMEN PSIOLOGICO Y/O SIQUIATRICA</t>
  </si>
  <si>
    <t>VACACIONES UTILES</t>
  </si>
  <si>
    <t>VENTA DE PUBLICACIONES</t>
  </si>
  <si>
    <t>OTROS SERVICIOS DE SALUD</t>
  </si>
  <si>
    <t>PRODUCTOS AGRICOLAS</t>
  </si>
  <si>
    <t>CUADRO DE EJECUCION DE INGRESOS DEL 01/01/2018 AL 31/12/2018</t>
  </si>
  <si>
    <t>VENTA DE BASES PARA LICITACION</t>
  </si>
  <si>
    <t>CUADRO DE EJECUCION DE INGRESOS DEL 01/01/2019 AL 31/12/2019</t>
  </si>
  <si>
    <t>OTROS PRODUCTOS AGRICOLAS Y FORESTALES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</si>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</sst>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4" fontId="0" fillId="0" borderId="1" xfId="0" applyNumberForma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zoomScale="80" zoomScaleNormal="80" workbookViewId="0">
      <pane xSplit="6" ySplit="12" topLeftCell="G25" activePane="bottomRight" state="frozen"/>
      <selection pane="topRight" activeCell="F1" sqref="F1"/>
      <selection pane="bottomLeft" activeCell="A13" sqref="A13"/>
      <selection pane="bottomRight" activeCell="T22" sqref="T22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5" width="15" bestFit="1" customWidth="1"/>
    <col min="16" max="16" width="15.5703125" customWidth="1"/>
    <col min="17" max="17" width="15" bestFit="1" customWidth="1"/>
    <col min="18" max="19" width="15" hidden="1" customWidth="1"/>
    <col min="20" max="20" width="16.42578125" customWidth="1"/>
    <col min="21" max="21" width="19.7109375" bestFit="1" customWidth="1"/>
  </cols>
  <sheetData>
    <row r="1" spans="1:21" ht="12" customHeight="1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33" t="s">
        <v>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33" t="s">
        <v>3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34" t="s">
        <v>56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ht="9.9499999999999993" customHeight="1" thickBot="1">
      <c r="F10"/>
    </row>
    <row r="11" spans="1:21" ht="19.5" thickBot="1">
      <c r="B11" s="21" t="s">
        <v>40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58</v>
      </c>
      <c r="S12" s="9" t="s">
        <v>59</v>
      </c>
      <c r="T12" s="9" t="s">
        <v>20</v>
      </c>
      <c r="U12" s="8" t="s">
        <v>31</v>
      </c>
    </row>
    <row r="13" spans="1:21" s="25" customFormat="1" ht="16.5" thickBot="1">
      <c r="A13" s="25" t="str">
        <f>CONCATENATE(B13,C13,D13,E13)</f>
        <v>1311199</v>
      </c>
      <c r="B13" s="26">
        <v>1</v>
      </c>
      <c r="C13" s="26">
        <v>3</v>
      </c>
      <c r="D13" s="26">
        <v>1</v>
      </c>
      <c r="E13" s="26">
        <v>1199</v>
      </c>
      <c r="F13" s="27" t="s">
        <v>57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15">
        <v>0</v>
      </c>
      <c r="R13" s="15"/>
      <c r="S13" s="15"/>
      <c r="T13" s="29">
        <f>SUM(R13:S13)</f>
        <v>0</v>
      </c>
      <c r="U13" s="30">
        <f>SUM(G13:Q13,T13)</f>
        <v>0</v>
      </c>
    </row>
    <row r="14" spans="1:21" ht="16.5" thickBot="1">
      <c r="A14" t="str">
        <f t="shared" ref="A14:A40" si="0">CONCATENATE(B14,C14,D14,E14)</f>
        <v>131211</v>
      </c>
      <c r="B14" s="6">
        <v>1</v>
      </c>
      <c r="C14" s="6">
        <v>3</v>
      </c>
      <c r="D14" s="6">
        <v>1</v>
      </c>
      <c r="E14" s="6">
        <v>211</v>
      </c>
      <c r="F14" s="10" t="s">
        <v>43</v>
      </c>
      <c r="G14" s="15">
        <v>948</v>
      </c>
      <c r="H14" s="15">
        <v>228</v>
      </c>
      <c r="I14" s="15">
        <v>138</v>
      </c>
      <c r="J14" s="15">
        <v>0</v>
      </c>
      <c r="K14" s="15">
        <v>132</v>
      </c>
      <c r="L14" s="15">
        <v>355</v>
      </c>
      <c r="M14" s="15">
        <v>80</v>
      </c>
      <c r="N14" s="15">
        <v>1325.4</v>
      </c>
      <c r="O14" s="15">
        <v>559.1</v>
      </c>
      <c r="P14" s="15">
        <v>1147</v>
      </c>
      <c r="Q14" s="15">
        <v>720.2</v>
      </c>
      <c r="R14" s="15">
        <v>802</v>
      </c>
      <c r="S14" s="15"/>
      <c r="T14" s="29">
        <f t="shared" ref="T14:T40" si="1">SUM(R14:S14)</f>
        <v>802</v>
      </c>
      <c r="U14" s="30">
        <f t="shared" ref="U14:U40" si="2">SUM(G14:Q14,T14)</f>
        <v>6434.7</v>
      </c>
    </row>
    <row r="15" spans="1:21" ht="16.5" thickBot="1">
      <c r="A15" t="str">
        <f t="shared" si="0"/>
        <v>131412</v>
      </c>
      <c r="B15" s="6">
        <v>1</v>
      </c>
      <c r="C15" s="6">
        <v>3</v>
      </c>
      <c r="D15" s="6">
        <v>1</v>
      </c>
      <c r="E15" s="6">
        <v>412</v>
      </c>
      <c r="F15" s="10" t="s">
        <v>44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/>
      <c r="S15" s="15"/>
      <c r="T15" s="29">
        <f t="shared" si="1"/>
        <v>0</v>
      </c>
      <c r="U15" s="30">
        <f t="shared" si="2"/>
        <v>0</v>
      </c>
    </row>
    <row r="16" spans="1:21" ht="16.5" thickBot="1">
      <c r="A16" t="str">
        <f t="shared" si="0"/>
        <v>131511</v>
      </c>
      <c r="B16" s="6">
        <v>1</v>
      </c>
      <c r="C16" s="6">
        <v>3</v>
      </c>
      <c r="D16" s="6">
        <v>1</v>
      </c>
      <c r="E16" s="6">
        <v>511</v>
      </c>
      <c r="F16" s="10" t="s">
        <v>51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2</v>
      </c>
      <c r="Q16" s="15">
        <v>0</v>
      </c>
      <c r="R16" s="15"/>
      <c r="S16" s="15"/>
      <c r="T16" s="29">
        <f t="shared" si="1"/>
        <v>0</v>
      </c>
      <c r="U16" s="30">
        <f t="shared" si="2"/>
        <v>2</v>
      </c>
    </row>
    <row r="17" spans="1:21" ht="16.5" thickBot="1">
      <c r="A17" t="str">
        <f t="shared" si="0"/>
        <v>1315199</v>
      </c>
      <c r="B17" s="6">
        <v>1</v>
      </c>
      <c r="C17" s="6">
        <v>3</v>
      </c>
      <c r="D17" s="6">
        <v>1</v>
      </c>
      <c r="E17" s="6">
        <v>5199</v>
      </c>
      <c r="F17" s="10" t="s">
        <v>45</v>
      </c>
      <c r="G17" s="15">
        <v>0</v>
      </c>
      <c r="H17" s="15">
        <v>3</v>
      </c>
      <c r="I17" s="15">
        <v>3</v>
      </c>
      <c r="J17" s="15">
        <v>5388</v>
      </c>
      <c r="K17" s="15">
        <v>750</v>
      </c>
      <c r="L17" s="15">
        <v>0</v>
      </c>
      <c r="M17" s="15">
        <v>3</v>
      </c>
      <c r="N17" s="15">
        <v>0</v>
      </c>
      <c r="O17" s="15">
        <v>0</v>
      </c>
      <c r="P17" s="15">
        <v>0</v>
      </c>
      <c r="Q17" s="15">
        <v>0</v>
      </c>
      <c r="R17" s="15"/>
      <c r="S17" s="15"/>
      <c r="T17" s="29">
        <f t="shared" si="1"/>
        <v>0</v>
      </c>
      <c r="U17" s="30">
        <f t="shared" si="2"/>
        <v>6147</v>
      </c>
    </row>
    <row r="18" spans="1:21" ht="16.5" thickBot="1">
      <c r="A18" t="str">
        <f t="shared" si="0"/>
        <v>131912</v>
      </c>
      <c r="B18" s="6">
        <v>1</v>
      </c>
      <c r="C18" s="6">
        <v>3</v>
      </c>
      <c r="D18" s="6">
        <v>1</v>
      </c>
      <c r="E18" s="6">
        <v>912</v>
      </c>
      <c r="F18" s="10" t="s">
        <v>55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/>
      <c r="S18" s="15"/>
      <c r="T18" s="29">
        <f t="shared" si="1"/>
        <v>0</v>
      </c>
      <c r="U18" s="30">
        <f t="shared" si="2"/>
        <v>0</v>
      </c>
    </row>
    <row r="19" spans="1:21" ht="16.5" thickBot="1">
      <c r="A19" t="str">
        <f t="shared" si="0"/>
        <v>132311</v>
      </c>
      <c r="B19" s="6">
        <v>1</v>
      </c>
      <c r="C19" s="6">
        <v>3</v>
      </c>
      <c r="D19" s="6">
        <v>2</v>
      </c>
      <c r="E19" s="6">
        <v>311</v>
      </c>
      <c r="F19" s="10" t="s">
        <v>21</v>
      </c>
      <c r="G19" s="15">
        <v>0</v>
      </c>
      <c r="H19" s="15">
        <v>18</v>
      </c>
      <c r="I19" s="15">
        <v>18</v>
      </c>
      <c r="J19" s="15">
        <v>32339</v>
      </c>
      <c r="K19" s="15">
        <v>4516</v>
      </c>
      <c r="L19" s="15">
        <v>0</v>
      </c>
      <c r="M19" s="15">
        <v>13</v>
      </c>
      <c r="N19" s="15">
        <v>0</v>
      </c>
      <c r="O19" s="15">
        <v>0</v>
      </c>
      <c r="P19" s="15">
        <v>0</v>
      </c>
      <c r="Q19" s="15">
        <v>0</v>
      </c>
      <c r="R19" s="15"/>
      <c r="S19" s="15"/>
      <c r="T19" s="29">
        <f t="shared" si="1"/>
        <v>0</v>
      </c>
      <c r="U19" s="30">
        <f t="shared" si="2"/>
        <v>36904</v>
      </c>
    </row>
    <row r="20" spans="1:21" ht="16.5" thickBot="1">
      <c r="A20" t="str">
        <f t="shared" si="0"/>
        <v>132313</v>
      </c>
      <c r="B20" s="6">
        <v>1</v>
      </c>
      <c r="C20" s="6">
        <v>3</v>
      </c>
      <c r="D20" s="6">
        <v>2</v>
      </c>
      <c r="E20" s="6">
        <v>313</v>
      </c>
      <c r="F20" s="10" t="s">
        <v>22</v>
      </c>
      <c r="G20" s="15">
        <v>9230</v>
      </c>
      <c r="H20" s="15">
        <v>7610</v>
      </c>
      <c r="I20" s="15">
        <v>5651</v>
      </c>
      <c r="J20" s="15">
        <v>9120</v>
      </c>
      <c r="K20" s="15">
        <v>8598</v>
      </c>
      <c r="L20" s="15">
        <v>5973</v>
      </c>
      <c r="M20" s="15">
        <v>10706</v>
      </c>
      <c r="N20" s="15">
        <v>10150</v>
      </c>
      <c r="O20" s="15">
        <v>10258</v>
      </c>
      <c r="P20" s="15">
        <v>19990</v>
      </c>
      <c r="Q20" s="15">
        <v>53370</v>
      </c>
      <c r="R20" s="15">
        <v>40490</v>
      </c>
      <c r="S20" s="15">
        <v>21960</v>
      </c>
      <c r="T20" s="29">
        <f t="shared" si="1"/>
        <v>62450</v>
      </c>
      <c r="U20" s="30">
        <f t="shared" si="2"/>
        <v>213106</v>
      </c>
    </row>
    <row r="21" spans="1:21" ht="16.5" thickBot="1">
      <c r="A21" t="str">
        <f t="shared" si="0"/>
        <v>132314</v>
      </c>
      <c r="B21" s="6">
        <v>1</v>
      </c>
      <c r="C21" s="6">
        <v>3</v>
      </c>
      <c r="D21" s="6">
        <v>2</v>
      </c>
      <c r="E21" s="6">
        <v>314</v>
      </c>
      <c r="F21" s="10" t="s">
        <v>23</v>
      </c>
      <c r="G21" s="15">
        <v>4339</v>
      </c>
      <c r="H21" s="15">
        <v>3263</v>
      </c>
      <c r="I21" s="15">
        <v>3060</v>
      </c>
      <c r="J21" s="15">
        <v>15581</v>
      </c>
      <c r="K21" s="15">
        <v>3648</v>
      </c>
      <c r="L21" s="15">
        <v>2647</v>
      </c>
      <c r="M21" s="15">
        <v>2606</v>
      </c>
      <c r="N21" s="15">
        <v>3239</v>
      </c>
      <c r="O21" s="15">
        <v>3860</v>
      </c>
      <c r="P21" s="15">
        <v>3925</v>
      </c>
      <c r="Q21" s="15">
        <v>5050</v>
      </c>
      <c r="R21" s="15">
        <v>5777</v>
      </c>
      <c r="S21" s="15">
        <v>3520</v>
      </c>
      <c r="T21" s="29">
        <f t="shared" si="1"/>
        <v>9297</v>
      </c>
      <c r="U21" s="30">
        <f t="shared" si="2"/>
        <v>60515</v>
      </c>
    </row>
    <row r="22" spans="1:21" ht="16.5" thickBot="1">
      <c r="A22" t="str">
        <f t="shared" si="0"/>
        <v>132315</v>
      </c>
      <c r="B22" s="6">
        <v>1</v>
      </c>
      <c r="C22" s="6">
        <v>3</v>
      </c>
      <c r="D22" s="6">
        <v>2</v>
      </c>
      <c r="E22" s="6">
        <v>315</v>
      </c>
      <c r="F22" s="10" t="s">
        <v>24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/>
      <c r="S22" s="15"/>
      <c r="T22" s="29">
        <f t="shared" si="1"/>
        <v>0</v>
      </c>
      <c r="U22" s="30">
        <f t="shared" si="2"/>
        <v>0</v>
      </c>
    </row>
    <row r="23" spans="1:21" ht="16.5" thickBot="1">
      <c r="A23" t="str">
        <f t="shared" si="0"/>
        <v>132316</v>
      </c>
      <c r="B23" s="6">
        <v>1</v>
      </c>
      <c r="C23" s="6">
        <v>3</v>
      </c>
      <c r="D23" s="6">
        <v>2</v>
      </c>
      <c r="E23" s="6">
        <v>316</v>
      </c>
      <c r="F23" s="10" t="s">
        <v>42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/>
      <c r="S23" s="15"/>
      <c r="T23" s="29">
        <f t="shared" si="1"/>
        <v>0</v>
      </c>
      <c r="U23" s="30">
        <f t="shared" si="2"/>
        <v>0</v>
      </c>
    </row>
    <row r="24" spans="1:21" ht="16.5" thickBot="1">
      <c r="A24" t="str">
        <f t="shared" si="0"/>
        <v>132317</v>
      </c>
      <c r="B24" s="6">
        <v>1</v>
      </c>
      <c r="C24" s="6">
        <v>3</v>
      </c>
      <c r="D24" s="6">
        <v>2</v>
      </c>
      <c r="E24" s="6">
        <v>317</v>
      </c>
      <c r="F24" s="10" t="s">
        <v>25</v>
      </c>
      <c r="G24" s="15">
        <v>1713</v>
      </c>
      <c r="H24" s="15">
        <v>3982</v>
      </c>
      <c r="I24" s="15">
        <v>365</v>
      </c>
      <c r="J24" s="15">
        <v>101004</v>
      </c>
      <c r="K24" s="15">
        <v>27312</v>
      </c>
      <c r="L24" s="15">
        <v>774</v>
      </c>
      <c r="M24" s="15">
        <v>55</v>
      </c>
      <c r="N24" s="15">
        <v>321</v>
      </c>
      <c r="O24" s="15">
        <v>2223</v>
      </c>
      <c r="P24" s="15">
        <v>381</v>
      </c>
      <c r="Q24" s="15">
        <v>700</v>
      </c>
      <c r="R24" s="15">
        <v>350</v>
      </c>
      <c r="S24" s="15">
        <v>1090</v>
      </c>
      <c r="T24" s="29">
        <f t="shared" si="1"/>
        <v>1440</v>
      </c>
      <c r="U24" s="30">
        <f t="shared" si="2"/>
        <v>140270</v>
      </c>
    </row>
    <row r="25" spans="1:21" ht="16.5" thickBot="1">
      <c r="A25" t="str">
        <f t="shared" si="0"/>
        <v>132318</v>
      </c>
      <c r="B25" s="6">
        <v>1</v>
      </c>
      <c r="C25" s="6">
        <v>3</v>
      </c>
      <c r="D25" s="6">
        <v>2</v>
      </c>
      <c r="E25" s="6">
        <v>318</v>
      </c>
      <c r="F25" s="10" t="s">
        <v>39</v>
      </c>
      <c r="G25" s="15">
        <v>130</v>
      </c>
      <c r="H25" s="15">
        <v>120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/>
      <c r="S25" s="15"/>
      <c r="T25" s="29">
        <f t="shared" si="1"/>
        <v>0</v>
      </c>
      <c r="U25" s="30">
        <f t="shared" si="2"/>
        <v>250</v>
      </c>
    </row>
    <row r="26" spans="1:21" ht="16.5" thickBot="1">
      <c r="A26" t="str">
        <f t="shared" si="0"/>
        <v>132319</v>
      </c>
      <c r="B26" s="6">
        <v>1</v>
      </c>
      <c r="C26" s="6">
        <v>3</v>
      </c>
      <c r="D26" s="6">
        <v>2</v>
      </c>
      <c r="E26" s="6">
        <v>319</v>
      </c>
      <c r="F26" s="10" t="s">
        <v>26</v>
      </c>
      <c r="G26" s="15">
        <v>430</v>
      </c>
      <c r="H26" s="15">
        <v>80</v>
      </c>
      <c r="I26" s="15">
        <v>1265</v>
      </c>
      <c r="J26" s="15">
        <v>88059</v>
      </c>
      <c r="K26" s="15">
        <v>8452</v>
      </c>
      <c r="L26" s="15">
        <v>59</v>
      </c>
      <c r="M26" s="15">
        <v>94</v>
      </c>
      <c r="N26" s="15">
        <v>1678</v>
      </c>
      <c r="O26" s="15">
        <v>800</v>
      </c>
      <c r="P26" s="15">
        <v>3753</v>
      </c>
      <c r="Q26" s="15">
        <v>8</v>
      </c>
      <c r="R26" s="15"/>
      <c r="S26" s="15">
        <v>3934</v>
      </c>
      <c r="T26" s="29">
        <f t="shared" si="1"/>
        <v>3934</v>
      </c>
      <c r="U26" s="30">
        <f t="shared" si="2"/>
        <v>108612</v>
      </c>
    </row>
    <row r="27" spans="1:21" ht="16.5" thickBot="1">
      <c r="A27" t="str">
        <f t="shared" si="0"/>
        <v>1323199</v>
      </c>
      <c r="B27" s="6">
        <v>1</v>
      </c>
      <c r="C27" s="6">
        <v>3</v>
      </c>
      <c r="D27" s="6">
        <v>2</v>
      </c>
      <c r="E27" s="6">
        <v>3199</v>
      </c>
      <c r="F27" s="10" t="s">
        <v>37</v>
      </c>
      <c r="G27" s="15">
        <v>7513</v>
      </c>
      <c r="H27" s="15">
        <v>12233.5</v>
      </c>
      <c r="I27" s="15">
        <v>2823</v>
      </c>
      <c r="J27" s="15">
        <v>25005</v>
      </c>
      <c r="K27" s="15">
        <v>8917.75</v>
      </c>
      <c r="L27" s="15">
        <v>8488.25</v>
      </c>
      <c r="M27" s="15">
        <v>6541</v>
      </c>
      <c r="N27" s="15">
        <v>12874.75</v>
      </c>
      <c r="O27" s="15">
        <v>5964.5</v>
      </c>
      <c r="P27" s="15">
        <v>8118.5</v>
      </c>
      <c r="Q27" s="15">
        <v>7382.5</v>
      </c>
      <c r="R27" s="15">
        <v>4649.5</v>
      </c>
      <c r="S27" s="15">
        <v>3692.25</v>
      </c>
      <c r="T27" s="29">
        <f t="shared" si="1"/>
        <v>8341.75</v>
      </c>
      <c r="U27" s="30">
        <f t="shared" si="2"/>
        <v>114203.5</v>
      </c>
    </row>
    <row r="28" spans="1:21" ht="16.5" thickBot="1">
      <c r="A28" t="str">
        <f t="shared" si="0"/>
        <v>133111</v>
      </c>
      <c r="B28" s="6">
        <v>1</v>
      </c>
      <c r="C28" s="6">
        <v>3</v>
      </c>
      <c r="D28" s="6">
        <v>3</v>
      </c>
      <c r="E28" s="6">
        <v>111</v>
      </c>
      <c r="F28" s="10" t="s">
        <v>47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/>
      <c r="S28" s="15"/>
      <c r="T28" s="29">
        <f t="shared" si="1"/>
        <v>0</v>
      </c>
      <c r="U28" s="30">
        <f t="shared" si="2"/>
        <v>0</v>
      </c>
    </row>
    <row r="29" spans="1:21" ht="16.5" thickBot="1">
      <c r="A29" t="str">
        <f t="shared" si="0"/>
        <v>133314</v>
      </c>
      <c r="B29" s="6">
        <v>1</v>
      </c>
      <c r="C29" s="6">
        <v>3</v>
      </c>
      <c r="D29" s="6">
        <v>3</v>
      </c>
      <c r="E29" s="6">
        <v>314</v>
      </c>
      <c r="F29" s="10" t="s">
        <v>28</v>
      </c>
      <c r="G29" s="15">
        <v>0</v>
      </c>
      <c r="H29" s="15">
        <v>5</v>
      </c>
      <c r="I29" s="15">
        <v>5</v>
      </c>
      <c r="J29" s="15">
        <v>8980</v>
      </c>
      <c r="K29" s="15">
        <v>1250</v>
      </c>
      <c r="L29" s="15">
        <v>0</v>
      </c>
      <c r="M29" s="15">
        <v>5</v>
      </c>
      <c r="N29" s="15">
        <v>0</v>
      </c>
      <c r="O29" s="15">
        <v>0</v>
      </c>
      <c r="P29" s="15">
        <v>0</v>
      </c>
      <c r="Q29" s="15">
        <v>0</v>
      </c>
      <c r="R29" s="15"/>
      <c r="S29" s="15"/>
      <c r="T29" s="29">
        <f t="shared" si="1"/>
        <v>0</v>
      </c>
      <c r="U29" s="30">
        <f t="shared" si="2"/>
        <v>10245</v>
      </c>
    </row>
    <row r="30" spans="1:21" ht="16.5" thickBot="1">
      <c r="A30" t="str">
        <f t="shared" si="0"/>
        <v>133315</v>
      </c>
      <c r="B30" s="6">
        <v>1</v>
      </c>
      <c r="C30" s="6">
        <v>3</v>
      </c>
      <c r="D30" s="6">
        <v>3</v>
      </c>
      <c r="E30" s="6">
        <v>315</v>
      </c>
      <c r="F30" s="10" t="s">
        <v>38</v>
      </c>
      <c r="G30" s="15">
        <v>142460</v>
      </c>
      <c r="H30" s="15">
        <v>146800</v>
      </c>
      <c r="I30" s="15">
        <v>9725</v>
      </c>
      <c r="J30" s="15">
        <v>78440</v>
      </c>
      <c r="K30" s="15">
        <v>54350</v>
      </c>
      <c r="L30" s="15">
        <v>37060</v>
      </c>
      <c r="M30" s="15">
        <v>3385</v>
      </c>
      <c r="N30" s="15">
        <v>64160</v>
      </c>
      <c r="O30" s="15">
        <v>169310</v>
      </c>
      <c r="P30" s="15">
        <v>422160</v>
      </c>
      <c r="Q30" s="15">
        <v>118060</v>
      </c>
      <c r="R30" s="15">
        <v>1310</v>
      </c>
      <c r="S30" s="15">
        <v>8621</v>
      </c>
      <c r="T30" s="29">
        <f t="shared" si="1"/>
        <v>9931</v>
      </c>
      <c r="U30" s="30">
        <f t="shared" si="2"/>
        <v>1255841</v>
      </c>
    </row>
    <row r="31" spans="1:21" ht="16.5" thickBot="1">
      <c r="A31" t="str">
        <f t="shared" si="0"/>
        <v>133321</v>
      </c>
      <c r="B31" s="6">
        <v>1</v>
      </c>
      <c r="C31" s="6">
        <v>3</v>
      </c>
      <c r="D31" s="6">
        <v>3</v>
      </c>
      <c r="E31" s="6">
        <v>321</v>
      </c>
      <c r="F31" s="10" t="s">
        <v>50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/>
      <c r="S31" s="15"/>
      <c r="T31" s="29">
        <f t="shared" si="1"/>
        <v>0</v>
      </c>
      <c r="U31" s="30">
        <f t="shared" si="2"/>
        <v>0</v>
      </c>
    </row>
    <row r="32" spans="1:21" ht="16.5" thickBot="1">
      <c r="A32" t="str">
        <f t="shared" si="0"/>
        <v>133411</v>
      </c>
      <c r="B32" s="6">
        <v>1</v>
      </c>
      <c r="C32" s="6">
        <v>3</v>
      </c>
      <c r="D32" s="6">
        <v>3</v>
      </c>
      <c r="E32" s="6">
        <v>411</v>
      </c>
      <c r="F32" s="10" t="s">
        <v>46</v>
      </c>
      <c r="G32" s="15">
        <v>0</v>
      </c>
      <c r="H32" s="15">
        <v>0</v>
      </c>
      <c r="I32" s="15">
        <v>0</v>
      </c>
      <c r="J32" s="15">
        <v>0</v>
      </c>
      <c r="K32" s="15">
        <v>9840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/>
      <c r="S32" s="15"/>
      <c r="T32" s="29">
        <f t="shared" si="1"/>
        <v>0</v>
      </c>
      <c r="U32" s="30">
        <f t="shared" si="2"/>
        <v>9840</v>
      </c>
    </row>
    <row r="33" spans="1:21" ht="16.5" thickBot="1">
      <c r="A33" t="str">
        <f t="shared" si="0"/>
        <v>133413</v>
      </c>
      <c r="B33" s="6">
        <v>1</v>
      </c>
      <c r="C33" s="6">
        <v>3</v>
      </c>
      <c r="D33" s="6">
        <v>3</v>
      </c>
      <c r="E33" s="6">
        <v>413</v>
      </c>
      <c r="F33" s="10" t="s">
        <v>48</v>
      </c>
      <c r="G33" s="15">
        <v>6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/>
      <c r="S33" s="15"/>
      <c r="T33" s="29">
        <f t="shared" si="1"/>
        <v>0</v>
      </c>
      <c r="U33" s="30">
        <f t="shared" si="2"/>
        <v>6</v>
      </c>
    </row>
    <row r="34" spans="1:21" ht="16.5" thickBot="1">
      <c r="A34" t="str">
        <f t="shared" si="0"/>
        <v>1334399</v>
      </c>
      <c r="B34" s="6">
        <v>1</v>
      </c>
      <c r="C34" s="6">
        <v>3</v>
      </c>
      <c r="D34" s="6">
        <v>3</v>
      </c>
      <c r="E34" s="6">
        <v>4399</v>
      </c>
      <c r="F34" s="10" t="s">
        <v>52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/>
      <c r="S34" s="15"/>
      <c r="T34" s="29">
        <f t="shared" si="1"/>
        <v>0</v>
      </c>
      <c r="U34" s="30">
        <f t="shared" si="2"/>
        <v>0</v>
      </c>
    </row>
    <row r="35" spans="1:21" ht="16.5" thickBot="1">
      <c r="A35" t="str">
        <f t="shared" si="0"/>
        <v>133511</v>
      </c>
      <c r="B35" s="6">
        <v>1</v>
      </c>
      <c r="C35" s="6">
        <v>3</v>
      </c>
      <c r="D35" s="6">
        <v>3</v>
      </c>
      <c r="E35" s="6">
        <v>511</v>
      </c>
      <c r="F35" s="10" t="s">
        <v>36</v>
      </c>
      <c r="G35" s="15">
        <v>1260.5</v>
      </c>
      <c r="H35" s="15">
        <v>1215.4000000000001</v>
      </c>
      <c r="I35" s="15">
        <v>360</v>
      </c>
      <c r="J35" s="15">
        <v>1801</v>
      </c>
      <c r="K35" s="15">
        <v>1846</v>
      </c>
      <c r="L35" s="15">
        <v>1891</v>
      </c>
      <c r="M35" s="15">
        <v>2161</v>
      </c>
      <c r="N35" s="15">
        <v>2116</v>
      </c>
      <c r="O35" s="15">
        <v>2166</v>
      </c>
      <c r="P35" s="15">
        <v>3471</v>
      </c>
      <c r="Q35" s="15">
        <v>7226</v>
      </c>
      <c r="R35" s="15">
        <v>5536</v>
      </c>
      <c r="S35" s="15">
        <v>2500</v>
      </c>
      <c r="T35" s="29">
        <f t="shared" si="1"/>
        <v>8036</v>
      </c>
      <c r="U35" s="30">
        <f t="shared" si="2"/>
        <v>33549.9</v>
      </c>
    </row>
    <row r="36" spans="1:21" ht="16.5" thickBot="1">
      <c r="A36" t="str">
        <f t="shared" si="0"/>
        <v>133512</v>
      </c>
      <c r="B36" s="6">
        <v>1</v>
      </c>
      <c r="C36" s="6">
        <v>3</v>
      </c>
      <c r="D36" s="6">
        <v>3</v>
      </c>
      <c r="E36" s="6">
        <v>512</v>
      </c>
      <c r="F36" s="10" t="s">
        <v>29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/>
      <c r="S36" s="15"/>
      <c r="T36" s="29">
        <f t="shared" si="1"/>
        <v>0</v>
      </c>
      <c r="U36" s="30">
        <f t="shared" si="2"/>
        <v>0</v>
      </c>
    </row>
    <row r="37" spans="1:21" ht="16.5" thickBot="1">
      <c r="A37" t="str">
        <f t="shared" si="0"/>
        <v>133532</v>
      </c>
      <c r="B37" s="6">
        <v>1</v>
      </c>
      <c r="C37" s="6">
        <v>3</v>
      </c>
      <c r="D37" s="6">
        <v>3</v>
      </c>
      <c r="E37" s="6">
        <v>532</v>
      </c>
      <c r="F37" s="10" t="s">
        <v>41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30</v>
      </c>
      <c r="P37" s="15">
        <v>300</v>
      </c>
      <c r="Q37" s="15">
        <v>930</v>
      </c>
      <c r="R37" s="15"/>
      <c r="S37" s="15">
        <v>1470</v>
      </c>
      <c r="T37" s="29">
        <f t="shared" si="1"/>
        <v>1470</v>
      </c>
      <c r="U37" s="30">
        <f t="shared" si="2"/>
        <v>2730</v>
      </c>
    </row>
    <row r="38" spans="1:21" ht="16.5" thickBot="1">
      <c r="A38" t="str">
        <f t="shared" si="0"/>
        <v>1335399</v>
      </c>
      <c r="B38" s="6">
        <v>1</v>
      </c>
      <c r="C38" s="6">
        <v>3</v>
      </c>
      <c r="D38" s="6">
        <v>3</v>
      </c>
      <c r="E38" s="6">
        <v>5399</v>
      </c>
      <c r="F38" s="10" t="s">
        <v>30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/>
      <c r="S38" s="15"/>
      <c r="T38" s="29">
        <f t="shared" si="1"/>
        <v>0</v>
      </c>
      <c r="U38" s="30">
        <f t="shared" si="2"/>
        <v>0</v>
      </c>
    </row>
    <row r="39" spans="1:21" ht="16.5" thickBot="1">
      <c r="A39" t="str">
        <f t="shared" si="0"/>
        <v>133929</v>
      </c>
      <c r="B39" s="6">
        <v>1</v>
      </c>
      <c r="C39" s="6">
        <v>3</v>
      </c>
      <c r="D39" s="6">
        <v>3</v>
      </c>
      <c r="E39" s="6">
        <v>929</v>
      </c>
      <c r="F39" s="10" t="s">
        <v>34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/>
      <c r="S39" s="15"/>
      <c r="T39" s="29">
        <f t="shared" si="1"/>
        <v>0</v>
      </c>
      <c r="U39" s="30">
        <f t="shared" si="2"/>
        <v>0</v>
      </c>
    </row>
    <row r="40" spans="1:21" ht="16.5" thickBot="1">
      <c r="A40" t="str">
        <f t="shared" si="0"/>
        <v>1551499</v>
      </c>
      <c r="B40" s="6">
        <v>1</v>
      </c>
      <c r="C40" s="6">
        <v>5</v>
      </c>
      <c r="D40" s="6">
        <v>5</v>
      </c>
      <c r="E40" s="6">
        <v>1499</v>
      </c>
      <c r="F40" s="10" t="s">
        <v>35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720</v>
      </c>
      <c r="O40" s="15">
        <v>0</v>
      </c>
      <c r="P40" s="15">
        <v>0</v>
      </c>
      <c r="Q40" s="15">
        <v>0</v>
      </c>
      <c r="R40" s="15"/>
      <c r="S40" s="15"/>
      <c r="T40" s="29">
        <f t="shared" si="1"/>
        <v>0</v>
      </c>
      <c r="U40" s="30">
        <f t="shared" si="2"/>
        <v>720</v>
      </c>
    </row>
    <row r="41" spans="1:21" ht="19.5" thickBot="1">
      <c r="B41" s="7"/>
      <c r="C41" s="7"/>
      <c r="D41" s="7"/>
      <c r="E41" s="7"/>
      <c r="F41" s="11" t="s">
        <v>31</v>
      </c>
      <c r="G41" s="12">
        <f>SUM(G13:G40)</f>
        <v>168029.5</v>
      </c>
      <c r="H41" s="12">
        <v>175557.9</v>
      </c>
      <c r="I41" s="12">
        <v>23413</v>
      </c>
      <c r="J41" s="12">
        <v>365717</v>
      </c>
      <c r="K41" s="12">
        <v>129611.75</v>
      </c>
      <c r="L41" s="12">
        <v>57247.25</v>
      </c>
      <c r="M41" s="12">
        <v>25649</v>
      </c>
      <c r="N41" s="12">
        <v>96584.15</v>
      </c>
      <c r="O41" s="12">
        <v>195170.6</v>
      </c>
      <c r="P41" s="12">
        <v>463247.5</v>
      </c>
      <c r="Q41" s="12">
        <v>193446.7</v>
      </c>
      <c r="R41" s="12">
        <f>SUM(R13:R40)</f>
        <v>58914.5</v>
      </c>
      <c r="S41" s="12">
        <f>SUM(S13:S40)</f>
        <v>46787.25</v>
      </c>
      <c r="T41" s="12">
        <f t="shared" ref="T41" si="3">SUM(T13:T40)</f>
        <v>105701.75</v>
      </c>
      <c r="U41" s="13">
        <f>SUM(U13:U40)</f>
        <v>1999376.0999999999</v>
      </c>
    </row>
    <row r="42" spans="1:21" ht="15.75" thickBot="1"/>
    <row r="43" spans="1:21" ht="19.5" thickBot="1">
      <c r="F43" s="14" t="s">
        <v>32</v>
      </c>
      <c r="G43" s="31">
        <f>U41</f>
        <v>1999376.0999999999</v>
      </c>
      <c r="H43" s="31"/>
    </row>
    <row r="44" spans="1:21">
      <c r="J44" s="16"/>
      <c r="K44" s="16"/>
    </row>
    <row r="45" spans="1:21">
      <c r="J45" s="16"/>
      <c r="K45" s="16"/>
    </row>
    <row r="46" spans="1:21">
      <c r="J46" s="17"/>
      <c r="K46" s="17"/>
    </row>
  </sheetData>
  <mergeCells count="6">
    <mergeCell ref="G43:H43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F3" zoomScale="80" zoomScaleNormal="80" workbookViewId="0">
      <selection activeCell="Q41" sqref="Q41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customWidth="1"/>
    <col min="6" max="6" width="15" bestFit="1" customWidth="1"/>
    <col min="7" max="7" width="15" customWidth="1"/>
    <col min="8" max="10" width="15" bestFit="1" customWidth="1"/>
    <col min="11" max="13" width="14.28515625" customWidth="1"/>
    <col min="14" max="14" width="15" customWidth="1"/>
    <col min="15" max="15" width="15.140625" customWidth="1"/>
    <col min="16" max="16" width="15" customWidth="1"/>
    <col min="17" max="17" width="14.28515625" customWidth="1"/>
    <col min="18" max="18" width="19.7109375" bestFit="1" customWidth="1"/>
  </cols>
  <sheetData>
    <row r="1" spans="1:18" ht="12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33" t="s">
        <v>3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34" t="s">
        <v>54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1:18" ht="9.9499999999999993" customHeight="1" thickBot="1">
      <c r="E10"/>
    </row>
    <row r="11" spans="1:18" ht="19.5" thickBot="1">
      <c r="A11" s="35" t="s">
        <v>40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7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31</v>
      </c>
    </row>
    <row r="13" spans="1:18" ht="16.5" thickBot="1">
      <c r="A13" s="6">
        <v>1</v>
      </c>
      <c r="B13" s="6">
        <v>3</v>
      </c>
      <c r="C13" s="6">
        <v>1</v>
      </c>
      <c r="D13" s="6">
        <v>199</v>
      </c>
      <c r="E13" s="10" t="s">
        <v>53</v>
      </c>
      <c r="F13" s="15">
        <f>'100%'!G13</f>
        <v>0</v>
      </c>
      <c r="G13" s="15">
        <f>'100%'!H13</f>
        <v>0</v>
      </c>
      <c r="H13" s="15">
        <f>'100%'!I13</f>
        <v>0</v>
      </c>
      <c r="I13" s="15">
        <f>'100%'!J13</f>
        <v>0</v>
      </c>
      <c r="J13" s="15">
        <f>'100%'!K13</f>
        <v>0</v>
      </c>
      <c r="K13" s="15">
        <f>'100%'!L13</f>
        <v>0</v>
      </c>
      <c r="L13" s="15">
        <f>'100%'!M13</f>
        <v>0</v>
      </c>
      <c r="M13" s="15">
        <f>'100%'!N13</f>
        <v>0</v>
      </c>
      <c r="N13" s="15">
        <f>'100%'!O13</f>
        <v>0</v>
      </c>
      <c r="O13" s="15">
        <f>'100%'!P13</f>
        <v>0</v>
      </c>
      <c r="P13" s="15">
        <f>'100%'!Q13</f>
        <v>0</v>
      </c>
      <c r="Q13" s="15">
        <f>'100%'!T13</f>
        <v>0</v>
      </c>
      <c r="R13" s="18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211</v>
      </c>
      <c r="E14" s="10" t="s">
        <v>43</v>
      </c>
      <c r="F14" s="15">
        <f>'100%'!G14</f>
        <v>948</v>
      </c>
      <c r="G14" s="15">
        <f>'100%'!H14</f>
        <v>228</v>
      </c>
      <c r="H14" s="15">
        <f>'100%'!I14</f>
        <v>138</v>
      </c>
      <c r="I14" s="15">
        <f>'100%'!J14</f>
        <v>0</v>
      </c>
      <c r="J14" s="15">
        <f>'100%'!K14</f>
        <v>132</v>
      </c>
      <c r="K14" s="15">
        <f>'100%'!L14</f>
        <v>355</v>
      </c>
      <c r="L14" s="15">
        <f>'100%'!M14</f>
        <v>80</v>
      </c>
      <c r="M14" s="15">
        <f>'100%'!N14</f>
        <v>1325.4</v>
      </c>
      <c r="N14" s="15">
        <f>'100%'!O14</f>
        <v>559.1</v>
      </c>
      <c r="O14" s="15">
        <f>'100%'!P14</f>
        <v>1147</v>
      </c>
      <c r="P14" s="15">
        <f>'100%'!Q14</f>
        <v>720.2</v>
      </c>
      <c r="Q14" s="15">
        <f>'100%'!T14</f>
        <v>802</v>
      </c>
      <c r="R14" s="18">
        <f t="shared" ref="R14:R32" si="0">SUM(F14:Q14)</f>
        <v>6434.7</v>
      </c>
    </row>
    <row r="15" spans="1:18" ht="16.5" thickBot="1">
      <c r="A15" s="6">
        <v>1</v>
      </c>
      <c r="B15" s="6">
        <v>3</v>
      </c>
      <c r="C15" s="6">
        <v>1</v>
      </c>
      <c r="D15" s="6">
        <v>412</v>
      </c>
      <c r="E15" s="10" t="s">
        <v>44</v>
      </c>
      <c r="F15" s="15">
        <f>'100%'!G15</f>
        <v>0</v>
      </c>
      <c r="G15" s="15">
        <f>'100%'!H15</f>
        <v>0</v>
      </c>
      <c r="H15" s="15">
        <f>'100%'!I15</f>
        <v>0</v>
      </c>
      <c r="I15" s="15">
        <f>'100%'!J15</f>
        <v>0</v>
      </c>
      <c r="J15" s="15">
        <f>'100%'!K15</f>
        <v>0</v>
      </c>
      <c r="K15" s="15">
        <f>'100%'!L15</f>
        <v>0</v>
      </c>
      <c r="L15" s="15">
        <f>'100%'!M15</f>
        <v>0</v>
      </c>
      <c r="M15" s="15">
        <f>'100%'!N15</f>
        <v>0</v>
      </c>
      <c r="N15" s="15">
        <f>'100%'!O15</f>
        <v>0</v>
      </c>
      <c r="O15" s="15">
        <f>'100%'!P15</f>
        <v>0</v>
      </c>
      <c r="P15" s="15">
        <f>'100%'!Q15</f>
        <v>0</v>
      </c>
      <c r="Q15" s="15">
        <f>'100%'!T15</f>
        <v>0</v>
      </c>
      <c r="R15" s="18">
        <f t="shared" si="0"/>
        <v>0</v>
      </c>
    </row>
    <row r="16" spans="1:18" ht="16.5" thickBot="1">
      <c r="A16" s="6">
        <v>1</v>
      </c>
      <c r="B16" s="6">
        <v>3</v>
      </c>
      <c r="C16" s="6">
        <v>1</v>
      </c>
      <c r="D16" s="6">
        <v>511</v>
      </c>
      <c r="E16" s="10" t="s">
        <v>51</v>
      </c>
      <c r="F16" s="15">
        <f>'100%'!G16</f>
        <v>0</v>
      </c>
      <c r="G16" s="15">
        <f>'100%'!H16</f>
        <v>0</v>
      </c>
      <c r="H16" s="15">
        <f>'100%'!I16</f>
        <v>0</v>
      </c>
      <c r="I16" s="15">
        <f>'100%'!J16</f>
        <v>0</v>
      </c>
      <c r="J16" s="15">
        <f>'100%'!K16</f>
        <v>0</v>
      </c>
      <c r="K16" s="15">
        <f>'100%'!L16</f>
        <v>0</v>
      </c>
      <c r="L16" s="15">
        <f>'100%'!M16</f>
        <v>0</v>
      </c>
      <c r="M16" s="15">
        <f>'100%'!N16</f>
        <v>0</v>
      </c>
      <c r="N16" s="15">
        <f>'100%'!O16</f>
        <v>0</v>
      </c>
      <c r="O16" s="15">
        <f>'100%'!P16</f>
        <v>2</v>
      </c>
      <c r="P16" s="15">
        <f>'100%'!Q16</f>
        <v>0</v>
      </c>
      <c r="Q16" s="15">
        <f>'100%'!T16</f>
        <v>0</v>
      </c>
      <c r="R16" s="18">
        <f t="shared" si="0"/>
        <v>2</v>
      </c>
    </row>
    <row r="17" spans="1:18" ht="16.5" thickBot="1">
      <c r="A17" s="6">
        <v>1</v>
      </c>
      <c r="B17" s="6">
        <v>3</v>
      </c>
      <c r="C17" s="6">
        <v>1</v>
      </c>
      <c r="D17" s="6">
        <v>5199</v>
      </c>
      <c r="E17" s="10" t="s">
        <v>45</v>
      </c>
      <c r="F17" s="15">
        <f>'100%'!G17</f>
        <v>0</v>
      </c>
      <c r="G17" s="15">
        <f>'100%'!H17</f>
        <v>3</v>
      </c>
      <c r="H17" s="15">
        <f>'100%'!I17</f>
        <v>3</v>
      </c>
      <c r="I17" s="15">
        <f>'100%'!J17</f>
        <v>5388</v>
      </c>
      <c r="J17" s="15">
        <f>'100%'!K17</f>
        <v>750</v>
      </c>
      <c r="K17" s="15">
        <f>'100%'!L17</f>
        <v>0</v>
      </c>
      <c r="L17" s="15">
        <f>'100%'!M17</f>
        <v>3</v>
      </c>
      <c r="M17" s="15">
        <f>'100%'!N17</f>
        <v>0</v>
      </c>
      <c r="N17" s="15">
        <f>'100%'!O17</f>
        <v>0</v>
      </c>
      <c r="O17" s="15">
        <f>'100%'!P17</f>
        <v>0</v>
      </c>
      <c r="P17" s="15">
        <f>'100%'!Q17</f>
        <v>0</v>
      </c>
      <c r="Q17" s="15">
        <f>'100%'!T17</f>
        <v>0</v>
      </c>
      <c r="R17" s="18">
        <f t="shared" si="0"/>
        <v>6147</v>
      </c>
    </row>
    <row r="18" spans="1:18" ht="16.5" thickBot="1">
      <c r="A18" s="6">
        <v>1</v>
      </c>
      <c r="B18" s="6">
        <v>3</v>
      </c>
      <c r="C18" s="6">
        <v>1</v>
      </c>
      <c r="D18" s="6">
        <v>912</v>
      </c>
      <c r="E18" s="10" t="s">
        <v>55</v>
      </c>
      <c r="F18" s="15">
        <f>'100%'!G18</f>
        <v>0</v>
      </c>
      <c r="G18" s="15">
        <f>'100%'!H18</f>
        <v>0</v>
      </c>
      <c r="H18" s="15">
        <f>'100%'!I18</f>
        <v>0</v>
      </c>
      <c r="I18" s="15">
        <f>'100%'!J18</f>
        <v>0</v>
      </c>
      <c r="J18" s="15">
        <f>'100%'!K18</f>
        <v>0</v>
      </c>
      <c r="K18" s="15">
        <f>'100%'!L18</f>
        <v>0</v>
      </c>
      <c r="L18" s="15">
        <f>'100%'!M18</f>
        <v>0</v>
      </c>
      <c r="M18" s="15">
        <f>'100%'!N18</f>
        <v>0</v>
      </c>
      <c r="N18" s="15">
        <f>'100%'!O18</f>
        <v>0</v>
      </c>
      <c r="O18" s="15">
        <f>'100%'!P18</f>
        <v>0</v>
      </c>
      <c r="P18" s="15">
        <f>'100%'!Q18</f>
        <v>0</v>
      </c>
      <c r="Q18" s="15">
        <f>'100%'!T18</f>
        <v>0</v>
      </c>
      <c r="R18" s="18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311</v>
      </c>
      <c r="E19" s="10" t="s">
        <v>21</v>
      </c>
      <c r="F19" s="15">
        <f>'100%'!G19</f>
        <v>0</v>
      </c>
      <c r="G19" s="15">
        <f>'100%'!H19</f>
        <v>18</v>
      </c>
      <c r="H19" s="15">
        <f>'100%'!I19</f>
        <v>18</v>
      </c>
      <c r="I19" s="15">
        <f>'100%'!J19</f>
        <v>32339</v>
      </c>
      <c r="J19" s="15">
        <f>'100%'!K19</f>
        <v>4516</v>
      </c>
      <c r="K19" s="15">
        <f>'100%'!L19</f>
        <v>0</v>
      </c>
      <c r="L19" s="15">
        <f>'100%'!M19</f>
        <v>13</v>
      </c>
      <c r="M19" s="15">
        <f>'100%'!N19</f>
        <v>0</v>
      </c>
      <c r="N19" s="15">
        <f>'100%'!O19</f>
        <v>0</v>
      </c>
      <c r="O19" s="15">
        <f>'100%'!P19</f>
        <v>0</v>
      </c>
      <c r="P19" s="15">
        <f>'100%'!Q19</f>
        <v>0</v>
      </c>
      <c r="Q19" s="15">
        <f>'100%'!T19</f>
        <v>0</v>
      </c>
      <c r="R19" s="18">
        <f t="shared" si="0"/>
        <v>36904</v>
      </c>
    </row>
    <row r="20" spans="1:18" ht="16.5" thickBot="1">
      <c r="A20" s="6">
        <v>1</v>
      </c>
      <c r="B20" s="6">
        <v>3</v>
      </c>
      <c r="C20" s="6">
        <v>2</v>
      </c>
      <c r="D20" s="6">
        <v>313</v>
      </c>
      <c r="E20" s="10" t="s">
        <v>22</v>
      </c>
      <c r="F20" s="15">
        <f>'100%'!G20</f>
        <v>9230</v>
      </c>
      <c r="G20" s="15">
        <f>'100%'!H20</f>
        <v>7610</v>
      </c>
      <c r="H20" s="15">
        <f>'100%'!I20</f>
        <v>5651</v>
      </c>
      <c r="I20" s="15">
        <f>'100%'!J20</f>
        <v>9120</v>
      </c>
      <c r="J20" s="15">
        <f>'100%'!K20</f>
        <v>8598</v>
      </c>
      <c r="K20" s="15">
        <f>'100%'!L20</f>
        <v>5973</v>
      </c>
      <c r="L20" s="15">
        <f>'100%'!M20</f>
        <v>10706</v>
      </c>
      <c r="M20" s="15">
        <f>'100%'!N20</f>
        <v>10150</v>
      </c>
      <c r="N20" s="15">
        <f>'100%'!O20</f>
        <v>10258</v>
      </c>
      <c r="O20" s="15">
        <f>'100%'!P20</f>
        <v>19990</v>
      </c>
      <c r="P20" s="15">
        <f>'100%'!Q20</f>
        <v>53370</v>
      </c>
      <c r="Q20" s="15">
        <f>'100%'!T20</f>
        <v>62450</v>
      </c>
      <c r="R20" s="18">
        <f t="shared" si="0"/>
        <v>213106</v>
      </c>
    </row>
    <row r="21" spans="1:18" ht="16.5" thickBot="1">
      <c r="A21" s="6">
        <v>1</v>
      </c>
      <c r="B21" s="6">
        <v>3</v>
      </c>
      <c r="C21" s="6">
        <v>2</v>
      </c>
      <c r="D21" s="6">
        <v>314</v>
      </c>
      <c r="E21" s="10" t="s">
        <v>23</v>
      </c>
      <c r="F21" s="15">
        <f>'100%'!G21</f>
        <v>4339</v>
      </c>
      <c r="G21" s="15">
        <f>'100%'!H21</f>
        <v>3263</v>
      </c>
      <c r="H21" s="15">
        <f>'100%'!I21</f>
        <v>3060</v>
      </c>
      <c r="I21" s="15">
        <f>'100%'!J21</f>
        <v>15581</v>
      </c>
      <c r="J21" s="15">
        <f>'100%'!K21</f>
        <v>3648</v>
      </c>
      <c r="K21" s="15">
        <f>'100%'!L21</f>
        <v>2647</v>
      </c>
      <c r="L21" s="15">
        <f>'100%'!M21</f>
        <v>2606</v>
      </c>
      <c r="M21" s="15">
        <f>'100%'!N21</f>
        <v>3239</v>
      </c>
      <c r="N21" s="15">
        <f>'100%'!O21</f>
        <v>3860</v>
      </c>
      <c r="O21" s="15">
        <f>'100%'!P21</f>
        <v>3925</v>
      </c>
      <c r="P21" s="15">
        <f>'100%'!Q21</f>
        <v>5050</v>
      </c>
      <c r="Q21" s="15">
        <f>'100%'!T21</f>
        <v>9297</v>
      </c>
      <c r="R21" s="18">
        <f t="shared" si="0"/>
        <v>60515</v>
      </c>
    </row>
    <row r="22" spans="1:18" ht="16.5" thickBot="1">
      <c r="A22" s="6">
        <v>1</v>
      </c>
      <c r="B22" s="6">
        <v>3</v>
      </c>
      <c r="C22" s="6">
        <v>2</v>
      </c>
      <c r="D22" s="6">
        <v>315</v>
      </c>
      <c r="E22" s="10" t="s">
        <v>24</v>
      </c>
      <c r="F22" s="15">
        <f>'100%'!G22</f>
        <v>0</v>
      </c>
      <c r="G22" s="15">
        <f>'100%'!H22</f>
        <v>0</v>
      </c>
      <c r="H22" s="15">
        <f>'100%'!I22</f>
        <v>0</v>
      </c>
      <c r="I22" s="15">
        <f>'100%'!J22</f>
        <v>0</v>
      </c>
      <c r="J22" s="15">
        <f>'100%'!K22</f>
        <v>0</v>
      </c>
      <c r="K22" s="15">
        <f>'100%'!L22</f>
        <v>0</v>
      </c>
      <c r="L22" s="15">
        <f>'100%'!M22</f>
        <v>0</v>
      </c>
      <c r="M22" s="15">
        <f>'100%'!N22</f>
        <v>0</v>
      </c>
      <c r="N22" s="15">
        <f>'100%'!O22</f>
        <v>0</v>
      </c>
      <c r="O22" s="15">
        <f>'100%'!P22</f>
        <v>0</v>
      </c>
      <c r="P22" s="15">
        <f>'100%'!Q22</f>
        <v>0</v>
      </c>
      <c r="Q22" s="15">
        <f>'100%'!T22</f>
        <v>0</v>
      </c>
      <c r="R22" s="18">
        <f t="shared" si="0"/>
        <v>0</v>
      </c>
    </row>
    <row r="23" spans="1:18" ht="16.5" thickBot="1">
      <c r="A23" s="6">
        <v>1</v>
      </c>
      <c r="B23" s="6">
        <v>3</v>
      </c>
      <c r="C23" s="6">
        <v>2</v>
      </c>
      <c r="D23" s="6">
        <v>316</v>
      </c>
      <c r="E23" s="24" t="s">
        <v>42</v>
      </c>
      <c r="F23" s="15">
        <f>'100%'!G23/100*60</f>
        <v>0</v>
      </c>
      <c r="G23" s="15">
        <f>'100%'!H23/100*60</f>
        <v>0</v>
      </c>
      <c r="H23" s="15">
        <f>'100%'!I23/100*60</f>
        <v>0</v>
      </c>
      <c r="I23" s="15">
        <f>'100%'!J23/100*60</f>
        <v>0</v>
      </c>
      <c r="J23" s="15">
        <f>'100%'!K23/100*60</f>
        <v>0</v>
      </c>
      <c r="K23" s="15">
        <f>'100%'!L23/100*60</f>
        <v>0</v>
      </c>
      <c r="L23" s="15">
        <f>'100%'!M23/100*60</f>
        <v>0</v>
      </c>
      <c r="M23" s="15">
        <f>'100%'!N23/100*60</f>
        <v>0</v>
      </c>
      <c r="N23" s="15">
        <f>'100%'!O23/100*60</f>
        <v>0</v>
      </c>
      <c r="O23" s="15">
        <f>'100%'!P23/100*60</f>
        <v>0</v>
      </c>
      <c r="P23" s="15">
        <f>'100%'!Q23/100*60</f>
        <v>0</v>
      </c>
      <c r="Q23" s="15">
        <f>'100%'!T23/100*60</f>
        <v>0</v>
      </c>
      <c r="R23" s="18">
        <f t="shared" si="0"/>
        <v>0</v>
      </c>
    </row>
    <row r="24" spans="1:18" ht="16.5" thickBot="1">
      <c r="A24" s="6">
        <v>1</v>
      </c>
      <c r="B24" s="6">
        <v>3</v>
      </c>
      <c r="C24" s="6">
        <v>2</v>
      </c>
      <c r="D24" s="6">
        <v>317</v>
      </c>
      <c r="E24" s="10" t="s">
        <v>25</v>
      </c>
      <c r="F24" s="15">
        <f>'100%'!G24</f>
        <v>1713</v>
      </c>
      <c r="G24" s="15">
        <f>'100%'!H24</f>
        <v>3982</v>
      </c>
      <c r="H24" s="15">
        <f>'100%'!I24</f>
        <v>365</v>
      </c>
      <c r="I24" s="15">
        <f>'100%'!J24</f>
        <v>101004</v>
      </c>
      <c r="J24" s="15">
        <f>'100%'!K24</f>
        <v>27312</v>
      </c>
      <c r="K24" s="15">
        <f>'100%'!L24</f>
        <v>774</v>
      </c>
      <c r="L24" s="15">
        <f>'100%'!M24</f>
        <v>55</v>
      </c>
      <c r="M24" s="15">
        <f>'100%'!N24</f>
        <v>321</v>
      </c>
      <c r="N24" s="15">
        <f>'100%'!O24</f>
        <v>2223</v>
      </c>
      <c r="O24" s="15">
        <f>'100%'!P24</f>
        <v>381</v>
      </c>
      <c r="P24" s="15">
        <f>'100%'!Q24</f>
        <v>700</v>
      </c>
      <c r="Q24" s="15">
        <f>'100%'!T24</f>
        <v>1440</v>
      </c>
      <c r="R24" s="18">
        <f t="shared" si="0"/>
        <v>140270</v>
      </c>
    </row>
    <row r="25" spans="1:18" ht="16.5" thickBot="1">
      <c r="A25" s="6">
        <v>1</v>
      </c>
      <c r="B25" s="6">
        <v>3</v>
      </c>
      <c r="C25" s="6">
        <v>2</v>
      </c>
      <c r="D25" s="6">
        <v>318</v>
      </c>
      <c r="E25" s="10" t="s">
        <v>39</v>
      </c>
      <c r="F25" s="15">
        <f>'100%'!G25</f>
        <v>130</v>
      </c>
      <c r="G25" s="15">
        <f>'100%'!H25</f>
        <v>120</v>
      </c>
      <c r="H25" s="15">
        <f>'100%'!I25</f>
        <v>0</v>
      </c>
      <c r="I25" s="15">
        <f>'100%'!J25</f>
        <v>0</v>
      </c>
      <c r="J25" s="15">
        <f>'100%'!K25</f>
        <v>0</v>
      </c>
      <c r="K25" s="15">
        <f>'100%'!L25</f>
        <v>0</v>
      </c>
      <c r="L25" s="15">
        <f>'100%'!M25</f>
        <v>0</v>
      </c>
      <c r="M25" s="15">
        <f>'100%'!N25</f>
        <v>0</v>
      </c>
      <c r="N25" s="15">
        <f>'100%'!O25</f>
        <v>0</v>
      </c>
      <c r="O25" s="15">
        <f>'100%'!P25</f>
        <v>0</v>
      </c>
      <c r="P25" s="15">
        <f>'100%'!Q25</f>
        <v>0</v>
      </c>
      <c r="Q25" s="15">
        <f>'100%'!T25</f>
        <v>0</v>
      </c>
      <c r="R25" s="18">
        <f t="shared" si="0"/>
        <v>250</v>
      </c>
    </row>
    <row r="26" spans="1:18" ht="16.5" thickBot="1">
      <c r="A26" s="6">
        <v>1</v>
      </c>
      <c r="B26" s="6">
        <v>3</v>
      </c>
      <c r="C26" s="6">
        <v>2</v>
      </c>
      <c r="D26" s="6">
        <v>319</v>
      </c>
      <c r="E26" s="10" t="s">
        <v>26</v>
      </c>
      <c r="F26" s="15">
        <f>'100%'!G26</f>
        <v>430</v>
      </c>
      <c r="G26" s="15">
        <f>'100%'!H26</f>
        <v>80</v>
      </c>
      <c r="H26" s="15">
        <f>'100%'!I26</f>
        <v>1265</v>
      </c>
      <c r="I26" s="15">
        <f>'100%'!J26</f>
        <v>88059</v>
      </c>
      <c r="J26" s="15">
        <f>'100%'!K26</f>
        <v>8452</v>
      </c>
      <c r="K26" s="15">
        <f>'100%'!L26</f>
        <v>59</v>
      </c>
      <c r="L26" s="15">
        <f>'100%'!M26</f>
        <v>94</v>
      </c>
      <c r="M26" s="15">
        <f>'100%'!N26</f>
        <v>1678</v>
      </c>
      <c r="N26" s="15">
        <f>'100%'!O26</f>
        <v>800</v>
      </c>
      <c r="O26" s="15">
        <f>'100%'!P26</f>
        <v>3753</v>
      </c>
      <c r="P26" s="15">
        <f>'100%'!Q26</f>
        <v>8</v>
      </c>
      <c r="Q26" s="15">
        <f>'100%'!T26</f>
        <v>3934</v>
      </c>
      <c r="R26" s="18">
        <f t="shared" si="0"/>
        <v>108612</v>
      </c>
    </row>
    <row r="27" spans="1:18" ht="16.5" thickBot="1">
      <c r="A27" s="6">
        <v>1</v>
      </c>
      <c r="B27" s="6">
        <v>3</v>
      </c>
      <c r="C27" s="6">
        <v>2</v>
      </c>
      <c r="D27" s="6">
        <v>3199</v>
      </c>
      <c r="E27" s="10" t="s">
        <v>37</v>
      </c>
      <c r="F27" s="15">
        <f>'100%'!G27</f>
        <v>7513</v>
      </c>
      <c r="G27" s="15">
        <f>'100%'!H27</f>
        <v>12233.5</v>
      </c>
      <c r="H27" s="15">
        <f>'100%'!I27</f>
        <v>2823</v>
      </c>
      <c r="I27" s="15">
        <f>'100%'!J27</f>
        <v>25005</v>
      </c>
      <c r="J27" s="15">
        <f>'100%'!K27</f>
        <v>8917.75</v>
      </c>
      <c r="K27" s="15">
        <f>'100%'!L27</f>
        <v>8488.25</v>
      </c>
      <c r="L27" s="15">
        <f>'100%'!M27</f>
        <v>6541</v>
      </c>
      <c r="M27" s="15">
        <f>'100%'!N27</f>
        <v>12874.75</v>
      </c>
      <c r="N27" s="15">
        <f>'100%'!O27</f>
        <v>5964.5</v>
      </c>
      <c r="O27" s="15">
        <f>'100%'!P27</f>
        <v>8118.5</v>
      </c>
      <c r="P27" s="15">
        <f>'100%'!Q27</f>
        <v>7382.5</v>
      </c>
      <c r="Q27" s="15">
        <f>'100%'!T27</f>
        <v>8341.75</v>
      </c>
      <c r="R27" s="18">
        <f t="shared" si="0"/>
        <v>114203.5</v>
      </c>
    </row>
    <row r="28" spans="1:18" ht="16.5" thickBot="1">
      <c r="A28" s="6">
        <v>1</v>
      </c>
      <c r="B28" s="6">
        <v>3</v>
      </c>
      <c r="C28" s="6">
        <v>3</v>
      </c>
      <c r="D28" s="6">
        <v>311</v>
      </c>
      <c r="E28" s="10" t="s">
        <v>27</v>
      </c>
      <c r="F28" s="15">
        <f>'100%'!G28</f>
        <v>0</v>
      </c>
      <c r="G28" s="15">
        <f>'100%'!H28</f>
        <v>0</v>
      </c>
      <c r="H28" s="15">
        <f>'100%'!I28</f>
        <v>0</v>
      </c>
      <c r="I28" s="15">
        <f>'100%'!J28</f>
        <v>0</v>
      </c>
      <c r="J28" s="15">
        <f>'100%'!K28</f>
        <v>0</v>
      </c>
      <c r="K28" s="15">
        <f>'100%'!L28</f>
        <v>0</v>
      </c>
      <c r="L28" s="15">
        <f>'100%'!M28</f>
        <v>0</v>
      </c>
      <c r="M28" s="15">
        <f>'100%'!N28</f>
        <v>0</v>
      </c>
      <c r="N28" s="15">
        <f>'100%'!O28</f>
        <v>0</v>
      </c>
      <c r="O28" s="15">
        <f>'100%'!P28</f>
        <v>0</v>
      </c>
      <c r="P28" s="15">
        <f>'100%'!Q28</f>
        <v>0</v>
      </c>
      <c r="Q28" s="15">
        <f>'100%'!T28</f>
        <v>0</v>
      </c>
      <c r="R28" s="18">
        <f t="shared" si="0"/>
        <v>0</v>
      </c>
    </row>
    <row r="29" spans="1:18" ht="16.5" thickBot="1">
      <c r="A29" s="6">
        <v>1</v>
      </c>
      <c r="B29" s="6">
        <v>3</v>
      </c>
      <c r="C29" s="6">
        <v>3</v>
      </c>
      <c r="D29" s="6">
        <v>314</v>
      </c>
      <c r="E29" s="10" t="s">
        <v>28</v>
      </c>
      <c r="F29" s="15">
        <f>'100%'!G29</f>
        <v>0</v>
      </c>
      <c r="G29" s="15">
        <f>'100%'!H29</f>
        <v>5</v>
      </c>
      <c r="H29" s="15">
        <f>'100%'!I29</f>
        <v>5</v>
      </c>
      <c r="I29" s="15">
        <f>'100%'!J29</f>
        <v>8980</v>
      </c>
      <c r="J29" s="15">
        <f>'100%'!K29</f>
        <v>1250</v>
      </c>
      <c r="K29" s="15">
        <f>'100%'!L29</f>
        <v>0</v>
      </c>
      <c r="L29" s="15">
        <f>'100%'!M29</f>
        <v>5</v>
      </c>
      <c r="M29" s="15">
        <f>'100%'!N29</f>
        <v>0</v>
      </c>
      <c r="N29" s="15">
        <f>'100%'!O29</f>
        <v>0</v>
      </c>
      <c r="O29" s="15">
        <f>'100%'!P29</f>
        <v>0</v>
      </c>
      <c r="P29" s="15">
        <f>'100%'!Q29</f>
        <v>0</v>
      </c>
      <c r="Q29" s="15">
        <f>'100%'!T29</f>
        <v>0</v>
      </c>
      <c r="R29" s="18">
        <f t="shared" si="0"/>
        <v>10245</v>
      </c>
    </row>
    <row r="30" spans="1:18" ht="16.5" thickBot="1">
      <c r="A30" s="6">
        <v>1</v>
      </c>
      <c r="B30" s="6">
        <v>3</v>
      </c>
      <c r="C30" s="6">
        <v>3</v>
      </c>
      <c r="D30" s="6">
        <v>315</v>
      </c>
      <c r="E30" s="24" t="s">
        <v>38</v>
      </c>
      <c r="F30" s="15">
        <f>'100%'!G30/100*60</f>
        <v>85476</v>
      </c>
      <c r="G30" s="15">
        <f>'100%'!H30/100*60</f>
        <v>88080</v>
      </c>
      <c r="H30" s="15">
        <f>'100%'!I30/100*60</f>
        <v>5835</v>
      </c>
      <c r="I30" s="15">
        <f>'100%'!J30/100*60</f>
        <v>47064</v>
      </c>
      <c r="J30" s="15">
        <f>'100%'!K30/100*60</f>
        <v>32610</v>
      </c>
      <c r="K30" s="15">
        <f>'100%'!L30/100*60</f>
        <v>22236</v>
      </c>
      <c r="L30" s="15">
        <f>'100%'!M30/100*60</f>
        <v>2031</v>
      </c>
      <c r="M30" s="15">
        <f>'100%'!N30/100*60</f>
        <v>38496</v>
      </c>
      <c r="N30" s="15">
        <f>'100%'!O30/100*60</f>
        <v>101586</v>
      </c>
      <c r="O30" s="15">
        <f>'100%'!P30/100*60</f>
        <v>253296.00000000003</v>
      </c>
      <c r="P30" s="15">
        <f>'100%'!Q30/100*60</f>
        <v>70836</v>
      </c>
      <c r="Q30" s="15">
        <f>'100%'!T30/100*60</f>
        <v>5958.6</v>
      </c>
      <c r="R30" s="18">
        <f t="shared" si="0"/>
        <v>753504.6</v>
      </c>
    </row>
    <row r="31" spans="1:18" ht="16.5" thickBot="1">
      <c r="A31" s="6">
        <v>1</v>
      </c>
      <c r="B31" s="6">
        <v>3</v>
      </c>
      <c r="C31" s="6">
        <v>3</v>
      </c>
      <c r="D31" s="6">
        <v>321</v>
      </c>
      <c r="E31" s="10" t="s">
        <v>50</v>
      </c>
      <c r="F31" s="15">
        <f>'100%'!G31</f>
        <v>0</v>
      </c>
      <c r="G31" s="15">
        <f>'100%'!H31</f>
        <v>0</v>
      </c>
      <c r="H31" s="15">
        <f>'100%'!I31</f>
        <v>0</v>
      </c>
      <c r="I31" s="15">
        <f>'100%'!J31</f>
        <v>0</v>
      </c>
      <c r="J31" s="15">
        <f>'100%'!K31</f>
        <v>0</v>
      </c>
      <c r="K31" s="15">
        <f>'100%'!L31</f>
        <v>0</v>
      </c>
      <c r="L31" s="15">
        <f>'100%'!M31</f>
        <v>0</v>
      </c>
      <c r="M31" s="15">
        <f>'100%'!N31</f>
        <v>0</v>
      </c>
      <c r="N31" s="15">
        <f>'100%'!O31</f>
        <v>0</v>
      </c>
      <c r="O31" s="15">
        <f>'100%'!P31</f>
        <v>0</v>
      </c>
      <c r="P31" s="15">
        <f>'100%'!Q31</f>
        <v>0</v>
      </c>
      <c r="Q31" s="15">
        <f>'100%'!T31</f>
        <v>0</v>
      </c>
      <c r="R31" s="18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411</v>
      </c>
      <c r="E32" s="10" t="s">
        <v>46</v>
      </c>
      <c r="F32" s="15">
        <f>'100%'!G32</f>
        <v>0</v>
      </c>
      <c r="G32" s="15">
        <f>'100%'!H32</f>
        <v>0</v>
      </c>
      <c r="H32" s="15">
        <f>'100%'!I32</f>
        <v>0</v>
      </c>
      <c r="I32" s="15">
        <f>'100%'!J32</f>
        <v>0</v>
      </c>
      <c r="J32" s="15">
        <f>'100%'!K32</f>
        <v>9840</v>
      </c>
      <c r="K32" s="15">
        <f>'100%'!L32</f>
        <v>0</v>
      </c>
      <c r="L32" s="15">
        <f>'100%'!M32</f>
        <v>0</v>
      </c>
      <c r="M32" s="15">
        <f>'100%'!N32</f>
        <v>0</v>
      </c>
      <c r="N32" s="15">
        <f>'100%'!O32</f>
        <v>0</v>
      </c>
      <c r="O32" s="15">
        <f>'100%'!P32</f>
        <v>0</v>
      </c>
      <c r="P32" s="15">
        <f>'100%'!Q32</f>
        <v>0</v>
      </c>
      <c r="Q32" s="15">
        <f>'100%'!T32</f>
        <v>0</v>
      </c>
      <c r="R32" s="18">
        <f t="shared" si="0"/>
        <v>9840</v>
      </c>
    </row>
    <row r="33" spans="1:18" ht="16.5" thickBot="1">
      <c r="A33" s="6">
        <v>1</v>
      </c>
      <c r="B33" s="6">
        <v>3</v>
      </c>
      <c r="C33" s="6">
        <v>3</v>
      </c>
      <c r="D33" s="6">
        <v>413</v>
      </c>
      <c r="E33" s="10" t="s">
        <v>49</v>
      </c>
      <c r="F33" s="15">
        <f>'100%'!G33</f>
        <v>6</v>
      </c>
      <c r="G33" s="15">
        <f>'100%'!H33</f>
        <v>0</v>
      </c>
      <c r="H33" s="15">
        <f>'100%'!I33</f>
        <v>0</v>
      </c>
      <c r="I33" s="15">
        <f>'100%'!J33</f>
        <v>0</v>
      </c>
      <c r="J33" s="15">
        <f>'100%'!K33</f>
        <v>0</v>
      </c>
      <c r="K33" s="15">
        <f>'100%'!L33</f>
        <v>0</v>
      </c>
      <c r="L33" s="15">
        <f>'100%'!M33</f>
        <v>0</v>
      </c>
      <c r="M33" s="15">
        <f>'100%'!N33</f>
        <v>0</v>
      </c>
      <c r="N33" s="15">
        <f>'100%'!O33</f>
        <v>0</v>
      </c>
      <c r="O33" s="15">
        <f>'100%'!P33</f>
        <v>0</v>
      </c>
      <c r="P33" s="15">
        <f>'100%'!Q33</f>
        <v>0</v>
      </c>
      <c r="Q33" s="15">
        <f>'100%'!T33</f>
        <v>0</v>
      </c>
      <c r="R33" s="18">
        <f t="shared" ref="R33:R40" si="1">SUM(F33:Q33)</f>
        <v>6</v>
      </c>
    </row>
    <row r="34" spans="1:18" ht="16.5" thickBot="1">
      <c r="A34" s="6">
        <v>1</v>
      </c>
      <c r="B34" s="6">
        <v>3</v>
      </c>
      <c r="C34" s="6">
        <v>3</v>
      </c>
      <c r="D34" s="6">
        <v>4399</v>
      </c>
      <c r="E34" s="10" t="s">
        <v>52</v>
      </c>
      <c r="F34" s="15">
        <f>'100%'!G34</f>
        <v>0</v>
      </c>
      <c r="G34" s="15">
        <f>'100%'!H34</f>
        <v>0</v>
      </c>
      <c r="H34" s="15">
        <f>'100%'!I34</f>
        <v>0</v>
      </c>
      <c r="I34" s="15">
        <f>'100%'!J34</f>
        <v>0</v>
      </c>
      <c r="J34" s="15">
        <f>'100%'!K34</f>
        <v>0</v>
      </c>
      <c r="K34" s="15">
        <f>'100%'!L34</f>
        <v>0</v>
      </c>
      <c r="L34" s="15">
        <f>'100%'!M34</f>
        <v>0</v>
      </c>
      <c r="M34" s="15">
        <f>'100%'!N34</f>
        <v>0</v>
      </c>
      <c r="N34" s="15">
        <f>'100%'!O34</f>
        <v>0</v>
      </c>
      <c r="O34" s="15">
        <f>'100%'!P34</f>
        <v>0</v>
      </c>
      <c r="P34" s="15">
        <f>'100%'!Q34</f>
        <v>0</v>
      </c>
      <c r="Q34" s="15">
        <f>'100%'!T34</f>
        <v>0</v>
      </c>
      <c r="R34" s="18">
        <f t="shared" si="1"/>
        <v>0</v>
      </c>
    </row>
    <row r="35" spans="1:18" ht="16.5" thickBot="1">
      <c r="A35" s="6">
        <v>1</v>
      </c>
      <c r="B35" s="6">
        <v>3</v>
      </c>
      <c r="C35" s="6">
        <v>3</v>
      </c>
      <c r="D35" s="6">
        <v>511</v>
      </c>
      <c r="E35" s="24" t="s">
        <v>36</v>
      </c>
      <c r="F35" s="15">
        <f>'100%'!G35/100*60</f>
        <v>756.30000000000007</v>
      </c>
      <c r="G35" s="15">
        <f>'100%'!H35/100*60</f>
        <v>729.24000000000012</v>
      </c>
      <c r="H35" s="15">
        <f>'100%'!I35/100*60</f>
        <v>216</v>
      </c>
      <c r="I35" s="15">
        <f>'100%'!J35/100*60</f>
        <v>1080.6000000000001</v>
      </c>
      <c r="J35" s="15">
        <f>'100%'!K35/100*60</f>
        <v>1107.6000000000001</v>
      </c>
      <c r="K35" s="15">
        <f>'100%'!L35/100*60</f>
        <v>1134.5999999999999</v>
      </c>
      <c r="L35" s="15">
        <f>'100%'!M35/100*60</f>
        <v>1296.5999999999999</v>
      </c>
      <c r="M35" s="15">
        <f>'100%'!N35/100*60</f>
        <v>1269.5999999999999</v>
      </c>
      <c r="N35" s="15">
        <f>'100%'!O35/100*60</f>
        <v>1299.5999999999999</v>
      </c>
      <c r="O35" s="15">
        <f>'100%'!P35/100*60</f>
        <v>2082.6</v>
      </c>
      <c r="P35" s="15">
        <f>'100%'!Q35/100*60</f>
        <v>4335.6000000000004</v>
      </c>
      <c r="Q35" s="15">
        <f>'100%'!T35/100*60</f>
        <v>4821.6000000000004</v>
      </c>
      <c r="R35" s="18">
        <f t="shared" si="1"/>
        <v>20129.940000000002</v>
      </c>
    </row>
    <row r="36" spans="1:18" ht="16.5" thickBot="1">
      <c r="A36" s="6">
        <v>1</v>
      </c>
      <c r="B36" s="6">
        <v>3</v>
      </c>
      <c r="C36" s="6">
        <v>3</v>
      </c>
      <c r="D36" s="6">
        <v>512</v>
      </c>
      <c r="E36" s="10" t="s">
        <v>29</v>
      </c>
      <c r="F36" s="15">
        <f>'100%'!G36</f>
        <v>0</v>
      </c>
      <c r="G36" s="15">
        <f>'100%'!H36</f>
        <v>0</v>
      </c>
      <c r="H36" s="15">
        <f>'100%'!I36</f>
        <v>0</v>
      </c>
      <c r="I36" s="15">
        <f>'100%'!J36</f>
        <v>0</v>
      </c>
      <c r="J36" s="15">
        <f>'100%'!K36</f>
        <v>0</v>
      </c>
      <c r="K36" s="15">
        <f>'100%'!L36</f>
        <v>0</v>
      </c>
      <c r="L36" s="15">
        <f>'100%'!M36</f>
        <v>0</v>
      </c>
      <c r="M36" s="15">
        <f>'100%'!N36</f>
        <v>0</v>
      </c>
      <c r="N36" s="15">
        <f>'100%'!O36</f>
        <v>0</v>
      </c>
      <c r="O36" s="15">
        <f>'100%'!P36</f>
        <v>0</v>
      </c>
      <c r="P36" s="15">
        <f>'100%'!Q36</f>
        <v>0</v>
      </c>
      <c r="Q36" s="15">
        <f>'100%'!T36</f>
        <v>0</v>
      </c>
      <c r="R36" s="18">
        <f t="shared" si="1"/>
        <v>0</v>
      </c>
    </row>
    <row r="37" spans="1:18" ht="16.5" thickBot="1">
      <c r="A37" s="6">
        <v>1</v>
      </c>
      <c r="B37" s="6">
        <v>3</v>
      </c>
      <c r="C37" s="6">
        <v>3</v>
      </c>
      <c r="D37" s="6">
        <v>532</v>
      </c>
      <c r="E37" s="24" t="s">
        <v>41</v>
      </c>
      <c r="F37" s="15">
        <f>'100%'!G37/100*60</f>
        <v>0</v>
      </c>
      <c r="G37" s="15">
        <f>'100%'!H37/100*60</f>
        <v>0</v>
      </c>
      <c r="H37" s="15">
        <f>'100%'!I37/100*60</f>
        <v>0</v>
      </c>
      <c r="I37" s="15">
        <f>'100%'!J37/100*60</f>
        <v>0</v>
      </c>
      <c r="J37" s="15">
        <f>'100%'!K37/100*60</f>
        <v>0</v>
      </c>
      <c r="K37" s="15">
        <f>'100%'!L37/100*60</f>
        <v>0</v>
      </c>
      <c r="L37" s="15">
        <f>'100%'!M37/100*60</f>
        <v>0</v>
      </c>
      <c r="M37" s="15">
        <f>'100%'!N37/100*60</f>
        <v>0</v>
      </c>
      <c r="N37" s="15">
        <f>'100%'!O37/100*60</f>
        <v>18</v>
      </c>
      <c r="O37" s="15">
        <f>'100%'!P37/100*60</f>
        <v>180</v>
      </c>
      <c r="P37" s="15">
        <f>'100%'!Q37/100*60</f>
        <v>558</v>
      </c>
      <c r="Q37" s="15">
        <f>'100%'!T37/100*60</f>
        <v>882</v>
      </c>
      <c r="R37" s="18">
        <f t="shared" si="1"/>
        <v>1638</v>
      </c>
    </row>
    <row r="38" spans="1:18" ht="16.5" thickBot="1">
      <c r="A38" s="6">
        <v>1</v>
      </c>
      <c r="B38" s="6">
        <v>3</v>
      </c>
      <c r="C38" s="6">
        <v>3</v>
      </c>
      <c r="D38" s="6">
        <v>5399</v>
      </c>
      <c r="E38" s="10" t="s">
        <v>30</v>
      </c>
      <c r="F38" s="15">
        <f>'100%'!G38</f>
        <v>0</v>
      </c>
      <c r="G38" s="15">
        <f>'100%'!H38</f>
        <v>0</v>
      </c>
      <c r="H38" s="15">
        <f>'100%'!I38</f>
        <v>0</v>
      </c>
      <c r="I38" s="15">
        <f>'100%'!J38</f>
        <v>0</v>
      </c>
      <c r="J38" s="15">
        <f>'100%'!K38</f>
        <v>0</v>
      </c>
      <c r="K38" s="15">
        <f>'100%'!L38</f>
        <v>0</v>
      </c>
      <c r="L38" s="15">
        <f>'100%'!M38</f>
        <v>0</v>
      </c>
      <c r="M38" s="15">
        <f>'100%'!N38</f>
        <v>0</v>
      </c>
      <c r="N38" s="15">
        <f>'100%'!O38</f>
        <v>0</v>
      </c>
      <c r="O38" s="15">
        <f>'100%'!P38</f>
        <v>0</v>
      </c>
      <c r="P38" s="15">
        <f>'100%'!Q38</f>
        <v>0</v>
      </c>
      <c r="Q38" s="15">
        <f>'100%'!T38</f>
        <v>0</v>
      </c>
      <c r="R38" s="18">
        <f t="shared" si="1"/>
        <v>0</v>
      </c>
    </row>
    <row r="39" spans="1:18" ht="16.5" thickBot="1">
      <c r="A39" s="6">
        <v>1</v>
      </c>
      <c r="B39" s="6">
        <v>3</v>
      </c>
      <c r="C39" s="6">
        <v>3</v>
      </c>
      <c r="D39" s="6">
        <v>929</v>
      </c>
      <c r="E39" s="10" t="s">
        <v>34</v>
      </c>
      <c r="F39" s="15">
        <f>'100%'!G38</f>
        <v>0</v>
      </c>
      <c r="G39" s="15">
        <f>'100%'!H38</f>
        <v>0</v>
      </c>
      <c r="H39" s="15">
        <f>'100%'!I38</f>
        <v>0</v>
      </c>
      <c r="I39" s="15">
        <f>'100%'!J38</f>
        <v>0</v>
      </c>
      <c r="J39" s="15">
        <f>'100%'!K38</f>
        <v>0</v>
      </c>
      <c r="K39" s="15">
        <f>'100%'!L38</f>
        <v>0</v>
      </c>
      <c r="L39" s="15">
        <f>'100%'!M38</f>
        <v>0</v>
      </c>
      <c r="M39" s="15">
        <f>'100%'!N38</f>
        <v>0</v>
      </c>
      <c r="N39" s="15">
        <f>'100%'!O38</f>
        <v>0</v>
      </c>
      <c r="O39" s="15">
        <f>'100%'!P38</f>
        <v>0</v>
      </c>
      <c r="P39" s="15">
        <f>'100%'!Q38</f>
        <v>0</v>
      </c>
      <c r="Q39" s="15">
        <f>'100%'!T38</f>
        <v>0</v>
      </c>
      <c r="R39" s="18">
        <f t="shared" si="1"/>
        <v>0</v>
      </c>
    </row>
    <row r="40" spans="1:18" ht="16.5" thickBot="1">
      <c r="A40" s="6">
        <v>1</v>
      </c>
      <c r="B40" s="6">
        <v>5</v>
      </c>
      <c r="C40" s="6">
        <v>5</v>
      </c>
      <c r="D40" s="6">
        <v>1499</v>
      </c>
      <c r="E40" s="10" t="s">
        <v>35</v>
      </c>
      <c r="F40" s="15">
        <f>'100%'!G40</f>
        <v>0</v>
      </c>
      <c r="G40" s="15">
        <f>'100%'!H40</f>
        <v>0</v>
      </c>
      <c r="H40" s="15">
        <f>'100%'!I40</f>
        <v>0</v>
      </c>
      <c r="I40" s="15">
        <f>'100%'!J40</f>
        <v>0</v>
      </c>
      <c r="J40" s="15">
        <f>'100%'!K40</f>
        <v>0</v>
      </c>
      <c r="K40" s="15">
        <f>'100%'!L40</f>
        <v>0</v>
      </c>
      <c r="L40" s="15">
        <f>'100%'!M40</f>
        <v>0</v>
      </c>
      <c r="M40" s="15">
        <f>'100%'!N40</f>
        <v>720</v>
      </c>
      <c r="N40" s="15">
        <f>'100%'!O40</f>
        <v>0</v>
      </c>
      <c r="O40" s="15">
        <f>'100%'!P40</f>
        <v>0</v>
      </c>
      <c r="P40" s="15">
        <f>'100%'!Q40</f>
        <v>0</v>
      </c>
      <c r="Q40" s="15">
        <f>'100%'!T40</f>
        <v>0</v>
      </c>
      <c r="R40" s="18">
        <f t="shared" si="1"/>
        <v>720</v>
      </c>
    </row>
    <row r="41" spans="1:18" ht="19.5" thickBot="1">
      <c r="A41" s="7"/>
      <c r="B41" s="7"/>
      <c r="C41" s="7"/>
      <c r="D41" s="7"/>
      <c r="E41" s="11" t="s">
        <v>31</v>
      </c>
      <c r="F41" s="19">
        <f>SUM(F13:F40)</f>
        <v>110541.3</v>
      </c>
      <c r="G41" s="19">
        <f t="shared" ref="G41:Q41" si="2">SUM(G13:G40)</f>
        <v>116351.74</v>
      </c>
      <c r="H41" s="19">
        <f t="shared" si="2"/>
        <v>19379</v>
      </c>
      <c r="I41" s="19">
        <f t="shared" si="2"/>
        <v>333620.59999999998</v>
      </c>
      <c r="J41" s="19">
        <f t="shared" si="2"/>
        <v>107133.35</v>
      </c>
      <c r="K41" s="19">
        <f t="shared" si="2"/>
        <v>41666.85</v>
      </c>
      <c r="L41" s="19">
        <f t="shared" si="2"/>
        <v>23430.6</v>
      </c>
      <c r="M41" s="19">
        <f t="shared" si="2"/>
        <v>70073.75</v>
      </c>
      <c r="N41" s="19">
        <f t="shared" si="2"/>
        <v>126568.20000000001</v>
      </c>
      <c r="O41" s="19">
        <f t="shared" si="2"/>
        <v>292875.09999999998</v>
      </c>
      <c r="P41" s="19">
        <f t="shared" si="2"/>
        <v>142960.30000000002</v>
      </c>
      <c r="Q41" s="19">
        <f t="shared" si="2"/>
        <v>97926.950000000012</v>
      </c>
      <c r="R41" s="20">
        <f>SUM(F41:Q41)</f>
        <v>1482527.7399999998</v>
      </c>
    </row>
    <row r="42" spans="1:18" ht="15.75" thickBot="1"/>
    <row r="43" spans="1:18" ht="19.5" thickBot="1">
      <c r="E43" s="14" t="s">
        <v>33</v>
      </c>
      <c r="F43" s="31">
        <f>R41</f>
        <v>1482527.7399999998</v>
      </c>
      <c r="G43" s="31"/>
    </row>
  </sheetData>
  <mergeCells count="7">
    <mergeCell ref="F43:G43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2020-01-17T13:49:36Z</dcterms:modified>
</cp:coreProperties>
</file>