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100%" sheetId="1" r:id="rId1"/>
    <sheet name="60%" sheetId="2" r:id="rId2"/>
  </sheets>
  <calcPr calcId="162913"/>
</workbook>
</file>

<file path=xl/calcChain.xml><?xml version="1.0" encoding="utf-8"?>
<calcChain xmlns="http://schemas.openxmlformats.org/spreadsheetml/2006/main">
  <c r="R17" i="1" l="1"/>
  <c r="R16" i="2" l="1"/>
  <c r="Q16" i="2"/>
  <c r="P16" i="2"/>
  <c r="O16" i="2"/>
  <c r="N16" i="2"/>
  <c r="M16" i="2"/>
  <c r="L16" i="2"/>
  <c r="K16" i="2"/>
  <c r="J16" i="2"/>
  <c r="I16" i="2"/>
  <c r="H16" i="2"/>
  <c r="G16" i="2"/>
  <c r="F16" i="2"/>
  <c r="S16" i="1" l="1"/>
  <c r="S14" i="1" l="1"/>
  <c r="S13" i="1"/>
  <c r="S15" i="1"/>
  <c r="G14" i="2" l="1"/>
  <c r="H14" i="2"/>
  <c r="I14" i="2"/>
  <c r="J14" i="2"/>
  <c r="K14" i="2"/>
  <c r="L14" i="2"/>
  <c r="M14" i="2"/>
  <c r="N14" i="2"/>
  <c r="O14" i="2"/>
  <c r="P14" i="2"/>
  <c r="Q14" i="2"/>
  <c r="F14" i="2"/>
  <c r="R14" i="2" l="1"/>
  <c r="G15" i="2"/>
  <c r="I15" i="2"/>
  <c r="J15" i="2"/>
  <c r="K15" i="2"/>
  <c r="L15" i="2"/>
  <c r="M15" i="2"/>
  <c r="N15" i="2"/>
  <c r="O15" i="2"/>
  <c r="P15" i="2"/>
  <c r="Q15" i="2"/>
  <c r="H15" i="2" l="1"/>
  <c r="F15" i="2" l="1"/>
  <c r="G13" i="2" l="1"/>
  <c r="H13" i="2"/>
  <c r="I13" i="2"/>
  <c r="J13" i="2"/>
  <c r="K13" i="2"/>
  <c r="L13" i="2"/>
  <c r="M13" i="2"/>
  <c r="N13" i="2"/>
  <c r="O13" i="2"/>
  <c r="P13" i="2"/>
  <c r="Q13" i="2"/>
  <c r="F13" i="2"/>
  <c r="O17" i="2" l="1"/>
  <c r="R15" i="2"/>
  <c r="G17" i="2"/>
  <c r="K17" i="2"/>
  <c r="S17" i="1"/>
  <c r="G19" i="1" s="1"/>
  <c r="R13" i="2"/>
  <c r="Q17" i="2"/>
  <c r="M17" i="2"/>
  <c r="I17" i="2"/>
  <c r="P17" i="2"/>
  <c r="N17" i="2"/>
  <c r="L17" i="2"/>
  <c r="J17" i="2"/>
  <c r="H17" i="2"/>
  <c r="F17" i="2"/>
  <c r="R17" i="2" l="1"/>
  <c r="F19" i="2" s="1"/>
</calcChain>
</file>

<file path=xl/sharedStrings.xml><?xml version="1.0" encoding="utf-8"?>
<sst xmlns="http://schemas.openxmlformats.org/spreadsheetml/2006/main" count="60" uniqueCount="30">
  <si>
    <t>UNIVERSIDAD NACIONAL FEDERICO VILLARREAL</t>
  </si>
  <si>
    <t>OFICINA CENTRAL DE ECONÓMICO FINANCIERA</t>
  </si>
  <si>
    <t>OFICINA DE TESORERÍA</t>
  </si>
  <si>
    <t>AREA DE PROGRAMACIÓN DE INGRESOS</t>
  </si>
  <si>
    <t>CLASE</t>
  </si>
  <si>
    <t>TIPO</t>
  </si>
  <si>
    <t>SUB</t>
  </si>
  <si>
    <t>ESPEC</t>
  </si>
  <si>
    <t>DESCRIPCION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</si>
  <si>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</si>
  <si>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</si>
  <si>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</si>
  <si>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</si>
  <si>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</si>
  <si>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</si>
  <si>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</si>
  <si>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</si>
  <si>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</si>
  <si>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</si>
  <si>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</si>
  <si>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</si>
  <si>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CONSTANCIAS Y CERTIFICADOS</t>
  </si>
  <si>
    <t>TOTAL</t>
  </si>
  <si>
    <t>AL 100 % TOTAL</t>
  </si>
  <si>
    <t>AL 60 % TOTAL</t>
  </si>
  <si>
    <t>SERVICIOS ACADEMICOS*</t>
  </si>
  <si>
    <t>INSTITUTO DE RECREACION EDUCACION FISICA Y DEPORTES (IRED)</t>
  </si>
  <si>
    <t>OTROS SERVICIOS CULTURALES Y RECREATIVOS</t>
  </si>
  <si>
    <t>CUADRO DE EJECUCION DE INGRESOS DEL 01/01/2019 AL 31/12/2019</t>
  </si>
  <si>
    <t>OTROS INMUEBLES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</si>
</sst>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S/.&quot;#,##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Angsana New"/>
      <family val="1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AngsanaUPC"/>
      <family val="1"/>
    </font>
    <font>
      <sz val="17"/>
      <color theme="1"/>
      <name val="Calibri"/>
      <family val="2"/>
      <scheme val="minor"/>
    </font>
    <font>
      <b/>
      <sz val="17"/>
      <name val="Angsana New"/>
      <family val="1"/>
    </font>
    <font>
      <b/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31">
    <xf numFmtId="0" fontId="0" fillId="0" borderId="0" xfId="0"/>
    <xf numFmtId="0" fontId="3" fillId="0" borderId="0" xfId="2" applyFont="1" applyAlignment="1">
      <alignment horizontal="center" vertical="center"/>
    </xf>
    <xf numFmtId="0" fontId="4" fillId="0" borderId="0" xfId="0" applyFont="1"/>
    <xf numFmtId="0" fontId="7" fillId="0" borderId="0" xfId="0" applyFont="1"/>
    <xf numFmtId="0" fontId="8" fillId="0" borderId="0" xfId="2" applyFont="1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>
      <alignment horizontal="right" vertical="center"/>
    </xf>
    <xf numFmtId="0" fontId="0" fillId="0" borderId="5" xfId="0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164" fontId="5" fillId="0" borderId="1" xfId="0" applyNumberFormat="1" applyFont="1" applyBorder="1" applyAlignment="1">
      <alignment horizontal="right" vertical="center"/>
    </xf>
    <xf numFmtId="164" fontId="9" fillId="0" borderId="1" xfId="0" applyNumberFormat="1" applyFont="1" applyBorder="1" applyAlignment="1">
      <alignment horizontal="right" vertical="center"/>
    </xf>
    <xf numFmtId="4" fontId="5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10" fillId="0" borderId="1" xfId="0" applyFont="1" applyBorder="1" applyAlignment="1">
      <alignment horizontal="left" vertical="center"/>
    </xf>
    <xf numFmtId="164" fontId="9" fillId="0" borderId="1" xfId="0" applyNumberFormat="1" applyFont="1" applyBorder="1" applyAlignment="1">
      <alignment horizontal="right" vertical="center"/>
    </xf>
    <xf numFmtId="0" fontId="6" fillId="0" borderId="0" xfId="1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302684</xdr:colOff>
      <xdr:row>0</xdr:row>
      <xdr:rowOff>34926</xdr:rowOff>
    </xdr:from>
    <xdr:to>
      <xdr:col>5</xdr:col>
      <xdr:colOff>660399</xdr:colOff>
      <xdr:row>9</xdr:row>
      <xdr:rowOff>1</xdr:rowOff>
    </xdr:to>
    <xdr:pic>
      <xdr:nvPicPr>
        <xdr:cNvPr id="2" name="1 Imagen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55184" y="34926"/>
          <a:ext cx="781049" cy="121390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296334</xdr:colOff>
      <xdr:row>0</xdr:row>
      <xdr:rowOff>31750</xdr:rowOff>
    </xdr:from>
    <xdr:to>
      <xdr:col>4</xdr:col>
      <xdr:colOff>654050</xdr:colOff>
      <xdr:row>8</xdr:row>
      <xdr:rowOff>144991</xdr:rowOff>
    </xdr:to>
    <xdr:pic>
      <xdr:nvPicPr>
        <xdr:cNvPr id="13" name="1 Imagen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8834" y="31750"/>
          <a:ext cx="781049" cy="121390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zoomScaleNormal="100" workbookViewId="0">
      <pane xSplit="6" ySplit="12" topLeftCell="N13" activePane="bottomRight" state="frozen"/>
      <selection pane="topRight" activeCell="F1" sqref="F1"/>
      <selection pane="bottomLeft" activeCell="A13" sqref="A13"/>
      <selection pane="bottomRight" activeCell="R17" sqref="R17"/>
    </sheetView>
  </sheetViews>
  <sheetFormatPr baseColWidth="10" defaultColWidth="9.140625" defaultRowHeight="15"/>
  <cols>
    <col min="2" max="4" width="4.7109375" customWidth="1"/>
    <col min="5" max="5" width="6.28515625" bestFit="1" customWidth="1"/>
    <col min="6" max="6" width="36.28515625" style="2" bestFit="1" customWidth="1"/>
    <col min="7" max="18" width="14.28515625" customWidth="1"/>
    <col min="19" max="19" width="16.7109375" customWidth="1"/>
  </cols>
  <sheetData>
    <row r="1" spans="1:19" ht="12" customHeight="1">
      <c r="B1" s="25" t="s">
        <v>0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</row>
    <row r="2" spans="1:19" ht="9.9499999999999993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9" ht="12" customHeight="1">
      <c r="B3" s="26" t="s">
        <v>1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</row>
    <row r="4" spans="1:19" ht="9.9499999999999993" customHeight="1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1"/>
      <c r="Q4" s="1"/>
      <c r="R4" s="1"/>
      <c r="S4" s="1"/>
    </row>
    <row r="5" spans="1:19" ht="12" customHeight="1">
      <c r="B5" s="26" t="s">
        <v>2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</row>
    <row r="6" spans="1:19" ht="9.9499999999999993" customHeight="1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1"/>
      <c r="Q6" s="1"/>
      <c r="R6" s="1"/>
      <c r="S6" s="1"/>
    </row>
    <row r="7" spans="1:19" ht="12" customHeight="1">
      <c r="B7" s="26" t="s">
        <v>3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</row>
    <row r="8" spans="1:19" ht="9.9499999999999993" customHeight="1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1"/>
      <c r="Q8" s="1"/>
      <c r="R8" s="1"/>
      <c r="S8" s="1"/>
    </row>
    <row r="9" spans="1:19" ht="12" customHeight="1">
      <c r="B9" s="27" t="s">
        <v>28</v>
      </c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</row>
    <row r="10" spans="1:19" ht="9.9499999999999993" customHeight="1" thickBot="1">
      <c r="F10"/>
    </row>
    <row r="11" spans="1:19" ht="19.5" thickBot="1">
      <c r="B11" s="20" t="s">
        <v>26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2"/>
    </row>
    <row r="12" spans="1:19" ht="16.5" thickBot="1">
      <c r="B12" s="5" t="s">
        <v>4</v>
      </c>
      <c r="C12" s="5" t="s">
        <v>5</v>
      </c>
      <c r="D12" s="5" t="s">
        <v>6</v>
      </c>
      <c r="E12" s="5" t="s">
        <v>7</v>
      </c>
      <c r="F12" s="5" t="s">
        <v>8</v>
      </c>
      <c r="G12" s="9" t="s">
        <v>9</v>
      </c>
      <c r="H12" s="9" t="s">
        <v>10</v>
      </c>
      <c r="I12" s="9" t="s">
        <v>11</v>
      </c>
      <c r="J12" s="9" t="s">
        <v>12</v>
      </c>
      <c r="K12" s="9" t="s">
        <v>13</v>
      </c>
      <c r="L12" s="9" t="s">
        <v>14</v>
      </c>
      <c r="M12" s="9" t="s">
        <v>15</v>
      </c>
      <c r="N12" s="9" t="s">
        <v>16</v>
      </c>
      <c r="O12" s="9" t="s">
        <v>17</v>
      </c>
      <c r="P12" s="9" t="s">
        <v>18</v>
      </c>
      <c r="Q12" s="9" t="s">
        <v>19</v>
      </c>
      <c r="R12" s="9" t="s">
        <v>20</v>
      </c>
      <c r="S12" s="8" t="s">
        <v>22</v>
      </c>
    </row>
    <row r="13" spans="1:19" ht="16.5" thickBot="1">
      <c r="A13">
        <v>132314</v>
      </c>
      <c r="B13" s="6">
        <v>1</v>
      </c>
      <c r="C13" s="6">
        <v>3</v>
      </c>
      <c r="D13" s="6">
        <v>2</v>
      </c>
      <c r="E13" s="6">
        <v>314</v>
      </c>
      <c r="F13" s="10" t="s">
        <v>21</v>
      </c>
      <c r="G13" s="16">
        <v>86</v>
      </c>
      <c r="H13" s="16">
        <v>22</v>
      </c>
      <c r="I13" s="16">
        <v>42</v>
      </c>
      <c r="J13" s="16">
        <v>150</v>
      </c>
      <c r="K13" s="16">
        <v>62</v>
      </c>
      <c r="L13" s="16">
        <v>35</v>
      </c>
      <c r="M13" s="16">
        <v>28</v>
      </c>
      <c r="N13" s="16">
        <v>266</v>
      </c>
      <c r="O13" s="16">
        <v>14</v>
      </c>
      <c r="P13" s="16">
        <v>31</v>
      </c>
      <c r="Q13" s="16">
        <v>0</v>
      </c>
      <c r="R13" s="16">
        <v>0</v>
      </c>
      <c r="S13" s="14">
        <f>SUM(G13:R13)</f>
        <v>736</v>
      </c>
    </row>
    <row r="14" spans="1:19" ht="16.5" thickBot="1">
      <c r="A14">
        <v>133299</v>
      </c>
      <c r="B14" s="6">
        <v>1</v>
      </c>
      <c r="C14" s="6">
        <v>3</v>
      </c>
      <c r="D14" s="6">
        <v>3</v>
      </c>
      <c r="E14" s="6">
        <v>299</v>
      </c>
      <c r="F14" s="10" t="s">
        <v>27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4">
        <f>SUM(G14:R14)</f>
        <v>0</v>
      </c>
    </row>
    <row r="15" spans="1:19" ht="16.5" thickBot="1">
      <c r="A15">
        <v>133315</v>
      </c>
      <c r="B15" s="6">
        <v>1</v>
      </c>
      <c r="C15" s="6">
        <v>3</v>
      </c>
      <c r="D15" s="6">
        <v>3</v>
      </c>
      <c r="E15" s="6">
        <v>315</v>
      </c>
      <c r="F15" s="10" t="s">
        <v>25</v>
      </c>
      <c r="G15" s="16">
        <v>60</v>
      </c>
      <c r="H15" s="16">
        <v>30</v>
      </c>
      <c r="I15" s="16">
        <v>0</v>
      </c>
      <c r="J15" s="16">
        <v>30</v>
      </c>
      <c r="K15" s="16">
        <v>320</v>
      </c>
      <c r="L15" s="16">
        <v>360</v>
      </c>
      <c r="M15" s="16">
        <v>100</v>
      </c>
      <c r="N15" s="16">
        <v>50</v>
      </c>
      <c r="O15" s="16">
        <v>330</v>
      </c>
      <c r="P15" s="16">
        <v>60</v>
      </c>
      <c r="Q15" s="16">
        <v>60</v>
      </c>
      <c r="R15" s="16">
        <v>20</v>
      </c>
      <c r="S15" s="14">
        <f>SUM(G15:R15)</f>
        <v>1420</v>
      </c>
    </row>
    <row r="16" spans="1:19" ht="16.5" thickBot="1">
      <c r="A16">
        <v>1335199</v>
      </c>
      <c r="B16" s="6">
        <v>1</v>
      </c>
      <c r="C16" s="6">
        <v>3</v>
      </c>
      <c r="D16" s="6">
        <v>3</v>
      </c>
      <c r="E16" s="6">
        <v>5199</v>
      </c>
      <c r="F16" s="10" t="s">
        <v>29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300</v>
      </c>
      <c r="R16" s="16">
        <v>0</v>
      </c>
      <c r="S16" s="14">
        <f>SUM(G16:R16)</f>
        <v>300</v>
      </c>
    </row>
    <row r="17" spans="2:19" ht="19.5" thickBot="1">
      <c r="B17" s="7"/>
      <c r="C17" s="7"/>
      <c r="D17" s="7"/>
      <c r="E17" s="7"/>
      <c r="F17" s="11" t="s">
        <v>22</v>
      </c>
      <c r="G17" s="12">
        <v>146</v>
      </c>
      <c r="H17" s="12">
        <v>52</v>
      </c>
      <c r="I17" s="12">
        <v>42</v>
      </c>
      <c r="J17" s="12">
        <v>180</v>
      </c>
      <c r="K17" s="12">
        <v>382</v>
      </c>
      <c r="L17" s="12">
        <v>395</v>
      </c>
      <c r="M17" s="12">
        <v>128</v>
      </c>
      <c r="N17" s="12">
        <v>316</v>
      </c>
      <c r="O17" s="12">
        <v>344</v>
      </c>
      <c r="P17" s="12">
        <v>91</v>
      </c>
      <c r="Q17" s="12">
        <v>360</v>
      </c>
      <c r="R17" s="12">
        <f>SUM(R13:R16)</f>
        <v>20</v>
      </c>
      <c r="S17" s="13">
        <f>SUM(G17:R17)</f>
        <v>2456</v>
      </c>
    </row>
    <row r="18" spans="2:19" ht="15.75" thickBot="1"/>
    <row r="19" spans="2:19" ht="19.5" thickBot="1">
      <c r="F19" s="15" t="s">
        <v>23</v>
      </c>
      <c r="G19" s="24">
        <f>S17</f>
        <v>2456</v>
      </c>
      <c r="H19" s="24"/>
    </row>
  </sheetData>
  <mergeCells count="6">
    <mergeCell ref="G19:H19"/>
    <mergeCell ref="B1:S1"/>
    <mergeCell ref="B3:S3"/>
    <mergeCell ref="B5:S5"/>
    <mergeCell ref="B7:S7"/>
    <mergeCell ref="B9:S9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zoomScale="90" zoomScaleNormal="90" workbookViewId="0">
      <selection activeCell="H37" sqref="H37"/>
    </sheetView>
  </sheetViews>
  <sheetFormatPr baseColWidth="10" defaultColWidth="9.140625" defaultRowHeight="15"/>
  <cols>
    <col min="1" max="3" width="4.7109375" customWidth="1"/>
    <col min="4" max="4" width="6.28515625" bestFit="1" customWidth="1"/>
    <col min="5" max="5" width="36.28515625" style="2" bestFit="1" customWidth="1"/>
    <col min="6" max="17" width="14.28515625" customWidth="1"/>
    <col min="18" max="18" width="16.7109375" customWidth="1"/>
  </cols>
  <sheetData>
    <row r="1" spans="1:18" ht="12" customHeight="1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8" ht="9.9499999999999993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8" ht="12" customHeight="1">
      <c r="A3" s="26" t="s">
        <v>1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</row>
    <row r="4" spans="1:18" ht="9.9499999999999993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1"/>
      <c r="P4" s="1"/>
      <c r="Q4" s="1"/>
      <c r="R4" s="1"/>
    </row>
    <row r="5" spans="1:18" ht="12" customHeight="1">
      <c r="A5" s="26" t="s">
        <v>2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</row>
    <row r="6" spans="1:18" ht="9.9499999999999993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1"/>
      <c r="P6" s="1"/>
      <c r="Q6" s="1"/>
      <c r="R6" s="1"/>
    </row>
    <row r="7" spans="1:18" ht="12" customHeight="1">
      <c r="A7" s="26" t="s">
        <v>3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</row>
    <row r="8" spans="1:18" ht="9.9499999999999993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1"/>
      <c r="P8" s="1"/>
      <c r="Q8" s="1"/>
      <c r="R8" s="1"/>
    </row>
    <row r="9" spans="1:18" ht="12" customHeight="1">
      <c r="A9" s="27" t="s">
        <v>28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</row>
    <row r="10" spans="1:18" ht="9.9499999999999993" customHeight="1" thickBot="1">
      <c r="E10"/>
    </row>
    <row r="11" spans="1:18" ht="19.5" thickBot="1">
      <c r="A11" s="28" t="s">
        <v>26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30"/>
    </row>
    <row r="12" spans="1:18" ht="16.5" thickBot="1">
      <c r="A12" s="5" t="s">
        <v>4</v>
      </c>
      <c r="B12" s="5" t="s">
        <v>5</v>
      </c>
      <c r="C12" s="5" t="s">
        <v>6</v>
      </c>
      <c r="D12" s="5" t="s">
        <v>7</v>
      </c>
      <c r="E12" s="5" t="s">
        <v>8</v>
      </c>
      <c r="F12" s="9" t="s">
        <v>9</v>
      </c>
      <c r="G12" s="9" t="s">
        <v>10</v>
      </c>
      <c r="H12" s="9" t="s">
        <v>11</v>
      </c>
      <c r="I12" s="9" t="s">
        <v>12</v>
      </c>
      <c r="J12" s="9" t="s">
        <v>13</v>
      </c>
      <c r="K12" s="9" t="s">
        <v>14</v>
      </c>
      <c r="L12" s="9" t="s">
        <v>15</v>
      </c>
      <c r="M12" s="9" t="s">
        <v>16</v>
      </c>
      <c r="N12" s="9" t="s">
        <v>17</v>
      </c>
      <c r="O12" s="9" t="s">
        <v>18</v>
      </c>
      <c r="P12" s="9" t="s">
        <v>19</v>
      </c>
      <c r="Q12" s="9" t="s">
        <v>20</v>
      </c>
      <c r="R12" s="8" t="s">
        <v>22</v>
      </c>
    </row>
    <row r="13" spans="1:18" ht="16.5" thickBot="1">
      <c r="A13" s="6">
        <v>1</v>
      </c>
      <c r="B13" s="6">
        <v>3</v>
      </c>
      <c r="C13" s="6">
        <v>2</v>
      </c>
      <c r="D13" s="6">
        <v>314</v>
      </c>
      <c r="E13" s="10" t="s">
        <v>21</v>
      </c>
      <c r="F13" s="16">
        <f>'100%'!G13</f>
        <v>86</v>
      </c>
      <c r="G13" s="16">
        <f>'100%'!H13</f>
        <v>22</v>
      </c>
      <c r="H13" s="16">
        <f>'100%'!I13</f>
        <v>42</v>
      </c>
      <c r="I13" s="16">
        <f>'100%'!J13</f>
        <v>150</v>
      </c>
      <c r="J13" s="16">
        <f>'100%'!K13</f>
        <v>62</v>
      </c>
      <c r="K13" s="16">
        <f>'100%'!L13</f>
        <v>35</v>
      </c>
      <c r="L13" s="16">
        <f>'100%'!M13</f>
        <v>28</v>
      </c>
      <c r="M13" s="16">
        <f>'100%'!N13</f>
        <v>266</v>
      </c>
      <c r="N13" s="16">
        <f>'100%'!O13</f>
        <v>14</v>
      </c>
      <c r="O13" s="16">
        <f>'100%'!P13</f>
        <v>31</v>
      </c>
      <c r="P13" s="16">
        <f>'100%'!Q13</f>
        <v>0</v>
      </c>
      <c r="Q13" s="16">
        <f>'100%'!R13</f>
        <v>0</v>
      </c>
      <c r="R13" s="17">
        <f t="shared" ref="R13:R16" si="0">SUM(F13:Q13)</f>
        <v>736</v>
      </c>
    </row>
    <row r="14" spans="1:18" ht="16.5" thickBot="1">
      <c r="A14" s="6">
        <v>1</v>
      </c>
      <c r="B14" s="6">
        <v>3</v>
      </c>
      <c r="C14" s="6">
        <v>3</v>
      </c>
      <c r="D14" s="6">
        <v>299</v>
      </c>
      <c r="E14" s="10" t="s">
        <v>27</v>
      </c>
      <c r="F14" s="16">
        <f>'100%'!G14</f>
        <v>0</v>
      </c>
      <c r="G14" s="16">
        <f>'100%'!H14</f>
        <v>0</v>
      </c>
      <c r="H14" s="16">
        <f>'100%'!I14</f>
        <v>0</v>
      </c>
      <c r="I14" s="16">
        <f>'100%'!J14</f>
        <v>0</v>
      </c>
      <c r="J14" s="16">
        <f>'100%'!K14</f>
        <v>0</v>
      </c>
      <c r="K14" s="16">
        <f>'100%'!L14</f>
        <v>0</v>
      </c>
      <c r="L14" s="16">
        <f>'100%'!M14</f>
        <v>0</v>
      </c>
      <c r="M14" s="16">
        <f>'100%'!N14</f>
        <v>0</v>
      </c>
      <c r="N14" s="16">
        <f>'100%'!O14</f>
        <v>0</v>
      </c>
      <c r="O14" s="16">
        <f>'100%'!P14</f>
        <v>0</v>
      </c>
      <c r="P14" s="16">
        <f>'100%'!Q14</f>
        <v>0</v>
      </c>
      <c r="Q14" s="16">
        <f>'100%'!R14</f>
        <v>0</v>
      </c>
      <c r="R14" s="17">
        <f t="shared" si="0"/>
        <v>0</v>
      </c>
    </row>
    <row r="15" spans="1:18" ht="16.5" thickBot="1">
      <c r="A15" s="6">
        <v>1</v>
      </c>
      <c r="B15" s="6">
        <v>3</v>
      </c>
      <c r="C15" s="6">
        <v>3</v>
      </c>
      <c r="D15" s="6">
        <v>315</v>
      </c>
      <c r="E15" s="23" t="s">
        <v>25</v>
      </c>
      <c r="F15" s="16">
        <f>'100%'!G15/100*60</f>
        <v>36</v>
      </c>
      <c r="G15" s="16">
        <f>'100%'!H15/100*60</f>
        <v>18</v>
      </c>
      <c r="H15" s="16">
        <f>'100%'!I15/100*60</f>
        <v>0</v>
      </c>
      <c r="I15" s="16">
        <f>'100%'!J15/100*60</f>
        <v>18</v>
      </c>
      <c r="J15" s="16">
        <f>'100%'!K15/100*60</f>
        <v>192</v>
      </c>
      <c r="K15" s="16">
        <f>'100%'!L15/100*60</f>
        <v>216</v>
      </c>
      <c r="L15" s="16">
        <f>'100%'!M15/100*60</f>
        <v>60</v>
      </c>
      <c r="M15" s="16">
        <f>'100%'!N15/100*60</f>
        <v>30</v>
      </c>
      <c r="N15" s="16">
        <f>'100%'!O15/100*60</f>
        <v>198</v>
      </c>
      <c r="O15" s="16">
        <f>'100%'!P15/100*60</f>
        <v>36</v>
      </c>
      <c r="P15" s="16">
        <f>'100%'!Q15/100*60</f>
        <v>36</v>
      </c>
      <c r="Q15" s="16">
        <f>'100%'!R15/100*60</f>
        <v>12</v>
      </c>
      <c r="R15" s="17">
        <f t="shared" si="0"/>
        <v>852</v>
      </c>
    </row>
    <row r="16" spans="1:18" ht="16.5" thickBot="1">
      <c r="A16" s="6">
        <v>1</v>
      </c>
      <c r="B16" s="6">
        <v>3</v>
      </c>
      <c r="C16" s="6">
        <v>3</v>
      </c>
      <c r="D16" s="6">
        <v>5199</v>
      </c>
      <c r="E16" s="10" t="s">
        <v>29</v>
      </c>
      <c r="F16" s="16">
        <f>'100%'!G16</f>
        <v>0</v>
      </c>
      <c r="G16" s="16">
        <f>'100%'!H16</f>
        <v>0</v>
      </c>
      <c r="H16" s="16">
        <f>'100%'!I16</f>
        <v>0</v>
      </c>
      <c r="I16" s="16">
        <f>'100%'!J16</f>
        <v>0</v>
      </c>
      <c r="J16" s="16">
        <f>'100%'!K16</f>
        <v>0</v>
      </c>
      <c r="K16" s="16">
        <f>'100%'!L16</f>
        <v>0</v>
      </c>
      <c r="L16" s="16">
        <f>'100%'!M16</f>
        <v>0</v>
      </c>
      <c r="M16" s="16">
        <f>'100%'!N16</f>
        <v>0</v>
      </c>
      <c r="N16" s="16">
        <f>'100%'!O16</f>
        <v>0</v>
      </c>
      <c r="O16" s="16">
        <f>'100%'!P16</f>
        <v>0</v>
      </c>
      <c r="P16" s="16">
        <f>'100%'!Q16</f>
        <v>300</v>
      </c>
      <c r="Q16" s="16">
        <f>'100%'!R16</f>
        <v>0</v>
      </c>
      <c r="R16" s="17">
        <f t="shared" si="0"/>
        <v>300</v>
      </c>
    </row>
    <row r="17" spans="1:18" ht="19.5" thickBot="1">
      <c r="A17" s="7"/>
      <c r="B17" s="7"/>
      <c r="C17" s="7"/>
      <c r="D17" s="7"/>
      <c r="E17" s="11" t="s">
        <v>22</v>
      </c>
      <c r="F17" s="18">
        <f t="shared" ref="F17:Q17" si="1">SUM(F13:F15)</f>
        <v>122</v>
      </c>
      <c r="G17" s="18">
        <f t="shared" si="1"/>
        <v>40</v>
      </c>
      <c r="H17" s="18">
        <f t="shared" si="1"/>
        <v>42</v>
      </c>
      <c r="I17" s="18">
        <f t="shared" si="1"/>
        <v>168</v>
      </c>
      <c r="J17" s="18">
        <f t="shared" si="1"/>
        <v>254</v>
      </c>
      <c r="K17" s="18">
        <f t="shared" si="1"/>
        <v>251</v>
      </c>
      <c r="L17" s="18">
        <f t="shared" si="1"/>
        <v>88</v>
      </c>
      <c r="M17" s="18">
        <f t="shared" si="1"/>
        <v>296</v>
      </c>
      <c r="N17" s="18">
        <f t="shared" si="1"/>
        <v>212</v>
      </c>
      <c r="O17" s="18">
        <f t="shared" si="1"/>
        <v>67</v>
      </c>
      <c r="P17" s="18">
        <f t="shared" si="1"/>
        <v>36</v>
      </c>
      <c r="Q17" s="18">
        <f t="shared" si="1"/>
        <v>12</v>
      </c>
      <c r="R17" s="19">
        <f>SUM(F17:Q17)</f>
        <v>1588</v>
      </c>
    </row>
    <row r="18" spans="1:18" ht="15.75" thickBot="1"/>
    <row r="19" spans="1:18" ht="19.5" thickBot="1">
      <c r="E19" s="15" t="s">
        <v>24</v>
      </c>
      <c r="F19" s="24">
        <f>R17</f>
        <v>1588</v>
      </c>
      <c r="G19" s="24"/>
    </row>
  </sheetData>
  <mergeCells count="7">
    <mergeCell ref="F19:G19"/>
    <mergeCell ref="A1:R1"/>
    <mergeCell ref="A3:R3"/>
    <mergeCell ref="A5:R5"/>
    <mergeCell ref="A7:R7"/>
    <mergeCell ref="A9:R9"/>
    <mergeCell ref="A11:R1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100%</vt:lpstr>
      <vt:lpstr>60%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2020-01-17T14:07:36Z</dcterms:modified>
</cp:coreProperties>
</file>