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6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13" i="1"/>
  <c r="T14" i="1"/>
  <c r="T15" i="1"/>
  <c r="T16" i="1"/>
  <c r="T17" i="1"/>
  <c r="U17" i="1" s="1"/>
  <c r="T18" i="1"/>
  <c r="U18" i="1" s="1"/>
  <c r="T19" i="1"/>
  <c r="T20" i="1"/>
  <c r="T21" i="1"/>
  <c r="T22" i="1"/>
  <c r="T23" i="1"/>
  <c r="T24" i="1"/>
  <c r="T25" i="1"/>
  <c r="T26" i="1"/>
  <c r="T27" i="1"/>
  <c r="T28" i="1"/>
  <c r="T29" i="1"/>
  <c r="T30" i="1"/>
  <c r="U30" i="1" s="1"/>
  <c r="T31" i="1"/>
  <c r="T32" i="1"/>
  <c r="T33" i="1"/>
  <c r="T34" i="1"/>
  <c r="T35" i="1"/>
  <c r="T36" i="1"/>
  <c r="T13" i="1"/>
  <c r="S37" i="1"/>
  <c r="R37" i="1"/>
  <c r="U37" i="1" l="1"/>
  <c r="F33" i="2"/>
  <c r="A13" i="1" l="1"/>
  <c r="A1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5" i="1"/>
  <c r="G30" i="2" l="1"/>
  <c r="H30" i="2"/>
  <c r="I30" i="2"/>
  <c r="J30" i="2"/>
  <c r="K30" i="2"/>
  <c r="L30" i="2"/>
  <c r="M30" i="2"/>
  <c r="N30" i="2"/>
  <c r="O30" i="2"/>
  <c r="P30" i="2"/>
  <c r="Q30" i="2"/>
  <c r="G27" i="2"/>
  <c r="H27" i="2"/>
  <c r="I27" i="2"/>
  <c r="J27" i="2"/>
  <c r="K27" i="2"/>
  <c r="L27" i="2"/>
  <c r="M27" i="2"/>
  <c r="N27" i="2"/>
  <c r="O27" i="2"/>
  <c r="P27" i="2"/>
  <c r="Q27" i="2"/>
  <c r="G20" i="2"/>
  <c r="H20" i="2"/>
  <c r="I20" i="2"/>
  <c r="J20" i="2"/>
  <c r="K20" i="2"/>
  <c r="L20" i="2"/>
  <c r="M20" i="2"/>
  <c r="N20" i="2"/>
  <c r="O20" i="2"/>
  <c r="P20" i="2"/>
  <c r="Q20" i="2"/>
  <c r="G29" i="2" l="1"/>
  <c r="H29" i="2"/>
  <c r="I29" i="2"/>
  <c r="J29" i="2"/>
  <c r="K29" i="2"/>
  <c r="L29" i="2"/>
  <c r="M29" i="2"/>
  <c r="N29" i="2"/>
  <c r="O29" i="2"/>
  <c r="P29" i="2"/>
  <c r="Q29" i="2"/>
  <c r="F29" i="2"/>
  <c r="G28" i="2"/>
  <c r="H28" i="2"/>
  <c r="I28" i="2"/>
  <c r="J28" i="2"/>
  <c r="K28" i="2"/>
  <c r="L28" i="2"/>
  <c r="M28" i="2"/>
  <c r="N28" i="2"/>
  <c r="O28" i="2"/>
  <c r="P28" i="2"/>
  <c r="Q28" i="2"/>
  <c r="F28" i="2"/>
  <c r="R28" i="2" l="1"/>
  <c r="R29" i="2"/>
  <c r="G15" i="2"/>
  <c r="H15" i="2"/>
  <c r="I15" i="2"/>
  <c r="J15" i="2"/>
  <c r="K15" i="2"/>
  <c r="L15" i="2"/>
  <c r="M15" i="2"/>
  <c r="N15" i="2"/>
  <c r="O15" i="2"/>
  <c r="P15" i="2"/>
  <c r="Q15" i="2"/>
  <c r="F15" i="2"/>
  <c r="R15" i="2" l="1"/>
  <c r="F30" i="2" l="1"/>
  <c r="F20" i="2" l="1"/>
  <c r="F31" i="2" l="1"/>
  <c r="F27" i="2"/>
  <c r="F35" i="2" l="1"/>
  <c r="G35" i="2"/>
  <c r="H35" i="2"/>
  <c r="I35" i="2"/>
  <c r="J35" i="2"/>
  <c r="K35" i="2"/>
  <c r="L35" i="2"/>
  <c r="M35" i="2"/>
  <c r="N35" i="2"/>
  <c r="O35" i="2"/>
  <c r="P35" i="2"/>
  <c r="Q35" i="2"/>
  <c r="F34" i="2"/>
  <c r="G34" i="2"/>
  <c r="H34" i="2"/>
  <c r="I34" i="2"/>
  <c r="J34" i="2"/>
  <c r="K34" i="2"/>
  <c r="L34" i="2"/>
  <c r="M34" i="2"/>
  <c r="N34" i="2"/>
  <c r="O34" i="2"/>
  <c r="P34" i="2"/>
  <c r="Q34" i="2"/>
  <c r="R30" i="2" l="1"/>
  <c r="R35" i="2"/>
  <c r="R34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31" i="2"/>
  <c r="H31" i="2"/>
  <c r="I31" i="2"/>
  <c r="J31" i="2"/>
  <c r="K31" i="2"/>
  <c r="L31" i="2"/>
  <c r="M31" i="2"/>
  <c r="N31" i="2"/>
  <c r="O31" i="2"/>
  <c r="P31" i="2"/>
  <c r="Q31" i="2"/>
  <c r="G32" i="2"/>
  <c r="H32" i="2"/>
  <c r="I32" i="2"/>
  <c r="J32" i="2"/>
  <c r="K32" i="2"/>
  <c r="L32" i="2"/>
  <c r="M32" i="2"/>
  <c r="N32" i="2"/>
  <c r="O32" i="2"/>
  <c r="P32" i="2"/>
  <c r="Q32" i="2"/>
  <c r="G33" i="2"/>
  <c r="H33" i="2"/>
  <c r="I33" i="2"/>
  <c r="J33" i="2"/>
  <c r="K33" i="2"/>
  <c r="L33" i="2"/>
  <c r="M33" i="2"/>
  <c r="N33" i="2"/>
  <c r="O33" i="2"/>
  <c r="P33" i="2"/>
  <c r="Q33" i="2"/>
  <c r="G36" i="2"/>
  <c r="H36" i="2"/>
  <c r="I36" i="2"/>
  <c r="J36" i="2"/>
  <c r="K36" i="2"/>
  <c r="L36" i="2"/>
  <c r="M36" i="2"/>
  <c r="N36" i="2"/>
  <c r="O36" i="2"/>
  <c r="P36" i="2"/>
  <c r="Q36" i="2"/>
  <c r="F16" i="2"/>
  <c r="F17" i="2"/>
  <c r="F18" i="2"/>
  <c r="F19" i="2"/>
  <c r="F21" i="2"/>
  <c r="F22" i="2"/>
  <c r="F23" i="2"/>
  <c r="F24" i="2"/>
  <c r="F25" i="2"/>
  <c r="F26" i="2"/>
  <c r="F32" i="2"/>
  <c r="F36" i="2"/>
  <c r="F13" i="2"/>
  <c r="F14" i="2"/>
  <c r="T37" i="1"/>
  <c r="O37" i="2" l="1"/>
  <c r="R17" i="2"/>
  <c r="R25" i="2"/>
  <c r="R27" i="2"/>
  <c r="R21" i="2"/>
  <c r="G37" i="2"/>
  <c r="K37" i="2"/>
  <c r="G39" i="1"/>
  <c r="R26" i="2"/>
  <c r="R24" i="2"/>
  <c r="R22" i="2"/>
  <c r="R20" i="2"/>
  <c r="R18" i="2"/>
  <c r="R16" i="2"/>
  <c r="Q37" i="2"/>
  <c r="M37" i="2"/>
  <c r="I37" i="2"/>
  <c r="R33" i="2"/>
  <c r="R36" i="2"/>
  <c r="R31" i="2"/>
  <c r="R23" i="2"/>
  <c r="R19" i="2"/>
  <c r="P37" i="2"/>
  <c r="N37" i="2"/>
  <c r="L37" i="2"/>
  <c r="J37" i="2"/>
  <c r="H37" i="2"/>
  <c r="R32" i="2"/>
  <c r="R14" i="2"/>
  <c r="F37" i="2"/>
  <c r="R13" i="2"/>
  <c r="R37" i="2" l="1"/>
  <c r="F39" i="2" s="1"/>
</calcChain>
</file>

<file path=xl/sharedStrings.xml><?xml version="1.0" encoding="utf-8"?>
<sst xmlns="http://schemas.openxmlformats.org/spreadsheetml/2006/main" count="102" uniqueCount="54">
  <si>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</si>
  <si>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</si>
  <si>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</si>
  <si>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</si>
  <si>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</si>
  <si>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</si>
  <si>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</si>
  <si>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</si>
  <si>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</si>
  <si>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</si>
  <si>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</si>
  <si>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</si>
  <si>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</si>
  <si>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</si>
  <si>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</si>
  <si>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</si>
  <si>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</si>
  <si>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</si>
  <si>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</si>
  <si>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</si>
  <si>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</si>
  <si>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</si>
  <si>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</si>
  <si>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</si>
  <si>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</si>
  <si>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</si>
  <si>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</si>
  <si>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</si>
  <si>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</si>
  <si>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</si>
  <si>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</si>
  <si>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</si>
  <si>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</si>
  <si>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</si>
  <si>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</si>
  <si>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</si>
  <si>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</si>
  <si>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FISIOTERAPIA</t>
  </si>
  <si>
    <t>SERVICIOS A TERCEROS</t>
  </si>
  <si>
    <t>OTROS INGRESOS DIVERSOS</t>
  </si>
  <si>
    <t>SERVICIOS ACADEMICOS*</t>
  </si>
  <si>
    <t>EQUIPOS DE COMUNICA. PARA REDES INFOR.</t>
  </si>
  <si>
    <t>EDIFICIOS E INSTALACIONES*</t>
  </si>
  <si>
    <t>PENSION DE ENSEÑANZA*</t>
  </si>
  <si>
    <t>FISIOTERAPIA*</t>
  </si>
  <si>
    <t>EDIFICIOS E INSTALACIONES</t>
  </si>
  <si>
    <t>FACULTAD DE TECNOLOGIA MEDICA</t>
  </si>
  <si>
    <t>DERECHOS EXAMEN DE ADMISION</t>
  </si>
  <si>
    <t>CARNETS</t>
  </si>
  <si>
    <t>OTROS SERVICIOS DE EDUCACION</t>
  </si>
  <si>
    <t>ATENCION MEDICA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</si>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</sst>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90" zoomScaleNormal="90" workbookViewId="0">
      <pane xSplit="6" ySplit="12" topLeftCell="G13" activePane="bottomRight" state="frozen"/>
      <selection pane="topRight" activeCell="F1" sqref="F1"/>
      <selection pane="bottomLeft" activeCell="A13" sqref="A13"/>
      <selection pane="bottomRight" activeCell="U37" sqref="U37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9.7109375" bestFit="1" customWidth="1"/>
  </cols>
  <sheetData>
    <row r="1" spans="1:21" ht="12" customHeight="1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6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6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7" t="s">
        <v>51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9.9499999999999993" customHeight="1" thickBot="1">
      <c r="F10"/>
    </row>
    <row r="11" spans="1:21" ht="19.5" thickBot="1">
      <c r="B11" s="20" t="s">
        <v>46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52</v>
      </c>
      <c r="S12" s="9" t="s">
        <v>53</v>
      </c>
      <c r="T12" s="9" t="s">
        <v>20</v>
      </c>
      <c r="U12" s="8" t="s">
        <v>34</v>
      </c>
    </row>
    <row r="13" spans="1:21" ht="16.5" thickBot="1">
      <c r="A13" t="str">
        <f t="shared" ref="A13:A14" si="0"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si="0"/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0</v>
      </c>
      <c r="H14" s="16">
        <v>0</v>
      </c>
      <c r="I14" s="16">
        <v>258</v>
      </c>
      <c r="J14" s="16">
        <v>1734</v>
      </c>
      <c r="K14" s="16">
        <v>207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36" si="1">SUM(R14:S14)</f>
        <v>0</v>
      </c>
      <c r="U14" s="14">
        <f t="shared" ref="U14:U36" si="2">SUM(G14:Q14,T14)</f>
        <v>2199</v>
      </c>
    </row>
    <row r="15" spans="1:21" ht="16.5" thickBot="1">
      <c r="A15" t="str">
        <f>CONCATENATE(B15,C15,D15,E15)</f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48</v>
      </c>
      <c r="G15" s="16">
        <v>0</v>
      </c>
      <c r="H15" s="16">
        <v>0</v>
      </c>
      <c r="I15" s="16">
        <v>1548</v>
      </c>
      <c r="J15" s="16">
        <v>10452</v>
      </c>
      <c r="K15" s="16">
        <v>1242</v>
      </c>
      <c r="L15" s="16">
        <v>0</v>
      </c>
      <c r="M15" s="16">
        <v>192</v>
      </c>
      <c r="N15" s="16">
        <v>0</v>
      </c>
      <c r="O15" s="16">
        <v>210</v>
      </c>
      <c r="P15" s="16">
        <v>2356</v>
      </c>
      <c r="Q15" s="16">
        <v>0</v>
      </c>
      <c r="R15" s="16"/>
      <c r="S15" s="16"/>
      <c r="T15" s="16">
        <f t="shared" si="1"/>
        <v>0</v>
      </c>
      <c r="U15" s="14">
        <f t="shared" si="2"/>
        <v>16000</v>
      </c>
    </row>
    <row r="16" spans="1:21" ht="16.5" thickBot="1">
      <c r="A16" t="str">
        <f t="shared" ref="A16:A36" si="3">CONCATENATE(B16,C16,D16,E16)</f>
        <v>132312</v>
      </c>
      <c r="B16" s="6">
        <v>1</v>
      </c>
      <c r="C16" s="6">
        <v>3</v>
      </c>
      <c r="D16" s="6">
        <v>2</v>
      </c>
      <c r="E16" s="6">
        <v>312</v>
      </c>
      <c r="F16" s="10" t="s">
        <v>47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/>
      <c r="S16" s="16"/>
      <c r="T16" s="16">
        <f t="shared" si="1"/>
        <v>0</v>
      </c>
      <c r="U16" s="14">
        <f t="shared" si="2"/>
        <v>0</v>
      </c>
    </row>
    <row r="17" spans="1:21" ht="16.5" thickBot="1">
      <c r="A17" t="str">
        <f t="shared" si="3"/>
        <v>132313</v>
      </c>
      <c r="B17" s="6">
        <v>1</v>
      </c>
      <c r="C17" s="6">
        <v>3</v>
      </c>
      <c r="D17" s="6">
        <v>2</v>
      </c>
      <c r="E17" s="6">
        <v>313</v>
      </c>
      <c r="F17" s="10" t="s">
        <v>23</v>
      </c>
      <c r="G17" s="16">
        <v>2165</v>
      </c>
      <c r="H17" s="16">
        <v>2880</v>
      </c>
      <c r="I17" s="16">
        <v>2340</v>
      </c>
      <c r="J17" s="16">
        <v>560</v>
      </c>
      <c r="K17" s="16">
        <v>713</v>
      </c>
      <c r="L17" s="16">
        <v>1980</v>
      </c>
      <c r="M17" s="16">
        <v>2695</v>
      </c>
      <c r="N17" s="16">
        <v>2577</v>
      </c>
      <c r="O17" s="16">
        <v>2683</v>
      </c>
      <c r="P17" s="16">
        <v>5800</v>
      </c>
      <c r="Q17" s="16">
        <v>4660</v>
      </c>
      <c r="R17" s="16">
        <v>150</v>
      </c>
      <c r="S17" s="16">
        <v>7210</v>
      </c>
      <c r="T17" s="16">
        <f t="shared" si="1"/>
        <v>7360</v>
      </c>
      <c r="U17" s="14">
        <f t="shared" si="2"/>
        <v>36413</v>
      </c>
    </row>
    <row r="18" spans="1:21" ht="16.5" thickBot="1">
      <c r="A18" t="str">
        <f t="shared" si="3"/>
        <v>132314</v>
      </c>
      <c r="B18" s="6">
        <v>1</v>
      </c>
      <c r="C18" s="6">
        <v>3</v>
      </c>
      <c r="D18" s="6">
        <v>2</v>
      </c>
      <c r="E18" s="6">
        <v>314</v>
      </c>
      <c r="F18" s="10" t="s">
        <v>24</v>
      </c>
      <c r="G18" s="16">
        <v>348</v>
      </c>
      <c r="H18" s="16">
        <v>513</v>
      </c>
      <c r="I18" s="16">
        <v>1186</v>
      </c>
      <c r="J18" s="16">
        <v>4059</v>
      </c>
      <c r="K18" s="16">
        <v>1620</v>
      </c>
      <c r="L18" s="16">
        <v>1275</v>
      </c>
      <c r="M18" s="16">
        <v>1010</v>
      </c>
      <c r="N18" s="16">
        <v>530</v>
      </c>
      <c r="O18" s="16">
        <v>2335</v>
      </c>
      <c r="P18" s="16">
        <v>880</v>
      </c>
      <c r="Q18" s="16">
        <v>4245</v>
      </c>
      <c r="R18" s="16">
        <v>1120</v>
      </c>
      <c r="S18" s="16">
        <v>1075</v>
      </c>
      <c r="T18" s="16">
        <f t="shared" si="1"/>
        <v>2195</v>
      </c>
      <c r="U18" s="14">
        <f t="shared" si="2"/>
        <v>20196</v>
      </c>
    </row>
    <row r="19" spans="1:21" ht="16.5" thickBot="1">
      <c r="A19" t="str">
        <f t="shared" si="3"/>
        <v>132315</v>
      </c>
      <c r="B19" s="6">
        <v>1</v>
      </c>
      <c r="C19" s="6">
        <v>3</v>
      </c>
      <c r="D19" s="6">
        <v>2</v>
      </c>
      <c r="E19" s="6">
        <v>315</v>
      </c>
      <c r="F19" s="10" t="s">
        <v>25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190</v>
      </c>
      <c r="Q19" s="16">
        <v>0</v>
      </c>
      <c r="R19" s="16"/>
      <c r="S19" s="16"/>
      <c r="T19" s="16">
        <f t="shared" si="1"/>
        <v>0</v>
      </c>
      <c r="U19" s="14">
        <f t="shared" si="2"/>
        <v>190</v>
      </c>
    </row>
    <row r="20" spans="1:21" ht="16.5" thickBot="1">
      <c r="A20" t="str">
        <f t="shared" si="3"/>
        <v>132316</v>
      </c>
      <c r="B20" s="6">
        <v>1</v>
      </c>
      <c r="C20" s="6">
        <v>3</v>
      </c>
      <c r="D20" s="6">
        <v>2</v>
      </c>
      <c r="E20" s="6">
        <v>316</v>
      </c>
      <c r="F20" s="10" t="s">
        <v>43</v>
      </c>
      <c r="G20" s="16">
        <v>1800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/>
      <c r="S20" s="16"/>
      <c r="T20" s="16">
        <f t="shared" si="1"/>
        <v>0</v>
      </c>
      <c r="U20" s="14">
        <f t="shared" si="2"/>
        <v>1800</v>
      </c>
    </row>
    <row r="21" spans="1:21" ht="16.5" thickBot="1">
      <c r="A21" t="str">
        <f t="shared" si="3"/>
        <v>132317</v>
      </c>
      <c r="B21" s="6">
        <v>1</v>
      </c>
      <c r="C21" s="6">
        <v>3</v>
      </c>
      <c r="D21" s="6">
        <v>2</v>
      </c>
      <c r="E21" s="6">
        <v>317</v>
      </c>
      <c r="F21" s="10" t="s">
        <v>26</v>
      </c>
      <c r="G21" s="16">
        <v>1000</v>
      </c>
      <c r="H21" s="16">
        <v>940</v>
      </c>
      <c r="I21" s="16">
        <v>4730</v>
      </c>
      <c r="J21" s="16">
        <v>32249</v>
      </c>
      <c r="K21" s="16">
        <v>6966</v>
      </c>
      <c r="L21" s="16">
        <v>45</v>
      </c>
      <c r="M21" s="16">
        <v>191.5</v>
      </c>
      <c r="N21" s="16">
        <v>55</v>
      </c>
      <c r="O21" s="16">
        <v>50</v>
      </c>
      <c r="P21" s="16">
        <v>3770</v>
      </c>
      <c r="Q21" s="16">
        <v>410</v>
      </c>
      <c r="R21" s="16"/>
      <c r="S21" s="16">
        <v>600</v>
      </c>
      <c r="T21" s="16">
        <f t="shared" si="1"/>
        <v>600</v>
      </c>
      <c r="U21" s="14">
        <f t="shared" si="2"/>
        <v>51006.5</v>
      </c>
    </row>
    <row r="22" spans="1:21" ht="16.5" thickBot="1">
      <c r="A22" t="str">
        <f t="shared" si="3"/>
        <v>132318</v>
      </c>
      <c r="B22" s="6">
        <v>1</v>
      </c>
      <c r="C22" s="6">
        <v>3</v>
      </c>
      <c r="D22" s="6">
        <v>2</v>
      </c>
      <c r="E22" s="6">
        <v>318</v>
      </c>
      <c r="F22" s="10" t="s">
        <v>27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5</v>
      </c>
      <c r="M22" s="16">
        <v>0</v>
      </c>
      <c r="N22" s="16">
        <v>0</v>
      </c>
      <c r="O22" s="16">
        <v>0</v>
      </c>
      <c r="P22" s="16">
        <v>502.5</v>
      </c>
      <c r="Q22" s="16">
        <v>0</v>
      </c>
      <c r="R22" s="16"/>
      <c r="S22" s="16"/>
      <c r="T22" s="16">
        <f t="shared" si="1"/>
        <v>0</v>
      </c>
      <c r="U22" s="14">
        <f t="shared" si="2"/>
        <v>507.5</v>
      </c>
    </row>
    <row r="23" spans="1:21" ht="16.5" thickBot="1">
      <c r="A23" t="str">
        <f t="shared" si="3"/>
        <v>132319</v>
      </c>
      <c r="B23" s="6">
        <v>1</v>
      </c>
      <c r="C23" s="6">
        <v>3</v>
      </c>
      <c r="D23" s="6">
        <v>2</v>
      </c>
      <c r="E23" s="6">
        <v>319</v>
      </c>
      <c r="F23" s="10" t="s">
        <v>28</v>
      </c>
      <c r="G23" s="16">
        <v>1990</v>
      </c>
      <c r="H23" s="16">
        <v>7320</v>
      </c>
      <c r="I23" s="16">
        <v>7332</v>
      </c>
      <c r="J23" s="16">
        <v>24276</v>
      </c>
      <c r="K23" s="16">
        <v>4417</v>
      </c>
      <c r="L23" s="16">
        <v>1840</v>
      </c>
      <c r="M23" s="16">
        <v>3720</v>
      </c>
      <c r="N23" s="16">
        <v>1580</v>
      </c>
      <c r="O23" s="16">
        <v>3620</v>
      </c>
      <c r="P23" s="16">
        <v>160510</v>
      </c>
      <c r="Q23" s="16">
        <v>9930</v>
      </c>
      <c r="R23" s="16"/>
      <c r="S23" s="16">
        <v>7290</v>
      </c>
      <c r="T23" s="16">
        <f t="shared" si="1"/>
        <v>7290</v>
      </c>
      <c r="U23" s="14">
        <f t="shared" si="2"/>
        <v>233825</v>
      </c>
    </row>
    <row r="24" spans="1:21" ht="16.5" thickBot="1">
      <c r="A24" t="str">
        <f t="shared" si="3"/>
        <v>1323199</v>
      </c>
      <c r="B24" s="6">
        <v>1</v>
      </c>
      <c r="C24" s="6">
        <v>3</v>
      </c>
      <c r="D24" s="6">
        <v>2</v>
      </c>
      <c r="E24" s="6">
        <v>3199</v>
      </c>
      <c r="F24" s="10" t="s">
        <v>29</v>
      </c>
      <c r="G24" s="16">
        <v>7624</v>
      </c>
      <c r="H24" s="16">
        <v>8526.5</v>
      </c>
      <c r="I24" s="16">
        <v>2337.5</v>
      </c>
      <c r="J24" s="16">
        <v>11199</v>
      </c>
      <c r="K24" s="16">
        <v>4154.25</v>
      </c>
      <c r="L24" s="16">
        <v>2222</v>
      </c>
      <c r="M24" s="16">
        <v>832</v>
      </c>
      <c r="N24" s="16">
        <v>526</v>
      </c>
      <c r="O24" s="16">
        <v>450</v>
      </c>
      <c r="P24" s="16">
        <v>0</v>
      </c>
      <c r="Q24" s="16">
        <v>4272</v>
      </c>
      <c r="R24" s="16">
        <v>21</v>
      </c>
      <c r="S24" s="16">
        <v>622</v>
      </c>
      <c r="T24" s="16">
        <f t="shared" si="1"/>
        <v>643</v>
      </c>
      <c r="U24" s="14">
        <f t="shared" si="2"/>
        <v>42786.25</v>
      </c>
    </row>
    <row r="25" spans="1:21" ht="16.5" thickBot="1">
      <c r="A25" t="str">
        <f t="shared" si="3"/>
        <v>133311</v>
      </c>
      <c r="B25" s="6">
        <v>1</v>
      </c>
      <c r="C25" s="6">
        <v>3</v>
      </c>
      <c r="D25" s="6">
        <v>3</v>
      </c>
      <c r="E25" s="6">
        <v>311</v>
      </c>
      <c r="F25" s="10" t="s">
        <v>30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0</v>
      </c>
    </row>
    <row r="26" spans="1:21" ht="16.5" thickBot="1">
      <c r="A26" t="str">
        <f t="shared" si="3"/>
        <v>133314</v>
      </c>
      <c r="B26" s="6">
        <v>1</v>
      </c>
      <c r="C26" s="6">
        <v>3</v>
      </c>
      <c r="D26" s="6">
        <v>3</v>
      </c>
      <c r="E26" s="6">
        <v>314</v>
      </c>
      <c r="F26" s="10" t="s">
        <v>31</v>
      </c>
      <c r="G26" s="16">
        <v>0</v>
      </c>
      <c r="H26" s="16">
        <v>0</v>
      </c>
      <c r="I26" s="16">
        <v>430</v>
      </c>
      <c r="J26" s="16">
        <v>2890</v>
      </c>
      <c r="K26" s="16">
        <v>345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/>
      <c r="S26" s="16"/>
      <c r="T26" s="16">
        <f t="shared" si="1"/>
        <v>0</v>
      </c>
      <c r="U26" s="14">
        <f t="shared" si="2"/>
        <v>3665</v>
      </c>
    </row>
    <row r="27" spans="1:21" ht="16.5" thickBot="1">
      <c r="A27" t="str">
        <f t="shared" si="3"/>
        <v>133315</v>
      </c>
      <c r="B27" s="6">
        <v>1</v>
      </c>
      <c r="C27" s="6">
        <v>3</v>
      </c>
      <c r="D27" s="6">
        <v>3</v>
      </c>
      <c r="E27" s="6">
        <v>315</v>
      </c>
      <c r="F27" s="10" t="s">
        <v>40</v>
      </c>
      <c r="G27" s="16">
        <v>80855</v>
      </c>
      <c r="H27" s="16">
        <v>36315</v>
      </c>
      <c r="I27" s="16">
        <v>53690</v>
      </c>
      <c r="J27" s="16">
        <v>79807</v>
      </c>
      <c r="K27" s="16">
        <v>250940</v>
      </c>
      <c r="L27" s="16">
        <v>77821</v>
      </c>
      <c r="M27" s="16">
        <v>64351</v>
      </c>
      <c r="N27" s="16">
        <v>76681</v>
      </c>
      <c r="O27" s="16">
        <v>32444</v>
      </c>
      <c r="P27" s="16">
        <v>0</v>
      </c>
      <c r="Q27" s="16">
        <v>65600</v>
      </c>
      <c r="R27" s="16"/>
      <c r="S27" s="16">
        <v>16300</v>
      </c>
      <c r="T27" s="16">
        <f t="shared" si="1"/>
        <v>16300</v>
      </c>
      <c r="U27" s="14">
        <f t="shared" si="2"/>
        <v>834804</v>
      </c>
    </row>
    <row r="28" spans="1:21" ht="16.5" thickBot="1">
      <c r="A28" t="str">
        <f t="shared" si="3"/>
        <v>1333199</v>
      </c>
      <c r="B28" s="6">
        <v>1</v>
      </c>
      <c r="C28" s="6">
        <v>3</v>
      </c>
      <c r="D28" s="6">
        <v>3</v>
      </c>
      <c r="E28" s="6">
        <v>3199</v>
      </c>
      <c r="F28" s="10" t="s">
        <v>49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0</v>
      </c>
    </row>
    <row r="29" spans="1:21" ht="16.5" thickBot="1">
      <c r="A29" t="str">
        <f t="shared" si="3"/>
        <v>133411</v>
      </c>
      <c r="B29" s="6">
        <v>1</v>
      </c>
      <c r="C29" s="6">
        <v>3</v>
      </c>
      <c r="D29" s="6">
        <v>3</v>
      </c>
      <c r="E29" s="6">
        <v>411</v>
      </c>
      <c r="F29" s="10" t="s">
        <v>50</v>
      </c>
      <c r="G29" s="16">
        <v>0</v>
      </c>
      <c r="H29" s="16">
        <v>0</v>
      </c>
      <c r="I29" s="16">
        <v>0</v>
      </c>
      <c r="J29" s="16">
        <v>0</v>
      </c>
      <c r="K29" s="16">
        <v>2829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2829</v>
      </c>
    </row>
    <row r="30" spans="1:21" ht="16.5" thickBot="1">
      <c r="A30" t="str">
        <f t="shared" si="3"/>
        <v>133431</v>
      </c>
      <c r="B30" s="6">
        <v>1</v>
      </c>
      <c r="C30" s="6">
        <v>3</v>
      </c>
      <c r="D30" s="6">
        <v>3</v>
      </c>
      <c r="E30" s="6">
        <v>431</v>
      </c>
      <c r="F30" s="10" t="s">
        <v>37</v>
      </c>
      <c r="G30" s="16">
        <v>4839</v>
      </c>
      <c r="H30" s="16">
        <v>5141</v>
      </c>
      <c r="I30" s="16">
        <v>2963</v>
      </c>
      <c r="J30" s="16">
        <v>2707</v>
      </c>
      <c r="K30" s="16">
        <v>2810</v>
      </c>
      <c r="L30" s="16">
        <v>2370</v>
      </c>
      <c r="M30" s="16">
        <v>2466</v>
      </c>
      <c r="N30" s="16">
        <v>1912</v>
      </c>
      <c r="O30" s="16">
        <v>1461</v>
      </c>
      <c r="P30" s="16">
        <v>2347</v>
      </c>
      <c r="Q30" s="16">
        <v>1964</v>
      </c>
      <c r="R30" s="16">
        <v>2340</v>
      </c>
      <c r="S30" s="16"/>
      <c r="T30" s="16">
        <f t="shared" si="1"/>
        <v>2340</v>
      </c>
      <c r="U30" s="14">
        <f t="shared" si="2"/>
        <v>33320</v>
      </c>
    </row>
    <row r="31" spans="1:21" ht="16.5" thickBot="1">
      <c r="A31" t="str">
        <f t="shared" si="3"/>
        <v>133511</v>
      </c>
      <c r="B31" s="6">
        <v>1</v>
      </c>
      <c r="C31" s="6">
        <v>3</v>
      </c>
      <c r="D31" s="6">
        <v>3</v>
      </c>
      <c r="E31" s="6">
        <v>511</v>
      </c>
      <c r="F31" s="10" t="s">
        <v>42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3"/>
        <v>133512</v>
      </c>
      <c r="B32" s="6">
        <v>1</v>
      </c>
      <c r="C32" s="6">
        <v>3</v>
      </c>
      <c r="D32" s="6">
        <v>3</v>
      </c>
      <c r="E32" s="6">
        <v>512</v>
      </c>
      <c r="F32" s="10" t="s">
        <v>32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0</v>
      </c>
    </row>
    <row r="33" spans="1:21" ht="16.5" thickBot="1">
      <c r="A33" t="str">
        <f t="shared" si="3"/>
        <v>133532</v>
      </c>
      <c r="B33" s="6">
        <v>1</v>
      </c>
      <c r="C33" s="6">
        <v>3</v>
      </c>
      <c r="D33" s="6">
        <v>3</v>
      </c>
      <c r="E33" s="6">
        <v>532</v>
      </c>
      <c r="F33" s="10" t="s">
        <v>41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0</v>
      </c>
    </row>
    <row r="34" spans="1:21" ht="16.5" thickBot="1">
      <c r="A34" t="str">
        <f t="shared" si="3"/>
        <v>1335399</v>
      </c>
      <c r="B34" s="6">
        <v>1</v>
      </c>
      <c r="C34" s="6">
        <v>3</v>
      </c>
      <c r="D34" s="6">
        <v>3</v>
      </c>
      <c r="E34" s="6">
        <v>5399</v>
      </c>
      <c r="F34" s="10" t="s">
        <v>33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/>
      <c r="S34" s="16"/>
      <c r="T34" s="16">
        <f t="shared" si="1"/>
        <v>0</v>
      </c>
      <c r="U34" s="14">
        <f t="shared" si="2"/>
        <v>0</v>
      </c>
    </row>
    <row r="35" spans="1:21" ht="16.5" thickBot="1">
      <c r="A35" t="str">
        <f t="shared" si="3"/>
        <v>133929</v>
      </c>
      <c r="B35" s="6">
        <v>1</v>
      </c>
      <c r="C35" s="6">
        <v>3</v>
      </c>
      <c r="D35" s="6">
        <v>3</v>
      </c>
      <c r="E35" s="6">
        <v>929</v>
      </c>
      <c r="F35" s="10" t="s">
        <v>38</v>
      </c>
      <c r="G35" s="16">
        <v>20</v>
      </c>
      <c r="H35" s="16">
        <v>0</v>
      </c>
      <c r="I35" s="16">
        <v>0</v>
      </c>
      <c r="J35" s="16">
        <v>0</v>
      </c>
      <c r="K35" s="16">
        <v>150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/>
      <c r="S35" s="16"/>
      <c r="T35" s="16">
        <f t="shared" si="1"/>
        <v>0</v>
      </c>
      <c r="U35" s="14">
        <f t="shared" si="2"/>
        <v>170</v>
      </c>
    </row>
    <row r="36" spans="1:21" ht="16.5" thickBot="1">
      <c r="A36" t="str">
        <f t="shared" si="3"/>
        <v>1551499</v>
      </c>
      <c r="B36" s="6">
        <v>1</v>
      </c>
      <c r="C36" s="6">
        <v>5</v>
      </c>
      <c r="D36" s="6">
        <v>5</v>
      </c>
      <c r="E36" s="6">
        <v>1499</v>
      </c>
      <c r="F36" s="10" t="s">
        <v>39</v>
      </c>
      <c r="G36" s="16">
        <v>20</v>
      </c>
      <c r="H36" s="16">
        <v>0</v>
      </c>
      <c r="I36" s="16">
        <v>0</v>
      </c>
      <c r="J36" s="16">
        <v>0</v>
      </c>
      <c r="K36" s="16">
        <v>170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/>
      <c r="S36" s="16"/>
      <c r="T36" s="16">
        <f t="shared" si="1"/>
        <v>0</v>
      </c>
      <c r="U36" s="14">
        <f t="shared" si="2"/>
        <v>190</v>
      </c>
    </row>
    <row r="37" spans="1:21" ht="19.5" thickBot="1">
      <c r="B37" s="7"/>
      <c r="C37" s="7"/>
      <c r="D37" s="7"/>
      <c r="E37" s="7"/>
      <c r="F37" s="11" t="s">
        <v>34</v>
      </c>
      <c r="G37" s="12">
        <v>100661</v>
      </c>
      <c r="H37" s="12">
        <v>61635.5</v>
      </c>
      <c r="I37" s="12">
        <v>76814.5</v>
      </c>
      <c r="J37" s="12">
        <v>169933</v>
      </c>
      <c r="K37" s="12">
        <v>276563.25</v>
      </c>
      <c r="L37" s="12">
        <v>87558</v>
      </c>
      <c r="M37" s="12">
        <v>75457.5</v>
      </c>
      <c r="N37" s="12">
        <v>83861</v>
      </c>
      <c r="O37" s="12">
        <v>43253</v>
      </c>
      <c r="P37" s="12">
        <v>176355.5</v>
      </c>
      <c r="Q37" s="12">
        <v>91081</v>
      </c>
      <c r="R37" s="12">
        <f>SUM(R13:R36)</f>
        <v>3631</v>
      </c>
      <c r="S37" s="12">
        <f>SUM(S13:S36)</f>
        <v>33097</v>
      </c>
      <c r="T37" s="12">
        <f t="shared" ref="T37" si="4">SUM(T13:T36)</f>
        <v>36728</v>
      </c>
      <c r="U37" s="13">
        <f>SUM(U13:U36)</f>
        <v>1279901.25</v>
      </c>
    </row>
    <row r="38" spans="1:21" ht="15.75" thickBot="1"/>
    <row r="39" spans="1:21" ht="19.5" thickBot="1">
      <c r="F39" s="15" t="s">
        <v>35</v>
      </c>
      <c r="G39" s="24">
        <f>U37</f>
        <v>1279901.25</v>
      </c>
      <c r="H39" s="24"/>
    </row>
  </sheetData>
  <mergeCells count="6">
    <mergeCell ref="G39:H39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opLeftCell="C1" zoomScale="90" zoomScaleNormal="90" workbookViewId="0">
      <selection activeCell="C33" sqref="C33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9.7109375" bestFit="1" customWidth="1"/>
  </cols>
  <sheetData>
    <row r="1" spans="1:18" ht="12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6" t="s">
        <v>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6" t="s">
        <v>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7" t="s">
        <v>51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18" ht="9.9499999999999993" customHeight="1" thickBot="1">
      <c r="E10"/>
    </row>
    <row r="11" spans="1:18" ht="19.5" thickBot="1">
      <c r="A11" s="28" t="s">
        <v>46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34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7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0</v>
      </c>
      <c r="G14" s="16">
        <f>'100%'!H14</f>
        <v>0</v>
      </c>
      <c r="H14" s="16">
        <f>'100%'!I14</f>
        <v>258</v>
      </c>
      <c r="I14" s="16">
        <f>'100%'!J14</f>
        <v>1734</v>
      </c>
      <c r="J14" s="16">
        <f>'100%'!K14</f>
        <v>207</v>
      </c>
      <c r="K14" s="16">
        <f>'100%'!L14</f>
        <v>0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17">
        <f t="shared" ref="R14:R36" si="0">SUM(F14:Q14)</f>
        <v>2199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48</v>
      </c>
      <c r="F15" s="16">
        <f>'100%'!G15</f>
        <v>0</v>
      </c>
      <c r="G15" s="16">
        <f>'100%'!H15</f>
        <v>0</v>
      </c>
      <c r="H15" s="16">
        <f>'100%'!I15</f>
        <v>1548</v>
      </c>
      <c r="I15" s="16">
        <f>'100%'!J15</f>
        <v>10452</v>
      </c>
      <c r="J15" s="16">
        <f>'100%'!K15</f>
        <v>1242</v>
      </c>
      <c r="K15" s="16">
        <f>'100%'!L15</f>
        <v>0</v>
      </c>
      <c r="L15" s="16">
        <f>'100%'!M15</f>
        <v>192</v>
      </c>
      <c r="M15" s="16">
        <f>'100%'!N15</f>
        <v>0</v>
      </c>
      <c r="N15" s="16">
        <f>'100%'!O15</f>
        <v>210</v>
      </c>
      <c r="O15" s="16">
        <f>'100%'!P15</f>
        <v>2356</v>
      </c>
      <c r="P15" s="16">
        <f>'100%'!Q15</f>
        <v>0</v>
      </c>
      <c r="Q15" s="16">
        <f>'100%'!T15</f>
        <v>0</v>
      </c>
      <c r="R15" s="17">
        <f t="shared" si="0"/>
        <v>16000</v>
      </c>
    </row>
    <row r="16" spans="1:18" ht="16.5" thickBot="1">
      <c r="A16" s="6">
        <v>1</v>
      </c>
      <c r="B16" s="6">
        <v>3</v>
      </c>
      <c r="C16" s="6">
        <v>2</v>
      </c>
      <c r="D16" s="6">
        <v>312</v>
      </c>
      <c r="E16" s="10" t="s">
        <v>47</v>
      </c>
      <c r="F16" s="16">
        <f>'100%'!G16</f>
        <v>0</v>
      </c>
      <c r="G16" s="16">
        <f>'100%'!H16</f>
        <v>0</v>
      </c>
      <c r="H16" s="16">
        <f>'100%'!I16</f>
        <v>0</v>
      </c>
      <c r="I16" s="16">
        <f>'100%'!J16</f>
        <v>0</v>
      </c>
      <c r="J16" s="16">
        <f>'100%'!K16</f>
        <v>0</v>
      </c>
      <c r="K16" s="16">
        <f>'100%'!L16</f>
        <v>0</v>
      </c>
      <c r="L16" s="16">
        <f>'100%'!M16</f>
        <v>0</v>
      </c>
      <c r="M16" s="16">
        <f>'100%'!N16</f>
        <v>0</v>
      </c>
      <c r="N16" s="16">
        <f>'100%'!O16</f>
        <v>0</v>
      </c>
      <c r="O16" s="16">
        <f>'100%'!P16</f>
        <v>0</v>
      </c>
      <c r="P16" s="16">
        <f>'100%'!Q16</f>
        <v>0</v>
      </c>
      <c r="Q16" s="16">
        <f>'100%'!T16</f>
        <v>0</v>
      </c>
      <c r="R16" s="17">
        <f t="shared" si="0"/>
        <v>0</v>
      </c>
    </row>
    <row r="17" spans="1:18" ht="16.5" thickBot="1">
      <c r="A17" s="6">
        <v>1</v>
      </c>
      <c r="B17" s="6">
        <v>3</v>
      </c>
      <c r="C17" s="6">
        <v>2</v>
      </c>
      <c r="D17" s="6">
        <v>313</v>
      </c>
      <c r="E17" s="10" t="s">
        <v>23</v>
      </c>
      <c r="F17" s="16">
        <f>'100%'!G17</f>
        <v>2165</v>
      </c>
      <c r="G17" s="16">
        <f>'100%'!H17</f>
        <v>2880</v>
      </c>
      <c r="H17" s="16">
        <f>'100%'!I17</f>
        <v>2340</v>
      </c>
      <c r="I17" s="16">
        <f>'100%'!J17</f>
        <v>560</v>
      </c>
      <c r="J17" s="16">
        <f>'100%'!K17</f>
        <v>713</v>
      </c>
      <c r="K17" s="16">
        <f>'100%'!L17</f>
        <v>1980</v>
      </c>
      <c r="L17" s="16">
        <f>'100%'!M17</f>
        <v>2695</v>
      </c>
      <c r="M17" s="16">
        <f>'100%'!N17</f>
        <v>2577</v>
      </c>
      <c r="N17" s="16">
        <f>'100%'!O17</f>
        <v>2683</v>
      </c>
      <c r="O17" s="16">
        <f>'100%'!P17</f>
        <v>5800</v>
      </c>
      <c r="P17" s="16">
        <f>'100%'!Q17</f>
        <v>4660</v>
      </c>
      <c r="Q17" s="16">
        <f>'100%'!T17</f>
        <v>7360</v>
      </c>
      <c r="R17" s="17">
        <f t="shared" si="0"/>
        <v>36413</v>
      </c>
    </row>
    <row r="18" spans="1:18" ht="16.5" thickBot="1">
      <c r="A18" s="6">
        <v>1</v>
      </c>
      <c r="B18" s="6">
        <v>3</v>
      </c>
      <c r="C18" s="6">
        <v>2</v>
      </c>
      <c r="D18" s="6">
        <v>314</v>
      </c>
      <c r="E18" s="10" t="s">
        <v>24</v>
      </c>
      <c r="F18" s="16">
        <f>'100%'!G18</f>
        <v>348</v>
      </c>
      <c r="G18" s="16">
        <f>'100%'!H18</f>
        <v>513</v>
      </c>
      <c r="H18" s="16">
        <f>'100%'!I18</f>
        <v>1186</v>
      </c>
      <c r="I18" s="16">
        <f>'100%'!J18</f>
        <v>4059</v>
      </c>
      <c r="J18" s="16">
        <f>'100%'!K18</f>
        <v>1620</v>
      </c>
      <c r="K18" s="16">
        <f>'100%'!L18</f>
        <v>1275</v>
      </c>
      <c r="L18" s="16">
        <f>'100%'!M18</f>
        <v>1010</v>
      </c>
      <c r="M18" s="16">
        <f>'100%'!N18</f>
        <v>530</v>
      </c>
      <c r="N18" s="16">
        <f>'100%'!O18</f>
        <v>2335</v>
      </c>
      <c r="O18" s="16">
        <f>'100%'!P18</f>
        <v>880</v>
      </c>
      <c r="P18" s="16">
        <f>'100%'!Q18</f>
        <v>4245</v>
      </c>
      <c r="Q18" s="16">
        <f>'100%'!T18</f>
        <v>2195</v>
      </c>
      <c r="R18" s="17">
        <f t="shared" si="0"/>
        <v>20196</v>
      </c>
    </row>
    <row r="19" spans="1:18" ht="16.5" thickBot="1">
      <c r="A19" s="6">
        <v>1</v>
      </c>
      <c r="B19" s="6">
        <v>3</v>
      </c>
      <c r="C19" s="6">
        <v>2</v>
      </c>
      <c r="D19" s="6">
        <v>315</v>
      </c>
      <c r="E19" s="10" t="s">
        <v>25</v>
      </c>
      <c r="F19" s="16">
        <f>'100%'!G19</f>
        <v>0</v>
      </c>
      <c r="G19" s="16">
        <f>'100%'!H19</f>
        <v>0</v>
      </c>
      <c r="H19" s="16">
        <f>'100%'!I19</f>
        <v>0</v>
      </c>
      <c r="I19" s="16">
        <f>'100%'!J19</f>
        <v>0</v>
      </c>
      <c r="J19" s="16">
        <f>'100%'!K19</f>
        <v>0</v>
      </c>
      <c r="K19" s="16">
        <f>'100%'!L19</f>
        <v>0</v>
      </c>
      <c r="L19" s="16">
        <f>'100%'!M19</f>
        <v>0</v>
      </c>
      <c r="M19" s="16">
        <f>'100%'!N19</f>
        <v>0</v>
      </c>
      <c r="N19" s="16">
        <f>'100%'!O19</f>
        <v>0</v>
      </c>
      <c r="O19" s="16">
        <f>'100%'!P19</f>
        <v>190</v>
      </c>
      <c r="P19" s="16">
        <f>'100%'!Q19</f>
        <v>0</v>
      </c>
      <c r="Q19" s="16">
        <f>'100%'!T19</f>
        <v>0</v>
      </c>
      <c r="R19" s="17">
        <f t="shared" si="0"/>
        <v>190</v>
      </c>
    </row>
    <row r="20" spans="1:18" ht="16.5" thickBot="1">
      <c r="A20" s="6">
        <v>1</v>
      </c>
      <c r="B20" s="6">
        <v>3</v>
      </c>
      <c r="C20" s="6">
        <v>2</v>
      </c>
      <c r="D20" s="6">
        <v>316</v>
      </c>
      <c r="E20" s="23" t="s">
        <v>43</v>
      </c>
      <c r="F20" s="16">
        <f>'100%'!G20/100*60</f>
        <v>1080</v>
      </c>
      <c r="G20" s="16">
        <f>'100%'!H20/100*60</f>
        <v>0</v>
      </c>
      <c r="H20" s="16">
        <f>'100%'!I20/100*60</f>
        <v>0</v>
      </c>
      <c r="I20" s="16">
        <f>'100%'!J20/100*60</f>
        <v>0</v>
      </c>
      <c r="J20" s="16">
        <f>'100%'!K20/100*60</f>
        <v>0</v>
      </c>
      <c r="K20" s="16">
        <f>'100%'!L20/100*60</f>
        <v>0</v>
      </c>
      <c r="L20" s="16">
        <f>'100%'!M20/100*60</f>
        <v>0</v>
      </c>
      <c r="M20" s="16">
        <f>'100%'!N20/100*60</f>
        <v>0</v>
      </c>
      <c r="N20" s="16">
        <f>'100%'!O20/100*60</f>
        <v>0</v>
      </c>
      <c r="O20" s="16">
        <f>'100%'!P20/100*60</f>
        <v>0</v>
      </c>
      <c r="P20" s="16">
        <f>'100%'!Q20/100*60</f>
        <v>0</v>
      </c>
      <c r="Q20" s="16">
        <f>'100%'!T20/100*60</f>
        <v>0</v>
      </c>
      <c r="R20" s="17">
        <f t="shared" si="0"/>
        <v>1080</v>
      </c>
    </row>
    <row r="21" spans="1:18" ht="16.5" thickBot="1">
      <c r="A21" s="6">
        <v>1</v>
      </c>
      <c r="B21" s="6">
        <v>3</v>
      </c>
      <c r="C21" s="6">
        <v>2</v>
      </c>
      <c r="D21" s="6">
        <v>317</v>
      </c>
      <c r="E21" s="10" t="s">
        <v>26</v>
      </c>
      <c r="F21" s="16">
        <f>'100%'!G21</f>
        <v>1000</v>
      </c>
      <c r="G21" s="16">
        <f>'100%'!H21</f>
        <v>940</v>
      </c>
      <c r="H21" s="16">
        <f>'100%'!I21</f>
        <v>4730</v>
      </c>
      <c r="I21" s="16">
        <f>'100%'!J21</f>
        <v>32249</v>
      </c>
      <c r="J21" s="16">
        <f>'100%'!K21</f>
        <v>6966</v>
      </c>
      <c r="K21" s="16">
        <f>'100%'!L21</f>
        <v>45</v>
      </c>
      <c r="L21" s="16">
        <f>'100%'!M21</f>
        <v>191.5</v>
      </c>
      <c r="M21" s="16">
        <f>'100%'!N21</f>
        <v>55</v>
      </c>
      <c r="N21" s="16">
        <f>'100%'!O21</f>
        <v>50</v>
      </c>
      <c r="O21" s="16">
        <f>'100%'!P21</f>
        <v>3770</v>
      </c>
      <c r="P21" s="16">
        <f>'100%'!Q21</f>
        <v>410</v>
      </c>
      <c r="Q21" s="16">
        <f>'100%'!T21</f>
        <v>600</v>
      </c>
      <c r="R21" s="17">
        <f t="shared" si="0"/>
        <v>51006.5</v>
      </c>
    </row>
    <row r="22" spans="1:18" ht="16.5" thickBot="1">
      <c r="A22" s="6">
        <v>1</v>
      </c>
      <c r="B22" s="6">
        <v>3</v>
      </c>
      <c r="C22" s="6">
        <v>2</v>
      </c>
      <c r="D22" s="6">
        <v>318</v>
      </c>
      <c r="E22" s="10" t="s">
        <v>27</v>
      </c>
      <c r="F22" s="16">
        <f>'100%'!G22</f>
        <v>0</v>
      </c>
      <c r="G22" s="16">
        <f>'100%'!H22</f>
        <v>0</v>
      </c>
      <c r="H22" s="16">
        <f>'100%'!I22</f>
        <v>0</v>
      </c>
      <c r="I22" s="16">
        <f>'100%'!J22</f>
        <v>0</v>
      </c>
      <c r="J22" s="16">
        <f>'100%'!K22</f>
        <v>0</v>
      </c>
      <c r="K22" s="16">
        <f>'100%'!L22</f>
        <v>5</v>
      </c>
      <c r="L22" s="16">
        <f>'100%'!M22</f>
        <v>0</v>
      </c>
      <c r="M22" s="16">
        <f>'100%'!N22</f>
        <v>0</v>
      </c>
      <c r="N22" s="16">
        <f>'100%'!O22</f>
        <v>0</v>
      </c>
      <c r="O22" s="16">
        <f>'100%'!P22</f>
        <v>502.5</v>
      </c>
      <c r="P22" s="16">
        <f>'100%'!Q22</f>
        <v>0</v>
      </c>
      <c r="Q22" s="16">
        <f>'100%'!T22</f>
        <v>0</v>
      </c>
      <c r="R22" s="17">
        <f t="shared" si="0"/>
        <v>507.5</v>
      </c>
    </row>
    <row r="23" spans="1:18" ht="16.5" thickBot="1">
      <c r="A23" s="6">
        <v>1</v>
      </c>
      <c r="B23" s="6">
        <v>3</v>
      </c>
      <c r="C23" s="6">
        <v>2</v>
      </c>
      <c r="D23" s="6">
        <v>319</v>
      </c>
      <c r="E23" s="10" t="s">
        <v>28</v>
      </c>
      <c r="F23" s="16">
        <f>'100%'!G23</f>
        <v>1990</v>
      </c>
      <c r="G23" s="16">
        <f>'100%'!H23</f>
        <v>7320</v>
      </c>
      <c r="H23" s="16">
        <f>'100%'!I23</f>
        <v>7332</v>
      </c>
      <c r="I23" s="16">
        <f>'100%'!J23</f>
        <v>24276</v>
      </c>
      <c r="J23" s="16">
        <f>'100%'!K23</f>
        <v>4417</v>
      </c>
      <c r="K23" s="16">
        <f>'100%'!L23</f>
        <v>1840</v>
      </c>
      <c r="L23" s="16">
        <f>'100%'!M23</f>
        <v>3720</v>
      </c>
      <c r="M23" s="16">
        <f>'100%'!N23</f>
        <v>1580</v>
      </c>
      <c r="N23" s="16">
        <f>'100%'!O23</f>
        <v>3620</v>
      </c>
      <c r="O23" s="16">
        <f>'100%'!P23</f>
        <v>160510</v>
      </c>
      <c r="P23" s="16">
        <f>'100%'!Q23</f>
        <v>9930</v>
      </c>
      <c r="Q23" s="16">
        <f>'100%'!T23</f>
        <v>7290</v>
      </c>
      <c r="R23" s="17">
        <f t="shared" si="0"/>
        <v>233825</v>
      </c>
    </row>
    <row r="24" spans="1:18" ht="16.5" thickBot="1">
      <c r="A24" s="6">
        <v>1</v>
      </c>
      <c r="B24" s="6">
        <v>3</v>
      </c>
      <c r="C24" s="6">
        <v>2</v>
      </c>
      <c r="D24" s="6">
        <v>3199</v>
      </c>
      <c r="E24" s="10" t="s">
        <v>29</v>
      </c>
      <c r="F24" s="16">
        <f>'100%'!G24</f>
        <v>7624</v>
      </c>
      <c r="G24" s="16">
        <f>'100%'!H24</f>
        <v>8526.5</v>
      </c>
      <c r="H24" s="16">
        <f>'100%'!I24</f>
        <v>2337.5</v>
      </c>
      <c r="I24" s="16">
        <f>'100%'!J24</f>
        <v>11199</v>
      </c>
      <c r="J24" s="16">
        <f>'100%'!K24</f>
        <v>4154.25</v>
      </c>
      <c r="K24" s="16">
        <f>'100%'!L24</f>
        <v>2222</v>
      </c>
      <c r="L24" s="16">
        <f>'100%'!M24</f>
        <v>832</v>
      </c>
      <c r="M24" s="16">
        <f>'100%'!N24</f>
        <v>526</v>
      </c>
      <c r="N24" s="16">
        <f>'100%'!O24</f>
        <v>450</v>
      </c>
      <c r="O24" s="16">
        <f>'100%'!P24</f>
        <v>0</v>
      </c>
      <c r="P24" s="16">
        <f>'100%'!Q24</f>
        <v>4272</v>
      </c>
      <c r="Q24" s="16">
        <f>'100%'!T24</f>
        <v>643</v>
      </c>
      <c r="R24" s="17">
        <f t="shared" si="0"/>
        <v>42786.25</v>
      </c>
    </row>
    <row r="25" spans="1:18" ht="16.5" thickBot="1">
      <c r="A25" s="6">
        <v>1</v>
      </c>
      <c r="B25" s="6">
        <v>3</v>
      </c>
      <c r="C25" s="6">
        <v>3</v>
      </c>
      <c r="D25" s="6">
        <v>311</v>
      </c>
      <c r="E25" s="10" t="s">
        <v>30</v>
      </c>
      <c r="F25" s="16">
        <f>'100%'!G25</f>
        <v>0</v>
      </c>
      <c r="G25" s="16">
        <f>'100%'!H25</f>
        <v>0</v>
      </c>
      <c r="H25" s="16">
        <f>'100%'!I25</f>
        <v>0</v>
      </c>
      <c r="I25" s="16">
        <f>'100%'!J25</f>
        <v>0</v>
      </c>
      <c r="J25" s="16">
        <f>'100%'!K25</f>
        <v>0</v>
      </c>
      <c r="K25" s="16">
        <f>'100%'!L25</f>
        <v>0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7">
        <f t="shared" si="0"/>
        <v>0</v>
      </c>
    </row>
    <row r="26" spans="1:18" ht="16.5" thickBot="1">
      <c r="A26" s="6">
        <v>1</v>
      </c>
      <c r="B26" s="6">
        <v>3</v>
      </c>
      <c r="C26" s="6">
        <v>3</v>
      </c>
      <c r="D26" s="6">
        <v>314</v>
      </c>
      <c r="E26" s="10" t="s">
        <v>31</v>
      </c>
      <c r="F26" s="16">
        <f>'100%'!G26</f>
        <v>0</v>
      </c>
      <c r="G26" s="16">
        <f>'100%'!H26</f>
        <v>0</v>
      </c>
      <c r="H26" s="16">
        <f>'100%'!I26</f>
        <v>430</v>
      </c>
      <c r="I26" s="16">
        <f>'100%'!J26</f>
        <v>2890</v>
      </c>
      <c r="J26" s="16">
        <f>'100%'!K26</f>
        <v>345</v>
      </c>
      <c r="K26" s="16">
        <f>'100%'!L26</f>
        <v>0</v>
      </c>
      <c r="L26" s="16">
        <f>'100%'!M26</f>
        <v>0</v>
      </c>
      <c r="M26" s="16">
        <f>'100%'!N26</f>
        <v>0</v>
      </c>
      <c r="N26" s="16">
        <f>'100%'!O26</f>
        <v>0</v>
      </c>
      <c r="O26" s="16">
        <f>'100%'!P26</f>
        <v>0</v>
      </c>
      <c r="P26" s="16">
        <f>'100%'!Q26</f>
        <v>0</v>
      </c>
      <c r="Q26" s="16">
        <f>'100%'!T26</f>
        <v>0</v>
      </c>
      <c r="R26" s="17">
        <f t="shared" si="0"/>
        <v>3665</v>
      </c>
    </row>
    <row r="27" spans="1:18" ht="16.5" thickBot="1">
      <c r="A27" s="6">
        <v>1</v>
      </c>
      <c r="B27" s="6">
        <v>3</v>
      </c>
      <c r="C27" s="6">
        <v>3</v>
      </c>
      <c r="D27" s="6">
        <v>315</v>
      </c>
      <c r="E27" s="23" t="s">
        <v>40</v>
      </c>
      <c r="F27" s="16">
        <f>'100%'!G27/100*60</f>
        <v>48513</v>
      </c>
      <c r="G27" s="16">
        <f>'100%'!H27/100*60</f>
        <v>21789</v>
      </c>
      <c r="H27" s="16">
        <f>'100%'!I27/100*60</f>
        <v>32214</v>
      </c>
      <c r="I27" s="16">
        <f>'100%'!J27/100*60</f>
        <v>47884.200000000004</v>
      </c>
      <c r="J27" s="16">
        <f>'100%'!K27/100*60</f>
        <v>150564</v>
      </c>
      <c r="K27" s="16">
        <f>'100%'!L27/100*60</f>
        <v>46692.600000000006</v>
      </c>
      <c r="L27" s="16">
        <f>'100%'!M27/100*60</f>
        <v>38610.6</v>
      </c>
      <c r="M27" s="16">
        <f>'100%'!N27/100*60</f>
        <v>46008.6</v>
      </c>
      <c r="N27" s="16">
        <f>'100%'!O27/100*60</f>
        <v>19466.400000000001</v>
      </c>
      <c r="O27" s="16">
        <f>'100%'!P27/100*60</f>
        <v>0</v>
      </c>
      <c r="P27" s="16">
        <f>'100%'!Q27/100*60</f>
        <v>39360</v>
      </c>
      <c r="Q27" s="16">
        <f>'100%'!T27/100*60</f>
        <v>9780</v>
      </c>
      <c r="R27" s="17">
        <f t="shared" si="0"/>
        <v>500882.4</v>
      </c>
    </row>
    <row r="28" spans="1:18" ht="16.5" thickBot="1">
      <c r="A28" s="6">
        <v>1</v>
      </c>
      <c r="B28" s="6">
        <v>3</v>
      </c>
      <c r="C28" s="6">
        <v>3</v>
      </c>
      <c r="D28" s="6">
        <v>3199</v>
      </c>
      <c r="E28" s="10" t="s">
        <v>49</v>
      </c>
      <c r="F28" s="16">
        <f>'100%'!G28</f>
        <v>0</v>
      </c>
      <c r="G28" s="16">
        <f>'100%'!H28</f>
        <v>0</v>
      </c>
      <c r="H28" s="16">
        <f>'100%'!I28</f>
        <v>0</v>
      </c>
      <c r="I28" s="16">
        <f>'100%'!J28</f>
        <v>0</v>
      </c>
      <c r="J28" s="16">
        <f>'100%'!K28</f>
        <v>0</v>
      </c>
      <c r="K28" s="16">
        <f>'100%'!L28</f>
        <v>0</v>
      </c>
      <c r="L28" s="16">
        <f>'100%'!M28</f>
        <v>0</v>
      </c>
      <c r="M28" s="16">
        <f>'100%'!N28</f>
        <v>0</v>
      </c>
      <c r="N28" s="16">
        <f>'100%'!O28</f>
        <v>0</v>
      </c>
      <c r="O28" s="16">
        <f>'100%'!P28</f>
        <v>0</v>
      </c>
      <c r="P28" s="16">
        <f>'100%'!Q28</f>
        <v>0</v>
      </c>
      <c r="Q28" s="16">
        <f>'100%'!T28</f>
        <v>0</v>
      </c>
      <c r="R28" s="17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411</v>
      </c>
      <c r="E29" s="10" t="s">
        <v>50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2829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17">
        <f t="shared" si="0"/>
        <v>2829</v>
      </c>
    </row>
    <row r="30" spans="1:18" ht="16.5" thickBot="1">
      <c r="A30" s="6">
        <v>1</v>
      </c>
      <c r="B30" s="6">
        <v>3</v>
      </c>
      <c r="C30" s="6">
        <v>3</v>
      </c>
      <c r="D30" s="6">
        <v>431</v>
      </c>
      <c r="E30" s="23" t="s">
        <v>44</v>
      </c>
      <c r="F30" s="16">
        <f>'100%'!G30/100*60</f>
        <v>2903.4</v>
      </c>
      <c r="G30" s="16">
        <f>'100%'!H30/100*60</f>
        <v>3084.6</v>
      </c>
      <c r="H30" s="16">
        <f>'100%'!I30/100*60</f>
        <v>1777.8</v>
      </c>
      <c r="I30" s="16">
        <f>'100%'!J30/100*60</f>
        <v>1624.2</v>
      </c>
      <c r="J30" s="16">
        <f>'100%'!K30/100*60</f>
        <v>1686</v>
      </c>
      <c r="K30" s="16">
        <f>'100%'!L30/100*60</f>
        <v>1422</v>
      </c>
      <c r="L30" s="16">
        <f>'100%'!M30/100*60</f>
        <v>1479.6</v>
      </c>
      <c r="M30" s="16">
        <f>'100%'!N30/100*60</f>
        <v>1147.2</v>
      </c>
      <c r="N30" s="16">
        <f>'100%'!O30/100*60</f>
        <v>876.59999999999991</v>
      </c>
      <c r="O30" s="16">
        <f>'100%'!P30/100*60</f>
        <v>1408.1999999999998</v>
      </c>
      <c r="P30" s="16">
        <f>'100%'!Q30/100*60</f>
        <v>1178.4000000000001</v>
      </c>
      <c r="Q30" s="16">
        <f>'100%'!T30/100*60</f>
        <v>1404</v>
      </c>
      <c r="R30" s="17">
        <f t="shared" si="0"/>
        <v>19992.000000000004</v>
      </c>
    </row>
    <row r="31" spans="1:18" ht="16.5" thickBot="1">
      <c r="A31" s="6">
        <v>1</v>
      </c>
      <c r="B31" s="6">
        <v>3</v>
      </c>
      <c r="C31" s="6">
        <v>3</v>
      </c>
      <c r="D31" s="6">
        <v>511</v>
      </c>
      <c r="E31" s="10" t="s">
        <v>45</v>
      </c>
      <c r="F31" s="16">
        <f>'100%'!G31/100*60</f>
        <v>0</v>
      </c>
      <c r="G31" s="16">
        <f>'100%'!H31/100*60</f>
        <v>0</v>
      </c>
      <c r="H31" s="16">
        <f>'100%'!I31/100*60</f>
        <v>0</v>
      </c>
      <c r="I31" s="16">
        <f>'100%'!J31/100*60</f>
        <v>0</v>
      </c>
      <c r="J31" s="16">
        <f>'100%'!K31/100*60</f>
        <v>0</v>
      </c>
      <c r="K31" s="16">
        <f>'100%'!L31/100*60</f>
        <v>0</v>
      </c>
      <c r="L31" s="16">
        <f>'100%'!M31/100*60</f>
        <v>0</v>
      </c>
      <c r="M31" s="16">
        <f>'100%'!N31/100*60</f>
        <v>0</v>
      </c>
      <c r="N31" s="16">
        <f>'100%'!O31/100*60</f>
        <v>0</v>
      </c>
      <c r="O31" s="16">
        <f>'100%'!P31/100*60</f>
        <v>0</v>
      </c>
      <c r="P31" s="16">
        <f>'100%'!Q31/100*60</f>
        <v>0</v>
      </c>
      <c r="Q31" s="16">
        <f>'100%'!T31/100*60</f>
        <v>0</v>
      </c>
      <c r="R31" s="17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512</v>
      </c>
      <c r="E32" s="10" t="s">
        <v>32</v>
      </c>
      <c r="F32" s="16">
        <f>'100%'!G32</f>
        <v>0</v>
      </c>
      <c r="G32" s="16">
        <f>'100%'!H32</f>
        <v>0</v>
      </c>
      <c r="H32" s="16">
        <f>'100%'!I32</f>
        <v>0</v>
      </c>
      <c r="I32" s="16">
        <f>'100%'!J32</f>
        <v>0</v>
      </c>
      <c r="J32" s="16">
        <f>'100%'!K32</f>
        <v>0</v>
      </c>
      <c r="K32" s="16">
        <f>'100%'!L32</f>
        <v>0</v>
      </c>
      <c r="L32" s="16">
        <f>'100%'!M32</f>
        <v>0</v>
      </c>
      <c r="M32" s="16">
        <f>'100%'!N32</f>
        <v>0</v>
      </c>
      <c r="N32" s="16">
        <f>'100%'!O32</f>
        <v>0</v>
      </c>
      <c r="O32" s="16">
        <f>'100%'!P32</f>
        <v>0</v>
      </c>
      <c r="P32" s="16">
        <f>'100%'!Q32</f>
        <v>0</v>
      </c>
      <c r="Q32" s="16">
        <f>'100%'!T32</f>
        <v>0</v>
      </c>
      <c r="R32" s="17">
        <f t="shared" si="0"/>
        <v>0</v>
      </c>
    </row>
    <row r="33" spans="1:18" ht="16.5" thickBot="1">
      <c r="A33" s="6">
        <v>1</v>
      </c>
      <c r="B33" s="6">
        <v>3</v>
      </c>
      <c r="C33" s="6">
        <v>3</v>
      </c>
      <c r="D33" s="6">
        <v>532</v>
      </c>
      <c r="E33" s="23" t="s">
        <v>41</v>
      </c>
      <c r="F33" s="16">
        <f>'100%'!G33/100*60</f>
        <v>0</v>
      </c>
      <c r="G33" s="16">
        <f>'100%'!H33/100*60</f>
        <v>0</v>
      </c>
      <c r="H33" s="16">
        <f>'100%'!I33/100*60</f>
        <v>0</v>
      </c>
      <c r="I33" s="16">
        <f>'100%'!J33/100*60</f>
        <v>0</v>
      </c>
      <c r="J33" s="16">
        <f>'100%'!K33/100*60</f>
        <v>0</v>
      </c>
      <c r="K33" s="16">
        <f>'100%'!L33/100*60</f>
        <v>0</v>
      </c>
      <c r="L33" s="16">
        <f>'100%'!M33/100*60</f>
        <v>0</v>
      </c>
      <c r="M33" s="16">
        <f>'100%'!N33/100*60</f>
        <v>0</v>
      </c>
      <c r="N33" s="16">
        <f>'100%'!O33/100*60</f>
        <v>0</v>
      </c>
      <c r="O33" s="16">
        <f>'100%'!P33/100*60</f>
        <v>0</v>
      </c>
      <c r="P33" s="16">
        <f>'100%'!Q33/100*60</f>
        <v>0</v>
      </c>
      <c r="Q33" s="16">
        <f>'100%'!T33/100*60</f>
        <v>0</v>
      </c>
      <c r="R33" s="17">
        <f t="shared" si="0"/>
        <v>0</v>
      </c>
    </row>
    <row r="34" spans="1:18" ht="16.5" thickBot="1">
      <c r="A34" s="6">
        <v>1</v>
      </c>
      <c r="B34" s="6">
        <v>3</v>
      </c>
      <c r="C34" s="6">
        <v>3</v>
      </c>
      <c r="D34" s="6">
        <v>5399</v>
      </c>
      <c r="E34" s="10" t="s">
        <v>33</v>
      </c>
      <c r="F34" s="16">
        <f>'100%'!G34</f>
        <v>0</v>
      </c>
      <c r="G34" s="16">
        <f>'100%'!H34</f>
        <v>0</v>
      </c>
      <c r="H34" s="16">
        <f>'100%'!I34</f>
        <v>0</v>
      </c>
      <c r="I34" s="16">
        <f>'100%'!J34</f>
        <v>0</v>
      </c>
      <c r="J34" s="16">
        <f>'100%'!K34</f>
        <v>0</v>
      </c>
      <c r="K34" s="16">
        <f>'100%'!L34</f>
        <v>0</v>
      </c>
      <c r="L34" s="16">
        <f>'100%'!M34</f>
        <v>0</v>
      </c>
      <c r="M34" s="16">
        <f>'100%'!N34</f>
        <v>0</v>
      </c>
      <c r="N34" s="16">
        <f>'100%'!O34</f>
        <v>0</v>
      </c>
      <c r="O34" s="16">
        <f>'100%'!P34</f>
        <v>0</v>
      </c>
      <c r="P34" s="16">
        <f>'100%'!Q34</f>
        <v>0</v>
      </c>
      <c r="Q34" s="16">
        <f>'100%'!T34</f>
        <v>0</v>
      </c>
      <c r="R34" s="17">
        <f t="shared" si="0"/>
        <v>0</v>
      </c>
    </row>
    <row r="35" spans="1:18" ht="16.5" thickBot="1">
      <c r="A35" s="6">
        <v>1</v>
      </c>
      <c r="B35" s="6">
        <v>3</v>
      </c>
      <c r="C35" s="6">
        <v>3</v>
      </c>
      <c r="D35" s="6">
        <v>929</v>
      </c>
      <c r="E35" s="10" t="s">
        <v>38</v>
      </c>
      <c r="F35" s="16">
        <f>'100%'!G34</f>
        <v>0</v>
      </c>
      <c r="G35" s="16">
        <f>'100%'!H34</f>
        <v>0</v>
      </c>
      <c r="H35" s="16">
        <f>'100%'!I34</f>
        <v>0</v>
      </c>
      <c r="I35" s="16">
        <f>'100%'!J34</f>
        <v>0</v>
      </c>
      <c r="J35" s="16">
        <f>'100%'!K34</f>
        <v>0</v>
      </c>
      <c r="K35" s="16">
        <f>'100%'!L34</f>
        <v>0</v>
      </c>
      <c r="L35" s="16">
        <f>'100%'!M34</f>
        <v>0</v>
      </c>
      <c r="M35" s="16">
        <f>'100%'!N34</f>
        <v>0</v>
      </c>
      <c r="N35" s="16">
        <f>'100%'!O34</f>
        <v>0</v>
      </c>
      <c r="O35" s="16">
        <f>'100%'!P34</f>
        <v>0</v>
      </c>
      <c r="P35" s="16">
        <f>'100%'!Q34</f>
        <v>0</v>
      </c>
      <c r="Q35" s="16">
        <f>'100%'!T34</f>
        <v>0</v>
      </c>
      <c r="R35" s="17">
        <f t="shared" si="0"/>
        <v>0</v>
      </c>
    </row>
    <row r="36" spans="1:18" ht="16.5" thickBot="1">
      <c r="A36" s="6">
        <v>1</v>
      </c>
      <c r="B36" s="6">
        <v>5</v>
      </c>
      <c r="C36" s="6">
        <v>5</v>
      </c>
      <c r="D36" s="6">
        <v>1499</v>
      </c>
      <c r="E36" s="10" t="s">
        <v>39</v>
      </c>
      <c r="F36" s="16">
        <f>'100%'!G36</f>
        <v>20</v>
      </c>
      <c r="G36" s="16">
        <f>'100%'!H36</f>
        <v>0</v>
      </c>
      <c r="H36" s="16">
        <f>'100%'!I36</f>
        <v>0</v>
      </c>
      <c r="I36" s="16">
        <f>'100%'!J36</f>
        <v>0</v>
      </c>
      <c r="J36" s="16">
        <f>'100%'!K36</f>
        <v>170</v>
      </c>
      <c r="K36" s="16">
        <f>'100%'!L36</f>
        <v>0</v>
      </c>
      <c r="L36" s="16">
        <f>'100%'!M36</f>
        <v>0</v>
      </c>
      <c r="M36" s="16">
        <f>'100%'!N36</f>
        <v>0</v>
      </c>
      <c r="N36" s="16">
        <f>'100%'!O36</f>
        <v>0</v>
      </c>
      <c r="O36" s="16">
        <f>'100%'!P36</f>
        <v>0</v>
      </c>
      <c r="P36" s="16">
        <f>'100%'!Q36</f>
        <v>0</v>
      </c>
      <c r="Q36" s="16">
        <f>'100%'!T36</f>
        <v>0</v>
      </c>
      <c r="R36" s="17">
        <f t="shared" si="0"/>
        <v>190</v>
      </c>
    </row>
    <row r="37" spans="1:18" ht="19.5" thickBot="1">
      <c r="A37" s="7"/>
      <c r="B37" s="7"/>
      <c r="C37" s="7"/>
      <c r="D37" s="7"/>
      <c r="E37" s="11" t="s">
        <v>34</v>
      </c>
      <c r="F37" s="18">
        <f>SUM(F13:F36)</f>
        <v>65643.399999999994</v>
      </c>
      <c r="G37" s="18">
        <f t="shared" ref="G37:Q37" si="1">SUM(G13:G36)</f>
        <v>45053.1</v>
      </c>
      <c r="H37" s="18">
        <f t="shared" si="1"/>
        <v>54153.3</v>
      </c>
      <c r="I37" s="18">
        <f t="shared" si="1"/>
        <v>136927.40000000002</v>
      </c>
      <c r="J37" s="18">
        <f t="shared" si="1"/>
        <v>174913.25</v>
      </c>
      <c r="K37" s="18">
        <f t="shared" si="1"/>
        <v>55481.600000000006</v>
      </c>
      <c r="L37" s="18">
        <f t="shared" si="1"/>
        <v>48730.7</v>
      </c>
      <c r="M37" s="18">
        <f t="shared" si="1"/>
        <v>52423.799999999996</v>
      </c>
      <c r="N37" s="18">
        <f t="shared" si="1"/>
        <v>29691</v>
      </c>
      <c r="O37" s="18">
        <f t="shared" si="1"/>
        <v>175416.7</v>
      </c>
      <c r="P37" s="18">
        <f t="shared" si="1"/>
        <v>64055.4</v>
      </c>
      <c r="Q37" s="18">
        <f t="shared" si="1"/>
        <v>29272</v>
      </c>
      <c r="R37" s="19">
        <f>SUM(F37:Q37)</f>
        <v>931761.65</v>
      </c>
    </row>
    <row r="38" spans="1:18" ht="15.75" thickBot="1"/>
    <row r="39" spans="1:18" ht="19.5" thickBot="1">
      <c r="E39" s="15" t="s">
        <v>36</v>
      </c>
      <c r="F39" s="24">
        <f>R37</f>
        <v>931761.65</v>
      </c>
      <c r="G39" s="24"/>
    </row>
  </sheetData>
  <mergeCells count="7">
    <mergeCell ref="F39:G39"/>
    <mergeCell ref="A1:R1"/>
    <mergeCell ref="A3:R3"/>
    <mergeCell ref="A5:R5"/>
    <mergeCell ref="A7:R7"/>
    <mergeCell ref="A9:R9"/>
    <mergeCell ref="A11:R11"/>
  </mergeCells>
  <pageMargins left="0.51181102362204722" right="0.31496062992125984" top="0.55118110236220474" bottom="0.55118110236220474" header="0.31496062992125984" footer="0.31496062992125984"/>
  <pageSetup paperSize="9" scale="5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2020-01-17T16:36:22Z</dcterms:modified>
</cp:coreProperties>
</file>