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78-DWeb_GestionPlanillas\docs\INFORMACION ADICIONAL GESTION DE PLANILLAS\"/>
    </mc:Choice>
  </mc:AlternateContent>
  <xr:revisionPtr revIDLastSave="0" documentId="13_ncr:1_{45A625F9-8308-4145-A0A6-CA1AE365D58D}" xr6:coauthVersionLast="47" xr6:coauthVersionMax="47" xr10:uidLastSave="{00000000-0000-0000-0000-000000000000}"/>
  <bookViews>
    <workbookView xWindow="28680" yWindow="-120" windowWidth="20640" windowHeight="11160" activeTab="4" xr2:uid="{E2EE16A5-4B67-4155-A4B0-BD8DCE7C6D4D}"/>
  </bookViews>
  <sheets>
    <sheet name="Hoja1" sheetId="1" r:id="rId1"/>
    <sheet name="Hoja2" sheetId="3" r:id="rId2"/>
    <sheet name="Hoja3" sheetId="4" r:id="rId3"/>
    <sheet name="Hoja4" sheetId="5" r:id="rId4"/>
    <sheet name="Hoja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7" l="1"/>
  <c r="H14" i="7"/>
  <c r="H13" i="7"/>
  <c r="H12" i="7"/>
  <c r="H11" i="7"/>
  <c r="H10" i="7"/>
  <c r="H8" i="7"/>
  <c r="H7" i="7"/>
  <c r="H5" i="7"/>
  <c r="H4" i="7"/>
  <c r="H3" i="7"/>
  <c r="H2" i="7"/>
  <c r="H26" i="7"/>
  <c r="H25" i="7"/>
  <c r="H24" i="7"/>
  <c r="H23" i="7"/>
  <c r="H22" i="7"/>
  <c r="H21" i="7"/>
  <c r="H20" i="7"/>
  <c r="H19" i="7"/>
  <c r="H18" i="7"/>
  <c r="H17" i="7"/>
  <c r="H16" i="7"/>
  <c r="H9" i="7"/>
  <c r="H6" i="7"/>
  <c r="H1" i="7"/>
  <c r="D56" i="5"/>
  <c r="H59" i="5"/>
  <c r="H57" i="4"/>
  <c r="H58" i="3"/>
  <c r="B25" i="3"/>
</calcChain>
</file>

<file path=xl/sharedStrings.xml><?xml version="1.0" encoding="utf-8"?>
<sst xmlns="http://schemas.openxmlformats.org/spreadsheetml/2006/main" count="395" uniqueCount="107">
  <si>
    <t>NOM APE</t>
  </si>
  <si>
    <t>ARAGON GONZALES LUIS REYNALDO</t>
  </si>
  <si>
    <t>CODIGO</t>
  </si>
  <si>
    <t>ESTADO</t>
  </si>
  <si>
    <t>VINCULO</t>
  </si>
  <si>
    <t>ADMINISTRATIVO PERMANENTE</t>
  </si>
  <si>
    <t>DNI</t>
  </si>
  <si>
    <t>FEC_NAC</t>
  </si>
  <si>
    <t>FEC_ING</t>
  </si>
  <si>
    <t>GRUPO</t>
  </si>
  <si>
    <t>NIVEL</t>
  </si>
  <si>
    <t>D</t>
  </si>
  <si>
    <t>TÉCNICO</t>
  </si>
  <si>
    <t>PERSONA</t>
  </si>
  <si>
    <t>PLANILLA</t>
  </si>
  <si>
    <t>TOT_REM</t>
  </si>
  <si>
    <t>TOT_DESC</t>
  </si>
  <si>
    <t>TOT_DED</t>
  </si>
  <si>
    <t>TOT_BRU</t>
  </si>
  <si>
    <t>TOT_PAG</t>
  </si>
  <si>
    <t>TOT_BRU - TOT_DESC</t>
  </si>
  <si>
    <t>CONCEPTOS</t>
  </si>
  <si>
    <t>ACTIVO</t>
  </si>
  <si>
    <t>rembas</t>
  </si>
  <si>
    <t>remtra</t>
  </si>
  <si>
    <t>remreu</t>
  </si>
  <si>
    <t>remrym</t>
  </si>
  <si>
    <t>rem276</t>
  </si>
  <si>
    <t>rem256</t>
  </si>
  <si>
    <t>rem194</t>
  </si>
  <si>
    <t>rem090</t>
  </si>
  <si>
    <t>rem073</t>
  </si>
  <si>
    <t>rem01199</t>
  </si>
  <si>
    <t>REM</t>
  </si>
  <si>
    <t>rem227</t>
  </si>
  <si>
    <t>rem037</t>
  </si>
  <si>
    <t>ha265</t>
  </si>
  <si>
    <t>difcar1</t>
  </si>
  <si>
    <t>difcar4</t>
  </si>
  <si>
    <t>difcardu</t>
  </si>
  <si>
    <t>ds044</t>
  </si>
  <si>
    <t>ds107</t>
  </si>
  <si>
    <t>ley28254</t>
  </si>
  <si>
    <t>ds008</t>
  </si>
  <si>
    <t>remper</t>
  </si>
  <si>
    <t>remsuf</t>
  </si>
  <si>
    <t>rfafp1</t>
  </si>
  <si>
    <t>rfafp2</t>
  </si>
  <si>
    <t>rhafp1</t>
  </si>
  <si>
    <t>rhafp2</t>
  </si>
  <si>
    <t>dessnp</t>
  </si>
  <si>
    <t>desfjc</t>
  </si>
  <si>
    <t>desrej</t>
  </si>
  <si>
    <t>desobl</t>
  </si>
  <si>
    <t>desinv</t>
  </si>
  <si>
    <t>despor</t>
  </si>
  <si>
    <t>DESC</t>
  </si>
  <si>
    <t>HABERES ADMINISTRATIVO</t>
  </si>
  <si>
    <t>desvar</t>
  </si>
  <si>
    <t>TOT_REI</t>
  </si>
  <si>
    <t>TOT_REM + TOT_REI - TOT_DED</t>
  </si>
  <si>
    <t>apossp</t>
  </si>
  <si>
    <t>TRABAJADOR</t>
  </si>
  <si>
    <t>Incremento</t>
  </si>
  <si>
    <t>dremtra</t>
  </si>
  <si>
    <t>CHACON CAMILO ROSARIO CAROLINA</t>
  </si>
  <si>
    <t>PROFESIONAL</t>
  </si>
  <si>
    <t>C</t>
  </si>
  <si>
    <t>REGIMEN</t>
  </si>
  <si>
    <t>AFP</t>
  </si>
  <si>
    <t>ONP</t>
  </si>
  <si>
    <t>CTA</t>
  </si>
  <si>
    <t>CODAFP</t>
  </si>
  <si>
    <t>CUI</t>
  </si>
  <si>
    <t>-</t>
  </si>
  <si>
    <t>244220RCCCI1</t>
  </si>
  <si>
    <t>desips</t>
  </si>
  <si>
    <t>DSCTO. A FAVOR RIMAC INTERNACIONAL DE SEGUROS</t>
  </si>
  <si>
    <t>DESC A FAVOR DE EPS</t>
  </si>
  <si>
    <t>DSCTO. ESSALUD-VIDA</t>
  </si>
  <si>
    <t>SINDICATO "FRATERNIDAD" ADMINISTRATIVOS</t>
  </si>
  <si>
    <t>FARIAS ROJAS NORA MENCIA</t>
  </si>
  <si>
    <t>A</t>
  </si>
  <si>
    <t>COOPERATIVA DE SERVICIOS MULTIPLES</t>
  </si>
  <si>
    <t>0800</t>
  </si>
  <si>
    <t>5058</t>
  </si>
  <si>
    <t>9216</t>
  </si>
  <si>
    <t>DOMINGUEZ HERRERA CARLOS</t>
  </si>
  <si>
    <t>07765443</t>
  </si>
  <si>
    <t>E</t>
  </si>
  <si>
    <t>03</t>
  </si>
  <si>
    <t>08089751</t>
  </si>
  <si>
    <t>07683539</t>
  </si>
  <si>
    <t>565321CDHIR0</t>
  </si>
  <si>
    <t>CAFAE</t>
  </si>
  <si>
    <t>DSCTO MENSUAL POR GASTOS ADM A FAVOR CAFAE</t>
  </si>
  <si>
    <t>DONACION -CAFAE</t>
  </si>
  <si>
    <t>DSCTO DE % DEL ITF A FAVOR CAFAE</t>
  </si>
  <si>
    <t>0100</t>
  </si>
  <si>
    <t>5162</t>
  </si>
  <si>
    <t>5299</t>
  </si>
  <si>
    <t>5163</t>
  </si>
  <si>
    <t>tabla descuento</t>
  </si>
  <si>
    <t>aporte del empleador (9% que se aporta a essalud)</t>
  </si>
  <si>
    <t>(remuneracion/ (dias del mes))* dias que no se pagan</t>
  </si>
  <si>
    <t>4071329297</t>
  </si>
  <si>
    <t>DEDUC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</si>
</sst>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0" borderId="0" xfId="0" applyFont="1"/>
    <xf numFmtId="0" fontId="0" fillId="0" borderId="1" xfId="0" quotePrefix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2" fillId="0" borderId="1" xfId="0" applyFont="1" applyBorder="1"/>
    <xf numFmtId="49" fontId="0" fillId="0" borderId="5" xfId="0" applyNumberFormat="1" applyBorder="1"/>
    <xf numFmtId="0" fontId="0" fillId="0" borderId="0" xfId="0" applyAlignment="1">
      <alignment vertical="center" wrapText="1"/>
    </xf>
    <xf numFmtId="0" fontId="0" fillId="0" borderId="5" xfId="0" applyBorder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0" borderId="3" xfId="0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4430-C70A-4331-8B42-B9819B28C9B5}">
  <dimension ref="A1:D64"/>
  <sheetViews>
    <sheetView topLeftCell="A46" zoomScale="115" zoomScaleNormal="115" workbookViewId="0">
      <selection activeCell="B64" sqref="B64:C64"/>
    </sheetView>
  </sheetViews>
  <sheetFormatPr baseColWidth="10" defaultRowHeight="15" x14ac:dyDescent="0.25"/>
  <cols>
    <col min="2" max="2" width="16.140625" customWidth="1"/>
  </cols>
  <sheetData>
    <row r="1" spans="1:2" x14ac:dyDescent="0.25">
      <c r="A1" s="2" t="s">
        <v>13</v>
      </c>
    </row>
    <row r="2" spans="1:2" x14ac:dyDescent="0.25">
      <c r="A2" s="4" t="s">
        <v>0</v>
      </c>
      <c r="B2" s="4" t="s">
        <v>1</v>
      </c>
    </row>
    <row r="3" spans="1:2" x14ac:dyDescent="0.25">
      <c r="A3" s="4" t="s">
        <v>6</v>
      </c>
      <c r="B3" s="8" t="s">
        <v>92</v>
      </c>
    </row>
    <row r="4" spans="1:2" x14ac:dyDescent="0.25">
      <c r="A4" s="4" t="s">
        <v>7</v>
      </c>
      <c r="B4" s="5">
        <v>23631</v>
      </c>
    </row>
    <row r="5" spans="1:2" x14ac:dyDescent="0.25">
      <c r="B5" s="1"/>
    </row>
    <row r="6" spans="1:2" x14ac:dyDescent="0.25">
      <c r="A6" s="2" t="s">
        <v>62</v>
      </c>
      <c r="B6" s="1"/>
    </row>
    <row r="7" spans="1:2" x14ac:dyDescent="0.25">
      <c r="A7" s="4" t="s">
        <v>2</v>
      </c>
      <c r="B7" s="4">
        <v>89235</v>
      </c>
    </row>
    <row r="8" spans="1:2" x14ac:dyDescent="0.25">
      <c r="A8" s="4" t="s">
        <v>8</v>
      </c>
      <c r="B8" s="5">
        <v>32813</v>
      </c>
    </row>
    <row r="9" spans="1:2" x14ac:dyDescent="0.25">
      <c r="A9" s="4" t="s">
        <v>9</v>
      </c>
      <c r="B9" s="5" t="s">
        <v>12</v>
      </c>
    </row>
    <row r="10" spans="1:2" x14ac:dyDescent="0.25">
      <c r="A10" s="4" t="s">
        <v>10</v>
      </c>
      <c r="B10" s="5" t="s">
        <v>11</v>
      </c>
    </row>
    <row r="11" spans="1:2" x14ac:dyDescent="0.25">
      <c r="A11" s="4" t="s">
        <v>3</v>
      </c>
      <c r="B11" s="4" t="s">
        <v>22</v>
      </c>
    </row>
    <row r="12" spans="1:2" x14ac:dyDescent="0.25">
      <c r="A12" s="4" t="s">
        <v>4</v>
      </c>
      <c r="B12" s="4" t="s">
        <v>5</v>
      </c>
    </row>
    <row r="13" spans="1:2" x14ac:dyDescent="0.25">
      <c r="A13" s="4" t="s">
        <v>68</v>
      </c>
      <c r="B13" s="5" t="s">
        <v>70</v>
      </c>
    </row>
    <row r="14" spans="1:2" x14ac:dyDescent="0.25">
      <c r="A14" s="4" t="s">
        <v>71</v>
      </c>
      <c r="B14" s="9" t="s">
        <v>105</v>
      </c>
    </row>
    <row r="15" spans="1:2" x14ac:dyDescent="0.25">
      <c r="A15" s="4" t="s">
        <v>72</v>
      </c>
      <c r="B15" s="8" t="s">
        <v>74</v>
      </c>
    </row>
    <row r="16" spans="1:2" x14ac:dyDescent="0.25">
      <c r="A16" s="4" t="s">
        <v>73</v>
      </c>
      <c r="B16" s="8" t="s">
        <v>74</v>
      </c>
    </row>
    <row r="18" spans="1:3" x14ac:dyDescent="0.25">
      <c r="A18" s="2" t="s">
        <v>14</v>
      </c>
    </row>
    <row r="19" spans="1:3" x14ac:dyDescent="0.25">
      <c r="A19" s="4" t="s">
        <v>14</v>
      </c>
      <c r="B19" s="4" t="s">
        <v>57</v>
      </c>
    </row>
    <row r="20" spans="1:3" x14ac:dyDescent="0.25">
      <c r="A20" s="4" t="s">
        <v>15</v>
      </c>
      <c r="B20" s="4">
        <v>1120.22</v>
      </c>
    </row>
    <row r="21" spans="1:3" x14ac:dyDescent="0.25">
      <c r="A21" s="4" t="s">
        <v>16</v>
      </c>
      <c r="B21" s="4">
        <v>76.97</v>
      </c>
    </row>
    <row r="22" spans="1:3" x14ac:dyDescent="0.25">
      <c r="A22" s="4" t="s">
        <v>59</v>
      </c>
      <c r="B22" s="4">
        <v>0</v>
      </c>
    </row>
    <row r="23" spans="1:3" x14ac:dyDescent="0.25">
      <c r="A23" s="4" t="s">
        <v>17</v>
      </c>
      <c r="B23" s="4">
        <v>256.75</v>
      </c>
    </row>
    <row r="24" spans="1:3" x14ac:dyDescent="0.25">
      <c r="A24" s="6" t="s">
        <v>18</v>
      </c>
      <c r="B24" s="6">
        <v>863.47</v>
      </c>
      <c r="C24" s="3" t="s">
        <v>60</v>
      </c>
    </row>
    <row r="25" spans="1:3" x14ac:dyDescent="0.25">
      <c r="A25" s="6" t="s">
        <v>19</v>
      </c>
      <c r="B25" s="6">
        <v>786.5</v>
      </c>
      <c r="C25" s="3" t="s">
        <v>20</v>
      </c>
    </row>
    <row r="26" spans="1:3" x14ac:dyDescent="0.25">
      <c r="C26" s="3"/>
    </row>
    <row r="27" spans="1:3" x14ac:dyDescent="0.25">
      <c r="A27" s="2" t="s">
        <v>21</v>
      </c>
    </row>
    <row r="28" spans="1:3" x14ac:dyDescent="0.25">
      <c r="A28" s="16" t="s">
        <v>33</v>
      </c>
      <c r="B28" s="4" t="s">
        <v>23</v>
      </c>
      <c r="C28" s="4">
        <v>50</v>
      </c>
    </row>
    <row r="29" spans="1:3" x14ac:dyDescent="0.25">
      <c r="A29" s="16"/>
      <c r="B29" s="4" t="s">
        <v>44</v>
      </c>
      <c r="C29" s="4">
        <v>0</v>
      </c>
    </row>
    <row r="30" spans="1:3" x14ac:dyDescent="0.25">
      <c r="A30" s="16"/>
      <c r="B30" s="4" t="s">
        <v>24</v>
      </c>
      <c r="C30" s="4">
        <v>197.75</v>
      </c>
    </row>
    <row r="31" spans="1:3" x14ac:dyDescent="0.25">
      <c r="A31" s="16"/>
      <c r="B31" s="4" t="s">
        <v>45</v>
      </c>
      <c r="C31" s="4">
        <v>0</v>
      </c>
    </row>
    <row r="32" spans="1:3" x14ac:dyDescent="0.25">
      <c r="A32" s="16"/>
      <c r="B32" s="4" t="s">
        <v>25</v>
      </c>
      <c r="C32" s="4">
        <v>23.67</v>
      </c>
    </row>
    <row r="33" spans="1:3" x14ac:dyDescent="0.25">
      <c r="A33" s="16"/>
      <c r="B33" s="4" t="s">
        <v>26</v>
      </c>
      <c r="C33" s="4">
        <v>6.16</v>
      </c>
    </row>
    <row r="34" spans="1:3" x14ac:dyDescent="0.25">
      <c r="A34" s="16"/>
      <c r="B34" s="4" t="s">
        <v>27</v>
      </c>
      <c r="C34" s="4">
        <v>35</v>
      </c>
    </row>
    <row r="35" spans="1:3" x14ac:dyDescent="0.25">
      <c r="A35" s="16"/>
      <c r="B35" s="4" t="s">
        <v>28</v>
      </c>
      <c r="C35" s="4">
        <v>33.659999999999997</v>
      </c>
    </row>
    <row r="36" spans="1:3" x14ac:dyDescent="0.25">
      <c r="A36" s="16"/>
      <c r="B36" s="4" t="s">
        <v>29</v>
      </c>
      <c r="C36" s="4">
        <v>50</v>
      </c>
    </row>
    <row r="37" spans="1:3" x14ac:dyDescent="0.25">
      <c r="A37" s="16"/>
      <c r="B37" s="4" t="s">
        <v>30</v>
      </c>
      <c r="C37" s="4">
        <v>75.569999999999993</v>
      </c>
    </row>
    <row r="38" spans="1:3" x14ac:dyDescent="0.25">
      <c r="A38" s="16"/>
      <c r="B38" s="4" t="s">
        <v>31</v>
      </c>
      <c r="C38" s="4">
        <v>89.15</v>
      </c>
    </row>
    <row r="39" spans="1:3" x14ac:dyDescent="0.25">
      <c r="A39" s="16"/>
      <c r="B39" s="4" t="s">
        <v>32</v>
      </c>
      <c r="C39" s="4">
        <v>110.3</v>
      </c>
    </row>
    <row r="40" spans="1:3" x14ac:dyDescent="0.25">
      <c r="A40" s="16"/>
      <c r="B40" s="4" t="s">
        <v>34</v>
      </c>
      <c r="C40" s="4">
        <v>50</v>
      </c>
    </row>
    <row r="41" spans="1:3" x14ac:dyDescent="0.25">
      <c r="A41" s="16"/>
      <c r="B41" s="4" t="s">
        <v>35</v>
      </c>
      <c r="C41" s="4">
        <v>185</v>
      </c>
    </row>
    <row r="42" spans="1:3" x14ac:dyDescent="0.25">
      <c r="A42" s="16"/>
      <c r="B42" s="4" t="s">
        <v>36</v>
      </c>
      <c r="C42" s="4">
        <v>13.96</v>
      </c>
    </row>
    <row r="43" spans="1:3" x14ac:dyDescent="0.25">
      <c r="A43" s="16"/>
      <c r="B43" s="4" t="s">
        <v>37</v>
      </c>
      <c r="C43" s="4">
        <v>0</v>
      </c>
    </row>
    <row r="44" spans="1:3" x14ac:dyDescent="0.25">
      <c r="A44" s="16"/>
      <c r="B44" s="4" t="s">
        <v>38</v>
      </c>
      <c r="C44" s="4">
        <v>0</v>
      </c>
    </row>
    <row r="45" spans="1:3" x14ac:dyDescent="0.25">
      <c r="A45" s="16"/>
      <c r="B45" s="4" t="s">
        <v>39</v>
      </c>
      <c r="C45" s="4">
        <v>0</v>
      </c>
    </row>
    <row r="46" spans="1:3" x14ac:dyDescent="0.25">
      <c r="A46" s="16"/>
      <c r="B46" s="4" t="s">
        <v>40</v>
      </c>
      <c r="C46" s="4">
        <v>100</v>
      </c>
    </row>
    <row r="47" spans="1:3" x14ac:dyDescent="0.25">
      <c r="A47" s="16"/>
      <c r="B47" s="4" t="s">
        <v>41</v>
      </c>
      <c r="C47" s="4">
        <v>50</v>
      </c>
    </row>
    <row r="48" spans="1:3" x14ac:dyDescent="0.25">
      <c r="A48" s="16"/>
      <c r="B48" s="4" t="s">
        <v>42</v>
      </c>
      <c r="C48" s="4">
        <v>50</v>
      </c>
    </row>
    <row r="49" spans="1:4" x14ac:dyDescent="0.25">
      <c r="A49" s="16"/>
      <c r="B49" s="4" t="s">
        <v>43</v>
      </c>
      <c r="C49" s="4">
        <v>0</v>
      </c>
    </row>
    <row r="50" spans="1:4" x14ac:dyDescent="0.25">
      <c r="A50" s="16"/>
      <c r="B50" s="4" t="s">
        <v>46</v>
      </c>
      <c r="C50" s="4">
        <v>0</v>
      </c>
    </row>
    <row r="51" spans="1:4" x14ac:dyDescent="0.25">
      <c r="A51" s="16"/>
      <c r="B51" s="4" t="s">
        <v>47</v>
      </c>
      <c r="C51" s="4">
        <v>0</v>
      </c>
    </row>
    <row r="52" spans="1:4" x14ac:dyDescent="0.25">
      <c r="A52" s="16"/>
      <c r="B52" s="4" t="s">
        <v>48</v>
      </c>
      <c r="C52" s="4">
        <v>0</v>
      </c>
    </row>
    <row r="53" spans="1:4" x14ac:dyDescent="0.25">
      <c r="A53" s="16"/>
      <c r="B53" s="4" t="s">
        <v>49</v>
      </c>
      <c r="C53" s="4">
        <v>0</v>
      </c>
    </row>
    <row r="54" spans="1:4" x14ac:dyDescent="0.25">
      <c r="A54" s="16" t="s">
        <v>56</v>
      </c>
      <c r="B54" s="4" t="s">
        <v>50</v>
      </c>
      <c r="C54" s="4">
        <v>57.65</v>
      </c>
    </row>
    <row r="55" spans="1:4" x14ac:dyDescent="0.25">
      <c r="A55" s="16"/>
      <c r="B55" s="4" t="s">
        <v>51</v>
      </c>
      <c r="C55" s="4">
        <v>0</v>
      </c>
    </row>
    <row r="56" spans="1:4" x14ac:dyDescent="0.25">
      <c r="A56" s="16"/>
      <c r="B56" s="4" t="s">
        <v>52</v>
      </c>
      <c r="C56" s="4">
        <v>0</v>
      </c>
    </row>
    <row r="57" spans="1:4" x14ac:dyDescent="0.25">
      <c r="A57" s="16"/>
      <c r="B57" s="4" t="s">
        <v>76</v>
      </c>
      <c r="C57" s="4">
        <v>0</v>
      </c>
    </row>
    <row r="58" spans="1:4" x14ac:dyDescent="0.25">
      <c r="A58" s="16"/>
      <c r="B58" s="4" t="s">
        <v>53</v>
      </c>
      <c r="C58" s="4">
        <v>0</v>
      </c>
    </row>
    <row r="59" spans="1:4" x14ac:dyDescent="0.25">
      <c r="A59" s="16"/>
      <c r="B59" s="4" t="s">
        <v>54</v>
      </c>
      <c r="C59" s="4">
        <v>0</v>
      </c>
    </row>
    <row r="60" spans="1:4" x14ac:dyDescent="0.25">
      <c r="A60" s="16"/>
      <c r="B60" s="4" t="s">
        <v>55</v>
      </c>
      <c r="C60" s="4">
        <v>0</v>
      </c>
    </row>
    <row r="61" spans="1:4" x14ac:dyDescent="0.25">
      <c r="A61" s="16"/>
      <c r="B61" s="4" t="s">
        <v>58</v>
      </c>
      <c r="C61" s="4">
        <v>19.32</v>
      </c>
    </row>
    <row r="62" spans="1:4" x14ac:dyDescent="0.25">
      <c r="B62" s="7" t="s">
        <v>61</v>
      </c>
      <c r="C62" s="7">
        <v>39.909999999999997</v>
      </c>
      <c r="D62" t="s">
        <v>103</v>
      </c>
    </row>
    <row r="63" spans="1:4" x14ac:dyDescent="0.25">
      <c r="B63" s="7" t="s">
        <v>63</v>
      </c>
      <c r="C63" s="7">
        <v>220.32</v>
      </c>
    </row>
    <row r="64" spans="1:4" x14ac:dyDescent="0.25">
      <c r="B64" s="7" t="s">
        <v>64</v>
      </c>
      <c r="C64" s="7">
        <v>256.75</v>
      </c>
      <c r="D64" t="s">
        <v>104</v>
      </c>
    </row>
  </sheetData>
  <mergeCells count="2">
    <mergeCell ref="A28:A53"/>
    <mergeCell ref="A54:A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A907-9833-4EF6-AEC5-76921DF503A1}">
  <dimension ref="A1:H64"/>
  <sheetViews>
    <sheetView topLeftCell="A52" zoomScale="130" zoomScaleNormal="130" workbookViewId="0">
      <selection activeCell="C64" sqref="C64"/>
    </sheetView>
  </sheetViews>
  <sheetFormatPr baseColWidth="10" defaultRowHeight="15" x14ac:dyDescent="0.25"/>
  <cols>
    <col min="2" max="2" width="16.140625" customWidth="1"/>
    <col min="7" max="7" width="30.42578125" customWidth="1"/>
  </cols>
  <sheetData>
    <row r="1" spans="1:2" x14ac:dyDescent="0.25">
      <c r="A1" s="2" t="s">
        <v>13</v>
      </c>
    </row>
    <row r="2" spans="1:2" x14ac:dyDescent="0.25">
      <c r="A2" s="4" t="s">
        <v>0</v>
      </c>
      <c r="B2" s="4" t="s">
        <v>65</v>
      </c>
    </row>
    <row r="3" spans="1:2" x14ac:dyDescent="0.25">
      <c r="A3" s="4" t="s">
        <v>6</v>
      </c>
      <c r="B3" s="4">
        <v>10786011</v>
      </c>
    </row>
    <row r="4" spans="1:2" x14ac:dyDescent="0.25">
      <c r="A4" s="4" t="s">
        <v>7</v>
      </c>
      <c r="B4" s="5">
        <v>24424</v>
      </c>
    </row>
    <row r="5" spans="1:2" x14ac:dyDescent="0.25">
      <c r="B5" s="1"/>
    </row>
    <row r="6" spans="1:2" x14ac:dyDescent="0.25">
      <c r="A6" s="2" t="s">
        <v>62</v>
      </c>
      <c r="B6" s="1"/>
    </row>
    <row r="7" spans="1:2" x14ac:dyDescent="0.25">
      <c r="A7" s="4" t="s">
        <v>2</v>
      </c>
      <c r="B7" s="4">
        <v>90718</v>
      </c>
    </row>
    <row r="8" spans="1:2" x14ac:dyDescent="0.25">
      <c r="A8" s="4" t="s">
        <v>8</v>
      </c>
      <c r="B8" s="5">
        <v>33543</v>
      </c>
    </row>
    <row r="9" spans="1:2" x14ac:dyDescent="0.25">
      <c r="A9" s="4" t="s">
        <v>9</v>
      </c>
      <c r="B9" s="5" t="s">
        <v>66</v>
      </c>
    </row>
    <row r="10" spans="1:2" x14ac:dyDescent="0.25">
      <c r="A10" s="4" t="s">
        <v>10</v>
      </c>
      <c r="B10" s="5" t="s">
        <v>67</v>
      </c>
    </row>
    <row r="11" spans="1:2" x14ac:dyDescent="0.25">
      <c r="A11" s="4" t="s">
        <v>3</v>
      </c>
      <c r="B11" s="4" t="s">
        <v>22</v>
      </c>
    </row>
    <row r="12" spans="1:2" x14ac:dyDescent="0.25">
      <c r="A12" s="4" t="s">
        <v>4</v>
      </c>
      <c r="B12" s="4" t="s">
        <v>5</v>
      </c>
    </row>
    <row r="13" spans="1:2" x14ac:dyDescent="0.25">
      <c r="A13" s="4" t="s">
        <v>68</v>
      </c>
      <c r="B13" s="5" t="s">
        <v>69</v>
      </c>
    </row>
    <row r="14" spans="1:2" x14ac:dyDescent="0.25">
      <c r="A14" s="4" t="s">
        <v>71</v>
      </c>
      <c r="B14" s="4">
        <v>4071329106</v>
      </c>
    </row>
    <row r="15" spans="1:2" x14ac:dyDescent="0.25">
      <c r="A15" s="4" t="s">
        <v>72</v>
      </c>
      <c r="B15" s="10" t="s">
        <v>90</v>
      </c>
    </row>
    <row r="16" spans="1:2" x14ac:dyDescent="0.25">
      <c r="A16" s="4" t="s">
        <v>73</v>
      </c>
      <c r="B16" s="8" t="s">
        <v>75</v>
      </c>
    </row>
    <row r="18" spans="1:3" x14ac:dyDescent="0.25">
      <c r="A18" s="2" t="s">
        <v>14</v>
      </c>
    </row>
    <row r="19" spans="1:3" x14ac:dyDescent="0.25">
      <c r="A19" s="4" t="s">
        <v>14</v>
      </c>
      <c r="B19" s="4" t="s">
        <v>57</v>
      </c>
    </row>
    <row r="20" spans="1:3" x14ac:dyDescent="0.25">
      <c r="A20" s="4" t="s">
        <v>15</v>
      </c>
      <c r="B20" s="4">
        <v>1332.43</v>
      </c>
    </row>
    <row r="21" spans="1:3" x14ac:dyDescent="0.25">
      <c r="A21" s="4" t="s">
        <v>16</v>
      </c>
      <c r="B21" s="4">
        <v>356.71</v>
      </c>
    </row>
    <row r="22" spans="1:3" x14ac:dyDescent="0.25">
      <c r="A22" s="4" t="s">
        <v>59</v>
      </c>
      <c r="B22" s="4">
        <v>0</v>
      </c>
    </row>
    <row r="23" spans="1:3" x14ac:dyDescent="0.25">
      <c r="A23" s="4" t="s">
        <v>17</v>
      </c>
      <c r="B23" s="4">
        <v>275.14</v>
      </c>
    </row>
    <row r="24" spans="1:3" x14ac:dyDescent="0.25">
      <c r="A24" s="6" t="s">
        <v>18</v>
      </c>
      <c r="B24" s="6">
        <v>1057.29</v>
      </c>
      <c r="C24" s="3" t="s">
        <v>60</v>
      </c>
    </row>
    <row r="25" spans="1:3" x14ac:dyDescent="0.25">
      <c r="A25" s="6" t="s">
        <v>19</v>
      </c>
      <c r="B25" s="6">
        <f>B24-B21</f>
        <v>700.57999999999993</v>
      </c>
      <c r="C25" s="3" t="s">
        <v>20</v>
      </c>
    </row>
    <row r="26" spans="1:3" x14ac:dyDescent="0.25">
      <c r="C26" s="3"/>
    </row>
    <row r="27" spans="1:3" x14ac:dyDescent="0.25">
      <c r="A27" s="2" t="s">
        <v>21</v>
      </c>
    </row>
    <row r="28" spans="1:3" x14ac:dyDescent="0.25">
      <c r="A28" s="16" t="s">
        <v>33</v>
      </c>
      <c r="B28" s="4" t="s">
        <v>23</v>
      </c>
      <c r="C28" s="4">
        <v>50</v>
      </c>
    </row>
    <row r="29" spans="1:3" x14ac:dyDescent="0.25">
      <c r="A29" s="16"/>
      <c r="B29" s="4" t="s">
        <v>44</v>
      </c>
      <c r="C29" s="4">
        <v>0</v>
      </c>
    </row>
    <row r="30" spans="1:3" x14ac:dyDescent="0.25">
      <c r="A30" s="16"/>
      <c r="B30" s="4" t="s">
        <v>24</v>
      </c>
      <c r="C30" s="4">
        <v>260.81</v>
      </c>
    </row>
    <row r="31" spans="1:3" x14ac:dyDescent="0.25">
      <c r="A31" s="16"/>
      <c r="B31" s="4" t="s">
        <v>45</v>
      </c>
      <c r="C31" s="4">
        <v>3</v>
      </c>
    </row>
    <row r="32" spans="1:3" x14ac:dyDescent="0.25">
      <c r="A32" s="16"/>
      <c r="B32" s="4" t="s">
        <v>25</v>
      </c>
      <c r="C32" s="4">
        <v>29.61</v>
      </c>
    </row>
    <row r="33" spans="1:3" x14ac:dyDescent="0.25">
      <c r="A33" s="16"/>
      <c r="B33" s="4" t="s">
        <v>26</v>
      </c>
      <c r="C33" s="4">
        <v>6.16</v>
      </c>
    </row>
    <row r="34" spans="1:3" x14ac:dyDescent="0.25">
      <c r="A34" s="16"/>
      <c r="B34" s="4" t="s">
        <v>27</v>
      </c>
      <c r="C34" s="4">
        <v>69</v>
      </c>
    </row>
    <row r="35" spans="1:3" x14ac:dyDescent="0.25">
      <c r="A35" s="16"/>
      <c r="B35" s="4" t="s">
        <v>28</v>
      </c>
      <c r="C35" s="4">
        <v>0</v>
      </c>
    </row>
    <row r="36" spans="1:3" x14ac:dyDescent="0.25">
      <c r="A36" s="16"/>
      <c r="B36" s="4" t="s">
        <v>29</v>
      </c>
      <c r="C36" s="4">
        <v>50</v>
      </c>
    </row>
    <row r="37" spans="1:3" x14ac:dyDescent="0.25">
      <c r="A37" s="16"/>
      <c r="B37" s="4" t="s">
        <v>30</v>
      </c>
      <c r="C37" s="4">
        <v>93.3</v>
      </c>
    </row>
    <row r="38" spans="1:3" x14ac:dyDescent="0.25">
      <c r="A38" s="16"/>
      <c r="B38" s="4" t="s">
        <v>31</v>
      </c>
      <c r="C38" s="4">
        <v>110.41</v>
      </c>
    </row>
    <row r="39" spans="1:3" x14ac:dyDescent="0.25">
      <c r="A39" s="16"/>
      <c r="B39" s="4" t="s">
        <v>32</v>
      </c>
      <c r="C39" s="4">
        <v>138.18</v>
      </c>
    </row>
    <row r="40" spans="1:3" x14ac:dyDescent="0.25">
      <c r="A40" s="16"/>
      <c r="B40" s="4" t="s">
        <v>34</v>
      </c>
      <c r="C40" s="4">
        <v>70</v>
      </c>
    </row>
    <row r="41" spans="1:3" x14ac:dyDescent="0.25">
      <c r="A41" s="16"/>
      <c r="B41" s="4" t="s">
        <v>35</v>
      </c>
      <c r="C41" s="4">
        <v>238</v>
      </c>
    </row>
    <row r="42" spans="1:3" x14ac:dyDescent="0.25">
      <c r="A42" s="16"/>
      <c r="B42" s="4" t="s">
        <v>36</v>
      </c>
      <c r="C42" s="4">
        <v>13.96</v>
      </c>
    </row>
    <row r="43" spans="1:3" x14ac:dyDescent="0.25">
      <c r="A43" s="16"/>
      <c r="B43" s="4" t="s">
        <v>37</v>
      </c>
      <c r="C43" s="4">
        <v>0</v>
      </c>
    </row>
    <row r="44" spans="1:3" x14ac:dyDescent="0.25">
      <c r="A44" s="16"/>
      <c r="B44" s="4" t="s">
        <v>38</v>
      </c>
      <c r="C44" s="4">
        <v>0</v>
      </c>
    </row>
    <row r="45" spans="1:3" x14ac:dyDescent="0.25">
      <c r="A45" s="16"/>
      <c r="B45" s="4" t="s">
        <v>39</v>
      </c>
      <c r="C45" s="4">
        <v>0</v>
      </c>
    </row>
    <row r="46" spans="1:3" x14ac:dyDescent="0.25">
      <c r="A46" s="16"/>
      <c r="B46" s="4" t="s">
        <v>40</v>
      </c>
      <c r="C46" s="4">
        <v>100</v>
      </c>
    </row>
    <row r="47" spans="1:3" x14ac:dyDescent="0.25">
      <c r="A47" s="16"/>
      <c r="B47" s="4" t="s">
        <v>41</v>
      </c>
      <c r="C47" s="4">
        <v>50</v>
      </c>
    </row>
    <row r="48" spans="1:3" x14ac:dyDescent="0.25">
      <c r="A48" s="16"/>
      <c r="B48" s="4" t="s">
        <v>42</v>
      </c>
      <c r="C48" s="4">
        <v>50</v>
      </c>
    </row>
    <row r="49" spans="1:8" x14ac:dyDescent="0.25">
      <c r="A49" s="16"/>
      <c r="B49" s="4" t="s">
        <v>43</v>
      </c>
      <c r="C49" s="4">
        <v>0</v>
      </c>
    </row>
    <row r="50" spans="1:8" x14ac:dyDescent="0.25">
      <c r="A50" s="16"/>
      <c r="B50" s="4" t="s">
        <v>46</v>
      </c>
      <c r="C50" s="4">
        <v>0</v>
      </c>
    </row>
    <row r="51" spans="1:8" x14ac:dyDescent="0.25">
      <c r="A51" s="16"/>
      <c r="B51" s="4" t="s">
        <v>47</v>
      </c>
      <c r="C51" s="4">
        <v>0</v>
      </c>
    </row>
    <row r="52" spans="1:8" x14ac:dyDescent="0.25">
      <c r="A52" s="16"/>
      <c r="B52" s="4" t="s">
        <v>48</v>
      </c>
      <c r="C52" s="4">
        <v>0</v>
      </c>
    </row>
    <row r="53" spans="1:8" x14ac:dyDescent="0.25">
      <c r="A53" s="16"/>
      <c r="B53" s="4" t="s">
        <v>49</v>
      </c>
      <c r="C53" s="4">
        <v>0</v>
      </c>
    </row>
    <row r="54" spans="1:8" ht="15" customHeight="1" x14ac:dyDescent="0.25">
      <c r="A54" s="16" t="s">
        <v>56</v>
      </c>
      <c r="B54" s="4" t="s">
        <v>50</v>
      </c>
      <c r="C54" s="4">
        <v>0</v>
      </c>
      <c r="E54" s="17" t="s">
        <v>102</v>
      </c>
      <c r="F54" s="14">
        <v>5058</v>
      </c>
      <c r="G54" s="4" t="s">
        <v>77</v>
      </c>
      <c r="H54" s="4">
        <v>77.83</v>
      </c>
    </row>
    <row r="55" spans="1:8" x14ac:dyDescent="0.25">
      <c r="A55" s="16"/>
      <c r="B55" s="4" t="s">
        <v>51</v>
      </c>
      <c r="C55" s="4">
        <v>0</v>
      </c>
      <c r="E55" s="18"/>
      <c r="F55" s="14">
        <v>5279</v>
      </c>
      <c r="G55" s="4" t="s">
        <v>78</v>
      </c>
      <c r="H55" s="4">
        <v>180.65</v>
      </c>
    </row>
    <row r="56" spans="1:8" x14ac:dyDescent="0.25">
      <c r="A56" s="16"/>
      <c r="B56" s="4" t="s">
        <v>52</v>
      </c>
      <c r="C56" s="4">
        <v>0</v>
      </c>
      <c r="E56" s="18"/>
      <c r="F56" s="14">
        <v>9300</v>
      </c>
      <c r="G56" s="4" t="s">
        <v>79</v>
      </c>
      <c r="H56" s="4">
        <v>5</v>
      </c>
    </row>
    <row r="57" spans="1:8" x14ac:dyDescent="0.25">
      <c r="A57" s="16"/>
      <c r="B57" s="4" t="s">
        <v>76</v>
      </c>
      <c r="C57" s="4">
        <v>5</v>
      </c>
      <c r="E57" s="19"/>
      <c r="F57" s="14">
        <v>9216</v>
      </c>
      <c r="G57" s="4" t="s">
        <v>80</v>
      </c>
      <c r="H57" s="4">
        <v>19.32</v>
      </c>
    </row>
    <row r="58" spans="1:8" x14ac:dyDescent="0.25">
      <c r="A58" s="16"/>
      <c r="B58" s="4" t="s">
        <v>53</v>
      </c>
      <c r="C58" s="4">
        <v>55.03</v>
      </c>
      <c r="E58" s="13"/>
      <c r="H58" s="4">
        <f>SUM(H54:H57)</f>
        <v>282.8</v>
      </c>
    </row>
    <row r="59" spans="1:8" x14ac:dyDescent="0.25">
      <c r="A59" s="16"/>
      <c r="B59" s="4" t="s">
        <v>54</v>
      </c>
      <c r="C59" s="4">
        <v>9.58</v>
      </c>
    </row>
    <row r="60" spans="1:8" x14ac:dyDescent="0.25">
      <c r="A60" s="16"/>
      <c r="B60" s="4" t="s">
        <v>55</v>
      </c>
      <c r="C60" s="4">
        <v>9.3000000000000007</v>
      </c>
    </row>
    <row r="61" spans="1:8" x14ac:dyDescent="0.25">
      <c r="A61" s="16"/>
      <c r="B61" s="4" t="s">
        <v>58</v>
      </c>
      <c r="C61" s="4">
        <v>277.8</v>
      </c>
    </row>
    <row r="62" spans="1:8" x14ac:dyDescent="0.25">
      <c r="B62" s="7" t="s">
        <v>61</v>
      </c>
      <c r="C62" s="7">
        <v>70.95</v>
      </c>
    </row>
    <row r="63" spans="1:8" x14ac:dyDescent="0.25">
      <c r="B63" s="7" t="s">
        <v>63</v>
      </c>
      <c r="C63" s="7">
        <v>232.23</v>
      </c>
    </row>
    <row r="64" spans="1:8" x14ac:dyDescent="0.25">
      <c r="B64" s="7" t="s">
        <v>64</v>
      </c>
      <c r="C64" s="7">
        <v>275.14</v>
      </c>
    </row>
  </sheetData>
  <mergeCells count="3">
    <mergeCell ref="A28:A53"/>
    <mergeCell ref="A54:A61"/>
    <mergeCell ref="E54:E5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A41C-A850-4C84-8D72-DF01518D05F9}">
  <dimension ref="A1:H64"/>
  <sheetViews>
    <sheetView topLeftCell="A43" zoomScale="120" zoomScaleNormal="120" workbookViewId="0">
      <selection activeCell="C64" sqref="C64"/>
    </sheetView>
  </sheetViews>
  <sheetFormatPr baseColWidth="10" defaultRowHeight="15" x14ac:dyDescent="0.25"/>
  <cols>
    <col min="2" max="2" width="16.28515625" customWidth="1"/>
    <col min="7" max="7" width="17.42578125" customWidth="1"/>
  </cols>
  <sheetData>
    <row r="1" spans="1:2" x14ac:dyDescent="0.25">
      <c r="A1" s="2" t="s">
        <v>13</v>
      </c>
    </row>
    <row r="2" spans="1:2" x14ac:dyDescent="0.25">
      <c r="A2" s="4" t="s">
        <v>0</v>
      </c>
      <c r="B2" s="4" t="s">
        <v>81</v>
      </c>
    </row>
    <row r="3" spans="1:2" x14ac:dyDescent="0.25">
      <c r="A3" s="4" t="s">
        <v>6</v>
      </c>
      <c r="B3" s="8" t="s">
        <v>91</v>
      </c>
    </row>
    <row r="4" spans="1:2" x14ac:dyDescent="0.25">
      <c r="A4" s="4" t="s">
        <v>7</v>
      </c>
      <c r="B4" s="5">
        <v>20156</v>
      </c>
    </row>
    <row r="5" spans="1:2" x14ac:dyDescent="0.25">
      <c r="B5" s="1"/>
    </row>
    <row r="6" spans="1:2" x14ac:dyDescent="0.25">
      <c r="A6" s="2" t="s">
        <v>62</v>
      </c>
      <c r="B6" s="1"/>
    </row>
    <row r="7" spans="1:2" x14ac:dyDescent="0.25">
      <c r="A7" s="4" t="s">
        <v>2</v>
      </c>
      <c r="B7" s="4">
        <v>80734</v>
      </c>
    </row>
    <row r="8" spans="1:2" x14ac:dyDescent="0.25">
      <c r="A8" s="4" t="s">
        <v>8</v>
      </c>
      <c r="B8" s="5">
        <v>29738</v>
      </c>
    </row>
    <row r="9" spans="1:2" x14ac:dyDescent="0.25">
      <c r="A9" s="4" t="s">
        <v>9</v>
      </c>
      <c r="B9" s="5" t="s">
        <v>12</v>
      </c>
    </row>
    <row r="10" spans="1:2" x14ac:dyDescent="0.25">
      <c r="A10" s="4" t="s">
        <v>10</v>
      </c>
      <c r="B10" s="5" t="s">
        <v>82</v>
      </c>
    </row>
    <row r="11" spans="1:2" x14ac:dyDescent="0.25">
      <c r="A11" s="4" t="s">
        <v>3</v>
      </c>
      <c r="B11" s="4" t="s">
        <v>22</v>
      </c>
    </row>
    <row r="12" spans="1:2" x14ac:dyDescent="0.25">
      <c r="A12" s="4" t="s">
        <v>4</v>
      </c>
      <c r="B12" s="4" t="s">
        <v>5</v>
      </c>
    </row>
    <row r="13" spans="1:2" x14ac:dyDescent="0.25">
      <c r="A13" s="4" t="s">
        <v>68</v>
      </c>
      <c r="B13" s="5" t="s">
        <v>70</v>
      </c>
    </row>
    <row r="14" spans="1:2" x14ac:dyDescent="0.25">
      <c r="A14" s="4" t="s">
        <v>71</v>
      </c>
      <c r="B14" s="4">
        <v>4071300922</v>
      </c>
    </row>
    <row r="15" spans="1:2" x14ac:dyDescent="0.25">
      <c r="A15" s="4" t="s">
        <v>72</v>
      </c>
      <c r="B15" s="8" t="s">
        <v>74</v>
      </c>
    </row>
    <row r="16" spans="1:2" x14ac:dyDescent="0.25">
      <c r="A16" s="4" t="s">
        <v>73</v>
      </c>
      <c r="B16" s="8" t="s">
        <v>74</v>
      </c>
    </row>
    <row r="18" spans="1:3" x14ac:dyDescent="0.25">
      <c r="A18" s="2" t="s">
        <v>14</v>
      </c>
    </row>
    <row r="19" spans="1:3" x14ac:dyDescent="0.25">
      <c r="A19" s="4" t="s">
        <v>14</v>
      </c>
      <c r="B19" s="4" t="s">
        <v>57</v>
      </c>
    </row>
    <row r="20" spans="1:3" x14ac:dyDescent="0.25">
      <c r="A20" s="4" t="s">
        <v>15</v>
      </c>
      <c r="B20" s="4">
        <v>1143.6300000000001</v>
      </c>
    </row>
    <row r="21" spans="1:3" x14ac:dyDescent="0.25">
      <c r="A21" s="4" t="s">
        <v>16</v>
      </c>
      <c r="B21" s="4">
        <v>115.4</v>
      </c>
    </row>
    <row r="22" spans="1:3" x14ac:dyDescent="0.25">
      <c r="A22" s="4" t="s">
        <v>59</v>
      </c>
      <c r="B22" s="4">
        <v>0</v>
      </c>
    </row>
    <row r="23" spans="1:3" x14ac:dyDescent="0.25">
      <c r="A23" s="4" t="s">
        <v>17</v>
      </c>
      <c r="B23" s="4">
        <v>161.85</v>
      </c>
    </row>
    <row r="24" spans="1:3" x14ac:dyDescent="0.25">
      <c r="A24" s="6" t="s">
        <v>18</v>
      </c>
      <c r="B24" s="6">
        <v>981.78</v>
      </c>
      <c r="C24" s="3" t="s">
        <v>60</v>
      </c>
    </row>
    <row r="25" spans="1:3" x14ac:dyDescent="0.25">
      <c r="A25" s="6" t="s">
        <v>19</v>
      </c>
      <c r="B25" s="6">
        <v>866.38</v>
      </c>
      <c r="C25" s="3" t="s">
        <v>20</v>
      </c>
    </row>
    <row r="26" spans="1:3" x14ac:dyDescent="0.25">
      <c r="C26" s="3"/>
    </row>
    <row r="27" spans="1:3" x14ac:dyDescent="0.25">
      <c r="A27" s="2" t="s">
        <v>21</v>
      </c>
    </row>
    <row r="28" spans="1:3" x14ac:dyDescent="0.25">
      <c r="A28" s="16" t="s">
        <v>33</v>
      </c>
      <c r="B28" s="4" t="s">
        <v>23</v>
      </c>
      <c r="C28" s="4">
        <v>50</v>
      </c>
    </row>
    <row r="29" spans="1:3" x14ac:dyDescent="0.25">
      <c r="A29" s="16"/>
      <c r="B29" s="4" t="s">
        <v>44</v>
      </c>
      <c r="C29" s="4">
        <v>0.01</v>
      </c>
    </row>
    <row r="30" spans="1:3" x14ac:dyDescent="0.25">
      <c r="A30" s="16"/>
      <c r="B30" s="4" t="s">
        <v>24</v>
      </c>
      <c r="C30" s="4">
        <v>197.95</v>
      </c>
    </row>
    <row r="31" spans="1:3" x14ac:dyDescent="0.25">
      <c r="A31" s="16"/>
      <c r="B31" s="4" t="s">
        <v>45</v>
      </c>
      <c r="C31" s="4">
        <v>0</v>
      </c>
    </row>
    <row r="32" spans="1:3" x14ac:dyDescent="0.25">
      <c r="A32" s="16"/>
      <c r="B32" s="4" t="s">
        <v>25</v>
      </c>
      <c r="C32" s="4">
        <v>24.14</v>
      </c>
    </row>
    <row r="33" spans="1:3" x14ac:dyDescent="0.25">
      <c r="A33" s="16"/>
      <c r="B33" s="4" t="s">
        <v>26</v>
      </c>
      <c r="C33" s="4">
        <v>6.16</v>
      </c>
    </row>
    <row r="34" spans="1:3" x14ac:dyDescent="0.25">
      <c r="A34" s="16"/>
      <c r="B34" s="4" t="s">
        <v>27</v>
      </c>
      <c r="C34" s="4">
        <v>50</v>
      </c>
    </row>
    <row r="35" spans="1:3" x14ac:dyDescent="0.25">
      <c r="A35" s="16"/>
      <c r="B35" s="4" t="s">
        <v>28</v>
      </c>
      <c r="C35" s="4">
        <v>17.98</v>
      </c>
    </row>
    <row r="36" spans="1:3" x14ac:dyDescent="0.25">
      <c r="A36" s="16"/>
      <c r="B36" s="4" t="s">
        <v>29</v>
      </c>
      <c r="C36" s="4">
        <v>50</v>
      </c>
    </row>
    <row r="37" spans="1:3" x14ac:dyDescent="0.25">
      <c r="A37" s="16"/>
      <c r="B37" s="4" t="s">
        <v>30</v>
      </c>
      <c r="C37" s="4">
        <v>77.97</v>
      </c>
    </row>
    <row r="38" spans="1:3" x14ac:dyDescent="0.25">
      <c r="A38" s="16"/>
      <c r="B38" s="4" t="s">
        <v>31</v>
      </c>
      <c r="C38" s="4">
        <v>91.93</v>
      </c>
    </row>
    <row r="39" spans="1:3" x14ac:dyDescent="0.25">
      <c r="A39" s="16"/>
      <c r="B39" s="4" t="s">
        <v>32</v>
      </c>
      <c r="C39" s="4">
        <v>113.53</v>
      </c>
    </row>
    <row r="40" spans="1:3" x14ac:dyDescent="0.25">
      <c r="A40" s="16"/>
      <c r="B40" s="4" t="s">
        <v>34</v>
      </c>
      <c r="C40" s="4">
        <v>50</v>
      </c>
    </row>
    <row r="41" spans="1:3" x14ac:dyDescent="0.25">
      <c r="A41" s="16"/>
      <c r="B41" s="4" t="s">
        <v>35</v>
      </c>
      <c r="C41" s="4">
        <v>200</v>
      </c>
    </row>
    <row r="42" spans="1:3" x14ac:dyDescent="0.25">
      <c r="A42" s="16"/>
      <c r="B42" s="4" t="s">
        <v>36</v>
      </c>
      <c r="C42" s="4">
        <v>13.96</v>
      </c>
    </row>
    <row r="43" spans="1:3" x14ac:dyDescent="0.25">
      <c r="A43" s="16"/>
      <c r="B43" s="4" t="s">
        <v>37</v>
      </c>
      <c r="C43" s="4">
        <v>0</v>
      </c>
    </row>
    <row r="44" spans="1:3" x14ac:dyDescent="0.25">
      <c r="A44" s="16"/>
      <c r="B44" s="4" t="s">
        <v>38</v>
      </c>
      <c r="C44" s="4">
        <v>0</v>
      </c>
    </row>
    <row r="45" spans="1:3" x14ac:dyDescent="0.25">
      <c r="A45" s="16"/>
      <c r="B45" s="4" t="s">
        <v>39</v>
      </c>
      <c r="C45" s="4">
        <v>0</v>
      </c>
    </row>
    <row r="46" spans="1:3" x14ac:dyDescent="0.25">
      <c r="A46" s="16"/>
      <c r="B46" s="4" t="s">
        <v>40</v>
      </c>
      <c r="C46" s="4">
        <v>100</v>
      </c>
    </row>
    <row r="47" spans="1:3" x14ac:dyDescent="0.25">
      <c r="A47" s="16"/>
      <c r="B47" s="4" t="s">
        <v>41</v>
      </c>
      <c r="C47" s="4">
        <v>50</v>
      </c>
    </row>
    <row r="48" spans="1:3" x14ac:dyDescent="0.25">
      <c r="A48" s="16"/>
      <c r="B48" s="4" t="s">
        <v>42</v>
      </c>
      <c r="C48" s="4">
        <v>50</v>
      </c>
    </row>
    <row r="49" spans="1:8" x14ac:dyDescent="0.25">
      <c r="A49" s="16"/>
      <c r="B49" s="4" t="s">
        <v>43</v>
      </c>
      <c r="C49" s="4">
        <v>0</v>
      </c>
    </row>
    <row r="50" spans="1:8" x14ac:dyDescent="0.25">
      <c r="A50" s="16"/>
      <c r="B50" s="4" t="s">
        <v>46</v>
      </c>
      <c r="C50" s="4">
        <v>0</v>
      </c>
    </row>
    <row r="51" spans="1:8" x14ac:dyDescent="0.25">
      <c r="A51" s="16"/>
      <c r="B51" s="4" t="s">
        <v>47</v>
      </c>
      <c r="C51" s="4">
        <v>0</v>
      </c>
    </row>
    <row r="52" spans="1:8" x14ac:dyDescent="0.25">
      <c r="A52" s="16"/>
      <c r="B52" s="4" t="s">
        <v>48</v>
      </c>
      <c r="C52" s="4">
        <v>0</v>
      </c>
    </row>
    <row r="53" spans="1:8" x14ac:dyDescent="0.25">
      <c r="A53" s="16"/>
      <c r="B53" s="4" t="s">
        <v>49</v>
      </c>
      <c r="C53" s="4">
        <v>0</v>
      </c>
    </row>
    <row r="54" spans="1:8" ht="15" customHeight="1" x14ac:dyDescent="0.25">
      <c r="A54" s="16" t="s">
        <v>56</v>
      </c>
      <c r="B54" s="4" t="s">
        <v>50</v>
      </c>
      <c r="C54" s="4">
        <v>69.13</v>
      </c>
      <c r="E54" s="17" t="s">
        <v>102</v>
      </c>
      <c r="F54" s="12" t="s">
        <v>84</v>
      </c>
      <c r="G54" s="4" t="s">
        <v>83</v>
      </c>
      <c r="H54" s="4">
        <v>10</v>
      </c>
    </row>
    <row r="55" spans="1:8" x14ac:dyDescent="0.25">
      <c r="A55" s="16"/>
      <c r="B55" s="4" t="s">
        <v>51</v>
      </c>
      <c r="C55" s="4">
        <v>0</v>
      </c>
      <c r="E55" s="18"/>
      <c r="F55" s="12" t="s">
        <v>85</v>
      </c>
      <c r="G55" s="4" t="s">
        <v>77</v>
      </c>
      <c r="H55" s="4">
        <v>16.95</v>
      </c>
    </row>
    <row r="56" spans="1:8" x14ac:dyDescent="0.25">
      <c r="A56" s="16"/>
      <c r="B56" s="4" t="s">
        <v>52</v>
      </c>
      <c r="C56" s="4">
        <v>0</v>
      </c>
      <c r="E56" s="19"/>
      <c r="F56" s="12" t="s">
        <v>86</v>
      </c>
      <c r="G56" s="4" t="s">
        <v>80</v>
      </c>
      <c r="H56" s="4">
        <v>19.32</v>
      </c>
    </row>
    <row r="57" spans="1:8" x14ac:dyDescent="0.25">
      <c r="A57" s="16"/>
      <c r="B57" s="4" t="s">
        <v>76</v>
      </c>
      <c r="C57" s="4">
        <v>0</v>
      </c>
      <c r="E57" s="13"/>
      <c r="H57" s="4">
        <f>SUM(H54:H56)</f>
        <v>46.269999999999996</v>
      </c>
    </row>
    <row r="58" spans="1:8" x14ac:dyDescent="0.25">
      <c r="A58" s="16"/>
      <c r="B58" s="4" t="s">
        <v>53</v>
      </c>
      <c r="C58" s="4">
        <v>0</v>
      </c>
      <c r="E58" s="13"/>
    </row>
    <row r="59" spans="1:8" x14ac:dyDescent="0.25">
      <c r="A59" s="16"/>
      <c r="B59" s="4" t="s">
        <v>54</v>
      </c>
      <c r="C59" s="4">
        <v>0</v>
      </c>
    </row>
    <row r="60" spans="1:8" x14ac:dyDescent="0.25">
      <c r="A60" s="16"/>
      <c r="B60" s="4" t="s">
        <v>55</v>
      </c>
      <c r="C60" s="4">
        <v>0</v>
      </c>
    </row>
    <row r="61" spans="1:8" x14ac:dyDescent="0.25">
      <c r="A61" s="16"/>
      <c r="B61" s="4" t="s">
        <v>58</v>
      </c>
      <c r="C61" s="4">
        <v>36.270000000000003</v>
      </c>
    </row>
    <row r="62" spans="1:8" x14ac:dyDescent="0.25">
      <c r="B62" s="7" t="s">
        <v>61</v>
      </c>
      <c r="C62" s="7">
        <v>47.86</v>
      </c>
    </row>
    <row r="63" spans="1:8" x14ac:dyDescent="0.25">
      <c r="B63" s="7" t="s">
        <v>63</v>
      </c>
      <c r="C63" s="7">
        <v>222.07</v>
      </c>
    </row>
    <row r="64" spans="1:8" x14ac:dyDescent="0.25">
      <c r="B64" s="7" t="s">
        <v>64</v>
      </c>
      <c r="C64" s="7">
        <v>161.85</v>
      </c>
    </row>
  </sheetData>
  <mergeCells count="3">
    <mergeCell ref="A28:A53"/>
    <mergeCell ref="A54:A61"/>
    <mergeCell ref="E54:E5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1BF0-96AE-468D-9F87-E6E1A2292C97}">
  <dimension ref="A1:H64"/>
  <sheetViews>
    <sheetView topLeftCell="A45" zoomScale="130" zoomScaleNormal="130" workbookViewId="0">
      <selection activeCell="C64" sqref="C64"/>
    </sheetView>
  </sheetViews>
  <sheetFormatPr baseColWidth="10" defaultRowHeight="15" x14ac:dyDescent="0.25"/>
  <cols>
    <col min="2" max="2" width="16.140625" customWidth="1"/>
    <col min="7" max="7" width="34.28515625" customWidth="1"/>
  </cols>
  <sheetData>
    <row r="1" spans="1:2" x14ac:dyDescent="0.25">
      <c r="A1" s="2" t="s">
        <v>13</v>
      </c>
    </row>
    <row r="2" spans="1:2" x14ac:dyDescent="0.25">
      <c r="A2" s="4" t="s">
        <v>0</v>
      </c>
      <c r="B2" s="4" t="s">
        <v>87</v>
      </c>
    </row>
    <row r="3" spans="1:2" x14ac:dyDescent="0.25">
      <c r="A3" s="4" t="s">
        <v>6</v>
      </c>
      <c r="B3" s="9" t="s">
        <v>88</v>
      </c>
    </row>
    <row r="4" spans="1:2" x14ac:dyDescent="0.25">
      <c r="A4" s="4" t="s">
        <v>7</v>
      </c>
      <c r="B4" s="5">
        <v>26534</v>
      </c>
    </row>
    <row r="5" spans="1:2" x14ac:dyDescent="0.25">
      <c r="B5" s="1"/>
    </row>
    <row r="6" spans="1:2" x14ac:dyDescent="0.25">
      <c r="A6" s="2" t="s">
        <v>62</v>
      </c>
      <c r="B6" s="1"/>
    </row>
    <row r="7" spans="1:2" x14ac:dyDescent="0.25">
      <c r="A7" s="4" t="s">
        <v>2</v>
      </c>
      <c r="B7" s="4">
        <v>2007151</v>
      </c>
    </row>
    <row r="8" spans="1:2" x14ac:dyDescent="0.25">
      <c r="A8" s="4" t="s">
        <v>8</v>
      </c>
      <c r="B8" s="5">
        <v>39427</v>
      </c>
    </row>
    <row r="9" spans="1:2" x14ac:dyDescent="0.25">
      <c r="A9" s="4" t="s">
        <v>9</v>
      </c>
      <c r="B9" s="5" t="s">
        <v>12</v>
      </c>
    </row>
    <row r="10" spans="1:2" x14ac:dyDescent="0.25">
      <c r="A10" s="4" t="s">
        <v>10</v>
      </c>
      <c r="B10" s="5" t="s">
        <v>89</v>
      </c>
    </row>
    <row r="11" spans="1:2" x14ac:dyDescent="0.25">
      <c r="A11" s="4" t="s">
        <v>3</v>
      </c>
      <c r="B11" s="4" t="s">
        <v>22</v>
      </c>
    </row>
    <row r="12" spans="1:2" x14ac:dyDescent="0.25">
      <c r="A12" s="4" t="s">
        <v>4</v>
      </c>
      <c r="B12" s="4" t="s">
        <v>5</v>
      </c>
    </row>
    <row r="13" spans="1:2" x14ac:dyDescent="0.25">
      <c r="A13" s="4" t="s">
        <v>68</v>
      </c>
      <c r="B13" s="5" t="s">
        <v>69</v>
      </c>
    </row>
    <row r="14" spans="1:2" x14ac:dyDescent="0.25">
      <c r="A14" s="4" t="s">
        <v>71</v>
      </c>
      <c r="B14" s="4">
        <v>4023263462</v>
      </c>
    </row>
    <row r="15" spans="1:2" x14ac:dyDescent="0.25">
      <c r="A15" s="4" t="s">
        <v>72</v>
      </c>
      <c r="B15" s="10" t="s">
        <v>90</v>
      </c>
    </row>
    <row r="16" spans="1:2" x14ac:dyDescent="0.25">
      <c r="A16" s="4" t="s">
        <v>73</v>
      </c>
      <c r="B16" s="8" t="s">
        <v>93</v>
      </c>
    </row>
    <row r="18" spans="1:7" x14ac:dyDescent="0.25">
      <c r="A18" s="2" t="s">
        <v>14</v>
      </c>
    </row>
    <row r="19" spans="1:7" x14ac:dyDescent="0.25">
      <c r="A19" s="4" t="s">
        <v>14</v>
      </c>
      <c r="B19" s="4" t="s">
        <v>57</v>
      </c>
    </row>
    <row r="20" spans="1:7" x14ac:dyDescent="0.25">
      <c r="A20" s="4" t="s">
        <v>15</v>
      </c>
      <c r="B20" s="4">
        <v>1110.54</v>
      </c>
    </row>
    <row r="21" spans="1:7" x14ac:dyDescent="0.25">
      <c r="A21" s="4" t="s">
        <v>16</v>
      </c>
      <c r="B21" s="4">
        <v>905</v>
      </c>
    </row>
    <row r="22" spans="1:7" x14ac:dyDescent="0.25">
      <c r="A22" s="4" t="s">
        <v>59</v>
      </c>
      <c r="B22" s="4">
        <v>0</v>
      </c>
    </row>
    <row r="23" spans="1:7" x14ac:dyDescent="0.25">
      <c r="A23" s="4" t="s">
        <v>17</v>
      </c>
      <c r="B23" s="4">
        <v>0</v>
      </c>
    </row>
    <row r="24" spans="1:7" x14ac:dyDescent="0.25">
      <c r="A24" s="6" t="s">
        <v>18</v>
      </c>
      <c r="B24" s="6">
        <v>1110.54</v>
      </c>
      <c r="C24" s="3" t="s">
        <v>60</v>
      </c>
    </row>
    <row r="25" spans="1:7" x14ac:dyDescent="0.25">
      <c r="A25" s="6" t="s">
        <v>19</v>
      </c>
      <c r="B25" s="6">
        <v>205.54</v>
      </c>
      <c r="C25" s="3" t="s">
        <v>20</v>
      </c>
    </row>
    <row r="26" spans="1:7" x14ac:dyDescent="0.25">
      <c r="C26" s="3"/>
    </row>
    <row r="27" spans="1:7" x14ac:dyDescent="0.25">
      <c r="A27" s="2" t="s">
        <v>21</v>
      </c>
    </row>
    <row r="28" spans="1:7" x14ac:dyDescent="0.25">
      <c r="A28" s="16" t="s">
        <v>33</v>
      </c>
      <c r="B28" s="4" t="s">
        <v>23</v>
      </c>
      <c r="C28" s="4">
        <v>50</v>
      </c>
      <c r="G28" s="2"/>
    </row>
    <row r="29" spans="1:7" x14ac:dyDescent="0.25">
      <c r="A29" s="16"/>
      <c r="B29" s="4" t="s">
        <v>44</v>
      </c>
      <c r="C29" s="4">
        <v>0</v>
      </c>
    </row>
    <row r="30" spans="1:7" x14ac:dyDescent="0.25">
      <c r="A30" s="16"/>
      <c r="B30" s="4" t="s">
        <v>24</v>
      </c>
      <c r="C30" s="4">
        <v>197.7</v>
      </c>
    </row>
    <row r="31" spans="1:7" x14ac:dyDescent="0.25">
      <c r="A31" s="16"/>
      <c r="B31" s="4" t="s">
        <v>45</v>
      </c>
      <c r="C31" s="4">
        <v>0</v>
      </c>
    </row>
    <row r="32" spans="1:7" x14ac:dyDescent="0.25">
      <c r="A32" s="16"/>
      <c r="B32" s="4" t="s">
        <v>25</v>
      </c>
      <c r="C32" s="4">
        <v>23.52</v>
      </c>
    </row>
    <row r="33" spans="1:3" x14ac:dyDescent="0.25">
      <c r="A33" s="16"/>
      <c r="B33" s="4" t="s">
        <v>26</v>
      </c>
      <c r="C33" s="4">
        <v>6.16</v>
      </c>
    </row>
    <row r="34" spans="1:3" x14ac:dyDescent="0.25">
      <c r="A34" s="16"/>
      <c r="B34" s="4" t="s">
        <v>27</v>
      </c>
      <c r="C34" s="4">
        <v>30</v>
      </c>
    </row>
    <row r="35" spans="1:3" x14ac:dyDescent="0.25">
      <c r="A35" s="16"/>
      <c r="B35" s="4" t="s">
        <v>28</v>
      </c>
      <c r="C35" s="4">
        <v>38.86</v>
      </c>
    </row>
    <row r="36" spans="1:3" x14ac:dyDescent="0.25">
      <c r="A36" s="16"/>
      <c r="B36" s="4" t="s">
        <v>29</v>
      </c>
      <c r="C36" s="4">
        <v>50</v>
      </c>
    </row>
    <row r="37" spans="1:3" x14ac:dyDescent="0.25">
      <c r="A37" s="16"/>
      <c r="B37" s="4" t="s">
        <v>30</v>
      </c>
      <c r="C37" s="4">
        <v>74.58</v>
      </c>
    </row>
    <row r="38" spans="1:3" x14ac:dyDescent="0.25">
      <c r="A38" s="16"/>
      <c r="B38" s="4" t="s">
        <v>31</v>
      </c>
      <c r="C38" s="4">
        <v>88</v>
      </c>
    </row>
    <row r="39" spans="1:3" x14ac:dyDescent="0.25">
      <c r="A39" s="16"/>
      <c r="B39" s="4" t="s">
        <v>32</v>
      </c>
      <c r="C39" s="4">
        <v>108.97</v>
      </c>
    </row>
    <row r="40" spans="1:3" x14ac:dyDescent="0.25">
      <c r="A40" s="16"/>
      <c r="B40" s="4" t="s">
        <v>34</v>
      </c>
      <c r="C40" s="4">
        <v>50</v>
      </c>
    </row>
    <row r="41" spans="1:3" x14ac:dyDescent="0.25">
      <c r="A41" s="16"/>
      <c r="B41" s="4" t="s">
        <v>35</v>
      </c>
      <c r="C41" s="4">
        <v>180</v>
      </c>
    </row>
    <row r="42" spans="1:3" x14ac:dyDescent="0.25">
      <c r="A42" s="16"/>
      <c r="B42" s="4" t="s">
        <v>36</v>
      </c>
      <c r="C42" s="4">
        <v>12.75</v>
      </c>
    </row>
    <row r="43" spans="1:3" x14ac:dyDescent="0.25">
      <c r="A43" s="16"/>
      <c r="B43" s="4" t="s">
        <v>37</v>
      </c>
      <c r="C43" s="4">
        <v>0</v>
      </c>
    </row>
    <row r="44" spans="1:3" x14ac:dyDescent="0.25">
      <c r="A44" s="16"/>
      <c r="B44" s="4" t="s">
        <v>38</v>
      </c>
      <c r="C44" s="4">
        <v>0</v>
      </c>
    </row>
    <row r="45" spans="1:3" x14ac:dyDescent="0.25">
      <c r="A45" s="16"/>
      <c r="B45" s="4" t="s">
        <v>39</v>
      </c>
      <c r="C45" s="4">
        <v>0</v>
      </c>
    </row>
    <row r="46" spans="1:3" x14ac:dyDescent="0.25">
      <c r="A46" s="16"/>
      <c r="B46" s="4" t="s">
        <v>40</v>
      </c>
      <c r="C46" s="4">
        <v>100</v>
      </c>
    </row>
    <row r="47" spans="1:3" x14ac:dyDescent="0.25">
      <c r="A47" s="16"/>
      <c r="B47" s="4" t="s">
        <v>41</v>
      </c>
      <c r="C47" s="4">
        <v>50</v>
      </c>
    </row>
    <row r="48" spans="1:3" x14ac:dyDescent="0.25">
      <c r="A48" s="16"/>
      <c r="B48" s="4" t="s">
        <v>42</v>
      </c>
      <c r="C48" s="4">
        <v>50</v>
      </c>
    </row>
    <row r="49" spans="1:8" x14ac:dyDescent="0.25">
      <c r="A49" s="16"/>
      <c r="B49" s="4" t="s">
        <v>43</v>
      </c>
      <c r="C49" s="4">
        <v>0</v>
      </c>
    </row>
    <row r="50" spans="1:8" x14ac:dyDescent="0.25">
      <c r="A50" s="16"/>
      <c r="B50" s="4" t="s">
        <v>46</v>
      </c>
      <c r="C50" s="4">
        <v>0</v>
      </c>
    </row>
    <row r="51" spans="1:8" x14ac:dyDescent="0.25">
      <c r="A51" s="16"/>
      <c r="B51" s="4" t="s">
        <v>47</v>
      </c>
      <c r="C51" s="4">
        <v>0</v>
      </c>
    </row>
    <row r="52" spans="1:8" x14ac:dyDescent="0.25">
      <c r="A52" s="16"/>
      <c r="B52" s="4" t="s">
        <v>48</v>
      </c>
      <c r="C52" s="4">
        <v>0</v>
      </c>
    </row>
    <row r="53" spans="1:8" x14ac:dyDescent="0.25">
      <c r="A53" s="16"/>
      <c r="B53" s="4" t="s">
        <v>49</v>
      </c>
      <c r="C53" s="4">
        <v>0</v>
      </c>
    </row>
    <row r="54" spans="1:8" x14ac:dyDescent="0.25">
      <c r="A54" s="16" t="s">
        <v>56</v>
      </c>
      <c r="B54" s="4" t="s">
        <v>50</v>
      </c>
      <c r="C54" s="4">
        <v>0</v>
      </c>
      <c r="E54" s="20" t="s">
        <v>102</v>
      </c>
      <c r="F54" s="9" t="s">
        <v>98</v>
      </c>
      <c r="G54" s="4" t="s">
        <v>94</v>
      </c>
      <c r="H54" s="4">
        <v>166.67</v>
      </c>
    </row>
    <row r="55" spans="1:8" x14ac:dyDescent="0.25">
      <c r="A55" s="16"/>
      <c r="B55" s="4" t="s">
        <v>51</v>
      </c>
      <c r="C55" s="4">
        <v>0</v>
      </c>
      <c r="E55" s="20"/>
      <c r="F55" s="9" t="s">
        <v>99</v>
      </c>
      <c r="G55" s="4" t="s">
        <v>95</v>
      </c>
      <c r="H55" s="4">
        <v>10</v>
      </c>
    </row>
    <row r="56" spans="1:8" x14ac:dyDescent="0.25">
      <c r="A56" s="16"/>
      <c r="B56" s="4" t="s">
        <v>52</v>
      </c>
      <c r="C56" s="11">
        <v>609.88</v>
      </c>
      <c r="D56" s="15">
        <f>B20*0.6</f>
        <v>666.32399999999996</v>
      </c>
      <c r="E56" s="20"/>
      <c r="F56" s="9" t="s">
        <v>100</v>
      </c>
      <c r="G56" s="4" t="s">
        <v>96</v>
      </c>
      <c r="H56" s="4">
        <v>6</v>
      </c>
    </row>
    <row r="57" spans="1:8" x14ac:dyDescent="0.25">
      <c r="A57" s="16"/>
      <c r="B57" s="4" t="s">
        <v>76</v>
      </c>
      <c r="C57" s="4">
        <v>0</v>
      </c>
      <c r="E57" s="20"/>
      <c r="F57" s="9" t="s">
        <v>101</v>
      </c>
      <c r="G57" s="4" t="s">
        <v>97</v>
      </c>
      <c r="H57" s="4">
        <v>0.05</v>
      </c>
    </row>
    <row r="58" spans="1:8" x14ac:dyDescent="0.25">
      <c r="A58" s="16"/>
      <c r="B58" s="4" t="s">
        <v>53</v>
      </c>
      <c r="C58" s="4">
        <v>70.05</v>
      </c>
      <c r="E58" s="20"/>
      <c r="F58" s="9" t="s">
        <v>86</v>
      </c>
      <c r="G58" s="4" t="s">
        <v>80</v>
      </c>
      <c r="H58" s="4">
        <v>19.32</v>
      </c>
    </row>
    <row r="59" spans="1:8" x14ac:dyDescent="0.25">
      <c r="A59" s="16"/>
      <c r="B59" s="4" t="s">
        <v>54</v>
      </c>
      <c r="C59" s="4">
        <v>12.19</v>
      </c>
      <c r="H59" s="4">
        <f>SUM(H54:H58)</f>
        <v>202.04</v>
      </c>
    </row>
    <row r="60" spans="1:8" x14ac:dyDescent="0.25">
      <c r="A60" s="16"/>
      <c r="B60" s="4" t="s">
        <v>55</v>
      </c>
      <c r="C60" s="4">
        <v>11.84</v>
      </c>
    </row>
    <row r="61" spans="1:8" x14ac:dyDescent="0.25">
      <c r="A61" s="16"/>
      <c r="B61" s="4" t="s">
        <v>58</v>
      </c>
      <c r="C61" s="4">
        <v>201.04</v>
      </c>
    </row>
    <row r="62" spans="1:8" x14ac:dyDescent="0.25">
      <c r="B62" s="7" t="s">
        <v>61</v>
      </c>
      <c r="C62" s="7">
        <v>79.25</v>
      </c>
    </row>
    <row r="63" spans="1:8" x14ac:dyDescent="0.25">
      <c r="B63" s="7" t="s">
        <v>63</v>
      </c>
      <c r="C63" s="7">
        <v>219.32</v>
      </c>
    </row>
    <row r="64" spans="1:8" x14ac:dyDescent="0.25">
      <c r="B64" s="7" t="s">
        <v>64</v>
      </c>
      <c r="C64" s="7">
        <v>0</v>
      </c>
    </row>
  </sheetData>
  <mergeCells count="3">
    <mergeCell ref="A28:A53"/>
    <mergeCell ref="A54:A61"/>
    <mergeCell ref="E54:E5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C787-96E2-4E48-ACD5-4855DB4D8C57}">
  <dimension ref="A1:H35"/>
  <sheetViews>
    <sheetView tabSelected="1" workbookViewId="0">
      <selection activeCell="H26" sqref="H1:H26"/>
    </sheetView>
  </sheetViews>
  <sheetFormatPr baseColWidth="10" defaultRowHeight="15" x14ac:dyDescent="0.25"/>
  <sheetData>
    <row r="1" spans="1:8" x14ac:dyDescent="0.25">
      <c r="A1" s="23" t="s">
        <v>33</v>
      </c>
      <c r="B1" s="23">
        <v>1</v>
      </c>
      <c r="C1" s="24" t="s">
        <v>23</v>
      </c>
      <c r="D1" s="24">
        <v>50</v>
      </c>
      <c r="E1" s="24">
        <v>50</v>
      </c>
      <c r="F1" s="24">
        <v>50</v>
      </c>
      <c r="G1" s="24">
        <v>50</v>
      </c>
      <c r="H1" s="26" t="str">
        <f>CONCATENATE("INSERT TI_PlantillaPlanilla_Concepto(I_PlantillaPlanillaID, I_ConceptoID, B_EsMontoFijo, B_MontoEstaAqui, M_Monto, B_AplicarFiltro1, I_Filtro1, B_AplicarFiltro2, I_Filtro2, B_Habilitado, B_Eliminado) VALUES(1, ",B1,", 1, 1, ",G1,", 0, NULL, 0, NULL, 1, 0)")</f>
        <v>INSERT TI_PlantillaPlanilla_Concepto(I_PlantillaPlanillaID, I_ConceptoID, B_EsMontoFijo, B_MontoEstaAqui, M_Monto, B_AplicarFiltro1, I_Filtro1, B_AplicarFiltro2, I_Filtro2, B_Habilitado, B_Eliminado) VALUES(1, 1, 1, 1, 50, 0, NULL, 0, NULL, 1, 0)</v>
      </c>
    </row>
    <row r="2" spans="1:8" x14ac:dyDescent="0.25">
      <c r="A2" s="21" t="s">
        <v>33</v>
      </c>
      <c r="B2" s="21">
        <v>2</v>
      </c>
      <c r="C2" s="4" t="s">
        <v>44</v>
      </c>
      <c r="D2" s="4">
        <v>0</v>
      </c>
      <c r="E2" s="4">
        <v>0</v>
      </c>
      <c r="F2" s="4">
        <v>0.01</v>
      </c>
      <c r="G2" s="4">
        <v>0</v>
      </c>
      <c r="H2" s="26" t="str">
        <f>CONCATENATE("INSERT TI_PlantillaPlanilla_Concepto(I_PlantillaPlanillaID, I_ConceptoID, B_EsMontoFijo, B_MontoEstaAqui, M_Monto, B_AplicarFiltro1, I_Filtro1, B_AplicarFiltro2, I_Filtro2, B_Habilitado, B_Eliminado) VALUES(1, ",B2,", 1, 0, NULL, 0, NULL, 0, NULL, 1, 0)")</f>
        <v>INSERT TI_PlantillaPlanilla_Concepto(I_PlantillaPlanillaID, I_ConceptoID, B_EsMontoFijo, B_MontoEstaAqui, M_Monto, B_AplicarFiltro1, I_Filtro1, B_AplicarFiltro2, I_Filtro2, B_Habilitado, B_Eliminado) VALUES(1, 2, 1, 0, NULL, 0, NULL, 0, NULL, 1, 0)</v>
      </c>
    </row>
    <row r="3" spans="1:8" x14ac:dyDescent="0.25">
      <c r="A3" s="21" t="s">
        <v>33</v>
      </c>
      <c r="B3" s="23">
        <v>3</v>
      </c>
      <c r="C3" s="4" t="s">
        <v>24</v>
      </c>
      <c r="D3" s="4">
        <v>197.75</v>
      </c>
      <c r="E3" s="4">
        <v>260.81</v>
      </c>
      <c r="F3" s="4">
        <v>197.95</v>
      </c>
      <c r="G3" s="4">
        <v>197.7</v>
      </c>
      <c r="H3" s="26" t="str">
        <f t="shared" ref="H3:H15" si="0">CONCATENATE("INSERT TI_PlantillaPlanilla_Concepto(I_PlantillaPlanillaID, I_ConceptoID, B_EsMontoFijo, B_MontoEstaAqui, M_Monto, B_AplicarFiltro1, I_Filtro1, B_AplicarFiltro2, I_Filtro2, B_Habilitado, B_Eliminado) VALUES(1, ",B3,", 1, 0, NULL, 0, NULL, 0, NULL, 1, 0)")</f>
        <v>INSERT TI_PlantillaPlanilla_Concepto(I_PlantillaPlanillaID, I_ConceptoID, B_EsMontoFijo, B_MontoEstaAqui, M_Monto, B_AplicarFiltro1, I_Filtro1, B_AplicarFiltro2, I_Filtro2, B_Habilitado, B_Eliminado) VALUES(1, 3, 1, 0, NULL, 0, NULL, 0, NULL, 1, 0)</v>
      </c>
    </row>
    <row r="4" spans="1:8" x14ac:dyDescent="0.25">
      <c r="A4" s="21" t="s">
        <v>33</v>
      </c>
      <c r="B4" s="21">
        <v>4</v>
      </c>
      <c r="C4" s="4" t="s">
        <v>45</v>
      </c>
      <c r="D4" s="4">
        <v>0</v>
      </c>
      <c r="E4" s="4">
        <v>3</v>
      </c>
      <c r="F4" s="4">
        <v>0</v>
      </c>
      <c r="G4" s="4">
        <v>0</v>
      </c>
      <c r="H4" s="26" t="str">
        <f t="shared" si="0"/>
        <v>INSERT TI_PlantillaPlanilla_Concepto(I_PlantillaPlanillaID, I_ConceptoID, B_EsMontoFijo, B_MontoEstaAqui, M_Monto, B_AplicarFiltro1, I_Filtro1, B_AplicarFiltro2, I_Filtro2, B_Habilitado, B_Eliminado) VALUES(1, 4, 1, 0, NULL, 0, NULL, 0, NULL, 1, 0)</v>
      </c>
    </row>
    <row r="5" spans="1:8" x14ac:dyDescent="0.25">
      <c r="A5" s="21" t="s">
        <v>33</v>
      </c>
      <c r="B5" s="23">
        <v>5</v>
      </c>
      <c r="C5" s="4" t="s">
        <v>25</v>
      </c>
      <c r="D5" s="4">
        <v>23.67</v>
      </c>
      <c r="E5" s="4">
        <v>29.61</v>
      </c>
      <c r="F5" s="4">
        <v>24.14</v>
      </c>
      <c r="G5" s="4">
        <v>23.52</v>
      </c>
      <c r="H5" s="26" t="str">
        <f t="shared" si="0"/>
        <v>INSERT TI_PlantillaPlanilla_Concepto(I_PlantillaPlanillaID, I_ConceptoID, B_EsMontoFijo, B_MontoEstaAqui, M_Monto, B_AplicarFiltro1, I_Filtro1, B_AplicarFiltro2, I_Filtro2, B_Habilitado, B_Eliminado) VALUES(1, 5, 1, 0, NULL, 0, NULL, 0, NULL, 1, 0)</v>
      </c>
    </row>
    <row r="6" spans="1:8" x14ac:dyDescent="0.25">
      <c r="A6" s="23" t="s">
        <v>33</v>
      </c>
      <c r="B6" s="21">
        <v>6</v>
      </c>
      <c r="C6" s="24" t="s">
        <v>26</v>
      </c>
      <c r="D6" s="24">
        <v>6.16</v>
      </c>
      <c r="E6" s="24">
        <v>6.16</v>
      </c>
      <c r="F6" s="24">
        <v>6.16</v>
      </c>
      <c r="G6" s="24">
        <v>6.16</v>
      </c>
      <c r="H6" s="26" t="str">
        <f>CONCATENATE("INSERT TI_PlantillaPlanilla_Concepto(I_PlantillaPlanillaID, I_ConceptoID, B_EsMontoFijo, B_MontoEstaAqui, M_Monto, B_AplicarFiltro1, I_Filtro1, B_AplicarFiltro2, I_Filtro2, B_Habilitado, B_Eliminado) VALUES(1, ",B6,", 1, 1, ",G6,", 0, NULL, 0, NULL, 1, 0)")</f>
        <v>INSERT TI_PlantillaPlanilla_Concepto(I_PlantillaPlanillaID, I_ConceptoID, B_EsMontoFijo, B_MontoEstaAqui, M_Monto, B_AplicarFiltro1, I_Filtro1, B_AplicarFiltro2, I_Filtro2, B_Habilitado, B_Eliminado) VALUES(1, 6, 1, 1, 6.16, 0, NULL, 0, NULL, 1, 0)</v>
      </c>
    </row>
    <row r="7" spans="1:8" x14ac:dyDescent="0.25">
      <c r="A7" s="21" t="s">
        <v>33</v>
      </c>
      <c r="B7" s="23">
        <v>7</v>
      </c>
      <c r="C7" s="4" t="s">
        <v>27</v>
      </c>
      <c r="D7" s="4">
        <v>35</v>
      </c>
      <c r="E7" s="4">
        <v>69</v>
      </c>
      <c r="F7" s="4">
        <v>50</v>
      </c>
      <c r="G7" s="4">
        <v>30</v>
      </c>
      <c r="H7" s="26" t="str">
        <f t="shared" si="0"/>
        <v>INSERT TI_PlantillaPlanilla_Concepto(I_PlantillaPlanillaID, I_ConceptoID, B_EsMontoFijo, B_MontoEstaAqui, M_Monto, B_AplicarFiltro1, I_Filtro1, B_AplicarFiltro2, I_Filtro2, B_Habilitado, B_Eliminado) VALUES(1, 7, 1, 0, NULL, 0, NULL, 0, NULL, 1, 0)</v>
      </c>
    </row>
    <row r="8" spans="1:8" x14ac:dyDescent="0.25">
      <c r="A8" s="21" t="s">
        <v>33</v>
      </c>
      <c r="B8" s="21">
        <v>8</v>
      </c>
      <c r="C8" s="4" t="s">
        <v>28</v>
      </c>
      <c r="D8" s="4">
        <v>33.659999999999997</v>
      </c>
      <c r="E8" s="4">
        <v>0</v>
      </c>
      <c r="F8" s="4">
        <v>17.98</v>
      </c>
      <c r="G8" s="4">
        <v>38.86</v>
      </c>
      <c r="H8" s="26" t="str">
        <f t="shared" si="0"/>
        <v>INSERT TI_PlantillaPlanilla_Concepto(I_PlantillaPlanillaID, I_ConceptoID, B_EsMontoFijo, B_MontoEstaAqui, M_Monto, B_AplicarFiltro1, I_Filtro1, B_AplicarFiltro2, I_Filtro2, B_Habilitado, B_Eliminado) VALUES(1, 8, 1, 0, NULL, 0, NULL, 0, NULL, 1, 0)</v>
      </c>
    </row>
    <row r="9" spans="1:8" x14ac:dyDescent="0.25">
      <c r="A9" s="23" t="s">
        <v>33</v>
      </c>
      <c r="B9" s="23">
        <v>9</v>
      </c>
      <c r="C9" s="24" t="s">
        <v>29</v>
      </c>
      <c r="D9" s="24">
        <v>50</v>
      </c>
      <c r="E9" s="24">
        <v>50</v>
      </c>
      <c r="F9" s="24">
        <v>50</v>
      </c>
      <c r="G9" s="24">
        <v>50</v>
      </c>
      <c r="H9" s="26" t="str">
        <f>CONCATENATE("INSERT TI_PlantillaPlanilla_Concepto(I_PlantillaPlanillaID, I_ConceptoID, B_EsMontoFijo, B_MontoEstaAqui, M_Monto, B_AplicarFiltro1, I_Filtro1, B_AplicarFiltro2, I_Filtro2, B_Habilitado, B_Eliminado) VALUES(1, ",B9,", 1, 1, ",G9,", 0, NULL, 0, NULL, 1, 0)")</f>
        <v>INSERT TI_PlantillaPlanilla_Concepto(I_PlantillaPlanillaID, I_ConceptoID, B_EsMontoFijo, B_MontoEstaAqui, M_Monto, B_AplicarFiltro1, I_Filtro1, B_AplicarFiltro2, I_Filtro2, B_Habilitado, B_Eliminado) VALUES(1, 9, 1, 1, 50, 0, NULL, 0, NULL, 1, 0)</v>
      </c>
    </row>
    <row r="10" spans="1:8" x14ac:dyDescent="0.25">
      <c r="A10" s="21" t="s">
        <v>33</v>
      </c>
      <c r="B10" s="21">
        <v>10</v>
      </c>
      <c r="C10" s="4" t="s">
        <v>30</v>
      </c>
      <c r="D10" s="4">
        <v>75.569999999999993</v>
      </c>
      <c r="E10" s="4">
        <v>93.3</v>
      </c>
      <c r="F10" s="4">
        <v>77.97</v>
      </c>
      <c r="G10" s="4">
        <v>74.58</v>
      </c>
      <c r="H10" s="26" t="str">
        <f t="shared" si="0"/>
        <v>INSERT TI_PlantillaPlanilla_Concepto(I_PlantillaPlanillaID, I_ConceptoID, B_EsMontoFijo, B_MontoEstaAqui, M_Monto, B_AplicarFiltro1, I_Filtro1, B_AplicarFiltro2, I_Filtro2, B_Habilitado, B_Eliminado) VALUES(1, 10, 1, 0, NULL, 0, NULL, 0, NULL, 1, 0)</v>
      </c>
    </row>
    <row r="11" spans="1:8" x14ac:dyDescent="0.25">
      <c r="A11" s="21" t="s">
        <v>33</v>
      </c>
      <c r="B11" s="23">
        <v>11</v>
      </c>
      <c r="C11" s="4" t="s">
        <v>31</v>
      </c>
      <c r="D11" s="4">
        <v>89.15</v>
      </c>
      <c r="E11" s="4">
        <v>110.41</v>
      </c>
      <c r="F11" s="4">
        <v>91.93</v>
      </c>
      <c r="G11" s="4">
        <v>88</v>
      </c>
      <c r="H11" s="26" t="str">
        <f t="shared" si="0"/>
        <v>INSERT TI_PlantillaPlanilla_Concepto(I_PlantillaPlanillaID, I_ConceptoID, B_EsMontoFijo, B_MontoEstaAqui, M_Monto, B_AplicarFiltro1, I_Filtro1, B_AplicarFiltro2, I_Filtro2, B_Habilitado, B_Eliminado) VALUES(1, 11, 1, 0, NULL, 0, NULL, 0, NULL, 1, 0)</v>
      </c>
    </row>
    <row r="12" spans="1:8" x14ac:dyDescent="0.25">
      <c r="A12" s="21" t="s">
        <v>33</v>
      </c>
      <c r="B12" s="21">
        <v>12</v>
      </c>
      <c r="C12" s="4" t="s">
        <v>32</v>
      </c>
      <c r="D12" s="4">
        <v>110.3</v>
      </c>
      <c r="E12" s="4">
        <v>138.18</v>
      </c>
      <c r="F12" s="4">
        <v>113.53</v>
      </c>
      <c r="G12" s="4">
        <v>108.97</v>
      </c>
      <c r="H12" s="26" t="str">
        <f t="shared" si="0"/>
        <v>INSERT TI_PlantillaPlanilla_Concepto(I_PlantillaPlanillaID, I_ConceptoID, B_EsMontoFijo, B_MontoEstaAqui, M_Monto, B_AplicarFiltro1, I_Filtro1, B_AplicarFiltro2, I_Filtro2, B_Habilitado, B_Eliminado) VALUES(1, 12, 1, 0, NULL, 0, NULL, 0, NULL, 1, 0)</v>
      </c>
    </row>
    <row r="13" spans="1:8" x14ac:dyDescent="0.25">
      <c r="A13" s="21" t="s">
        <v>33</v>
      </c>
      <c r="B13" s="23">
        <v>13</v>
      </c>
      <c r="C13" s="4" t="s">
        <v>34</v>
      </c>
      <c r="D13" s="4">
        <v>50</v>
      </c>
      <c r="E13" s="4">
        <v>70</v>
      </c>
      <c r="F13" s="4">
        <v>50</v>
      </c>
      <c r="G13" s="4">
        <v>50</v>
      </c>
      <c r="H13" s="26" t="str">
        <f t="shared" si="0"/>
        <v>INSERT TI_PlantillaPlanilla_Concepto(I_PlantillaPlanillaID, I_ConceptoID, B_EsMontoFijo, B_MontoEstaAqui, M_Monto, B_AplicarFiltro1, I_Filtro1, B_AplicarFiltro2, I_Filtro2, B_Habilitado, B_Eliminado) VALUES(1, 13, 1, 0, NULL, 0, NULL, 0, NULL, 1, 0)</v>
      </c>
    </row>
    <row r="14" spans="1:8" x14ac:dyDescent="0.25">
      <c r="A14" s="21" t="s">
        <v>33</v>
      </c>
      <c r="B14" s="21">
        <v>14</v>
      </c>
      <c r="C14" s="4" t="s">
        <v>35</v>
      </c>
      <c r="D14" s="4">
        <v>185</v>
      </c>
      <c r="E14" s="4">
        <v>238</v>
      </c>
      <c r="F14" s="4">
        <v>200</v>
      </c>
      <c r="G14" s="4">
        <v>180</v>
      </c>
      <c r="H14" s="26" t="str">
        <f t="shared" si="0"/>
        <v>INSERT TI_PlantillaPlanilla_Concepto(I_PlantillaPlanillaID, I_ConceptoID, B_EsMontoFijo, B_MontoEstaAqui, M_Monto, B_AplicarFiltro1, I_Filtro1, B_AplicarFiltro2, I_Filtro2, B_Habilitado, B_Eliminado) VALUES(1, 14, 1, 0, NULL, 0, NULL, 0, NULL, 1, 0)</v>
      </c>
    </row>
    <row r="15" spans="1:8" x14ac:dyDescent="0.25">
      <c r="A15" s="21" t="s">
        <v>33</v>
      </c>
      <c r="B15" s="23">
        <v>15</v>
      </c>
      <c r="C15" s="4" t="s">
        <v>36</v>
      </c>
      <c r="D15" s="4">
        <v>13.96</v>
      </c>
      <c r="E15" s="4">
        <v>13.96</v>
      </c>
      <c r="F15" s="4">
        <v>13.96</v>
      </c>
      <c r="G15" s="4">
        <v>12.75</v>
      </c>
      <c r="H15" s="26" t="str">
        <f t="shared" si="0"/>
        <v>INSERT TI_PlantillaPlanilla_Concepto(I_PlantillaPlanillaID, I_ConceptoID, B_EsMontoFijo, B_MontoEstaAqui, M_Monto, B_AplicarFiltro1, I_Filtro1, B_AplicarFiltro2, I_Filtro2, B_Habilitado, B_Eliminado) VALUES(1, 15, 1, 0, NULL, 0, NULL, 0, NULL, 1, 0)</v>
      </c>
    </row>
    <row r="16" spans="1:8" x14ac:dyDescent="0.25">
      <c r="A16" s="23" t="s">
        <v>33</v>
      </c>
      <c r="B16" s="21">
        <v>16</v>
      </c>
      <c r="C16" s="24" t="s">
        <v>37</v>
      </c>
      <c r="D16" s="24">
        <v>0</v>
      </c>
      <c r="E16" s="24">
        <v>0</v>
      </c>
      <c r="F16" s="24">
        <v>0</v>
      </c>
      <c r="G16" s="24">
        <v>0</v>
      </c>
      <c r="H16" s="26" t="str">
        <f t="shared" ref="H16:H26" si="1">CONCATENATE("INSERT TI_PlantillaPlanilla_Concepto(I_PlantillaPlanillaID, I_ConceptoID, B_EsMontoFijo, B_MontoEstaAqui, M_Monto, B_AplicarFiltro1, I_Filtro1, B_AplicarFiltro2, I_Filtro2, B_Habilitado, B_Eliminado) VALUES(1, ",B16,", 1, 1, ",G16,", 0, NULL, 0, NULL, 1, 0)")</f>
        <v>INSERT TI_PlantillaPlanilla_Concepto(I_PlantillaPlanillaID, I_ConceptoID, B_EsMontoFijo, B_MontoEstaAqui, M_Monto, B_AplicarFiltro1, I_Filtro1, B_AplicarFiltro2, I_Filtro2, B_Habilitado, B_Eliminado) VALUES(1, 16, 1, 1, 0, 0, NULL, 0, NULL, 1, 0)</v>
      </c>
    </row>
    <row r="17" spans="1:8" x14ac:dyDescent="0.25">
      <c r="A17" s="23" t="s">
        <v>33</v>
      </c>
      <c r="B17" s="23">
        <v>17</v>
      </c>
      <c r="C17" s="24" t="s">
        <v>38</v>
      </c>
      <c r="D17" s="24">
        <v>0</v>
      </c>
      <c r="E17" s="24">
        <v>0</v>
      </c>
      <c r="F17" s="24">
        <v>0</v>
      </c>
      <c r="G17" s="24">
        <v>0</v>
      </c>
      <c r="H17" s="26" t="str">
        <f t="shared" si="1"/>
        <v>INSERT TI_PlantillaPlanilla_Concepto(I_PlantillaPlanillaID, I_ConceptoID, B_EsMontoFijo, B_MontoEstaAqui, M_Monto, B_AplicarFiltro1, I_Filtro1, B_AplicarFiltro2, I_Filtro2, B_Habilitado, B_Eliminado) VALUES(1, 17, 1, 1, 0, 0, NULL, 0, NULL, 1, 0)</v>
      </c>
    </row>
    <row r="18" spans="1:8" x14ac:dyDescent="0.25">
      <c r="A18" s="23" t="s">
        <v>33</v>
      </c>
      <c r="B18" s="21">
        <v>18</v>
      </c>
      <c r="C18" s="24" t="s">
        <v>39</v>
      </c>
      <c r="D18" s="24">
        <v>0</v>
      </c>
      <c r="E18" s="24">
        <v>0</v>
      </c>
      <c r="F18" s="24">
        <v>0</v>
      </c>
      <c r="G18" s="24">
        <v>0</v>
      </c>
      <c r="H18" s="26" t="str">
        <f t="shared" si="1"/>
        <v>INSERT TI_PlantillaPlanilla_Concepto(I_PlantillaPlanillaID, I_ConceptoID, B_EsMontoFijo, B_MontoEstaAqui, M_Monto, B_AplicarFiltro1, I_Filtro1, B_AplicarFiltro2, I_Filtro2, B_Habilitado, B_Eliminado) VALUES(1, 18, 1, 1, 0, 0, NULL, 0, NULL, 1, 0)</v>
      </c>
    </row>
    <row r="19" spans="1:8" x14ac:dyDescent="0.25">
      <c r="A19" s="23" t="s">
        <v>33</v>
      </c>
      <c r="B19" s="23">
        <v>19</v>
      </c>
      <c r="C19" s="24" t="s">
        <v>40</v>
      </c>
      <c r="D19" s="24">
        <v>100</v>
      </c>
      <c r="E19" s="24">
        <v>100</v>
      </c>
      <c r="F19" s="24">
        <v>100</v>
      </c>
      <c r="G19" s="24">
        <v>100</v>
      </c>
      <c r="H19" s="26" t="str">
        <f t="shared" si="1"/>
        <v>INSERT TI_PlantillaPlanilla_Concepto(I_PlantillaPlanillaID, I_ConceptoID, B_EsMontoFijo, B_MontoEstaAqui, M_Monto, B_AplicarFiltro1, I_Filtro1, B_AplicarFiltro2, I_Filtro2, B_Habilitado, B_Eliminado) VALUES(1, 19, 1, 1, 100, 0, NULL, 0, NULL, 1, 0)</v>
      </c>
    </row>
    <row r="20" spans="1:8" x14ac:dyDescent="0.25">
      <c r="A20" s="23" t="s">
        <v>33</v>
      </c>
      <c r="B20" s="21">
        <v>20</v>
      </c>
      <c r="C20" s="24" t="s">
        <v>41</v>
      </c>
      <c r="D20" s="24">
        <v>50</v>
      </c>
      <c r="E20" s="24">
        <v>50</v>
      </c>
      <c r="F20" s="24">
        <v>50</v>
      </c>
      <c r="G20" s="24">
        <v>50</v>
      </c>
      <c r="H20" s="26" t="str">
        <f t="shared" si="1"/>
        <v>INSERT TI_PlantillaPlanilla_Concepto(I_PlantillaPlanillaID, I_ConceptoID, B_EsMontoFijo, B_MontoEstaAqui, M_Monto, B_AplicarFiltro1, I_Filtro1, B_AplicarFiltro2, I_Filtro2, B_Habilitado, B_Eliminado) VALUES(1, 20, 1, 1, 50, 0, NULL, 0, NULL, 1, 0)</v>
      </c>
    </row>
    <row r="21" spans="1:8" x14ac:dyDescent="0.25">
      <c r="A21" s="23" t="s">
        <v>33</v>
      </c>
      <c r="B21" s="23">
        <v>21</v>
      </c>
      <c r="C21" s="24" t="s">
        <v>42</v>
      </c>
      <c r="D21" s="24">
        <v>50</v>
      </c>
      <c r="E21" s="24">
        <v>50</v>
      </c>
      <c r="F21" s="24">
        <v>50</v>
      </c>
      <c r="G21" s="24">
        <v>50</v>
      </c>
      <c r="H21" s="26" t="str">
        <f t="shared" si="1"/>
        <v>INSERT TI_PlantillaPlanilla_Concepto(I_PlantillaPlanillaID, I_ConceptoID, B_EsMontoFijo, B_MontoEstaAqui, M_Monto, B_AplicarFiltro1, I_Filtro1, B_AplicarFiltro2, I_Filtro2, B_Habilitado, B_Eliminado) VALUES(1, 21, 1, 1, 50, 0, NULL, 0, NULL, 1, 0)</v>
      </c>
    </row>
    <row r="22" spans="1:8" x14ac:dyDescent="0.25">
      <c r="A22" s="23" t="s">
        <v>33</v>
      </c>
      <c r="B22" s="21">
        <v>22</v>
      </c>
      <c r="C22" s="24" t="s">
        <v>43</v>
      </c>
      <c r="D22" s="24">
        <v>0</v>
      </c>
      <c r="E22" s="24">
        <v>0</v>
      </c>
      <c r="F22" s="24">
        <v>0</v>
      </c>
      <c r="G22" s="24">
        <v>0</v>
      </c>
      <c r="H22" s="26" t="str">
        <f t="shared" si="1"/>
        <v>INSERT TI_PlantillaPlanilla_Concepto(I_PlantillaPlanillaID, I_ConceptoID, B_EsMontoFijo, B_MontoEstaAqui, M_Monto, B_AplicarFiltro1, I_Filtro1, B_AplicarFiltro2, I_Filtro2, B_Habilitado, B_Eliminado) VALUES(1, 22, 1, 1, 0, 0, NULL, 0, NULL, 1, 0)</v>
      </c>
    </row>
    <row r="23" spans="1:8" x14ac:dyDescent="0.25">
      <c r="A23" s="23" t="s">
        <v>33</v>
      </c>
      <c r="B23" s="23">
        <v>23</v>
      </c>
      <c r="C23" s="24" t="s">
        <v>46</v>
      </c>
      <c r="D23" s="24">
        <v>0</v>
      </c>
      <c r="E23" s="24">
        <v>0</v>
      </c>
      <c r="F23" s="24">
        <v>0</v>
      </c>
      <c r="G23" s="24">
        <v>0</v>
      </c>
      <c r="H23" s="26" t="str">
        <f t="shared" si="1"/>
        <v>INSERT TI_PlantillaPlanilla_Concepto(I_PlantillaPlanillaID, I_ConceptoID, B_EsMontoFijo, B_MontoEstaAqui, M_Monto, B_AplicarFiltro1, I_Filtro1, B_AplicarFiltro2, I_Filtro2, B_Habilitado, B_Eliminado) VALUES(1, 23, 1, 1, 0, 0, NULL, 0, NULL, 1, 0)</v>
      </c>
    </row>
    <row r="24" spans="1:8" x14ac:dyDescent="0.25">
      <c r="A24" s="23" t="s">
        <v>33</v>
      </c>
      <c r="B24" s="21">
        <v>24</v>
      </c>
      <c r="C24" s="24" t="s">
        <v>47</v>
      </c>
      <c r="D24" s="24">
        <v>0</v>
      </c>
      <c r="E24" s="24">
        <v>0</v>
      </c>
      <c r="F24" s="24">
        <v>0</v>
      </c>
      <c r="G24" s="24">
        <v>0</v>
      </c>
      <c r="H24" s="26" t="str">
        <f t="shared" si="1"/>
        <v>INSERT TI_PlantillaPlanilla_Concepto(I_PlantillaPlanillaID, I_ConceptoID, B_EsMontoFijo, B_MontoEstaAqui, M_Monto, B_AplicarFiltro1, I_Filtro1, B_AplicarFiltro2, I_Filtro2, B_Habilitado, B_Eliminado) VALUES(1, 24, 1, 1, 0, 0, NULL, 0, NULL, 1, 0)</v>
      </c>
    </row>
    <row r="25" spans="1:8" x14ac:dyDescent="0.25">
      <c r="A25" s="23" t="s">
        <v>33</v>
      </c>
      <c r="B25" s="23">
        <v>25</v>
      </c>
      <c r="C25" s="24" t="s">
        <v>48</v>
      </c>
      <c r="D25" s="24">
        <v>0</v>
      </c>
      <c r="E25" s="24">
        <v>0</v>
      </c>
      <c r="F25" s="24">
        <v>0</v>
      </c>
      <c r="G25" s="24">
        <v>0</v>
      </c>
      <c r="H25" s="26" t="str">
        <f t="shared" si="1"/>
        <v>INSERT TI_PlantillaPlanilla_Concepto(I_PlantillaPlanillaID, I_ConceptoID, B_EsMontoFijo, B_MontoEstaAqui, M_Monto, B_AplicarFiltro1, I_Filtro1, B_AplicarFiltro2, I_Filtro2, B_Habilitado, B_Eliminado) VALUES(1, 25, 1, 1, 0, 0, NULL, 0, NULL, 1, 0)</v>
      </c>
    </row>
    <row r="26" spans="1:8" x14ac:dyDescent="0.25">
      <c r="A26" s="23" t="s">
        <v>33</v>
      </c>
      <c r="B26" s="21">
        <v>26</v>
      </c>
      <c r="C26" s="24" t="s">
        <v>49</v>
      </c>
      <c r="D26" s="24">
        <v>0</v>
      </c>
      <c r="E26" s="24">
        <v>0</v>
      </c>
      <c r="F26" s="24">
        <v>0</v>
      </c>
      <c r="G26" s="24">
        <v>0</v>
      </c>
      <c r="H26" s="26" t="str">
        <f t="shared" si="1"/>
        <v>INSERT TI_PlantillaPlanilla_Concepto(I_PlantillaPlanillaID, I_ConceptoID, B_EsMontoFijo, B_MontoEstaAqui, M_Monto, B_AplicarFiltro1, I_Filtro1, B_AplicarFiltro2, I_Filtro2, B_Habilitado, B_Eliminado) VALUES(1, 26, 1, 1, 0, 0, NULL, 0, NULL, 1, 0)</v>
      </c>
    </row>
    <row r="27" spans="1:8" x14ac:dyDescent="0.25">
      <c r="A27" s="21" t="s">
        <v>56</v>
      </c>
      <c r="B27" s="23">
        <v>27</v>
      </c>
      <c r="C27" s="4" t="s">
        <v>50</v>
      </c>
      <c r="D27" s="4">
        <v>57.65</v>
      </c>
      <c r="E27" s="4">
        <v>0</v>
      </c>
      <c r="F27" s="4">
        <v>69.13</v>
      </c>
      <c r="G27" s="4">
        <v>0</v>
      </c>
    </row>
    <row r="28" spans="1:8" x14ac:dyDescent="0.25">
      <c r="A28" s="21" t="s">
        <v>56</v>
      </c>
      <c r="B28" s="21">
        <v>28</v>
      </c>
      <c r="C28" s="4" t="s">
        <v>51</v>
      </c>
      <c r="D28" s="4">
        <v>0</v>
      </c>
      <c r="E28" s="4">
        <v>0</v>
      </c>
      <c r="F28" s="4">
        <v>0</v>
      </c>
      <c r="G28" s="4">
        <v>0</v>
      </c>
    </row>
    <row r="29" spans="1:8" x14ac:dyDescent="0.25">
      <c r="A29" s="21" t="s">
        <v>56</v>
      </c>
      <c r="B29" s="23">
        <v>29</v>
      </c>
      <c r="C29" s="4" t="s">
        <v>52</v>
      </c>
      <c r="D29" s="4">
        <v>0</v>
      </c>
      <c r="E29" s="4">
        <v>0</v>
      </c>
      <c r="F29" s="4">
        <v>0</v>
      </c>
      <c r="G29" s="22">
        <v>609.88</v>
      </c>
    </row>
    <row r="30" spans="1:8" x14ac:dyDescent="0.25">
      <c r="A30" s="21" t="s">
        <v>56</v>
      </c>
      <c r="B30" s="21">
        <v>30</v>
      </c>
      <c r="C30" s="4" t="s">
        <v>76</v>
      </c>
      <c r="D30" s="4">
        <v>0</v>
      </c>
      <c r="E30" s="4">
        <v>5</v>
      </c>
      <c r="F30" s="4">
        <v>0</v>
      </c>
      <c r="G30" s="4">
        <v>0</v>
      </c>
    </row>
    <row r="31" spans="1:8" x14ac:dyDescent="0.25">
      <c r="A31" s="21" t="s">
        <v>56</v>
      </c>
      <c r="B31" s="23">
        <v>31</v>
      </c>
      <c r="C31" s="4" t="s">
        <v>53</v>
      </c>
      <c r="D31" s="4">
        <v>0</v>
      </c>
      <c r="E31" s="4">
        <v>55.03</v>
      </c>
      <c r="F31" s="4">
        <v>0</v>
      </c>
      <c r="G31" s="4">
        <v>70.05</v>
      </c>
    </row>
    <row r="32" spans="1:8" x14ac:dyDescent="0.25">
      <c r="A32" s="21" t="s">
        <v>56</v>
      </c>
      <c r="B32" s="21">
        <v>32</v>
      </c>
      <c r="C32" s="4" t="s">
        <v>54</v>
      </c>
      <c r="D32" s="4">
        <v>0</v>
      </c>
      <c r="E32" s="4">
        <v>9.58</v>
      </c>
      <c r="F32" s="4">
        <v>0</v>
      </c>
      <c r="G32" s="4">
        <v>12.19</v>
      </c>
    </row>
    <row r="33" spans="1:7" x14ac:dyDescent="0.25">
      <c r="A33" s="21" t="s">
        <v>56</v>
      </c>
      <c r="B33" s="23">
        <v>33</v>
      </c>
      <c r="C33" s="4" t="s">
        <v>55</v>
      </c>
      <c r="D33" s="4">
        <v>0</v>
      </c>
      <c r="E33" s="4">
        <v>9.3000000000000007</v>
      </c>
      <c r="F33" s="4">
        <v>0</v>
      </c>
      <c r="G33" s="4">
        <v>11.84</v>
      </c>
    </row>
    <row r="34" spans="1:7" x14ac:dyDescent="0.25">
      <c r="A34" s="21" t="s">
        <v>56</v>
      </c>
      <c r="B34" s="21">
        <v>34</v>
      </c>
      <c r="C34" s="4" t="s">
        <v>58</v>
      </c>
      <c r="D34" s="4">
        <v>19.32</v>
      </c>
      <c r="E34" s="4">
        <v>277.8</v>
      </c>
      <c r="F34" s="4">
        <v>36.270000000000003</v>
      </c>
      <c r="G34" s="4">
        <v>201.04</v>
      </c>
    </row>
    <row r="35" spans="1:7" x14ac:dyDescent="0.25">
      <c r="A35" s="25" t="s">
        <v>106</v>
      </c>
      <c r="B35" s="23">
        <v>35</v>
      </c>
      <c r="C35" s="7" t="s">
        <v>64</v>
      </c>
      <c r="D35" s="7">
        <v>256.75</v>
      </c>
      <c r="E35" s="7">
        <v>275.14</v>
      </c>
      <c r="F35" s="7">
        <v>161.85</v>
      </c>
      <c r="G35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2023-02-16T16:01:17Z</dcterms:created>
  <dcterms:modified xsi:type="dcterms:W3CDTF">2023-02-24T01:01:51Z</dcterms:modified>
</cp:coreProperties>
</file>