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I\"/>
    </mc:Choice>
  </mc:AlternateContent>
  <xr:revisionPtr revIDLastSave="0" documentId="13_ncr:1_{41C6EC2F-4B6D-440D-BEE2-E76936984E5E}" xr6:coauthVersionLast="47" xr6:coauthVersionMax="47" xr10:uidLastSave="{00000000-0000-0000-0000-000000000000}"/>
  <bookViews>
    <workbookView xWindow="-108" yWindow="-108" windowWidth="23256" windowHeight="12576" tabRatio="812" xr2:uid="{00000000-000D-0000-FFFF-FFFF00000000}"/>
  </bookViews>
  <sheets>
    <sheet name="01-66" sheetId="44" r:id="rId1"/>
    <sheet name="01" sheetId="67" r:id="rId2"/>
  </sheets>
  <definedNames>
    <definedName name="_xlnm._FilterDatabase" localSheetId="0" hidden="1">'01-66'!$J$1:$J$26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44" l="1"/>
  <c r="D5" i="44"/>
  <c r="D6" i="44"/>
  <c r="D7" i="44"/>
  <c r="D8" i="44"/>
  <c r="D9" i="44"/>
  <c r="D10" i="44"/>
  <c r="D11" i="44"/>
  <c r="D12" i="44"/>
  <c r="D13" i="44"/>
  <c r="D14" i="44"/>
  <c r="D15" i="44"/>
  <c r="D16" i="44"/>
  <c r="D17" i="44"/>
  <c r="D18" i="44"/>
  <c r="D19" i="44"/>
  <c r="D20" i="44"/>
  <c r="D21" i="44"/>
  <c r="D22" i="44"/>
  <c r="O22" i="44"/>
  <c r="L22" i="44"/>
  <c r="M22" i="44" s="1"/>
  <c r="I22" i="44"/>
  <c r="F22" i="44"/>
  <c r="E22" i="44"/>
  <c r="B22" i="44"/>
  <c r="O21" i="44"/>
  <c r="L21" i="44"/>
  <c r="M21" i="44" s="1"/>
  <c r="I21" i="44"/>
  <c r="F21" i="44"/>
  <c r="E21" i="44"/>
  <c r="B21" i="44"/>
  <c r="O20" i="44"/>
  <c r="L20" i="44"/>
  <c r="M20" i="44" s="1"/>
  <c r="I20" i="44"/>
  <c r="F20" i="44"/>
  <c r="E20" i="44"/>
  <c r="B20" i="44"/>
  <c r="O19" i="44"/>
  <c r="L19" i="44"/>
  <c r="M19" i="44" s="1"/>
  <c r="I19" i="44"/>
  <c r="F19" i="44"/>
  <c r="E19" i="44"/>
  <c r="B19" i="44"/>
  <c r="O18" i="44"/>
  <c r="L18" i="44"/>
  <c r="M18" i="44" s="1"/>
  <c r="I18" i="44"/>
  <c r="F18" i="44"/>
  <c r="E18" i="44"/>
  <c r="B18" i="44"/>
  <c r="O17" i="44"/>
  <c r="L17" i="44"/>
  <c r="M17" i="44" s="1"/>
  <c r="I17" i="44"/>
  <c r="F17" i="44"/>
  <c r="E17" i="44"/>
  <c r="B17" i="44"/>
  <c r="O16" i="44"/>
  <c r="L16" i="44"/>
  <c r="M16" i="44" s="1"/>
  <c r="I16" i="44"/>
  <c r="F16" i="44"/>
  <c r="E16" i="44"/>
  <c r="B16" i="44"/>
  <c r="I14" i="44"/>
  <c r="O15" i="44"/>
  <c r="L15" i="44"/>
  <c r="M15" i="44" s="1"/>
  <c r="I15" i="44"/>
  <c r="F15" i="44"/>
  <c r="E15" i="44"/>
  <c r="B15" i="44"/>
  <c r="O14" i="44"/>
  <c r="L14" i="44"/>
  <c r="M14" i="44" s="1"/>
  <c r="F14" i="44"/>
  <c r="E14" i="44"/>
  <c r="B14" i="44"/>
  <c r="O9" i="44"/>
  <c r="L9" i="44"/>
  <c r="M9" i="44" s="1"/>
  <c r="I9" i="44"/>
  <c r="F9" i="44"/>
  <c r="E9" i="44"/>
  <c r="B9" i="44"/>
  <c r="O8" i="44"/>
  <c r="L8" i="44"/>
  <c r="M8" i="44" s="1"/>
  <c r="I8" i="44"/>
  <c r="F8" i="44"/>
  <c r="E8" i="44"/>
  <c r="B8" i="44"/>
  <c r="K25" i="44"/>
  <c r="L3" i="44"/>
  <c r="M3" i="44" s="1"/>
  <c r="L4" i="44"/>
  <c r="M4" i="44" s="1"/>
  <c r="L5" i="44"/>
  <c r="M5" i="44" s="1"/>
  <c r="L6" i="44"/>
  <c r="M6" i="44" s="1"/>
  <c r="L7" i="44"/>
  <c r="M7" i="44" s="1"/>
  <c r="L10" i="44"/>
  <c r="M10" i="44" s="1"/>
  <c r="L11" i="44"/>
  <c r="M11" i="44" s="1"/>
  <c r="L12" i="44"/>
  <c r="M12" i="44" s="1"/>
  <c r="L13" i="44"/>
  <c r="M13" i="44" s="1"/>
  <c r="L23" i="44"/>
  <c r="M23" i="44" s="1"/>
  <c r="E3" i="44"/>
  <c r="E4" i="44"/>
  <c r="E5" i="44"/>
  <c r="E6" i="44"/>
  <c r="E7" i="44"/>
  <c r="E10" i="44"/>
  <c r="E11" i="44"/>
  <c r="E12" i="44"/>
  <c r="E13" i="44"/>
  <c r="D3" i="44"/>
  <c r="B3" i="44"/>
  <c r="B4" i="44"/>
  <c r="B5" i="44"/>
  <c r="B6" i="44"/>
  <c r="B7" i="44"/>
  <c r="B10" i="44"/>
  <c r="B11" i="44"/>
  <c r="B12" i="44"/>
  <c r="B13" i="44"/>
  <c r="I3" i="44"/>
  <c r="I4" i="44"/>
  <c r="I5" i="44"/>
  <c r="I6" i="44"/>
  <c r="I7" i="44"/>
  <c r="I10" i="44"/>
  <c r="I11" i="44"/>
  <c r="I12" i="44"/>
  <c r="I13" i="44"/>
  <c r="F3" i="44"/>
  <c r="F4" i="44"/>
  <c r="F5" i="44"/>
  <c r="F6" i="44"/>
  <c r="F7" i="44"/>
  <c r="F10" i="44"/>
  <c r="F11" i="44"/>
  <c r="F12" i="44"/>
  <c r="F13" i="44"/>
  <c r="I3" i="67"/>
  <c r="I4" i="67"/>
  <c r="I5" i="67"/>
  <c r="I6" i="67"/>
  <c r="I7" i="67"/>
  <c r="I8" i="67"/>
  <c r="I9" i="67"/>
  <c r="I10" i="67"/>
  <c r="I11" i="67"/>
  <c r="I12" i="67"/>
  <c r="I13" i="67"/>
  <c r="I14" i="67"/>
  <c r="I15" i="67"/>
  <c r="I16" i="67"/>
  <c r="I17" i="67"/>
  <c r="I18" i="67"/>
  <c r="I19" i="67"/>
  <c r="I20" i="67"/>
  <c r="I21" i="67"/>
  <c r="I22" i="67"/>
  <c r="I23" i="67"/>
  <c r="I24" i="67"/>
  <c r="I25" i="67"/>
  <c r="I26" i="67"/>
  <c r="I27" i="67"/>
  <c r="I28" i="67"/>
  <c r="I29" i="67"/>
  <c r="I30" i="67"/>
  <c r="I31" i="67"/>
  <c r="I32" i="67"/>
  <c r="I33" i="67"/>
  <c r="I34" i="67"/>
  <c r="I35" i="67"/>
  <c r="I36" i="67"/>
  <c r="I37" i="67"/>
  <c r="I38" i="67"/>
  <c r="I39" i="67"/>
  <c r="I40" i="67"/>
  <c r="I41" i="67"/>
  <c r="I42" i="67"/>
  <c r="I43" i="67"/>
  <c r="I44" i="67"/>
  <c r="I45" i="67"/>
  <c r="I46" i="67"/>
  <c r="I47" i="67"/>
  <c r="I48" i="67"/>
  <c r="I49" i="67"/>
  <c r="I50" i="67"/>
  <c r="I52" i="67"/>
  <c r="I53" i="67"/>
  <c r="I54" i="67"/>
  <c r="I55" i="67"/>
  <c r="I56" i="67"/>
  <c r="I57" i="67"/>
  <c r="I58" i="67"/>
  <c r="I59" i="67"/>
  <c r="I60" i="67"/>
  <c r="I61" i="67"/>
  <c r="I62" i="67"/>
  <c r="I63" i="67"/>
  <c r="I64" i="67"/>
  <c r="I65" i="67"/>
  <c r="I66" i="67"/>
  <c r="I67" i="67"/>
  <c r="I68" i="67"/>
  <c r="I69" i="67"/>
  <c r="I70" i="67"/>
  <c r="I71" i="67"/>
  <c r="I72" i="67"/>
  <c r="I73" i="67"/>
  <c r="I74" i="67"/>
  <c r="I75" i="67"/>
  <c r="I76" i="67"/>
  <c r="I77" i="67"/>
  <c r="I78" i="67"/>
  <c r="I79" i="67"/>
  <c r="I80" i="67"/>
  <c r="I81" i="67"/>
  <c r="I82" i="67"/>
  <c r="I83" i="67"/>
  <c r="I84" i="67"/>
  <c r="I85" i="67"/>
  <c r="I2" i="67"/>
  <c r="O3" i="44"/>
  <c r="O4" i="44"/>
  <c r="O5" i="44"/>
  <c r="O6" i="44"/>
  <c r="O7" i="44"/>
  <c r="O10" i="44"/>
  <c r="O11" i="44"/>
  <c r="O12" i="44"/>
  <c r="O13" i="44"/>
  <c r="L24" i="44"/>
  <c r="M24" i="44" s="1"/>
  <c r="L25" i="44" l="1"/>
  <c r="M25" i="44"/>
</calcChain>
</file>

<file path=xl/sharedStrings.xml><?xml version="1.0" encoding="utf-8"?>
<sst xmlns="http://schemas.openxmlformats.org/spreadsheetml/2006/main" count="562" uniqueCount="204">
  <si>
    <t>ใบกำกับภาษี</t>
  </si>
  <si>
    <t>มูลค่าสินค้า</t>
  </si>
  <si>
    <t>จำนวนเงิน</t>
  </si>
  <si>
    <t>จำนวนเงินรวม</t>
  </si>
  <si>
    <t>วัน เดือน ปี</t>
  </si>
  <si>
    <t>เล่มที่/เลขที่</t>
  </si>
  <si>
    <t>หรือบริการ</t>
  </si>
  <si>
    <t>ภาษีมูลค่าเพิ่ม</t>
  </si>
  <si>
    <t>รวมทั้งสิ้น</t>
  </si>
  <si>
    <t>สาขา</t>
  </si>
  <si>
    <t>00000</t>
  </si>
  <si>
    <t>ลำดับ</t>
  </si>
  <si>
    <t>สนญ./</t>
  </si>
  <si>
    <t>ผู้เสียภาษี</t>
  </si>
  <si>
    <t>เลขประจำตัว</t>
  </si>
  <si>
    <t>บริษัท</t>
  </si>
  <si>
    <t>รหัสสินค้า</t>
  </si>
  <si>
    <t>สินค้า</t>
  </si>
  <si>
    <t>คอลัมน์1</t>
  </si>
  <si>
    <t>9999999999999</t>
  </si>
  <si>
    <t>รีเช็คใบกำกับภาษี</t>
  </si>
  <si>
    <t>ไม่เกิน 15 หลัก</t>
  </si>
  <si>
    <t>AR</t>
  </si>
  <si>
    <t>AR-CODE</t>
  </si>
  <si>
    <t>AR-0001</t>
  </si>
  <si>
    <t>AR-0002</t>
  </si>
  <si>
    <t>AR-0003</t>
  </si>
  <si>
    <t>AR-0004</t>
  </si>
  <si>
    <t>AR-0005</t>
  </si>
  <si>
    <t>AR-0050</t>
  </si>
  <si>
    <t>AR-0175</t>
  </si>
  <si>
    <t>AR-0176</t>
  </si>
  <si>
    <t>AR-0177</t>
  </si>
  <si>
    <t>AR-0178</t>
  </si>
  <si>
    <t>AR-0179</t>
  </si>
  <si>
    <t>AR-0180</t>
  </si>
  <si>
    <t>AR-0181</t>
  </si>
  <si>
    <t>AR-0182</t>
  </si>
  <si>
    <t>AR-0183</t>
  </si>
  <si>
    <t>4100-01</t>
  </si>
  <si>
    <t>ชื่อลูกค้า</t>
  </si>
  <si>
    <t>AR-0051</t>
  </si>
  <si>
    <t>AR-0052</t>
  </si>
  <si>
    <t>AR-0053</t>
  </si>
  <si>
    <t>AR-0054</t>
  </si>
  <si>
    <t>AR-0055</t>
  </si>
  <si>
    <t>AR-0056</t>
  </si>
  <si>
    <t>AR-0057</t>
  </si>
  <si>
    <t>AR-0058</t>
  </si>
  <si>
    <t>AR-0059</t>
  </si>
  <si>
    <t>AR-0060</t>
  </si>
  <si>
    <t>AR-0061</t>
  </si>
  <si>
    <t>AR-0062</t>
  </si>
  <si>
    <t>AR-0063</t>
  </si>
  <si>
    <t>AR-0064</t>
  </si>
  <si>
    <t>AR-0065</t>
  </si>
  <si>
    <t>AR-0066</t>
  </si>
  <si>
    <t>AR-0067</t>
  </si>
  <si>
    <t>AR-0068</t>
  </si>
  <si>
    <t>AR-0069</t>
  </si>
  <si>
    <t>AR-0070</t>
  </si>
  <si>
    <t>AR-0071</t>
  </si>
  <si>
    <t>AR-0072</t>
  </si>
  <si>
    <t>AR-0073</t>
  </si>
  <si>
    <t>AR-0074</t>
  </si>
  <si>
    <t>AR-0075</t>
  </si>
  <si>
    <t>AR-0076</t>
  </si>
  <si>
    <t>AR-0077</t>
  </si>
  <si>
    <t>AR-0078</t>
  </si>
  <si>
    <t>AR-0079</t>
  </si>
  <si>
    <t>AR-0080</t>
  </si>
  <si>
    <t>AR-0081</t>
  </si>
  <si>
    <t>AR-0082</t>
  </si>
  <si>
    <t>AR-0083</t>
  </si>
  <si>
    <t>AR-0084</t>
  </si>
  <si>
    <t>AR-0085</t>
  </si>
  <si>
    <t>AR-0086</t>
  </si>
  <si>
    <t>AR-0087</t>
  </si>
  <si>
    <t>AR-0088</t>
  </si>
  <si>
    <t>AR-0089</t>
  </si>
  <si>
    <t>AR-0090</t>
  </si>
  <si>
    <t>AR-0091</t>
  </si>
  <si>
    <t>AR-0092</t>
  </si>
  <si>
    <t>AR-0093</t>
  </si>
  <si>
    <t>AR-0094</t>
  </si>
  <si>
    <t>AR-0095</t>
  </si>
  <si>
    <t>AR-0096</t>
  </si>
  <si>
    <t>AR-0097</t>
  </si>
  <si>
    <t>AR-0098</t>
  </si>
  <si>
    <t>AR-0099</t>
  </si>
  <si>
    <t>AR-0100</t>
  </si>
  <si>
    <t>AR-0101</t>
  </si>
  <si>
    <t>AR-0102</t>
  </si>
  <si>
    <t>AR-0103</t>
  </si>
  <si>
    <t>AR-0104</t>
  </si>
  <si>
    <t>AR-0105</t>
  </si>
  <si>
    <t>AR-0106</t>
  </si>
  <si>
    <t>AR-0107</t>
  </si>
  <si>
    <t>AR-0108</t>
  </si>
  <si>
    <t>AR-0109</t>
  </si>
  <si>
    <t>AR-0110</t>
  </si>
  <si>
    <t>AR-0111</t>
  </si>
  <si>
    <t>AR-0112</t>
  </si>
  <si>
    <t>AR-0113</t>
  </si>
  <si>
    <t>AR-0114</t>
  </si>
  <si>
    <t>AR-0115</t>
  </si>
  <si>
    <t>AR-0116</t>
  </si>
  <si>
    <t>AR-0117</t>
  </si>
  <si>
    <t>AR-0118</t>
  </si>
  <si>
    <t>AR-0119</t>
  </si>
  <si>
    <t>AR-0120</t>
  </si>
  <si>
    <t>AR-0121</t>
  </si>
  <si>
    <t>AR-0122</t>
  </si>
  <si>
    <t>AR-0123</t>
  </si>
  <si>
    <t>AR-0124</t>
  </si>
  <si>
    <t>AR-0125</t>
  </si>
  <si>
    <t>AR-0126</t>
  </si>
  <si>
    <t>AR-0127</t>
  </si>
  <si>
    <t>AR-0128</t>
  </si>
  <si>
    <t>AR-0129</t>
  </si>
  <si>
    <t>AR-0130</t>
  </si>
  <si>
    <t>AR-0131</t>
  </si>
  <si>
    <t>AR-0132</t>
  </si>
  <si>
    <t>AR-0133</t>
  </si>
  <si>
    <t>AR-0134</t>
  </si>
  <si>
    <t>AR-0135</t>
  </si>
  <si>
    <t>AR-0136</t>
  </si>
  <si>
    <t>AR-0137</t>
  </si>
  <si>
    <t>AR-0138</t>
  </si>
  <si>
    <t>AR-0139</t>
  </si>
  <si>
    <t>AR-0140</t>
  </si>
  <si>
    <t>AR-0141</t>
  </si>
  <si>
    <t>AR-0142</t>
  </si>
  <si>
    <t>AR-0143</t>
  </si>
  <si>
    <t>AR-0144</t>
  </si>
  <si>
    <t>AR-0145</t>
  </si>
  <si>
    <t>AR-0146</t>
  </si>
  <si>
    <t>AR-0147</t>
  </si>
  <si>
    <t>AR-0148</t>
  </si>
  <si>
    <t>AR-0149</t>
  </si>
  <si>
    <t>AR-0150</t>
  </si>
  <si>
    <t>AR-0151</t>
  </si>
  <si>
    <t>AR-0152</t>
  </si>
  <si>
    <t>AR-0153</t>
  </si>
  <si>
    <t>AR-0154</t>
  </si>
  <si>
    <t>AR-0155</t>
  </si>
  <si>
    <t>AR-0156</t>
  </si>
  <si>
    <t>AR-0157</t>
  </si>
  <si>
    <t>AR-0158</t>
  </si>
  <si>
    <t>AR-0159</t>
  </si>
  <si>
    <t>AR-0160</t>
  </si>
  <si>
    <t>AR-0161</t>
  </si>
  <si>
    <t>AR-0162</t>
  </si>
  <si>
    <t>AR-0163</t>
  </si>
  <si>
    <t>AR-0164</t>
  </si>
  <si>
    <t>AR-0165</t>
  </si>
  <si>
    <t>AR-0166</t>
  </si>
  <si>
    <t>AR-0167</t>
  </si>
  <si>
    <t>AR-0168</t>
  </si>
  <si>
    <t>AR-0169</t>
  </si>
  <si>
    <t>AR-0170</t>
  </si>
  <si>
    <t>AR-0171</t>
  </si>
  <si>
    <t>AR-0172</t>
  </si>
  <si>
    <t>AR-0173</t>
  </si>
  <si>
    <t>AR-0174</t>
  </si>
  <si>
    <t>00001</t>
  </si>
  <si>
    <t>01/01/66</t>
  </si>
  <si>
    <t>07/01/66</t>
  </si>
  <si>
    <t>แอกซ่าประกันภัย</t>
  </si>
  <si>
    <t>คุ้มภัยโตเกียวมารีนประกันภัย</t>
  </si>
  <si>
    <t>บุญส่ง สังข์เกิด</t>
  </si>
  <si>
    <t>เมืองไทยประกันภัย</t>
  </si>
  <si>
    <t>กรุงไทยพานิชประกันภัย</t>
  </si>
  <si>
    <t>บมจ.</t>
  </si>
  <si>
    <t>นาย</t>
  </si>
  <si>
    <t>รายได้จากขายสินค้า</t>
  </si>
  <si>
    <t>25/01/66</t>
  </si>
  <si>
    <t>22/01/66</t>
  </si>
  <si>
    <t>30/01/66</t>
  </si>
  <si>
    <t>10/01/66</t>
  </si>
  <si>
    <t>23/01/66</t>
  </si>
  <si>
    <t>19/01/66</t>
  </si>
  <si>
    <t>I64001371</t>
  </si>
  <si>
    <t>I64001372</t>
  </si>
  <si>
    <t>I64001373</t>
  </si>
  <si>
    <t>I64001374</t>
  </si>
  <si>
    <t>I64001375</t>
  </si>
  <si>
    <t>I64001376</t>
  </si>
  <si>
    <t>I64001377</t>
  </si>
  <si>
    <t>I64001378</t>
  </si>
  <si>
    <t>I64001379</t>
  </si>
  <si>
    <t>I64001380</t>
  </si>
  <si>
    <t>I64001381</t>
  </si>
  <si>
    <t>I64001382</t>
  </si>
  <si>
    <t>I64001383</t>
  </si>
  <si>
    <t>I64001384</t>
  </si>
  <si>
    <t>I64001385</t>
  </si>
  <si>
    <t>I64001386</t>
  </si>
  <si>
    <t>I64001387</t>
  </si>
  <si>
    <t>I64001388</t>
  </si>
  <si>
    <t>I64001389</t>
  </si>
  <si>
    <t>I64001390</t>
  </si>
  <si>
    <t>ชื่อลูกค้า/รับบริการ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</si>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</sst>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_(* #,##0.00_);_(* \(#,##0.00\);_(* &quot;-&quot;??_);_(@_)"/>
    <numFmt numFmtId="188" formatCode="_(* #,##0_);_(* \(#,##0\);_(* &quot;-&quot;??_);_(@_)"/>
  </numFmts>
  <fonts count="8" x14ac:knownFonts="1">
    <font>
      <sz val="14"/>
      <name val="Cordia New"/>
    </font>
    <font>
      <sz val="14"/>
      <name val="Cordia New"/>
    </font>
    <font>
      <sz val="14"/>
      <name val="Cordia New"/>
      <family val="2"/>
    </font>
    <font>
      <b/>
      <sz val="14"/>
      <name val="Angsana New"/>
      <family val="1"/>
    </font>
    <font>
      <sz val="12"/>
      <name val="Angsana New"/>
      <family val="1"/>
    </font>
    <font>
      <sz val="8"/>
      <name val="Cordia New"/>
      <family val="2"/>
    </font>
    <font>
      <sz val="18"/>
      <name val="Angsana New"/>
      <family val="1"/>
    </font>
    <font>
      <sz val="18"/>
      <color theme="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87" fontId="2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2" fillId="0" borderId="0"/>
  </cellStyleXfs>
  <cellXfs count="81">
    <xf numFmtId="0" fontId="0" fillId="0" borderId="0" xfId="0"/>
    <xf numFmtId="187" fontId="3" fillId="0" borderId="1" xfId="2" applyFont="1" applyBorder="1"/>
    <xf numFmtId="49" fontId="4" fillId="0" borderId="2" xfId="0" applyNumberFormat="1" applyFont="1" applyBorder="1" applyAlignment="1">
      <alignment horizontal="center"/>
    </xf>
    <xf numFmtId="0" fontId="4" fillId="0" borderId="0" xfId="0" applyFont="1"/>
    <xf numFmtId="187" fontId="4" fillId="0" borderId="0" xfId="2" applyFont="1"/>
    <xf numFmtId="187" fontId="4" fillId="0" borderId="3" xfId="2" applyFont="1" applyBorder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187" fontId="4" fillId="0" borderId="3" xfId="2" applyFont="1" applyFill="1" applyBorder="1"/>
    <xf numFmtId="187" fontId="4" fillId="0" borderId="0" xfId="2" applyFont="1" applyFill="1"/>
    <xf numFmtId="49" fontId="4" fillId="0" borderId="3" xfId="0" applyNumberFormat="1" applyFont="1" applyBorder="1" applyAlignment="1">
      <alignment horizontal="center"/>
    </xf>
    <xf numFmtId="188" fontId="4" fillId="0" borderId="0" xfId="2" applyNumberFormat="1" applyFont="1" applyFill="1"/>
    <xf numFmtId="188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/>
    </xf>
    <xf numFmtId="187" fontId="3" fillId="0" borderId="0" xfId="2" applyFont="1"/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187" fontId="3" fillId="0" borderId="8" xfId="2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187" fontId="3" fillId="0" borderId="4" xfId="2" applyFont="1" applyBorder="1" applyAlignment="1">
      <alignment horizontal="center"/>
    </xf>
    <xf numFmtId="188" fontId="3" fillId="2" borderId="0" xfId="0" applyNumberFormat="1" applyFont="1" applyFill="1"/>
    <xf numFmtId="188" fontId="3" fillId="2" borderId="0" xfId="2" applyNumberFormat="1" applyFont="1" applyFill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87" fontId="6" fillId="0" borderId="0" xfId="2" applyFont="1" applyFill="1" applyAlignment="1">
      <alignment horizontal="center"/>
    </xf>
    <xf numFmtId="0" fontId="6" fillId="0" borderId="0" xfId="0" applyFont="1"/>
    <xf numFmtId="0" fontId="6" fillId="0" borderId="6" xfId="3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49" fontId="6" fillId="0" borderId="6" xfId="0" quotePrefix="1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187" fontId="6" fillId="0" borderId="0" xfId="0" applyNumberFormat="1" applyFont="1" applyAlignment="1">
      <alignment horizontal="center" vertical="center"/>
    </xf>
    <xf numFmtId="187" fontId="6" fillId="0" borderId="0" xfId="0" applyNumberFormat="1" applyFont="1"/>
    <xf numFmtId="187" fontId="6" fillId="0" borderId="0" xfId="2" applyFont="1" applyFill="1"/>
    <xf numFmtId="49" fontId="6" fillId="0" borderId="3" xfId="0" quotePrefix="1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7" fillId="0" borderId="6" xfId="3" applyNumberFormat="1" applyFont="1" applyBorder="1" applyAlignment="1">
      <alignment horizontal="center" vertical="center"/>
    </xf>
    <xf numFmtId="0" fontId="7" fillId="0" borderId="6" xfId="3" applyFont="1" applyBorder="1" applyAlignment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2" fillId="0" borderId="0" xfId="0" applyFont="1"/>
    <xf numFmtId="0" fontId="4" fillId="0" borderId="4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0" xfId="0" applyFont="1" applyFill="1"/>
    <xf numFmtId="49" fontId="3" fillId="4" borderId="11" xfId="0" applyNumberFormat="1" applyFont="1" applyFill="1" applyBorder="1" applyAlignment="1">
      <alignment horizontal="center"/>
    </xf>
    <xf numFmtId="0" fontId="2" fillId="4" borderId="8" xfId="3" applyFill="1" applyBorder="1"/>
    <xf numFmtId="0" fontId="2" fillId="4" borderId="6" xfId="3" applyFill="1" applyBorder="1"/>
    <xf numFmtId="49" fontId="4" fillId="4" borderId="0" xfId="0" applyNumberFormat="1" applyFont="1" applyFill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87" fontId="4" fillId="4" borderId="6" xfId="2" applyFont="1" applyFill="1" applyBorder="1"/>
    <xf numFmtId="187" fontId="3" fillId="4" borderId="1" xfId="2" applyFont="1" applyFill="1" applyBorder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4">
    <cellStyle name="เครื่องหมายจุลภาค 2" xfId="1" xr:uid="{00000000-0005-0000-0000-000000000000}"/>
    <cellStyle name="จุลภาค" xfId="2" builtinId="3"/>
    <cellStyle name="ปกติ" xfId="0" builtinId="0"/>
    <cellStyle name="ปกติ 2" xfId="3" xr:uid="{00000000-0005-0000-0000-000003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ngsana New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auto="1"/>
        <name val="Angsana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ngsana New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ngsana New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ngsana New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8"/>
        <color auto="1"/>
        <name val="Angsana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ngsana New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de" displayName="Code" ref="A1:G197" totalsRowShown="0" headerRowDxfId="8" dataDxfId="7">
  <autoFilter ref="A1:G197" xr:uid="{00000000-0009-0000-0100-000001000000}"/>
  <tableColumns count="7">
    <tableColumn id="1" xr3:uid="{00000000-0010-0000-0000-000001000000}" name="ชื่อลูกค้า" dataDxfId="6"/>
    <tableColumn id="2" xr3:uid="{00000000-0010-0000-0000-000002000000}" name="บริษัท" dataDxfId="5"/>
    <tableColumn id="3" xr3:uid="{00000000-0010-0000-0000-000003000000}" name="AR-CODE" dataDxfId="4"/>
    <tableColumn id="4" xr3:uid="{00000000-0010-0000-0000-000004000000}" name="ผู้เสียภาษี" dataDxfId="3"/>
    <tableColumn id="5" xr3:uid="{00000000-0010-0000-0000-000005000000}" name="สาขา" dataDxfId="2"/>
    <tableColumn id="8" xr3:uid="{00000000-0010-0000-0000-000008000000}" name="รหัสสินค้า" dataDxfId="1"/>
    <tableColumn id="9" xr3:uid="{00000000-0010-0000-0000-000009000000}" name="คอลัมน์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6"/>
  <sheetViews>
    <sheetView tabSelected="1" zoomScale="115" zoomScaleNormal="115" workbookViewId="0">
      <selection activeCell="J31" sqref="J31"/>
    </sheetView>
  </sheetViews>
  <sheetFormatPr defaultColWidth="9.125" defaultRowHeight="17.399999999999999" x14ac:dyDescent="0.45"/>
  <cols>
    <col min="1" max="1" width="5.25" style="7" bestFit="1" customWidth="1"/>
    <col min="2" max="2" width="6.5" style="3" customWidth="1"/>
    <col min="3" max="3" width="16.625" style="57" customWidth="1"/>
    <col min="4" max="4" width="8.375" style="57" bestFit="1" customWidth="1"/>
    <col min="5" max="5" width="8.125" style="57" bestFit="1" customWidth="1"/>
    <col min="6" max="6" width="15.25" style="3" bestFit="1" customWidth="1"/>
    <col min="7" max="7" width="9.625" style="6" bestFit="1" customWidth="1"/>
    <col min="8" max="8" width="10.5" style="61" bestFit="1" customWidth="1"/>
    <col min="9" max="9" width="5.125" style="6" bestFit="1" customWidth="1"/>
    <col min="10" max="10" width="26.5" style="3" bestFit="1" customWidth="1"/>
    <col min="11" max="11" width="11.125" style="4" bestFit="1" customWidth="1"/>
    <col min="12" max="12" width="11.75" style="57" bestFit="1" customWidth="1"/>
    <col min="13" max="13" width="12.625" style="57" customWidth="1"/>
    <col min="14" max="14" width="9.125" style="3"/>
    <col min="15" max="15" width="15.75" style="13" bestFit="1" customWidth="1"/>
    <col min="16" max="16384" width="9.125" style="3"/>
  </cols>
  <sheetData>
    <row r="1" spans="1:15" s="19" customFormat="1" ht="20.399999999999999" x14ac:dyDescent="0.55000000000000004">
      <c r="A1" s="79" t="s">
        <v>11</v>
      </c>
      <c r="B1" s="17" t="s">
        <v>12</v>
      </c>
      <c r="C1" s="54" t="s">
        <v>203</v>
      </c>
      <c r="D1" s="54" t="s">
        <v>22</v>
      </c>
      <c r="E1" s="71" t="s">
        <v>17</v>
      </c>
      <c r="F1" s="17" t="s">
        <v>14</v>
      </c>
      <c r="G1" s="77" t="s">
        <v>0</v>
      </c>
      <c r="H1" s="78"/>
      <c r="I1" s="73" t="s">
        <v>202</v>
      </c>
      <c r="J1" s="74"/>
      <c r="K1" s="21" t="s">
        <v>1</v>
      </c>
      <c r="L1" s="64" t="s">
        <v>2</v>
      </c>
      <c r="M1" s="71" t="s">
        <v>3</v>
      </c>
      <c r="O1" s="24" t="s">
        <v>20</v>
      </c>
    </row>
    <row r="2" spans="1:15" s="18" customFormat="1" ht="20.399999999999999" hidden="1" x14ac:dyDescent="0.55000000000000004">
      <c r="A2" s="80"/>
      <c r="B2" s="20" t="s">
        <v>9</v>
      </c>
      <c r="C2" s="55"/>
      <c r="D2" s="55"/>
      <c r="E2" s="72"/>
      <c r="F2" s="20" t="s">
        <v>13</v>
      </c>
      <c r="G2" s="22" t="s">
        <v>4</v>
      </c>
      <c r="H2" s="58" t="s">
        <v>5</v>
      </c>
      <c r="I2" s="75"/>
      <c r="J2" s="76"/>
      <c r="K2" s="23" t="s">
        <v>6</v>
      </c>
      <c r="L2" s="65" t="s">
        <v>7</v>
      </c>
      <c r="M2" s="72"/>
      <c r="O2" s="25" t="s">
        <v>21</v>
      </c>
    </row>
    <row r="3" spans="1:15" s="10" customFormat="1" ht="21" hidden="1" x14ac:dyDescent="0.6">
      <c r="A3" s="16">
        <v>1</v>
      </c>
      <c r="B3" s="26" t="str">
        <f>VLOOKUP(J3,'01'!$A$2:$G$197,5,FALSE)</f>
        <v>00000</v>
      </c>
      <c r="C3" s="60" t="s">
        <v>182</v>
      </c>
      <c r="D3" s="62" t="str">
        <f>VLOOKUP(J3,'01'!$A$2:$G$197,3,FALSE)</f>
        <v>AR-0001</v>
      </c>
      <c r="E3" s="62" t="str">
        <f>VLOOKUP(J3,'01'!$A$2:$G$197,6,FALSE)</f>
        <v>4100-01</v>
      </c>
      <c r="F3" s="26" t="str">
        <f>VLOOKUP(J3,'01'!$A$2:$G$197,4,FALSE)</f>
        <v>9999999999999</v>
      </c>
      <c r="G3" s="11" t="s">
        <v>177</v>
      </c>
      <c r="H3" s="60" t="s">
        <v>182</v>
      </c>
      <c r="I3" s="27" t="str">
        <f>VLOOKUP(J3,'01'!$A$2:$G$197,2,FALSE)</f>
        <v>บมจ.</v>
      </c>
      <c r="J3" t="s">
        <v>168</v>
      </c>
      <c r="K3" s="9">
        <v>200</v>
      </c>
      <c r="L3" s="66">
        <f t="shared" ref="L3:L24" si="0">K3*0.07</f>
        <v>14.000000000000002</v>
      </c>
      <c r="M3" s="66">
        <f t="shared" ref="M3:M24" si="1">K3+L3</f>
        <v>214</v>
      </c>
      <c r="O3" s="12">
        <f t="shared" ref="O3:O13" si="2">LEN(H3)</f>
        <v>9</v>
      </c>
    </row>
    <row r="4" spans="1:15" s="10" customFormat="1" ht="21" x14ac:dyDescent="0.6">
      <c r="A4" s="16">
        <v>2</v>
      </c>
      <c r="B4" s="26" t="str">
        <f>VLOOKUP(J4,'01'!$A$2:$G$197,5,FALSE)</f>
        <v>00000</v>
      </c>
      <c r="C4" s="59" t="s">
        <v>183</v>
      </c>
      <c r="D4" s="62" t="str">
        <f>VLOOKUP(J4,'01'!$A$2:$G$197,3,FALSE)</f>
        <v>AR-0005</v>
      </c>
      <c r="E4" s="62" t="str">
        <f>VLOOKUP(J4,'01'!$A$2:$G$197,6,FALSE)</f>
        <v>4100-01</v>
      </c>
      <c r="F4" s="26" t="str">
        <f>VLOOKUP(J4,'01'!$A$2:$G$197,4,FALSE)</f>
        <v>9999999999999</v>
      </c>
      <c r="G4" s="11" t="s">
        <v>177</v>
      </c>
      <c r="H4" s="59" t="s">
        <v>183</v>
      </c>
      <c r="I4" s="27" t="str">
        <f>VLOOKUP(J4,'01'!$A$2:$G$197,2,FALSE)</f>
        <v>บมจ.</v>
      </c>
      <c r="J4" t="s">
        <v>172</v>
      </c>
      <c r="K4" s="9">
        <v>500</v>
      </c>
      <c r="L4" s="66">
        <f t="shared" si="0"/>
        <v>35</v>
      </c>
      <c r="M4" s="66">
        <f t="shared" si="1"/>
        <v>535</v>
      </c>
      <c r="O4" s="12">
        <f t="shared" si="2"/>
        <v>9</v>
      </c>
    </row>
    <row r="5" spans="1:15" s="10" customFormat="1" ht="21" hidden="1" x14ac:dyDescent="0.6">
      <c r="A5" s="16">
        <v>3</v>
      </c>
      <c r="B5" s="26" t="str">
        <f>VLOOKUP(J5,'01'!$A$2:$G$197,5,FALSE)</f>
        <v>00001</v>
      </c>
      <c r="C5" s="60" t="s">
        <v>184</v>
      </c>
      <c r="D5" s="62" t="str">
        <f>VLOOKUP(J5,'01'!$A$2:$G$197,3,FALSE)</f>
        <v>AR-0003</v>
      </c>
      <c r="E5" s="62" t="str">
        <f>VLOOKUP(J5,'01'!$A$2:$G$197,6,FALSE)</f>
        <v>4100-01</v>
      </c>
      <c r="F5" s="26" t="str">
        <f>VLOOKUP(J5,'01'!$A$2:$G$197,4,FALSE)</f>
        <v>9999999999999</v>
      </c>
      <c r="G5" s="11" t="s">
        <v>178</v>
      </c>
      <c r="H5" s="60" t="s">
        <v>184</v>
      </c>
      <c r="I5" s="27" t="str">
        <f>VLOOKUP(J5,'01'!$A$2:$G$197,2,FALSE)</f>
        <v>นาย</v>
      </c>
      <c r="J5" t="s">
        <v>170</v>
      </c>
      <c r="K5" s="9">
        <v>700</v>
      </c>
      <c r="L5" s="66">
        <f t="shared" si="0"/>
        <v>49.000000000000007</v>
      </c>
      <c r="M5" s="66">
        <f t="shared" si="1"/>
        <v>749</v>
      </c>
      <c r="O5" s="12">
        <f t="shared" si="2"/>
        <v>9</v>
      </c>
    </row>
    <row r="6" spans="1:15" s="10" customFormat="1" ht="21" hidden="1" x14ac:dyDescent="0.6">
      <c r="A6" s="16">
        <v>4</v>
      </c>
      <c r="B6" s="26" t="str">
        <f>VLOOKUP(J6,'01'!$A$2:$G$197,5,FALSE)</f>
        <v>00000</v>
      </c>
      <c r="C6" s="59" t="s">
        <v>185</v>
      </c>
      <c r="D6" s="62" t="str">
        <f>VLOOKUP(J6,'01'!$A$2:$G$197,3,FALSE)</f>
        <v>AR-0002</v>
      </c>
      <c r="E6" s="62" t="str">
        <f>VLOOKUP(J6,'01'!$A$2:$G$197,6,FALSE)</f>
        <v>4100-01</v>
      </c>
      <c r="F6" s="26" t="str">
        <f>VLOOKUP(J6,'01'!$A$2:$G$197,4,FALSE)</f>
        <v>9999999999999</v>
      </c>
      <c r="G6" s="11" t="s">
        <v>179</v>
      </c>
      <c r="H6" s="59" t="s">
        <v>185</v>
      </c>
      <c r="I6" s="27" t="str">
        <f>VLOOKUP(J6,'01'!$A$2:$G$197,2,FALSE)</f>
        <v>บมจ.</v>
      </c>
      <c r="J6" t="s">
        <v>169</v>
      </c>
      <c r="K6" s="9">
        <v>900</v>
      </c>
      <c r="L6" s="66">
        <f t="shared" si="0"/>
        <v>63.000000000000007</v>
      </c>
      <c r="M6" s="66">
        <f t="shared" si="1"/>
        <v>963</v>
      </c>
      <c r="O6" s="12">
        <f t="shared" si="2"/>
        <v>9</v>
      </c>
    </row>
    <row r="7" spans="1:15" s="10" customFormat="1" ht="21" hidden="1" x14ac:dyDescent="0.6">
      <c r="A7" s="16">
        <v>5</v>
      </c>
      <c r="B7" s="26" t="str">
        <f>VLOOKUP(J7,'01'!$A$2:$G$197,5,FALSE)</f>
        <v>00000</v>
      </c>
      <c r="C7" s="60" t="s">
        <v>186</v>
      </c>
      <c r="D7" s="62" t="str">
        <f>VLOOKUP(J7,'01'!$A$2:$G$197,3,FALSE)</f>
        <v>AR-0001</v>
      </c>
      <c r="E7" s="62" t="str">
        <f>VLOOKUP(J7,'01'!$A$2:$G$197,6,FALSE)</f>
        <v>4100-01</v>
      </c>
      <c r="F7" s="26" t="str">
        <f>VLOOKUP(J7,'01'!$A$2:$G$197,4,FALSE)</f>
        <v>9999999999999</v>
      </c>
      <c r="G7" s="11" t="s">
        <v>180</v>
      </c>
      <c r="H7" s="60" t="s">
        <v>186</v>
      </c>
      <c r="I7" s="27" t="str">
        <f>VLOOKUP(J7,'01'!$A$2:$G$197,2,FALSE)</f>
        <v>บมจ.</v>
      </c>
      <c r="J7" t="s">
        <v>168</v>
      </c>
      <c r="K7" s="9">
        <v>1000</v>
      </c>
      <c r="L7" s="66">
        <f t="shared" si="0"/>
        <v>70</v>
      </c>
      <c r="M7" s="66">
        <f t="shared" si="1"/>
        <v>1070</v>
      </c>
      <c r="O7" s="12">
        <f t="shared" si="2"/>
        <v>9</v>
      </c>
    </row>
    <row r="8" spans="1:15" s="10" customFormat="1" ht="21" hidden="1" x14ac:dyDescent="0.6">
      <c r="A8" s="16">
        <v>6</v>
      </c>
      <c r="B8" s="26" t="str">
        <f>VLOOKUP(J8,'01'!$A$2:$G$197,5,FALSE)</f>
        <v>00000</v>
      </c>
      <c r="C8" s="59" t="s">
        <v>187</v>
      </c>
      <c r="D8" s="62" t="str">
        <f>VLOOKUP(J8,'01'!$A$2:$G$197,3,FALSE)</f>
        <v>AR-0001</v>
      </c>
      <c r="E8" s="62" t="str">
        <f>VLOOKUP(J8,'01'!$A$2:$G$197,6,FALSE)</f>
        <v>4100-01</v>
      </c>
      <c r="F8" s="26" t="str">
        <f>VLOOKUP(J8,'01'!$A$2:$G$197,4,FALSE)</f>
        <v>9999999999999</v>
      </c>
      <c r="G8" s="11" t="s">
        <v>176</v>
      </c>
      <c r="H8" s="59" t="s">
        <v>187</v>
      </c>
      <c r="I8" s="27" t="str">
        <f>VLOOKUP(J8,'01'!$A$2:$G$197,2,FALSE)</f>
        <v>บมจ.</v>
      </c>
      <c r="J8" t="s">
        <v>168</v>
      </c>
      <c r="K8" s="9">
        <v>100</v>
      </c>
      <c r="L8" s="66">
        <f t="shared" ref="L8:L9" si="3">K8*0.07</f>
        <v>7.0000000000000009</v>
      </c>
      <c r="M8" s="66">
        <f t="shared" ref="M8:M9" si="4">K8+L8</f>
        <v>107</v>
      </c>
      <c r="O8" s="12">
        <f t="shared" ref="O8:O9" si="5">LEN(H8)</f>
        <v>9</v>
      </c>
    </row>
    <row r="9" spans="1:15" s="10" customFormat="1" ht="21" hidden="1" x14ac:dyDescent="0.6">
      <c r="A9" s="16">
        <v>7</v>
      </c>
      <c r="B9" s="26" t="str">
        <f>VLOOKUP(J9,'01'!$A$2:$G$197,5,FALSE)</f>
        <v>00000</v>
      </c>
      <c r="C9" s="60" t="s">
        <v>188</v>
      </c>
      <c r="D9" s="62" t="str">
        <f>VLOOKUP(J9,'01'!$A$2:$G$197,3,FALSE)</f>
        <v>AR-0001</v>
      </c>
      <c r="E9" s="62" t="str">
        <f>VLOOKUP(J9,'01'!$A$2:$G$197,6,FALSE)</f>
        <v>4100-01</v>
      </c>
      <c r="F9" s="26" t="str">
        <f>VLOOKUP(J9,'01'!$A$2:$G$197,4,FALSE)</f>
        <v>9999999999999</v>
      </c>
      <c r="G9" s="11" t="s">
        <v>177</v>
      </c>
      <c r="H9" s="60" t="s">
        <v>188</v>
      </c>
      <c r="I9" s="27" t="str">
        <f>VLOOKUP(J9,'01'!$A$2:$G$197,2,FALSE)</f>
        <v>บมจ.</v>
      </c>
      <c r="J9" t="s">
        <v>168</v>
      </c>
      <c r="K9" s="9">
        <v>200</v>
      </c>
      <c r="L9" s="66">
        <f t="shared" si="3"/>
        <v>14.000000000000002</v>
      </c>
      <c r="M9" s="66">
        <f t="shared" si="4"/>
        <v>214</v>
      </c>
      <c r="O9" s="12">
        <f t="shared" si="5"/>
        <v>9</v>
      </c>
    </row>
    <row r="10" spans="1:15" s="10" customFormat="1" ht="21" x14ac:dyDescent="0.6">
      <c r="A10" s="16">
        <v>8</v>
      </c>
      <c r="B10" s="26" t="str">
        <f>VLOOKUP(J10,'01'!$A$2:$G$197,5,FALSE)</f>
        <v>00000</v>
      </c>
      <c r="C10" s="59" t="s">
        <v>189</v>
      </c>
      <c r="D10" s="62" t="str">
        <f>VLOOKUP(J10,'01'!$A$2:$G$197,3,FALSE)</f>
        <v>AR-0005</v>
      </c>
      <c r="E10" s="62" t="str">
        <f>VLOOKUP(J10,'01'!$A$2:$G$197,6,FALSE)</f>
        <v>4100-01</v>
      </c>
      <c r="F10" s="26" t="str">
        <f>VLOOKUP(J10,'01'!$A$2:$G$197,4,FALSE)</f>
        <v>9999999999999</v>
      </c>
      <c r="G10" s="11" t="s">
        <v>166</v>
      </c>
      <c r="H10" s="59" t="s">
        <v>189</v>
      </c>
      <c r="I10" s="27" t="str">
        <f>VLOOKUP(J10,'01'!$A$2:$G$197,2,FALSE)</f>
        <v>บมจ.</v>
      </c>
      <c r="J10" t="s">
        <v>172</v>
      </c>
      <c r="K10" s="9">
        <v>1100</v>
      </c>
      <c r="L10" s="66">
        <f t="shared" si="0"/>
        <v>77.000000000000014</v>
      </c>
      <c r="M10" s="66">
        <f t="shared" si="1"/>
        <v>1177</v>
      </c>
      <c r="O10" s="12">
        <f t="shared" si="2"/>
        <v>9</v>
      </c>
    </row>
    <row r="11" spans="1:15" s="10" customFormat="1" ht="21" hidden="1" x14ac:dyDescent="0.6">
      <c r="A11" s="16">
        <v>9</v>
      </c>
      <c r="B11" s="26" t="str">
        <f>VLOOKUP(J11,'01'!$A$2:$G$197,5,FALSE)</f>
        <v>00000</v>
      </c>
      <c r="C11" s="60" t="s">
        <v>190</v>
      </c>
      <c r="D11" s="62" t="str">
        <f>VLOOKUP(J11,'01'!$A$2:$G$197,3,FALSE)</f>
        <v>AR-0001</v>
      </c>
      <c r="E11" s="62" t="str">
        <f>VLOOKUP(J11,'01'!$A$2:$G$197,6,FALSE)</f>
        <v>4100-01</v>
      </c>
      <c r="F11" s="26" t="str">
        <f>VLOOKUP(J11,'01'!$A$2:$G$197,4,FALSE)</f>
        <v>9999999999999</v>
      </c>
      <c r="G11" s="11" t="s">
        <v>167</v>
      </c>
      <c r="H11" s="60" t="s">
        <v>190</v>
      </c>
      <c r="I11" s="27" t="str">
        <f>VLOOKUP(J11,'01'!$A$2:$G$197,2,FALSE)</f>
        <v>บมจ.</v>
      </c>
      <c r="J11" t="s">
        <v>168</v>
      </c>
      <c r="K11" s="9">
        <v>1200</v>
      </c>
      <c r="L11" s="66">
        <f t="shared" si="0"/>
        <v>84.000000000000014</v>
      </c>
      <c r="M11" s="66">
        <f t="shared" si="1"/>
        <v>1284</v>
      </c>
      <c r="O11" s="12">
        <f t="shared" si="2"/>
        <v>9</v>
      </c>
    </row>
    <row r="12" spans="1:15" s="10" customFormat="1" ht="21" hidden="1" x14ac:dyDescent="0.6">
      <c r="A12" s="16">
        <v>10</v>
      </c>
      <c r="B12" s="26" t="str">
        <f>VLOOKUP(J12,'01'!$A$2:$G$197,5,FALSE)</f>
        <v>00001</v>
      </c>
      <c r="C12" s="59" t="s">
        <v>191</v>
      </c>
      <c r="D12" s="62" t="str">
        <f>VLOOKUP(J12,'01'!$A$2:$G$197,3,FALSE)</f>
        <v>AR-0003</v>
      </c>
      <c r="E12" s="62" t="str">
        <f>VLOOKUP(J12,'01'!$A$2:$G$197,6,FALSE)</f>
        <v>4100-01</v>
      </c>
      <c r="F12" s="26" t="str">
        <f>VLOOKUP(J12,'01'!$A$2:$G$197,4,FALSE)</f>
        <v>9999999999999</v>
      </c>
      <c r="G12" s="11" t="s">
        <v>181</v>
      </c>
      <c r="H12" s="59" t="s">
        <v>191</v>
      </c>
      <c r="I12" s="27" t="str">
        <f>VLOOKUP(J12,'01'!$A$2:$G$197,2,FALSE)</f>
        <v>นาย</v>
      </c>
      <c r="J12" t="s">
        <v>170</v>
      </c>
      <c r="K12" s="9">
        <v>1300</v>
      </c>
      <c r="L12" s="66">
        <f t="shared" si="0"/>
        <v>91.000000000000014</v>
      </c>
      <c r="M12" s="66">
        <f t="shared" si="1"/>
        <v>1391</v>
      </c>
      <c r="O12" s="12">
        <f t="shared" si="2"/>
        <v>9</v>
      </c>
    </row>
    <row r="13" spans="1:15" s="10" customFormat="1" ht="21" hidden="1" x14ac:dyDescent="0.6">
      <c r="A13" s="16">
        <v>11</v>
      </c>
      <c r="B13" s="26" t="str">
        <f>VLOOKUP(J13,'01'!$A$2:$G$197,5,FALSE)</f>
        <v>00000</v>
      </c>
      <c r="C13" s="60" t="s">
        <v>192</v>
      </c>
      <c r="D13" s="62" t="str">
        <f>VLOOKUP(J13,'01'!$A$2:$G$197,3,FALSE)</f>
        <v>AR-0001</v>
      </c>
      <c r="E13" s="62" t="str">
        <f>VLOOKUP(J13,'01'!$A$2:$G$197,6,FALSE)</f>
        <v>4100-01</v>
      </c>
      <c r="F13" s="26" t="str">
        <f>VLOOKUP(J13,'01'!$A$2:$G$197,4,FALSE)</f>
        <v>9999999999999</v>
      </c>
      <c r="G13" s="11" t="s">
        <v>181</v>
      </c>
      <c r="H13" s="60" t="s">
        <v>192</v>
      </c>
      <c r="I13" s="27" t="str">
        <f>VLOOKUP(J13,'01'!$A$2:$G$197,2,FALSE)</f>
        <v>บมจ.</v>
      </c>
      <c r="J13" t="s">
        <v>168</v>
      </c>
      <c r="K13" s="9">
        <v>1400</v>
      </c>
      <c r="L13" s="66">
        <f t="shared" si="0"/>
        <v>98.000000000000014</v>
      </c>
      <c r="M13" s="66">
        <f t="shared" si="1"/>
        <v>1498</v>
      </c>
      <c r="O13" s="12">
        <f t="shared" si="2"/>
        <v>9</v>
      </c>
    </row>
    <row r="14" spans="1:15" s="10" customFormat="1" ht="21" hidden="1" x14ac:dyDescent="0.6">
      <c r="A14" s="16">
        <v>12</v>
      </c>
      <c r="B14" s="26" t="str">
        <f>VLOOKUP(J14,'01'!$A$2:$G$197,5,FALSE)</f>
        <v>00000</v>
      </c>
      <c r="C14" s="59" t="s">
        <v>193</v>
      </c>
      <c r="D14" s="62" t="str">
        <f>VLOOKUP(J14,'01'!$A$2:$G$197,3,FALSE)</f>
        <v>AR-0002</v>
      </c>
      <c r="E14" s="62" t="str">
        <f>VLOOKUP(J14,'01'!$A$2:$G$197,6,FALSE)</f>
        <v>4100-01</v>
      </c>
      <c r="F14" s="26" t="str">
        <f>VLOOKUP(J14,'01'!$A$2:$G$197,4,FALSE)</f>
        <v>9999999999999</v>
      </c>
      <c r="G14" s="11" t="s">
        <v>179</v>
      </c>
      <c r="H14" s="59" t="s">
        <v>193</v>
      </c>
      <c r="I14" s="27" t="str">
        <f>VLOOKUP(J14,'01'!$A$2:$G$197,2,FALSE)</f>
        <v>บมจ.</v>
      </c>
      <c r="J14" t="s">
        <v>169</v>
      </c>
      <c r="K14" s="9">
        <v>900</v>
      </c>
      <c r="L14" s="66">
        <f t="shared" ref="L14" si="6">K14*0.07</f>
        <v>63.000000000000007</v>
      </c>
      <c r="M14" s="66">
        <f t="shared" ref="M14" si="7">K14+L14</f>
        <v>963</v>
      </c>
      <c r="O14" s="12">
        <f t="shared" ref="O14" si="8">LEN(H14)</f>
        <v>9</v>
      </c>
    </row>
    <row r="15" spans="1:15" s="10" customFormat="1" ht="21" hidden="1" x14ac:dyDescent="0.6">
      <c r="A15" s="16">
        <v>13</v>
      </c>
      <c r="B15" s="26" t="str">
        <f>VLOOKUP(J15,'01'!$A$2:$G$197,5,FALSE)</f>
        <v>00000</v>
      </c>
      <c r="C15" s="60" t="s">
        <v>194</v>
      </c>
      <c r="D15" s="62" t="str">
        <f>VLOOKUP(J15,'01'!$A$2:$G$197,3,FALSE)</f>
        <v>AR-0002</v>
      </c>
      <c r="E15" s="62" t="str">
        <f>VLOOKUP(J15,'01'!$A$2:$G$197,6,FALSE)</f>
        <v>4100-01</v>
      </c>
      <c r="F15" s="26" t="str">
        <f>VLOOKUP(J15,'01'!$A$2:$G$197,4,FALSE)</f>
        <v>9999999999999</v>
      </c>
      <c r="G15" s="11" t="s">
        <v>179</v>
      </c>
      <c r="H15" s="60" t="s">
        <v>194</v>
      </c>
      <c r="I15" s="27" t="str">
        <f>VLOOKUP(J15,'01'!$A$2:$G$197,2,FALSE)</f>
        <v>บมจ.</v>
      </c>
      <c r="J15" t="s">
        <v>169</v>
      </c>
      <c r="K15" s="9">
        <v>900</v>
      </c>
      <c r="L15" s="66">
        <f t="shared" ref="L15:L19" si="9">K15*0.07</f>
        <v>63.000000000000007</v>
      </c>
      <c r="M15" s="66">
        <f t="shared" ref="M15:M19" si="10">K15+L15</f>
        <v>963</v>
      </c>
      <c r="O15" s="12">
        <f t="shared" ref="O15:O19" si="11">LEN(H15)</f>
        <v>9</v>
      </c>
    </row>
    <row r="16" spans="1:15" s="10" customFormat="1" ht="21" hidden="1" x14ac:dyDescent="0.6">
      <c r="A16" s="16">
        <v>14</v>
      </c>
      <c r="B16" s="26" t="str">
        <f>VLOOKUP(J16,'01'!$A$2:$G$197,5,FALSE)</f>
        <v>00000</v>
      </c>
      <c r="C16" s="59" t="s">
        <v>195</v>
      </c>
      <c r="D16" s="62" t="str">
        <f>VLOOKUP(J16,'01'!$A$2:$G$197,3,FALSE)</f>
        <v>AR-0004</v>
      </c>
      <c r="E16" s="62" t="str">
        <f>VLOOKUP(J16,'01'!$A$2:$G$197,6,FALSE)</f>
        <v>4100-01</v>
      </c>
      <c r="F16" s="26" t="str">
        <f>VLOOKUP(J16,'01'!$A$2:$G$197,4,FALSE)</f>
        <v>9999999999999</v>
      </c>
      <c r="G16" s="11" t="s">
        <v>180</v>
      </c>
      <c r="H16" s="59" t="s">
        <v>195</v>
      </c>
      <c r="I16" s="27" t="str">
        <f>VLOOKUP(J16,'01'!$A$2:$G$197,2,FALSE)</f>
        <v>บมจ.</v>
      </c>
      <c r="J16" t="s">
        <v>171</v>
      </c>
      <c r="K16" s="9">
        <v>1000</v>
      </c>
      <c r="L16" s="66">
        <f t="shared" si="9"/>
        <v>70</v>
      </c>
      <c r="M16" s="66">
        <f t="shared" si="10"/>
        <v>1070</v>
      </c>
      <c r="O16" s="12">
        <f t="shared" si="11"/>
        <v>9</v>
      </c>
    </row>
    <row r="17" spans="1:15" s="10" customFormat="1" ht="21" x14ac:dyDescent="0.6">
      <c r="A17" s="16">
        <v>15</v>
      </c>
      <c r="B17" s="26" t="str">
        <f>VLOOKUP(J17,'01'!$A$2:$G$197,5,FALSE)</f>
        <v>00000</v>
      </c>
      <c r="C17" s="60" t="s">
        <v>196</v>
      </c>
      <c r="D17" s="62" t="str">
        <f>VLOOKUP(J17,'01'!$A$2:$G$197,3,FALSE)</f>
        <v>AR-0005</v>
      </c>
      <c r="E17" s="62" t="str">
        <f>VLOOKUP(J17,'01'!$A$2:$G$197,6,FALSE)</f>
        <v>4100-01</v>
      </c>
      <c r="F17" s="26" t="str">
        <f>VLOOKUP(J17,'01'!$A$2:$G$197,4,FALSE)</f>
        <v>9999999999999</v>
      </c>
      <c r="G17" s="11" t="s">
        <v>176</v>
      </c>
      <c r="H17" s="60" t="s">
        <v>196</v>
      </c>
      <c r="I17" s="27" t="str">
        <f>VLOOKUP(J17,'01'!$A$2:$G$197,2,FALSE)</f>
        <v>บมจ.</v>
      </c>
      <c r="J17" t="s">
        <v>172</v>
      </c>
      <c r="K17" s="9">
        <v>100</v>
      </c>
      <c r="L17" s="66">
        <f t="shared" si="9"/>
        <v>7.0000000000000009</v>
      </c>
      <c r="M17" s="66">
        <f t="shared" si="10"/>
        <v>107</v>
      </c>
      <c r="O17" s="12">
        <f t="shared" si="11"/>
        <v>9</v>
      </c>
    </row>
    <row r="18" spans="1:15" s="10" customFormat="1" ht="21" hidden="1" x14ac:dyDescent="0.6">
      <c r="A18" s="16">
        <v>16</v>
      </c>
      <c r="B18" s="26" t="str">
        <f>VLOOKUP(J18,'01'!$A$2:$G$197,5,FALSE)</f>
        <v>00000</v>
      </c>
      <c r="C18" s="59" t="s">
        <v>197</v>
      </c>
      <c r="D18" s="62" t="str">
        <f>VLOOKUP(J18,'01'!$A$2:$G$197,3,FALSE)</f>
        <v>AR-0004</v>
      </c>
      <c r="E18" s="62" t="str">
        <f>VLOOKUP(J18,'01'!$A$2:$G$197,6,FALSE)</f>
        <v>4100-01</v>
      </c>
      <c r="F18" s="26" t="str">
        <f>VLOOKUP(J18,'01'!$A$2:$G$197,4,FALSE)</f>
        <v>9999999999999</v>
      </c>
      <c r="G18" s="11" t="s">
        <v>177</v>
      </c>
      <c r="H18" s="59" t="s">
        <v>197</v>
      </c>
      <c r="I18" s="27" t="str">
        <f>VLOOKUP(J18,'01'!$A$2:$G$197,2,FALSE)</f>
        <v>บมจ.</v>
      </c>
      <c r="J18" t="s">
        <v>171</v>
      </c>
      <c r="K18" s="9">
        <v>200</v>
      </c>
      <c r="L18" s="66">
        <f t="shared" si="9"/>
        <v>14.000000000000002</v>
      </c>
      <c r="M18" s="66">
        <f t="shared" si="10"/>
        <v>214</v>
      </c>
      <c r="O18" s="12">
        <f t="shared" si="11"/>
        <v>9</v>
      </c>
    </row>
    <row r="19" spans="1:15" s="10" customFormat="1" ht="21" hidden="1" x14ac:dyDescent="0.6">
      <c r="A19" s="16">
        <v>17</v>
      </c>
      <c r="B19" s="26" t="str">
        <f>VLOOKUP(J19,'01'!$A$2:$G$197,5,FALSE)</f>
        <v>00000</v>
      </c>
      <c r="C19" s="60" t="s">
        <v>198</v>
      </c>
      <c r="D19" s="62" t="str">
        <f>VLOOKUP(J19,'01'!$A$2:$G$197,3,FALSE)</f>
        <v>AR-0002</v>
      </c>
      <c r="E19" s="62" t="str">
        <f>VLOOKUP(J19,'01'!$A$2:$G$197,6,FALSE)</f>
        <v>4100-01</v>
      </c>
      <c r="F19" s="26" t="str">
        <f>VLOOKUP(J19,'01'!$A$2:$G$197,4,FALSE)</f>
        <v>9999999999999</v>
      </c>
      <c r="G19" s="11" t="s">
        <v>179</v>
      </c>
      <c r="H19" s="60" t="s">
        <v>198</v>
      </c>
      <c r="I19" s="27" t="str">
        <f>VLOOKUP(J19,'01'!$A$2:$G$197,2,FALSE)</f>
        <v>บมจ.</v>
      </c>
      <c r="J19" t="s">
        <v>169</v>
      </c>
      <c r="K19" s="9">
        <v>900</v>
      </c>
      <c r="L19" s="66">
        <f t="shared" si="9"/>
        <v>63.000000000000007</v>
      </c>
      <c r="M19" s="66">
        <f t="shared" si="10"/>
        <v>963</v>
      </c>
      <c r="O19" s="12">
        <f t="shared" si="11"/>
        <v>9</v>
      </c>
    </row>
    <row r="20" spans="1:15" s="10" customFormat="1" ht="21" x14ac:dyDescent="0.6">
      <c r="A20" s="16">
        <v>18</v>
      </c>
      <c r="B20" s="26" t="str">
        <f>VLOOKUP(J20,'01'!$A$2:$G$197,5,FALSE)</f>
        <v>00000</v>
      </c>
      <c r="C20" s="59" t="s">
        <v>199</v>
      </c>
      <c r="D20" s="62" t="str">
        <f>VLOOKUP(J20,'01'!$A$2:$G$197,3,FALSE)</f>
        <v>AR-0005</v>
      </c>
      <c r="E20" s="62" t="str">
        <f>VLOOKUP(J20,'01'!$A$2:$G$197,6,FALSE)</f>
        <v>4100-01</v>
      </c>
      <c r="F20" s="26" t="str">
        <f>VLOOKUP(J20,'01'!$A$2:$G$197,4,FALSE)</f>
        <v>9999999999999</v>
      </c>
      <c r="G20" s="11" t="s">
        <v>180</v>
      </c>
      <c r="H20" s="59" t="s">
        <v>199</v>
      </c>
      <c r="I20" s="27" t="str">
        <f>VLOOKUP(J20,'01'!$A$2:$G$197,2,FALSE)</f>
        <v>บมจ.</v>
      </c>
      <c r="J20" t="s">
        <v>172</v>
      </c>
      <c r="K20" s="9">
        <v>1000</v>
      </c>
      <c r="L20" s="66">
        <f t="shared" ref="L20:L22" si="12">K20*0.07</f>
        <v>70</v>
      </c>
      <c r="M20" s="66">
        <f t="shared" ref="M20:M22" si="13">K20+L20</f>
        <v>1070</v>
      </c>
      <c r="O20" s="12">
        <f t="shared" ref="O20:O22" si="14">LEN(H20)</f>
        <v>9</v>
      </c>
    </row>
    <row r="21" spans="1:15" s="10" customFormat="1" ht="21" hidden="1" x14ac:dyDescent="0.6">
      <c r="A21" s="16">
        <v>19</v>
      </c>
      <c r="B21" s="26" t="str">
        <f>VLOOKUP(J21,'01'!$A$2:$G$197,5,FALSE)</f>
        <v>00000</v>
      </c>
      <c r="C21" s="60" t="s">
        <v>200</v>
      </c>
      <c r="D21" s="62" t="str">
        <f>VLOOKUP(J21,'01'!$A$2:$G$197,3,FALSE)</f>
        <v>AR-0004</v>
      </c>
      <c r="E21" s="62" t="str">
        <f>VLOOKUP(J21,'01'!$A$2:$G$197,6,FALSE)</f>
        <v>4100-01</v>
      </c>
      <c r="F21" s="26" t="str">
        <f>VLOOKUP(J21,'01'!$A$2:$G$197,4,FALSE)</f>
        <v>9999999999999</v>
      </c>
      <c r="G21" s="11" t="s">
        <v>176</v>
      </c>
      <c r="H21" s="60" t="s">
        <v>200</v>
      </c>
      <c r="I21" s="27" t="str">
        <f>VLOOKUP(J21,'01'!$A$2:$G$197,2,FALSE)</f>
        <v>บมจ.</v>
      </c>
      <c r="J21" t="s">
        <v>171</v>
      </c>
      <c r="K21" s="9">
        <v>100</v>
      </c>
      <c r="L21" s="66">
        <f t="shared" si="12"/>
        <v>7.0000000000000009</v>
      </c>
      <c r="M21" s="66">
        <f t="shared" si="13"/>
        <v>107</v>
      </c>
      <c r="O21" s="12">
        <f t="shared" si="14"/>
        <v>9</v>
      </c>
    </row>
    <row r="22" spans="1:15" s="10" customFormat="1" ht="21" x14ac:dyDescent="0.6">
      <c r="A22" s="16">
        <v>20</v>
      </c>
      <c r="B22" s="26" t="str">
        <f>VLOOKUP(J22,'01'!$A$2:$G$197,5,FALSE)</f>
        <v>00000</v>
      </c>
      <c r="C22" s="59" t="s">
        <v>201</v>
      </c>
      <c r="D22" s="62" t="str">
        <f>VLOOKUP(J22,'01'!$A$2:$G$197,3,FALSE)</f>
        <v>AR-0005</v>
      </c>
      <c r="E22" s="62" t="str">
        <f>VLOOKUP(J22,'01'!$A$2:$G$197,6,FALSE)</f>
        <v>4100-01</v>
      </c>
      <c r="F22" s="26" t="str">
        <f>VLOOKUP(J22,'01'!$A$2:$G$197,4,FALSE)</f>
        <v>9999999999999</v>
      </c>
      <c r="G22" s="11" t="s">
        <v>177</v>
      </c>
      <c r="H22" s="59" t="s">
        <v>201</v>
      </c>
      <c r="I22" s="27" t="str">
        <f>VLOOKUP(J22,'01'!$A$2:$G$197,2,FALSE)</f>
        <v>บมจ.</v>
      </c>
      <c r="J22" t="s">
        <v>172</v>
      </c>
      <c r="K22" s="9">
        <v>200</v>
      </c>
      <c r="L22" s="66">
        <f t="shared" si="12"/>
        <v>14.000000000000002</v>
      </c>
      <c r="M22" s="66">
        <f t="shared" si="13"/>
        <v>214</v>
      </c>
      <c r="O22" s="12">
        <f t="shared" si="14"/>
        <v>9</v>
      </c>
    </row>
    <row r="23" spans="1:15" s="4" customFormat="1" ht="21" hidden="1" x14ac:dyDescent="0.6">
      <c r="A23" s="16"/>
      <c r="B23" s="26"/>
      <c r="C23" s="56"/>
      <c r="D23" s="62"/>
      <c r="E23" s="62"/>
      <c r="F23" s="26"/>
      <c r="G23" s="11"/>
      <c r="H23" s="56"/>
      <c r="I23" s="53"/>
      <c r="J23" s="51"/>
      <c r="K23" s="9">
        <v>9100</v>
      </c>
      <c r="L23" s="66">
        <f t="shared" si="0"/>
        <v>637.00000000000011</v>
      </c>
      <c r="M23" s="66">
        <f t="shared" si="1"/>
        <v>9737</v>
      </c>
      <c r="O23" s="12"/>
    </row>
    <row r="24" spans="1:15" s="4" customFormat="1" ht="21" hidden="1" x14ac:dyDescent="0.6">
      <c r="A24" s="8"/>
      <c r="B24" s="52"/>
      <c r="C24" s="56"/>
      <c r="D24" s="63"/>
      <c r="E24" s="63"/>
      <c r="F24" s="14"/>
      <c r="G24" s="11"/>
      <c r="H24" s="59"/>
      <c r="I24" s="2"/>
      <c r="J24" s="15"/>
      <c r="K24" s="5"/>
      <c r="L24" s="66">
        <f t="shared" si="0"/>
        <v>0</v>
      </c>
      <c r="M24" s="66">
        <f t="shared" si="1"/>
        <v>0</v>
      </c>
    </row>
    <row r="25" spans="1:15" s="4" customFormat="1" ht="21" hidden="1" thickBot="1" x14ac:dyDescent="0.6">
      <c r="A25" s="68" t="s">
        <v>8</v>
      </c>
      <c r="B25" s="69"/>
      <c r="C25" s="69"/>
      <c r="D25" s="69"/>
      <c r="E25" s="69"/>
      <c r="F25" s="69"/>
      <c r="G25" s="69"/>
      <c r="H25" s="69"/>
      <c r="I25" s="69"/>
      <c r="J25" s="70"/>
      <c r="K25" s="1">
        <f>SUM(K3:K24)</f>
        <v>23000</v>
      </c>
      <c r="L25" s="67">
        <f>SUM(L3:L24)</f>
        <v>1610</v>
      </c>
      <c r="M25" s="67">
        <f>SUM(M3:M24)</f>
        <v>24610</v>
      </c>
    </row>
    <row r="26" spans="1:15" hidden="1" x14ac:dyDescent="0.45"/>
  </sheetData>
  <autoFilter ref="J1:J26" xr:uid="{00000000-0001-0000-0000-000000000000}">
    <filterColumn colId="0">
      <filters>
        <filter val="กรุงไทยพานิชประกันภัย"/>
      </filters>
    </filterColumn>
  </autoFilter>
  <mergeCells count="6">
    <mergeCell ref="A25:J25"/>
    <mergeCell ref="M1:M2"/>
    <mergeCell ref="I1:J2"/>
    <mergeCell ref="G1:H1"/>
    <mergeCell ref="E1:E2"/>
    <mergeCell ref="A1:A2"/>
  </mergeCells>
  <phoneticPr fontId="5" type="noConversion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97"/>
  <sheetViews>
    <sheetView zoomScale="85" zoomScaleNormal="85" workbookViewId="0">
      <selection activeCell="A6" sqref="A6"/>
    </sheetView>
  </sheetViews>
  <sheetFormatPr defaultColWidth="9.125" defaultRowHeight="25.8" x14ac:dyDescent="0.65"/>
  <cols>
    <col min="1" max="1" width="46.625" style="34" bestFit="1" customWidth="1"/>
    <col min="2" max="2" width="12.25" style="50" bestFit="1" customWidth="1"/>
    <col min="3" max="3" width="17.5" style="50" bestFit="1" customWidth="1"/>
    <col min="4" max="4" width="19.5" bestFit="1" customWidth="1"/>
    <col min="5" max="5" width="17.625" style="34" bestFit="1" customWidth="1"/>
    <col min="6" max="6" width="11.5" style="34" bestFit="1" customWidth="1"/>
    <col min="7" max="7" width="29.125" style="31" bestFit="1" customWidth="1"/>
    <col min="8" max="8" width="29.125" style="34" bestFit="1" customWidth="1"/>
    <col min="9" max="9" width="9.375" style="41" bestFit="1" customWidth="1"/>
    <col min="10" max="16384" width="9.125" style="34"/>
  </cols>
  <sheetData>
    <row r="1" spans="1:9" s="33" customFormat="1" x14ac:dyDescent="0.65">
      <c r="A1" s="28" t="s">
        <v>40</v>
      </c>
      <c r="B1" s="29" t="s">
        <v>15</v>
      </c>
      <c r="C1" s="30" t="s">
        <v>23</v>
      </c>
      <c r="D1" s="29" t="s">
        <v>13</v>
      </c>
      <c r="E1" s="29" t="s">
        <v>9</v>
      </c>
      <c r="F1" s="31" t="s">
        <v>16</v>
      </c>
      <c r="G1" s="32" t="s">
        <v>18</v>
      </c>
    </row>
    <row r="2" spans="1:9" s="41" customFormat="1" x14ac:dyDescent="0.65">
      <c r="A2" s="34" t="s">
        <v>168</v>
      </c>
      <c r="B2" s="35" t="s">
        <v>173</v>
      </c>
      <c r="C2" s="36" t="s">
        <v>24</v>
      </c>
      <c r="D2" s="37" t="s">
        <v>19</v>
      </c>
      <c r="E2" s="38" t="s">
        <v>10</v>
      </c>
      <c r="F2" s="39" t="s">
        <v>39</v>
      </c>
      <c r="G2" s="40" t="s">
        <v>175</v>
      </c>
      <c r="I2" s="41">
        <f>LEN(D2)</f>
        <v>13</v>
      </c>
    </row>
    <row r="3" spans="1:9" s="41" customFormat="1" x14ac:dyDescent="0.65">
      <c r="A3" s="34" t="s">
        <v>169</v>
      </c>
      <c r="B3" s="35" t="s">
        <v>173</v>
      </c>
      <c r="C3" s="36" t="s">
        <v>25</v>
      </c>
      <c r="D3" s="37" t="s">
        <v>19</v>
      </c>
      <c r="E3" s="38" t="s">
        <v>10</v>
      </c>
      <c r="F3" s="39" t="s">
        <v>39</v>
      </c>
      <c r="G3" s="40" t="s">
        <v>175</v>
      </c>
      <c r="I3" s="41">
        <f t="shared" ref="I3:I66" si="0">LEN(D3)</f>
        <v>13</v>
      </c>
    </row>
    <row r="4" spans="1:9" s="41" customFormat="1" x14ac:dyDescent="0.65">
      <c r="A4" s="34" t="s">
        <v>170</v>
      </c>
      <c r="B4" s="35" t="s">
        <v>174</v>
      </c>
      <c r="C4" s="36" t="s">
        <v>26</v>
      </c>
      <c r="D4" s="37" t="s">
        <v>19</v>
      </c>
      <c r="E4" s="38" t="s">
        <v>165</v>
      </c>
      <c r="F4" s="39" t="s">
        <v>39</v>
      </c>
      <c r="G4" s="40" t="s">
        <v>175</v>
      </c>
      <c r="I4" s="41">
        <f t="shared" si="0"/>
        <v>13</v>
      </c>
    </row>
    <row r="5" spans="1:9" s="41" customFormat="1" x14ac:dyDescent="0.65">
      <c r="A5" s="34" t="s">
        <v>171</v>
      </c>
      <c r="B5" s="35" t="s">
        <v>173</v>
      </c>
      <c r="C5" s="36" t="s">
        <v>27</v>
      </c>
      <c r="D5" s="37" t="s">
        <v>19</v>
      </c>
      <c r="E5" s="38" t="s">
        <v>10</v>
      </c>
      <c r="F5" s="39" t="s">
        <v>39</v>
      </c>
      <c r="G5" s="40" t="s">
        <v>175</v>
      </c>
      <c r="I5" s="41">
        <f t="shared" si="0"/>
        <v>13</v>
      </c>
    </row>
    <row r="6" spans="1:9" s="41" customFormat="1" x14ac:dyDescent="0.65">
      <c r="A6" s="34" t="s">
        <v>172</v>
      </c>
      <c r="B6" s="35" t="s">
        <v>173</v>
      </c>
      <c r="C6" s="36" t="s">
        <v>28</v>
      </c>
      <c r="D6" s="37" t="s">
        <v>19</v>
      </c>
      <c r="E6" s="38" t="s">
        <v>10</v>
      </c>
      <c r="F6" s="39" t="s">
        <v>39</v>
      </c>
      <c r="G6" s="40" t="s">
        <v>175</v>
      </c>
      <c r="I6" s="41">
        <f t="shared" si="0"/>
        <v>13</v>
      </c>
    </row>
    <row r="7" spans="1:9" s="41" customFormat="1" x14ac:dyDescent="0.65">
      <c r="A7" s="34"/>
      <c r="B7" s="35"/>
      <c r="C7" s="36"/>
      <c r="D7" s="37"/>
      <c r="E7" s="38"/>
      <c r="F7" s="39"/>
      <c r="G7" s="40"/>
      <c r="I7" s="41">
        <f t="shared" si="0"/>
        <v>0</v>
      </c>
    </row>
    <row r="8" spans="1:9" s="41" customFormat="1" x14ac:dyDescent="0.65">
      <c r="A8" s="34"/>
      <c r="B8" s="35"/>
      <c r="C8" s="36"/>
      <c r="D8" s="37"/>
      <c r="E8" s="38"/>
      <c r="F8" s="39"/>
      <c r="G8" s="40"/>
      <c r="I8" s="41">
        <f t="shared" si="0"/>
        <v>0</v>
      </c>
    </row>
    <row r="9" spans="1:9" s="41" customFormat="1" x14ac:dyDescent="0.65">
      <c r="A9" s="34"/>
      <c r="B9" s="35"/>
      <c r="C9" s="36"/>
      <c r="D9" s="37"/>
      <c r="E9" s="38"/>
      <c r="F9" s="39"/>
      <c r="G9" s="40"/>
      <c r="I9" s="41">
        <f t="shared" si="0"/>
        <v>0</v>
      </c>
    </row>
    <row r="10" spans="1:9" s="41" customFormat="1" x14ac:dyDescent="0.65">
      <c r="A10" s="34"/>
      <c r="B10" s="35"/>
      <c r="C10" s="36"/>
      <c r="D10" s="37"/>
      <c r="E10" s="38"/>
      <c r="F10" s="39"/>
      <c r="G10" s="40"/>
      <c r="I10" s="41">
        <f t="shared" si="0"/>
        <v>0</v>
      </c>
    </row>
    <row r="11" spans="1:9" s="41" customFormat="1" x14ac:dyDescent="0.65">
      <c r="A11" s="34"/>
      <c r="B11" s="35"/>
      <c r="C11" s="36"/>
      <c r="D11" s="37"/>
      <c r="E11" s="38"/>
      <c r="F11" s="39"/>
      <c r="G11" s="40"/>
      <c r="I11" s="41">
        <f t="shared" si="0"/>
        <v>0</v>
      </c>
    </row>
    <row r="12" spans="1:9" s="41" customFormat="1" x14ac:dyDescent="0.65">
      <c r="A12" s="34"/>
      <c r="B12" s="35"/>
      <c r="C12" s="36"/>
      <c r="D12" s="37"/>
      <c r="E12" s="38"/>
      <c r="F12" s="39"/>
      <c r="G12" s="40"/>
      <c r="I12" s="41">
        <f t="shared" si="0"/>
        <v>0</v>
      </c>
    </row>
    <row r="13" spans="1:9" s="41" customFormat="1" x14ac:dyDescent="0.65">
      <c r="A13" s="34"/>
      <c r="B13" s="35"/>
      <c r="C13" s="36"/>
      <c r="D13" s="37"/>
      <c r="E13" s="38"/>
      <c r="F13" s="39"/>
      <c r="G13" s="40"/>
      <c r="I13" s="41">
        <f t="shared" si="0"/>
        <v>0</v>
      </c>
    </row>
    <row r="14" spans="1:9" s="41" customFormat="1" x14ac:dyDescent="0.65">
      <c r="A14" s="34"/>
      <c r="B14" s="35"/>
      <c r="C14" s="36"/>
      <c r="D14" s="37"/>
      <c r="E14" s="38"/>
      <c r="F14" s="39"/>
      <c r="G14" s="40"/>
      <c r="H14" s="40"/>
      <c r="I14" s="41">
        <f t="shared" si="0"/>
        <v>0</v>
      </c>
    </row>
    <row r="15" spans="1:9" s="41" customFormat="1" x14ac:dyDescent="0.65">
      <c r="A15" s="34"/>
      <c r="B15" s="35"/>
      <c r="C15" s="36"/>
      <c r="D15" s="37"/>
      <c r="E15" s="42"/>
      <c r="F15" s="39"/>
      <c r="G15" s="40"/>
      <c r="I15" s="41">
        <f t="shared" si="0"/>
        <v>0</v>
      </c>
    </row>
    <row r="16" spans="1:9" s="41" customFormat="1" x14ac:dyDescent="0.65">
      <c r="A16" s="34"/>
      <c r="B16" s="35"/>
      <c r="C16" s="36"/>
      <c r="D16" s="37"/>
      <c r="E16" s="38"/>
      <c r="F16" s="39"/>
      <c r="G16" s="40"/>
      <c r="I16" s="41">
        <f t="shared" si="0"/>
        <v>0</v>
      </c>
    </row>
    <row r="17" spans="1:9" s="41" customFormat="1" x14ac:dyDescent="0.65">
      <c r="A17" s="34"/>
      <c r="B17" s="35"/>
      <c r="C17" s="36"/>
      <c r="D17" s="37"/>
      <c r="E17" s="38"/>
      <c r="F17" s="39"/>
      <c r="G17" s="40"/>
      <c r="I17" s="41">
        <f t="shared" si="0"/>
        <v>0</v>
      </c>
    </row>
    <row r="18" spans="1:9" s="41" customFormat="1" x14ac:dyDescent="0.65">
      <c r="A18" s="34"/>
      <c r="B18" s="35"/>
      <c r="C18" s="36"/>
      <c r="D18" s="37"/>
      <c r="E18" s="38"/>
      <c r="F18" s="39"/>
      <c r="G18" s="40"/>
      <c r="I18" s="41">
        <f t="shared" si="0"/>
        <v>0</v>
      </c>
    </row>
    <row r="19" spans="1:9" s="41" customFormat="1" x14ac:dyDescent="0.65">
      <c r="A19" s="34"/>
      <c r="B19" s="35"/>
      <c r="C19" s="36"/>
      <c r="D19" s="37"/>
      <c r="E19" s="38"/>
      <c r="F19" s="39"/>
      <c r="G19" s="40"/>
      <c r="I19" s="41">
        <f t="shared" si="0"/>
        <v>0</v>
      </c>
    </row>
    <row r="20" spans="1:9" s="41" customFormat="1" x14ac:dyDescent="0.65">
      <c r="A20" s="34"/>
      <c r="B20" s="35"/>
      <c r="C20" s="36"/>
      <c r="D20" s="37"/>
      <c r="E20" s="43"/>
      <c r="F20" s="39"/>
      <c r="G20" s="40"/>
      <c r="I20" s="41">
        <f t="shared" si="0"/>
        <v>0</v>
      </c>
    </row>
    <row r="21" spans="1:9" s="41" customFormat="1" x14ac:dyDescent="0.65">
      <c r="A21" s="34"/>
      <c r="B21" s="35"/>
      <c r="C21" s="36"/>
      <c r="D21" s="37"/>
      <c r="E21" s="38"/>
      <c r="F21" s="39"/>
      <c r="G21" s="40"/>
      <c r="I21" s="41">
        <f t="shared" si="0"/>
        <v>0</v>
      </c>
    </row>
    <row r="22" spans="1:9" s="41" customFormat="1" x14ac:dyDescent="0.65">
      <c r="A22" s="34"/>
      <c r="B22" s="35"/>
      <c r="C22" s="36"/>
      <c r="D22" s="37"/>
      <c r="E22" s="38"/>
      <c r="F22" s="39"/>
      <c r="G22" s="40"/>
      <c r="I22" s="41">
        <f t="shared" si="0"/>
        <v>0</v>
      </c>
    </row>
    <row r="23" spans="1:9" s="41" customFormat="1" x14ac:dyDescent="0.65">
      <c r="A23" s="34"/>
      <c r="B23" s="35"/>
      <c r="C23" s="36"/>
      <c r="D23" s="37"/>
      <c r="E23" s="38"/>
      <c r="F23" s="39"/>
      <c r="G23" s="40"/>
      <c r="I23" s="41">
        <f t="shared" si="0"/>
        <v>0</v>
      </c>
    </row>
    <row r="24" spans="1:9" s="41" customFormat="1" x14ac:dyDescent="0.65">
      <c r="A24" s="34"/>
      <c r="B24" s="35"/>
      <c r="C24" s="36"/>
      <c r="D24" s="37"/>
      <c r="E24" s="43"/>
      <c r="F24" s="39"/>
      <c r="G24" s="40"/>
      <c r="I24" s="41">
        <f t="shared" si="0"/>
        <v>0</v>
      </c>
    </row>
    <row r="25" spans="1:9" s="41" customFormat="1" x14ac:dyDescent="0.65">
      <c r="A25" s="34"/>
      <c r="B25" s="35"/>
      <c r="C25" s="36"/>
      <c r="D25" s="37"/>
      <c r="E25" s="38"/>
      <c r="F25" s="39"/>
      <c r="G25" s="40"/>
      <c r="I25" s="41">
        <f t="shared" si="0"/>
        <v>0</v>
      </c>
    </row>
    <row r="26" spans="1:9" s="41" customFormat="1" x14ac:dyDescent="0.65">
      <c r="A26" s="34"/>
      <c r="B26" s="35"/>
      <c r="C26" s="36"/>
      <c r="D26" s="37"/>
      <c r="E26" s="38"/>
      <c r="F26" s="39"/>
      <c r="G26" s="40"/>
      <c r="I26" s="41">
        <f t="shared" si="0"/>
        <v>0</v>
      </c>
    </row>
    <row r="27" spans="1:9" s="41" customFormat="1" x14ac:dyDescent="0.65">
      <c r="A27" s="34"/>
      <c r="B27" s="35"/>
      <c r="C27" s="36"/>
      <c r="D27" s="37"/>
      <c r="E27" s="38"/>
      <c r="F27" s="39"/>
      <c r="G27" s="40"/>
      <c r="I27" s="41">
        <f t="shared" si="0"/>
        <v>0</v>
      </c>
    </row>
    <row r="28" spans="1:9" s="41" customFormat="1" x14ac:dyDescent="0.65">
      <c r="A28" s="34"/>
      <c r="B28" s="35"/>
      <c r="C28" s="36"/>
      <c r="D28" s="37"/>
      <c r="E28" s="43"/>
      <c r="F28" s="39"/>
      <c r="G28" s="40"/>
      <c r="I28" s="41">
        <f t="shared" si="0"/>
        <v>0</v>
      </c>
    </row>
    <row r="29" spans="1:9" s="41" customFormat="1" x14ac:dyDescent="0.65">
      <c r="A29" s="34"/>
      <c r="B29" s="35"/>
      <c r="C29" s="36"/>
      <c r="D29" s="37"/>
      <c r="E29" s="43"/>
      <c r="F29" s="39"/>
      <c r="G29" s="40"/>
      <c r="I29" s="41">
        <f t="shared" si="0"/>
        <v>0</v>
      </c>
    </row>
    <row r="30" spans="1:9" s="41" customFormat="1" x14ac:dyDescent="0.65">
      <c r="A30" s="34"/>
      <c r="B30" s="35"/>
      <c r="C30" s="36"/>
      <c r="D30" s="37"/>
      <c r="E30" s="38"/>
      <c r="F30" s="39"/>
      <c r="G30" s="40"/>
      <c r="I30" s="41">
        <f t="shared" si="0"/>
        <v>0</v>
      </c>
    </row>
    <row r="31" spans="1:9" s="41" customFormat="1" x14ac:dyDescent="0.65">
      <c r="A31" s="34"/>
      <c r="B31" s="35"/>
      <c r="C31" s="36"/>
      <c r="D31" s="37"/>
      <c r="E31" s="38"/>
      <c r="F31" s="39"/>
      <c r="G31" s="40"/>
      <c r="I31" s="41">
        <f t="shared" si="0"/>
        <v>0</v>
      </c>
    </row>
    <row r="32" spans="1:9" s="41" customFormat="1" x14ac:dyDescent="0.65">
      <c r="A32" s="34"/>
      <c r="B32" s="35"/>
      <c r="C32" s="36"/>
      <c r="D32" s="37"/>
      <c r="E32" s="38"/>
      <c r="F32" s="39"/>
      <c r="G32" s="40"/>
      <c r="I32" s="41">
        <f t="shared" si="0"/>
        <v>0</v>
      </c>
    </row>
    <row r="33" spans="1:9" s="41" customFormat="1" x14ac:dyDescent="0.65">
      <c r="A33" s="34"/>
      <c r="B33" s="35"/>
      <c r="C33" s="36"/>
      <c r="D33" s="37"/>
      <c r="E33" s="38"/>
      <c r="F33" s="39"/>
      <c r="G33" s="40"/>
      <c r="I33" s="41">
        <f t="shared" si="0"/>
        <v>0</v>
      </c>
    </row>
    <row r="34" spans="1:9" s="41" customFormat="1" x14ac:dyDescent="0.65">
      <c r="A34" s="34"/>
      <c r="B34" s="35"/>
      <c r="C34" s="36"/>
      <c r="D34" s="37"/>
      <c r="E34" s="38"/>
      <c r="F34" s="39"/>
      <c r="G34" s="40"/>
      <c r="I34" s="41">
        <f t="shared" si="0"/>
        <v>0</v>
      </c>
    </row>
    <row r="35" spans="1:9" s="41" customFormat="1" x14ac:dyDescent="0.65">
      <c r="A35" s="34"/>
      <c r="B35" s="35"/>
      <c r="C35" s="36"/>
      <c r="D35" s="37"/>
      <c r="E35" s="38"/>
      <c r="F35" s="39"/>
      <c r="G35" s="40"/>
      <c r="I35" s="41">
        <f t="shared" si="0"/>
        <v>0</v>
      </c>
    </row>
    <row r="36" spans="1:9" s="41" customFormat="1" x14ac:dyDescent="0.65">
      <c r="A36" s="34"/>
      <c r="B36" s="35"/>
      <c r="C36" s="36"/>
      <c r="D36" s="37"/>
      <c r="E36" s="38"/>
      <c r="F36" s="39"/>
      <c r="G36" s="40"/>
      <c r="I36" s="41">
        <f t="shared" si="0"/>
        <v>0</v>
      </c>
    </row>
    <row r="37" spans="1:9" s="41" customFormat="1" x14ac:dyDescent="0.65">
      <c r="A37" s="34"/>
      <c r="B37" s="35"/>
      <c r="C37" s="36"/>
      <c r="D37" s="37"/>
      <c r="E37" s="38"/>
      <c r="F37" s="39"/>
      <c r="G37" s="40"/>
      <c r="I37" s="41">
        <f t="shared" si="0"/>
        <v>0</v>
      </c>
    </row>
    <row r="38" spans="1:9" s="41" customFormat="1" x14ac:dyDescent="0.65">
      <c r="A38" s="34"/>
      <c r="B38" s="35"/>
      <c r="C38" s="36"/>
      <c r="D38" s="37"/>
      <c r="E38" s="38"/>
      <c r="F38" s="39"/>
      <c r="G38" s="40"/>
      <c r="I38" s="41">
        <f t="shared" si="0"/>
        <v>0</v>
      </c>
    </row>
    <row r="39" spans="1:9" s="41" customFormat="1" x14ac:dyDescent="0.65">
      <c r="A39" s="34"/>
      <c r="B39" s="35"/>
      <c r="C39" s="36"/>
      <c r="D39" s="37"/>
      <c r="E39" s="38"/>
      <c r="F39" s="39"/>
      <c r="G39" s="40"/>
      <c r="I39" s="41">
        <f t="shared" si="0"/>
        <v>0</v>
      </c>
    </row>
    <row r="40" spans="1:9" s="41" customFormat="1" x14ac:dyDescent="0.65">
      <c r="A40" s="34"/>
      <c r="B40" s="35"/>
      <c r="C40" s="36"/>
      <c r="D40" s="37"/>
      <c r="E40" s="38"/>
      <c r="F40" s="39"/>
      <c r="G40" s="40"/>
      <c r="I40" s="41">
        <f t="shared" si="0"/>
        <v>0</v>
      </c>
    </row>
    <row r="41" spans="1:9" s="41" customFormat="1" x14ac:dyDescent="0.65">
      <c r="A41" s="34"/>
      <c r="B41" s="35"/>
      <c r="C41" s="36"/>
      <c r="D41" s="37"/>
      <c r="E41" s="38"/>
      <c r="F41" s="39"/>
      <c r="G41" s="40"/>
      <c r="I41" s="41">
        <f t="shared" si="0"/>
        <v>0</v>
      </c>
    </row>
    <row r="42" spans="1:9" s="41" customFormat="1" x14ac:dyDescent="0.65">
      <c r="A42" s="34"/>
      <c r="B42" s="35"/>
      <c r="C42" s="36"/>
      <c r="D42" s="37"/>
      <c r="E42" s="38"/>
      <c r="F42" s="39"/>
      <c r="G42" s="40"/>
      <c r="I42" s="41">
        <f t="shared" si="0"/>
        <v>0</v>
      </c>
    </row>
    <row r="43" spans="1:9" s="41" customFormat="1" x14ac:dyDescent="0.65">
      <c r="A43" s="34"/>
      <c r="B43" s="35"/>
      <c r="C43" s="36"/>
      <c r="D43" s="37"/>
      <c r="E43" s="42"/>
      <c r="F43" s="39"/>
      <c r="G43" s="40"/>
      <c r="I43" s="41">
        <f t="shared" si="0"/>
        <v>0</v>
      </c>
    </row>
    <row r="44" spans="1:9" s="41" customFormat="1" x14ac:dyDescent="0.65">
      <c r="A44" s="34"/>
      <c r="B44" s="35"/>
      <c r="C44" s="36"/>
      <c r="D44" s="37"/>
      <c r="E44" s="38"/>
      <c r="F44" s="39"/>
      <c r="G44" s="40"/>
      <c r="I44" s="41">
        <f t="shared" si="0"/>
        <v>0</v>
      </c>
    </row>
    <row r="45" spans="1:9" s="41" customFormat="1" x14ac:dyDescent="0.65">
      <c r="A45" s="34"/>
      <c r="B45" s="35"/>
      <c r="C45" s="36"/>
      <c r="D45" s="37"/>
      <c r="E45" s="38"/>
      <c r="F45" s="39"/>
      <c r="G45" s="40"/>
      <c r="I45" s="41">
        <f t="shared" si="0"/>
        <v>0</v>
      </c>
    </row>
    <row r="46" spans="1:9" x14ac:dyDescent="0.65">
      <c r="B46" s="35"/>
      <c r="C46" s="36"/>
      <c r="D46" s="37"/>
      <c r="E46" s="38"/>
      <c r="F46" s="39"/>
      <c r="G46" s="40"/>
      <c r="H46" s="41"/>
      <c r="I46" s="41">
        <f t="shared" si="0"/>
        <v>0</v>
      </c>
    </row>
    <row r="47" spans="1:9" x14ac:dyDescent="0.65">
      <c r="B47" s="35"/>
      <c r="C47" s="36"/>
      <c r="D47" s="37"/>
      <c r="E47" s="38"/>
      <c r="F47" s="39"/>
      <c r="G47" s="40"/>
      <c r="H47" s="41"/>
      <c r="I47" s="41">
        <f t="shared" si="0"/>
        <v>0</v>
      </c>
    </row>
    <row r="48" spans="1:9" x14ac:dyDescent="0.65">
      <c r="B48" s="35"/>
      <c r="C48" s="36"/>
      <c r="D48" s="37"/>
      <c r="E48" s="43"/>
      <c r="F48" s="39"/>
      <c r="G48" s="40"/>
      <c r="H48" s="41"/>
      <c r="I48" s="41">
        <f t="shared" si="0"/>
        <v>0</v>
      </c>
    </row>
    <row r="49" spans="2:9" x14ac:dyDescent="0.65">
      <c r="B49" s="35"/>
      <c r="C49" s="36"/>
      <c r="D49" s="37"/>
      <c r="E49" s="38"/>
      <c r="F49" s="39"/>
      <c r="G49" s="40"/>
      <c r="H49" s="41"/>
      <c r="I49" s="41">
        <f t="shared" si="0"/>
        <v>0</v>
      </c>
    </row>
    <row r="50" spans="2:9" x14ac:dyDescent="0.65">
      <c r="B50" s="35"/>
      <c r="C50" s="36"/>
      <c r="D50" s="37"/>
      <c r="E50" s="38"/>
      <c r="F50" s="39"/>
      <c r="G50" s="40"/>
      <c r="H50" s="41"/>
      <c r="I50" s="41">
        <f t="shared" si="0"/>
        <v>0</v>
      </c>
    </row>
    <row r="51" spans="2:9" x14ac:dyDescent="0.65">
      <c r="B51" s="35"/>
      <c r="C51" s="36" t="s">
        <v>29</v>
      </c>
      <c r="D51" s="37"/>
      <c r="E51" s="38"/>
      <c r="F51" s="39"/>
      <c r="G51" s="40"/>
      <c r="H51" s="41"/>
    </row>
    <row r="52" spans="2:9" x14ac:dyDescent="0.65">
      <c r="B52" s="35"/>
      <c r="C52" s="36" t="s">
        <v>41</v>
      </c>
      <c r="D52" s="37"/>
      <c r="E52" s="43"/>
      <c r="F52" s="39" t="s">
        <v>39</v>
      </c>
      <c r="G52" s="40" t="s">
        <v>175</v>
      </c>
      <c r="H52" s="41"/>
      <c r="I52" s="41">
        <f t="shared" si="0"/>
        <v>0</v>
      </c>
    </row>
    <row r="53" spans="2:9" x14ac:dyDescent="0.65">
      <c r="B53" s="35"/>
      <c r="C53" s="36" t="s">
        <v>42</v>
      </c>
      <c r="D53" s="37"/>
      <c r="E53" s="38"/>
      <c r="F53" s="39" t="s">
        <v>39</v>
      </c>
      <c r="G53" s="40" t="s">
        <v>175</v>
      </c>
      <c r="H53" s="41"/>
      <c r="I53" s="41">
        <f t="shared" si="0"/>
        <v>0</v>
      </c>
    </row>
    <row r="54" spans="2:9" x14ac:dyDescent="0.65">
      <c r="B54" s="35"/>
      <c r="C54" s="36" t="s">
        <v>43</v>
      </c>
      <c r="D54" s="37"/>
      <c r="E54" s="38"/>
      <c r="F54" s="39" t="s">
        <v>39</v>
      </c>
      <c r="G54" s="40" t="s">
        <v>175</v>
      </c>
      <c r="H54" s="41"/>
      <c r="I54" s="41">
        <f t="shared" si="0"/>
        <v>0</v>
      </c>
    </row>
    <row r="55" spans="2:9" x14ac:dyDescent="0.65">
      <c r="B55" s="35"/>
      <c r="C55" s="36" t="s">
        <v>44</v>
      </c>
      <c r="D55" s="37"/>
      <c r="E55" s="38"/>
      <c r="F55" s="39" t="s">
        <v>39</v>
      </c>
      <c r="G55" s="40" t="s">
        <v>175</v>
      </c>
      <c r="H55" s="41"/>
      <c r="I55" s="41">
        <f t="shared" si="0"/>
        <v>0</v>
      </c>
    </row>
    <row r="56" spans="2:9" x14ac:dyDescent="0.65">
      <c r="B56" s="35"/>
      <c r="C56" s="36" t="s">
        <v>45</v>
      </c>
      <c r="D56" s="37"/>
      <c r="E56" s="43"/>
      <c r="F56" s="39" t="s">
        <v>39</v>
      </c>
      <c r="G56" s="40" t="s">
        <v>175</v>
      </c>
      <c r="H56" s="41"/>
      <c r="I56" s="41">
        <f t="shared" si="0"/>
        <v>0</v>
      </c>
    </row>
    <row r="57" spans="2:9" x14ac:dyDescent="0.65">
      <c r="B57" s="35"/>
      <c r="C57" s="36" t="s">
        <v>46</v>
      </c>
      <c r="D57" s="37"/>
      <c r="E57" s="43"/>
      <c r="F57" s="39" t="s">
        <v>39</v>
      </c>
      <c r="G57" s="40" t="s">
        <v>175</v>
      </c>
      <c r="H57" s="41"/>
      <c r="I57" s="41">
        <f t="shared" si="0"/>
        <v>0</v>
      </c>
    </row>
    <row r="58" spans="2:9" x14ac:dyDescent="0.65">
      <c r="B58" s="35"/>
      <c r="C58" s="36" t="s">
        <v>47</v>
      </c>
      <c r="D58" s="37"/>
      <c r="E58" s="38"/>
      <c r="F58" s="39" t="s">
        <v>39</v>
      </c>
      <c r="G58" s="40" t="s">
        <v>175</v>
      </c>
      <c r="H58" s="41"/>
      <c r="I58" s="41">
        <f t="shared" si="0"/>
        <v>0</v>
      </c>
    </row>
    <row r="59" spans="2:9" x14ac:dyDescent="0.65">
      <c r="B59" s="35"/>
      <c r="C59" s="36" t="s">
        <v>48</v>
      </c>
      <c r="D59" s="37"/>
      <c r="E59" s="38"/>
      <c r="F59" s="39" t="s">
        <v>39</v>
      </c>
      <c r="G59" s="40" t="s">
        <v>175</v>
      </c>
      <c r="H59" s="41"/>
      <c r="I59" s="41">
        <f t="shared" si="0"/>
        <v>0</v>
      </c>
    </row>
    <row r="60" spans="2:9" x14ac:dyDescent="0.65">
      <c r="B60" s="35"/>
      <c r="C60" s="36" t="s">
        <v>49</v>
      </c>
      <c r="D60" s="37"/>
      <c r="E60" s="38"/>
      <c r="F60" s="39" t="s">
        <v>39</v>
      </c>
      <c r="G60" s="40" t="s">
        <v>175</v>
      </c>
      <c r="H60" s="41"/>
      <c r="I60" s="41">
        <f t="shared" si="0"/>
        <v>0</v>
      </c>
    </row>
    <row r="61" spans="2:9" x14ac:dyDescent="0.65">
      <c r="B61" s="35"/>
      <c r="C61" s="36" t="s">
        <v>50</v>
      </c>
      <c r="D61" s="37"/>
      <c r="E61" s="38"/>
      <c r="F61" s="39" t="s">
        <v>39</v>
      </c>
      <c r="G61" s="40" t="s">
        <v>175</v>
      </c>
      <c r="H61" s="41"/>
      <c r="I61" s="41">
        <f t="shared" si="0"/>
        <v>0</v>
      </c>
    </row>
    <row r="62" spans="2:9" x14ac:dyDescent="0.65">
      <c r="B62" s="35"/>
      <c r="C62" s="36" t="s">
        <v>51</v>
      </c>
      <c r="D62" s="37"/>
      <c r="E62" s="38"/>
      <c r="F62" s="39" t="s">
        <v>39</v>
      </c>
      <c r="G62" s="40" t="s">
        <v>175</v>
      </c>
      <c r="H62" s="41"/>
      <c r="I62" s="41">
        <f t="shared" si="0"/>
        <v>0</v>
      </c>
    </row>
    <row r="63" spans="2:9" x14ac:dyDescent="0.65">
      <c r="B63" s="35"/>
      <c r="C63" s="36" t="s">
        <v>52</v>
      </c>
      <c r="D63" s="37"/>
      <c r="E63" s="38"/>
      <c r="F63" s="39" t="s">
        <v>39</v>
      </c>
      <c r="G63" s="40" t="s">
        <v>175</v>
      </c>
      <c r="H63" s="41"/>
      <c r="I63" s="41">
        <f t="shared" si="0"/>
        <v>0</v>
      </c>
    </row>
    <row r="64" spans="2:9" x14ac:dyDescent="0.65">
      <c r="B64" s="35"/>
      <c r="C64" s="36" t="s">
        <v>53</v>
      </c>
      <c r="D64" s="37"/>
      <c r="E64" s="38"/>
      <c r="F64" s="39" t="s">
        <v>39</v>
      </c>
      <c r="G64" s="40" t="s">
        <v>175</v>
      </c>
      <c r="H64" s="41"/>
      <c r="I64" s="41">
        <f t="shared" si="0"/>
        <v>0</v>
      </c>
    </row>
    <row r="65" spans="2:9" x14ac:dyDescent="0.65">
      <c r="B65" s="35"/>
      <c r="C65" s="36" t="s">
        <v>54</v>
      </c>
      <c r="D65" s="37"/>
      <c r="E65" s="38"/>
      <c r="F65" s="39" t="s">
        <v>39</v>
      </c>
      <c r="G65" s="40" t="s">
        <v>175</v>
      </c>
      <c r="H65" s="41"/>
      <c r="I65" s="41">
        <f t="shared" si="0"/>
        <v>0</v>
      </c>
    </row>
    <row r="66" spans="2:9" x14ac:dyDescent="0.65">
      <c r="B66" s="35"/>
      <c r="C66" s="36" t="s">
        <v>55</v>
      </c>
      <c r="D66" s="37"/>
      <c r="E66" s="38"/>
      <c r="F66" s="39" t="s">
        <v>39</v>
      </c>
      <c r="G66" s="40" t="s">
        <v>175</v>
      </c>
      <c r="H66" s="41"/>
      <c r="I66" s="41">
        <f t="shared" si="0"/>
        <v>0</v>
      </c>
    </row>
    <row r="67" spans="2:9" x14ac:dyDescent="0.65">
      <c r="B67" s="35"/>
      <c r="C67" s="36" t="s">
        <v>56</v>
      </c>
      <c r="D67" s="37"/>
      <c r="E67" s="38"/>
      <c r="F67" s="39" t="s">
        <v>39</v>
      </c>
      <c r="G67" s="40" t="s">
        <v>175</v>
      </c>
      <c r="H67" s="41"/>
      <c r="I67" s="41">
        <f t="shared" ref="I67:I85" si="1">LEN(D67)</f>
        <v>0</v>
      </c>
    </row>
    <row r="68" spans="2:9" x14ac:dyDescent="0.65">
      <c r="B68" s="35"/>
      <c r="C68" s="36" t="s">
        <v>57</v>
      </c>
      <c r="D68" s="37"/>
      <c r="E68" s="38"/>
      <c r="F68" s="39" t="s">
        <v>39</v>
      </c>
      <c r="G68" s="40" t="s">
        <v>175</v>
      </c>
      <c r="H68" s="41"/>
      <c r="I68" s="41">
        <f t="shared" si="1"/>
        <v>0</v>
      </c>
    </row>
    <row r="69" spans="2:9" x14ac:dyDescent="0.65">
      <c r="B69" s="35"/>
      <c r="C69" s="36" t="s">
        <v>58</v>
      </c>
      <c r="D69" s="37"/>
      <c r="E69" s="38"/>
      <c r="F69" s="39" t="s">
        <v>39</v>
      </c>
      <c r="G69" s="40" t="s">
        <v>175</v>
      </c>
      <c r="H69" s="41"/>
      <c r="I69" s="41">
        <f t="shared" si="1"/>
        <v>0</v>
      </c>
    </row>
    <row r="70" spans="2:9" x14ac:dyDescent="0.65">
      <c r="B70" s="35"/>
      <c r="C70" s="36" t="s">
        <v>59</v>
      </c>
      <c r="D70" s="37"/>
      <c r="E70" s="38"/>
      <c r="F70" s="39" t="s">
        <v>39</v>
      </c>
      <c r="G70" s="40" t="s">
        <v>175</v>
      </c>
      <c r="H70" s="41"/>
      <c r="I70" s="41">
        <f t="shared" si="1"/>
        <v>0</v>
      </c>
    </row>
    <row r="71" spans="2:9" x14ac:dyDescent="0.65">
      <c r="B71" s="35"/>
      <c r="C71" s="36" t="s">
        <v>60</v>
      </c>
      <c r="D71" s="37"/>
      <c r="E71" s="42"/>
      <c r="F71" s="39" t="s">
        <v>39</v>
      </c>
      <c r="G71" s="40" t="s">
        <v>175</v>
      </c>
      <c r="H71" s="41"/>
      <c r="I71" s="41">
        <f t="shared" si="1"/>
        <v>0</v>
      </c>
    </row>
    <row r="72" spans="2:9" x14ac:dyDescent="0.65">
      <c r="B72" s="35"/>
      <c r="C72" s="36" t="s">
        <v>61</v>
      </c>
      <c r="D72" s="37"/>
      <c r="E72" s="38"/>
      <c r="F72" s="39" t="s">
        <v>39</v>
      </c>
      <c r="G72" s="40" t="s">
        <v>175</v>
      </c>
      <c r="H72" s="41"/>
      <c r="I72" s="41">
        <f t="shared" si="1"/>
        <v>0</v>
      </c>
    </row>
    <row r="73" spans="2:9" x14ac:dyDescent="0.65">
      <c r="B73" s="35"/>
      <c r="C73" s="36" t="s">
        <v>62</v>
      </c>
      <c r="D73" s="37"/>
      <c r="E73" s="38"/>
      <c r="F73" s="39" t="s">
        <v>39</v>
      </c>
      <c r="G73" s="40" t="s">
        <v>175</v>
      </c>
      <c r="H73" s="41"/>
      <c r="I73" s="41">
        <f t="shared" si="1"/>
        <v>0</v>
      </c>
    </row>
    <row r="74" spans="2:9" x14ac:dyDescent="0.65">
      <c r="B74" s="35"/>
      <c r="C74" s="36" t="s">
        <v>63</v>
      </c>
      <c r="D74" s="37"/>
      <c r="E74" s="38"/>
      <c r="F74" s="39" t="s">
        <v>39</v>
      </c>
      <c r="G74" s="40" t="s">
        <v>175</v>
      </c>
      <c r="H74" s="41"/>
      <c r="I74" s="41">
        <f t="shared" si="1"/>
        <v>0</v>
      </c>
    </row>
    <row r="75" spans="2:9" x14ac:dyDescent="0.65">
      <c r="B75" s="35"/>
      <c r="C75" s="36" t="s">
        <v>64</v>
      </c>
      <c r="D75" s="37"/>
      <c r="E75" s="38"/>
      <c r="F75" s="39" t="s">
        <v>39</v>
      </c>
      <c r="G75" s="40" t="s">
        <v>175</v>
      </c>
      <c r="H75" s="41"/>
      <c r="I75" s="41">
        <f t="shared" si="1"/>
        <v>0</v>
      </c>
    </row>
    <row r="76" spans="2:9" x14ac:dyDescent="0.65">
      <c r="B76" s="35"/>
      <c r="C76" s="36" t="s">
        <v>65</v>
      </c>
      <c r="D76" s="37"/>
      <c r="E76" s="43"/>
      <c r="F76" s="39" t="s">
        <v>39</v>
      </c>
      <c r="G76" s="40" t="s">
        <v>175</v>
      </c>
      <c r="H76" s="41"/>
      <c r="I76" s="41">
        <f t="shared" si="1"/>
        <v>0</v>
      </c>
    </row>
    <row r="77" spans="2:9" x14ac:dyDescent="0.65">
      <c r="B77" s="35"/>
      <c r="C77" s="36" t="s">
        <v>66</v>
      </c>
      <c r="D77" s="37"/>
      <c r="E77" s="38"/>
      <c r="F77" s="39" t="s">
        <v>39</v>
      </c>
      <c r="G77" s="40" t="s">
        <v>175</v>
      </c>
      <c r="H77" s="41"/>
      <c r="I77" s="41">
        <f t="shared" si="1"/>
        <v>0</v>
      </c>
    </row>
    <row r="78" spans="2:9" x14ac:dyDescent="0.65">
      <c r="B78" s="35"/>
      <c r="C78" s="36" t="s">
        <v>67</v>
      </c>
      <c r="D78" s="37"/>
      <c r="E78" s="38"/>
      <c r="F78" s="39" t="s">
        <v>39</v>
      </c>
      <c r="G78" s="40" t="s">
        <v>175</v>
      </c>
      <c r="H78" s="41"/>
      <c r="I78" s="41">
        <f t="shared" si="1"/>
        <v>0</v>
      </c>
    </row>
    <row r="79" spans="2:9" x14ac:dyDescent="0.65">
      <c r="B79" s="35"/>
      <c r="C79" s="36" t="s">
        <v>68</v>
      </c>
      <c r="D79" s="37"/>
      <c r="E79" s="38"/>
      <c r="F79" s="39" t="s">
        <v>39</v>
      </c>
      <c r="G79" s="40" t="s">
        <v>175</v>
      </c>
      <c r="H79" s="41"/>
      <c r="I79" s="41">
        <f t="shared" si="1"/>
        <v>0</v>
      </c>
    </row>
    <row r="80" spans="2:9" x14ac:dyDescent="0.65">
      <c r="B80" s="35"/>
      <c r="C80" s="36" t="s">
        <v>69</v>
      </c>
      <c r="D80" s="37"/>
      <c r="E80" s="43"/>
      <c r="F80" s="39" t="s">
        <v>39</v>
      </c>
      <c r="G80" s="40" t="s">
        <v>175</v>
      </c>
      <c r="H80" s="41"/>
      <c r="I80" s="41">
        <f t="shared" si="1"/>
        <v>0</v>
      </c>
    </row>
    <row r="81" spans="2:9" x14ac:dyDescent="0.65">
      <c r="B81" s="35"/>
      <c r="C81" s="36" t="s">
        <v>70</v>
      </c>
      <c r="D81" s="37"/>
      <c r="E81" s="38"/>
      <c r="F81" s="39" t="s">
        <v>39</v>
      </c>
      <c r="G81" s="40" t="s">
        <v>175</v>
      </c>
      <c r="H81" s="41"/>
      <c r="I81" s="41">
        <f t="shared" si="1"/>
        <v>0</v>
      </c>
    </row>
    <row r="82" spans="2:9" x14ac:dyDescent="0.65">
      <c r="B82" s="35"/>
      <c r="C82" s="36" t="s">
        <v>71</v>
      </c>
      <c r="D82" s="37"/>
      <c r="E82" s="38"/>
      <c r="F82" s="39" t="s">
        <v>39</v>
      </c>
      <c r="G82" s="40" t="s">
        <v>175</v>
      </c>
      <c r="H82" s="41"/>
      <c r="I82" s="41">
        <f t="shared" si="1"/>
        <v>0</v>
      </c>
    </row>
    <row r="83" spans="2:9" x14ac:dyDescent="0.65">
      <c r="B83" s="35"/>
      <c r="C83" s="36" t="s">
        <v>72</v>
      </c>
      <c r="D83" s="37"/>
      <c r="E83" s="38"/>
      <c r="F83" s="39" t="s">
        <v>39</v>
      </c>
      <c r="G83" s="40" t="s">
        <v>175</v>
      </c>
      <c r="H83" s="41"/>
      <c r="I83" s="41">
        <f t="shared" si="1"/>
        <v>0</v>
      </c>
    </row>
    <row r="84" spans="2:9" x14ac:dyDescent="0.65">
      <c r="B84" s="35"/>
      <c r="C84" s="36" t="s">
        <v>73</v>
      </c>
      <c r="D84" s="37"/>
      <c r="E84" s="43"/>
      <c r="F84" s="39" t="s">
        <v>39</v>
      </c>
      <c r="G84" s="40" t="s">
        <v>175</v>
      </c>
      <c r="H84" s="41"/>
      <c r="I84" s="41">
        <f t="shared" si="1"/>
        <v>0</v>
      </c>
    </row>
    <row r="85" spans="2:9" x14ac:dyDescent="0.65">
      <c r="B85" s="35"/>
      <c r="C85" s="36" t="s">
        <v>74</v>
      </c>
      <c r="D85" s="37"/>
      <c r="E85" s="43"/>
      <c r="F85" s="39" t="s">
        <v>39</v>
      </c>
      <c r="G85" s="40" t="s">
        <v>175</v>
      </c>
      <c r="H85" s="41"/>
      <c r="I85" s="41">
        <f t="shared" si="1"/>
        <v>0</v>
      </c>
    </row>
    <row r="86" spans="2:9" x14ac:dyDescent="0.65">
      <c r="B86" s="35"/>
      <c r="C86" s="36" t="s">
        <v>75</v>
      </c>
      <c r="D86" s="37"/>
      <c r="E86" s="38"/>
      <c r="F86" s="39" t="s">
        <v>39</v>
      </c>
      <c r="G86" s="40" t="s">
        <v>175</v>
      </c>
      <c r="H86" s="41"/>
      <c r="I86" s="34"/>
    </row>
    <row r="87" spans="2:9" x14ac:dyDescent="0.65">
      <c r="B87" s="35"/>
      <c r="C87" s="36" t="s">
        <v>76</v>
      </c>
      <c r="D87" s="37"/>
      <c r="E87" s="38"/>
      <c r="F87" s="39" t="s">
        <v>39</v>
      </c>
      <c r="G87" s="40" t="s">
        <v>175</v>
      </c>
      <c r="H87" s="41"/>
      <c r="I87" s="34"/>
    </row>
    <row r="88" spans="2:9" x14ac:dyDescent="0.65">
      <c r="B88" s="35"/>
      <c r="C88" s="36" t="s">
        <v>77</v>
      </c>
      <c r="D88" s="37"/>
      <c r="E88" s="38"/>
      <c r="F88" s="39" t="s">
        <v>39</v>
      </c>
      <c r="G88" s="40" t="s">
        <v>175</v>
      </c>
      <c r="H88" s="41"/>
      <c r="I88" s="34"/>
    </row>
    <row r="89" spans="2:9" x14ac:dyDescent="0.65">
      <c r="B89" s="35"/>
      <c r="C89" s="36" t="s">
        <v>78</v>
      </c>
      <c r="D89" s="37"/>
      <c r="E89" s="38"/>
      <c r="F89" s="39" t="s">
        <v>39</v>
      </c>
      <c r="G89" s="40" t="s">
        <v>175</v>
      </c>
      <c r="H89" s="41"/>
      <c r="I89" s="34"/>
    </row>
    <row r="90" spans="2:9" x14ac:dyDescent="0.65">
      <c r="B90" s="35"/>
      <c r="C90" s="36" t="s">
        <v>79</v>
      </c>
      <c r="D90" s="37"/>
      <c r="E90" s="38"/>
      <c r="F90" s="39" t="s">
        <v>39</v>
      </c>
      <c r="G90" s="40" t="s">
        <v>175</v>
      </c>
      <c r="H90" s="41"/>
      <c r="I90" s="34"/>
    </row>
    <row r="91" spans="2:9" x14ac:dyDescent="0.65">
      <c r="B91" s="35"/>
      <c r="C91" s="36" t="s">
        <v>80</v>
      </c>
      <c r="D91" s="37"/>
      <c r="E91" s="38"/>
      <c r="F91" s="39" t="s">
        <v>39</v>
      </c>
      <c r="G91" s="40" t="s">
        <v>175</v>
      </c>
      <c r="H91" s="41"/>
      <c r="I91" s="34"/>
    </row>
    <row r="92" spans="2:9" x14ac:dyDescent="0.65">
      <c r="B92" s="35"/>
      <c r="C92" s="36" t="s">
        <v>81</v>
      </c>
      <c r="D92" s="37"/>
      <c r="E92" s="38"/>
      <c r="F92" s="39" t="s">
        <v>39</v>
      </c>
      <c r="G92" s="40" t="s">
        <v>175</v>
      </c>
      <c r="H92" s="41"/>
      <c r="I92" s="34"/>
    </row>
    <row r="93" spans="2:9" x14ac:dyDescent="0.65">
      <c r="B93" s="35"/>
      <c r="C93" s="36" t="s">
        <v>82</v>
      </c>
      <c r="D93" s="37"/>
      <c r="E93" s="38"/>
      <c r="F93" s="39" t="s">
        <v>39</v>
      </c>
      <c r="G93" s="40" t="s">
        <v>175</v>
      </c>
      <c r="H93" s="41"/>
      <c r="I93" s="34"/>
    </row>
    <row r="94" spans="2:9" x14ac:dyDescent="0.65">
      <c r="B94" s="35"/>
      <c r="C94" s="36" t="s">
        <v>83</v>
      </c>
      <c r="D94" s="37"/>
      <c r="E94" s="38"/>
      <c r="F94" s="39" t="s">
        <v>39</v>
      </c>
      <c r="G94" s="40" t="s">
        <v>175</v>
      </c>
      <c r="H94" s="41"/>
      <c r="I94" s="34"/>
    </row>
    <row r="95" spans="2:9" x14ac:dyDescent="0.65">
      <c r="B95" s="35"/>
      <c r="C95" s="36" t="s">
        <v>84</v>
      </c>
      <c r="D95" s="37"/>
      <c r="E95" s="38"/>
      <c r="F95" s="39" t="s">
        <v>39</v>
      </c>
      <c r="G95" s="40" t="s">
        <v>175</v>
      </c>
      <c r="H95" s="41"/>
      <c r="I95" s="34"/>
    </row>
    <row r="96" spans="2:9" x14ac:dyDescent="0.65">
      <c r="B96" s="35"/>
      <c r="C96" s="36" t="s">
        <v>85</v>
      </c>
      <c r="D96" s="37"/>
      <c r="E96" s="38"/>
      <c r="F96" s="39" t="s">
        <v>39</v>
      </c>
      <c r="G96" s="40" t="s">
        <v>175</v>
      </c>
      <c r="H96" s="41"/>
      <c r="I96" s="34"/>
    </row>
    <row r="97" spans="2:9" x14ac:dyDescent="0.65">
      <c r="B97" s="35"/>
      <c r="C97" s="36" t="s">
        <v>86</v>
      </c>
      <c r="D97" s="37"/>
      <c r="E97" s="38"/>
      <c r="F97" s="39" t="s">
        <v>39</v>
      </c>
      <c r="G97" s="40" t="s">
        <v>175</v>
      </c>
      <c r="H97" s="41"/>
      <c r="I97" s="34"/>
    </row>
    <row r="98" spans="2:9" x14ac:dyDescent="0.65">
      <c r="B98" s="35"/>
      <c r="C98" s="36" t="s">
        <v>87</v>
      </c>
      <c r="D98" s="37"/>
      <c r="E98" s="38"/>
      <c r="F98" s="39" t="s">
        <v>39</v>
      </c>
      <c r="G98" s="40" t="s">
        <v>175</v>
      </c>
      <c r="H98" s="41"/>
      <c r="I98" s="34"/>
    </row>
    <row r="99" spans="2:9" x14ac:dyDescent="0.65">
      <c r="B99" s="35"/>
      <c r="C99" s="36" t="s">
        <v>88</v>
      </c>
      <c r="D99" s="37"/>
      <c r="E99" s="42"/>
      <c r="F99" s="39" t="s">
        <v>39</v>
      </c>
      <c r="G99" s="40" t="s">
        <v>175</v>
      </c>
      <c r="H99" s="41"/>
      <c r="I99" s="34"/>
    </row>
    <row r="100" spans="2:9" x14ac:dyDescent="0.65">
      <c r="B100" s="35"/>
      <c r="C100" s="36" t="s">
        <v>89</v>
      </c>
      <c r="D100" s="37"/>
      <c r="E100" s="38"/>
      <c r="F100" s="39" t="s">
        <v>39</v>
      </c>
      <c r="G100" s="40" t="s">
        <v>175</v>
      </c>
      <c r="H100" s="41"/>
      <c r="I100" s="34"/>
    </row>
    <row r="101" spans="2:9" x14ac:dyDescent="0.65">
      <c r="B101" s="35"/>
      <c r="C101" s="36" t="s">
        <v>90</v>
      </c>
      <c r="D101" s="37"/>
      <c r="E101" s="38"/>
      <c r="F101" s="39" t="s">
        <v>39</v>
      </c>
      <c r="G101" s="40" t="s">
        <v>175</v>
      </c>
      <c r="H101" s="41"/>
      <c r="I101" s="34"/>
    </row>
    <row r="102" spans="2:9" x14ac:dyDescent="0.65">
      <c r="B102" s="35"/>
      <c r="C102" s="36" t="s">
        <v>91</v>
      </c>
      <c r="D102" s="37"/>
      <c r="E102" s="38"/>
      <c r="F102" s="39" t="s">
        <v>39</v>
      </c>
      <c r="G102" s="40" t="s">
        <v>175</v>
      </c>
      <c r="H102" s="41"/>
      <c r="I102" s="34"/>
    </row>
    <row r="103" spans="2:9" x14ac:dyDescent="0.65">
      <c r="B103" s="35"/>
      <c r="C103" s="36" t="s">
        <v>92</v>
      </c>
      <c r="D103" s="37"/>
      <c r="E103" s="38"/>
      <c r="F103" s="39" t="s">
        <v>39</v>
      </c>
      <c r="G103" s="40" t="s">
        <v>175</v>
      </c>
      <c r="H103" s="41"/>
      <c r="I103" s="34"/>
    </row>
    <row r="104" spans="2:9" x14ac:dyDescent="0.65">
      <c r="B104" s="35"/>
      <c r="C104" s="36" t="s">
        <v>93</v>
      </c>
      <c r="D104" s="37"/>
      <c r="E104" s="43"/>
      <c r="F104" s="39" t="s">
        <v>39</v>
      </c>
      <c r="G104" s="40" t="s">
        <v>175</v>
      </c>
      <c r="H104" s="41"/>
      <c r="I104" s="34"/>
    </row>
    <row r="105" spans="2:9" x14ac:dyDescent="0.65">
      <c r="B105" s="35"/>
      <c r="C105" s="36" t="s">
        <v>94</v>
      </c>
      <c r="D105" s="37"/>
      <c r="E105" s="38"/>
      <c r="F105" s="39" t="s">
        <v>39</v>
      </c>
      <c r="G105" s="40" t="s">
        <v>175</v>
      </c>
      <c r="H105" s="41"/>
      <c r="I105" s="34"/>
    </row>
    <row r="106" spans="2:9" x14ac:dyDescent="0.65">
      <c r="B106" s="35"/>
      <c r="C106" s="36" t="s">
        <v>95</v>
      </c>
      <c r="D106" s="37"/>
      <c r="E106" s="38"/>
      <c r="F106" s="39" t="s">
        <v>39</v>
      </c>
      <c r="G106" s="40" t="s">
        <v>175</v>
      </c>
      <c r="H106" s="41"/>
      <c r="I106" s="34"/>
    </row>
    <row r="107" spans="2:9" x14ac:dyDescent="0.65">
      <c r="B107" s="35"/>
      <c r="C107" s="36" t="s">
        <v>96</v>
      </c>
      <c r="D107" s="37"/>
      <c r="E107" s="38"/>
      <c r="F107" s="39" t="s">
        <v>39</v>
      </c>
      <c r="G107" s="40" t="s">
        <v>175</v>
      </c>
      <c r="H107" s="41"/>
      <c r="I107" s="34"/>
    </row>
    <row r="108" spans="2:9" x14ac:dyDescent="0.65">
      <c r="B108" s="35"/>
      <c r="C108" s="36" t="s">
        <v>97</v>
      </c>
      <c r="D108" s="37"/>
      <c r="E108" s="43"/>
      <c r="F108" s="39" t="s">
        <v>39</v>
      </c>
      <c r="G108" s="40" t="s">
        <v>175</v>
      </c>
      <c r="H108" s="41"/>
      <c r="I108" s="34"/>
    </row>
    <row r="109" spans="2:9" x14ac:dyDescent="0.65">
      <c r="B109" s="35"/>
      <c r="C109" s="36" t="s">
        <v>98</v>
      </c>
      <c r="D109" s="37"/>
      <c r="E109" s="38"/>
      <c r="F109" s="39" t="s">
        <v>39</v>
      </c>
      <c r="G109" s="40" t="s">
        <v>175</v>
      </c>
      <c r="H109" s="41"/>
      <c r="I109" s="34"/>
    </row>
    <row r="110" spans="2:9" x14ac:dyDescent="0.65">
      <c r="B110" s="35"/>
      <c r="C110" s="36" t="s">
        <v>99</v>
      </c>
      <c r="D110" s="37"/>
      <c r="E110" s="38"/>
      <c r="F110" s="39" t="s">
        <v>39</v>
      </c>
      <c r="G110" s="40" t="s">
        <v>175</v>
      </c>
      <c r="H110" s="41"/>
      <c r="I110" s="34"/>
    </row>
    <row r="111" spans="2:9" x14ac:dyDescent="0.65">
      <c r="B111" s="35"/>
      <c r="C111" s="36" t="s">
        <v>100</v>
      </c>
      <c r="D111" s="37"/>
      <c r="E111" s="38"/>
      <c r="F111" s="39" t="s">
        <v>39</v>
      </c>
      <c r="G111" s="40" t="s">
        <v>175</v>
      </c>
      <c r="H111" s="41"/>
      <c r="I111" s="34"/>
    </row>
    <row r="112" spans="2:9" x14ac:dyDescent="0.65">
      <c r="B112" s="35"/>
      <c r="C112" s="36" t="s">
        <v>101</v>
      </c>
      <c r="D112" s="37"/>
      <c r="E112" s="43"/>
      <c r="F112" s="39" t="s">
        <v>39</v>
      </c>
      <c r="G112" s="40" t="s">
        <v>175</v>
      </c>
      <c r="H112" s="41"/>
      <c r="I112" s="34"/>
    </row>
    <row r="113" spans="2:9" x14ac:dyDescent="0.65">
      <c r="B113" s="35"/>
      <c r="C113" s="36" t="s">
        <v>102</v>
      </c>
      <c r="D113" s="37"/>
      <c r="E113" s="43"/>
      <c r="F113" s="39" t="s">
        <v>39</v>
      </c>
      <c r="G113" s="40" t="s">
        <v>175</v>
      </c>
      <c r="H113" s="41"/>
      <c r="I113" s="34"/>
    </row>
    <row r="114" spans="2:9" x14ac:dyDescent="0.65">
      <c r="B114" s="35"/>
      <c r="C114" s="36" t="s">
        <v>103</v>
      </c>
      <c r="D114" s="37"/>
      <c r="E114" s="38"/>
      <c r="F114" s="39" t="s">
        <v>39</v>
      </c>
      <c r="G114" s="40" t="s">
        <v>175</v>
      </c>
      <c r="H114" s="41"/>
      <c r="I114" s="34"/>
    </row>
    <row r="115" spans="2:9" x14ac:dyDescent="0.65">
      <c r="B115" s="35"/>
      <c r="C115" s="36" t="s">
        <v>104</v>
      </c>
      <c r="D115" s="37"/>
      <c r="E115" s="38"/>
      <c r="F115" s="39" t="s">
        <v>39</v>
      </c>
      <c r="G115" s="40" t="s">
        <v>175</v>
      </c>
      <c r="H115" s="41"/>
      <c r="I115" s="34"/>
    </row>
    <row r="116" spans="2:9" x14ac:dyDescent="0.65">
      <c r="B116" s="35"/>
      <c r="C116" s="36" t="s">
        <v>105</v>
      </c>
      <c r="D116" s="37"/>
      <c r="E116" s="38"/>
      <c r="F116" s="39" t="s">
        <v>39</v>
      </c>
      <c r="G116" s="40" t="s">
        <v>175</v>
      </c>
      <c r="H116" s="41"/>
      <c r="I116" s="34"/>
    </row>
    <row r="117" spans="2:9" x14ac:dyDescent="0.65">
      <c r="B117" s="35"/>
      <c r="C117" s="36" t="s">
        <v>106</v>
      </c>
      <c r="D117" s="37"/>
      <c r="E117" s="38"/>
      <c r="F117" s="39" t="s">
        <v>39</v>
      </c>
      <c r="G117" s="40" t="s">
        <v>175</v>
      </c>
      <c r="H117" s="41"/>
      <c r="I117" s="34"/>
    </row>
    <row r="118" spans="2:9" x14ac:dyDescent="0.65">
      <c r="B118" s="35"/>
      <c r="C118" s="36" t="s">
        <v>107</v>
      </c>
      <c r="D118" s="37"/>
      <c r="E118" s="38"/>
      <c r="F118" s="39" t="s">
        <v>39</v>
      </c>
      <c r="G118" s="40" t="s">
        <v>175</v>
      </c>
      <c r="H118" s="41"/>
      <c r="I118" s="34"/>
    </row>
    <row r="119" spans="2:9" x14ac:dyDescent="0.65">
      <c r="B119" s="35"/>
      <c r="C119" s="36" t="s">
        <v>108</v>
      </c>
      <c r="D119" s="37"/>
      <c r="E119" s="38"/>
      <c r="F119" s="39" t="s">
        <v>39</v>
      </c>
      <c r="G119" s="40" t="s">
        <v>175</v>
      </c>
      <c r="H119" s="41"/>
      <c r="I119" s="34"/>
    </row>
    <row r="120" spans="2:9" x14ac:dyDescent="0.65">
      <c r="B120" s="35"/>
      <c r="C120" s="36" t="s">
        <v>109</v>
      </c>
      <c r="D120" s="37"/>
      <c r="E120" s="38"/>
      <c r="F120" s="39" t="s">
        <v>39</v>
      </c>
      <c r="G120" s="40" t="s">
        <v>175</v>
      </c>
      <c r="H120" s="41"/>
      <c r="I120" s="34"/>
    </row>
    <row r="121" spans="2:9" x14ac:dyDescent="0.65">
      <c r="B121" s="44"/>
      <c r="C121" s="36" t="s">
        <v>110</v>
      </c>
      <c r="D121" s="37"/>
      <c r="E121" s="38"/>
      <c r="F121" s="39" t="s">
        <v>39</v>
      </c>
      <c r="G121" s="40" t="s">
        <v>175</v>
      </c>
      <c r="H121" s="41"/>
      <c r="I121" s="34"/>
    </row>
    <row r="122" spans="2:9" x14ac:dyDescent="0.65">
      <c r="B122" s="45"/>
      <c r="C122" s="36" t="s">
        <v>111</v>
      </c>
      <c r="D122" s="37"/>
      <c r="E122" s="38"/>
      <c r="F122" s="39" t="s">
        <v>39</v>
      </c>
      <c r="G122" s="40" t="s">
        <v>175</v>
      </c>
      <c r="H122" s="41"/>
      <c r="I122" s="34"/>
    </row>
    <row r="123" spans="2:9" x14ac:dyDescent="0.65">
      <c r="B123" s="45"/>
      <c r="C123" s="36" t="s">
        <v>112</v>
      </c>
      <c r="D123" s="37"/>
      <c r="E123" s="38"/>
      <c r="F123" s="39" t="s">
        <v>39</v>
      </c>
      <c r="G123" s="40" t="s">
        <v>175</v>
      </c>
      <c r="H123" s="41"/>
      <c r="I123" s="34"/>
    </row>
    <row r="124" spans="2:9" x14ac:dyDescent="0.65">
      <c r="B124" s="45"/>
      <c r="C124" s="36" t="s">
        <v>113</v>
      </c>
      <c r="D124" s="37"/>
      <c r="E124" s="38"/>
      <c r="F124" s="39" t="s">
        <v>39</v>
      </c>
      <c r="G124" s="40" t="s">
        <v>175</v>
      </c>
      <c r="H124" s="41"/>
      <c r="I124" s="34"/>
    </row>
    <row r="125" spans="2:9" x14ac:dyDescent="0.65">
      <c r="B125" s="45"/>
      <c r="C125" s="36" t="s">
        <v>114</v>
      </c>
      <c r="D125" s="37"/>
      <c r="E125" s="38"/>
      <c r="F125" s="39" t="s">
        <v>39</v>
      </c>
      <c r="G125" s="40" t="s">
        <v>175</v>
      </c>
      <c r="H125" s="41"/>
      <c r="I125" s="34"/>
    </row>
    <row r="126" spans="2:9" x14ac:dyDescent="0.65">
      <c r="B126" s="45"/>
      <c r="C126" s="36" t="s">
        <v>115</v>
      </c>
      <c r="D126" s="37"/>
      <c r="E126" s="38"/>
      <c r="F126" s="39" t="s">
        <v>39</v>
      </c>
      <c r="G126" s="40" t="s">
        <v>175</v>
      </c>
      <c r="H126" s="41"/>
      <c r="I126" s="34"/>
    </row>
    <row r="127" spans="2:9" x14ac:dyDescent="0.65">
      <c r="B127" s="45"/>
      <c r="C127" s="36" t="s">
        <v>116</v>
      </c>
      <c r="D127" s="37"/>
      <c r="E127" s="42"/>
      <c r="F127" s="39" t="s">
        <v>39</v>
      </c>
      <c r="G127" s="40" t="s">
        <v>175</v>
      </c>
      <c r="H127" s="41"/>
      <c r="I127" s="34"/>
    </row>
    <row r="128" spans="2:9" x14ac:dyDescent="0.65">
      <c r="B128" s="44"/>
      <c r="C128" s="36" t="s">
        <v>117</v>
      </c>
      <c r="D128" s="37"/>
      <c r="E128" s="38"/>
      <c r="F128" s="39" t="s">
        <v>39</v>
      </c>
      <c r="G128" s="40" t="s">
        <v>175</v>
      </c>
      <c r="H128" s="41"/>
      <c r="I128" s="34"/>
    </row>
    <row r="129" spans="2:9" x14ac:dyDescent="0.65">
      <c r="B129" s="45"/>
      <c r="C129" s="36" t="s">
        <v>118</v>
      </c>
      <c r="D129" s="37"/>
      <c r="E129" s="38"/>
      <c r="F129" s="39" t="s">
        <v>39</v>
      </c>
      <c r="G129" s="40" t="s">
        <v>175</v>
      </c>
      <c r="H129" s="41"/>
      <c r="I129" s="34"/>
    </row>
    <row r="130" spans="2:9" x14ac:dyDescent="0.65">
      <c r="B130" s="45"/>
      <c r="C130" s="36" t="s">
        <v>119</v>
      </c>
      <c r="D130" s="37"/>
      <c r="E130" s="38"/>
      <c r="F130" s="39" t="s">
        <v>39</v>
      </c>
      <c r="G130" s="40" t="s">
        <v>175</v>
      </c>
      <c r="H130" s="41"/>
      <c r="I130" s="34"/>
    </row>
    <row r="131" spans="2:9" x14ac:dyDescent="0.65">
      <c r="B131" s="44"/>
      <c r="C131" s="36" t="s">
        <v>120</v>
      </c>
      <c r="D131" s="37"/>
      <c r="E131" s="38"/>
      <c r="F131" s="39" t="s">
        <v>39</v>
      </c>
      <c r="G131" s="40" t="s">
        <v>175</v>
      </c>
      <c r="H131" s="41"/>
      <c r="I131" s="34"/>
    </row>
    <row r="132" spans="2:9" x14ac:dyDescent="0.65">
      <c r="B132" s="44"/>
      <c r="C132" s="36" t="s">
        <v>121</v>
      </c>
      <c r="D132" s="37"/>
      <c r="E132" s="43"/>
      <c r="F132" s="39" t="s">
        <v>39</v>
      </c>
      <c r="G132" s="40" t="s">
        <v>175</v>
      </c>
      <c r="H132" s="41"/>
      <c r="I132" s="34"/>
    </row>
    <row r="133" spans="2:9" x14ac:dyDescent="0.65">
      <c r="B133" s="44"/>
      <c r="C133" s="36" t="s">
        <v>122</v>
      </c>
      <c r="D133" s="37"/>
      <c r="E133" s="38"/>
      <c r="F133" s="39" t="s">
        <v>39</v>
      </c>
      <c r="G133" s="40" t="s">
        <v>175</v>
      </c>
      <c r="H133" s="41"/>
      <c r="I133" s="34"/>
    </row>
    <row r="134" spans="2:9" x14ac:dyDescent="0.65">
      <c r="B134" s="44"/>
      <c r="C134" s="36" t="s">
        <v>123</v>
      </c>
      <c r="D134" s="37"/>
      <c r="E134" s="38"/>
      <c r="F134" s="39" t="s">
        <v>39</v>
      </c>
      <c r="G134" s="40" t="s">
        <v>175</v>
      </c>
      <c r="H134" s="41"/>
      <c r="I134" s="34"/>
    </row>
    <row r="135" spans="2:9" x14ac:dyDescent="0.65">
      <c r="B135" s="45"/>
      <c r="C135" s="36" t="s">
        <v>124</v>
      </c>
      <c r="D135" s="37"/>
      <c r="E135" s="38"/>
      <c r="F135" s="39" t="s">
        <v>39</v>
      </c>
      <c r="G135" s="40" t="s">
        <v>175</v>
      </c>
      <c r="H135" s="41"/>
      <c r="I135" s="34"/>
    </row>
    <row r="136" spans="2:9" x14ac:dyDescent="0.65">
      <c r="B136" s="45"/>
      <c r="C136" s="36" t="s">
        <v>125</v>
      </c>
      <c r="D136" s="37"/>
      <c r="E136" s="43"/>
      <c r="F136" s="39" t="s">
        <v>39</v>
      </c>
      <c r="G136" s="40" t="s">
        <v>175</v>
      </c>
      <c r="H136" s="41"/>
      <c r="I136" s="34"/>
    </row>
    <row r="137" spans="2:9" x14ac:dyDescent="0.65">
      <c r="B137" s="45"/>
      <c r="C137" s="36" t="s">
        <v>126</v>
      </c>
      <c r="D137" s="37"/>
      <c r="E137" s="38"/>
      <c r="F137" s="39" t="s">
        <v>39</v>
      </c>
      <c r="G137" s="40" t="s">
        <v>175</v>
      </c>
      <c r="H137" s="41"/>
      <c r="I137" s="34"/>
    </row>
    <row r="138" spans="2:9" x14ac:dyDescent="0.65">
      <c r="B138" s="45"/>
      <c r="C138" s="36" t="s">
        <v>127</v>
      </c>
      <c r="D138" s="37"/>
      <c r="E138" s="38"/>
      <c r="F138" s="39" t="s">
        <v>39</v>
      </c>
      <c r="G138" s="40" t="s">
        <v>175</v>
      </c>
      <c r="H138" s="41"/>
      <c r="I138" s="34"/>
    </row>
    <row r="139" spans="2:9" x14ac:dyDescent="0.65">
      <c r="B139" s="45"/>
      <c r="C139" s="36" t="s">
        <v>128</v>
      </c>
      <c r="D139" s="37"/>
      <c r="E139" s="38"/>
      <c r="F139" s="39" t="s">
        <v>39</v>
      </c>
      <c r="G139" s="40" t="s">
        <v>175</v>
      </c>
      <c r="H139" s="41"/>
      <c r="I139" s="34"/>
    </row>
    <row r="140" spans="2:9" x14ac:dyDescent="0.65">
      <c r="B140" s="44"/>
      <c r="C140" s="36" t="s">
        <v>129</v>
      </c>
      <c r="D140" s="37"/>
      <c r="E140" s="43"/>
      <c r="F140" s="39" t="s">
        <v>39</v>
      </c>
      <c r="G140" s="40" t="s">
        <v>175</v>
      </c>
      <c r="H140" s="41"/>
      <c r="I140" s="34"/>
    </row>
    <row r="141" spans="2:9" x14ac:dyDescent="0.65">
      <c r="B141" s="44"/>
      <c r="C141" s="36" t="s">
        <v>130</v>
      </c>
      <c r="D141" s="37"/>
      <c r="E141" s="43"/>
      <c r="F141" s="39" t="s">
        <v>39</v>
      </c>
      <c r="G141" s="40" t="s">
        <v>175</v>
      </c>
      <c r="H141" s="41"/>
      <c r="I141" s="34"/>
    </row>
    <row r="142" spans="2:9" x14ac:dyDescent="0.65">
      <c r="B142" s="45"/>
      <c r="C142" s="36" t="s">
        <v>131</v>
      </c>
      <c r="D142" s="37"/>
      <c r="E142" s="38"/>
      <c r="F142" s="39" t="s">
        <v>39</v>
      </c>
      <c r="G142" s="40" t="s">
        <v>175</v>
      </c>
      <c r="H142" s="41"/>
      <c r="I142" s="34"/>
    </row>
    <row r="143" spans="2:9" x14ac:dyDescent="0.65">
      <c r="B143" s="46"/>
      <c r="C143" s="36" t="s">
        <v>132</v>
      </c>
      <c r="D143" s="37"/>
      <c r="E143" s="38"/>
      <c r="F143" s="39" t="s">
        <v>39</v>
      </c>
      <c r="G143" s="40" t="s">
        <v>175</v>
      </c>
      <c r="H143" s="41"/>
      <c r="I143" s="34"/>
    </row>
    <row r="144" spans="2:9" x14ac:dyDescent="0.65">
      <c r="B144" s="35"/>
      <c r="C144" s="36" t="s">
        <v>133</v>
      </c>
      <c r="D144" s="37"/>
      <c r="E144" s="38"/>
      <c r="F144" s="39" t="s">
        <v>39</v>
      </c>
      <c r="G144" s="40" t="s">
        <v>175</v>
      </c>
      <c r="H144" s="41"/>
      <c r="I144" s="34"/>
    </row>
    <row r="145" spans="2:9" x14ac:dyDescent="0.65">
      <c r="B145" s="35"/>
      <c r="C145" s="36" t="s">
        <v>134</v>
      </c>
      <c r="D145" s="37"/>
      <c r="E145" s="38"/>
      <c r="F145" s="39" t="s">
        <v>39</v>
      </c>
      <c r="G145" s="40" t="s">
        <v>175</v>
      </c>
      <c r="H145" s="41"/>
      <c r="I145" s="34"/>
    </row>
    <row r="146" spans="2:9" x14ac:dyDescent="0.65">
      <c r="B146" s="35"/>
      <c r="C146" s="36" t="s">
        <v>135</v>
      </c>
      <c r="D146" s="37"/>
      <c r="E146" s="38"/>
      <c r="F146" s="39" t="s">
        <v>39</v>
      </c>
      <c r="G146" s="40" t="s">
        <v>175</v>
      </c>
      <c r="H146" s="41"/>
      <c r="I146" s="34"/>
    </row>
    <row r="147" spans="2:9" x14ac:dyDescent="0.65">
      <c r="B147" s="35"/>
      <c r="C147" s="36" t="s">
        <v>136</v>
      </c>
      <c r="D147" s="37"/>
      <c r="E147" s="38"/>
      <c r="F147" s="39" t="s">
        <v>39</v>
      </c>
      <c r="G147" s="40" t="s">
        <v>175</v>
      </c>
      <c r="H147" s="41"/>
      <c r="I147" s="34"/>
    </row>
    <row r="148" spans="2:9" x14ac:dyDescent="0.65">
      <c r="B148" s="35"/>
      <c r="C148" s="36" t="s">
        <v>137</v>
      </c>
      <c r="D148" s="37"/>
      <c r="E148" s="38"/>
      <c r="F148" s="39" t="s">
        <v>39</v>
      </c>
      <c r="G148" s="40" t="s">
        <v>175</v>
      </c>
      <c r="H148" s="41"/>
      <c r="I148" s="34"/>
    </row>
    <row r="149" spans="2:9" x14ac:dyDescent="0.65">
      <c r="B149" s="35"/>
      <c r="C149" s="36" t="s">
        <v>138</v>
      </c>
      <c r="D149" s="37"/>
      <c r="E149" s="38"/>
      <c r="F149" s="39" t="s">
        <v>39</v>
      </c>
      <c r="G149" s="40" t="s">
        <v>175</v>
      </c>
      <c r="H149" s="41"/>
      <c r="I149" s="34"/>
    </row>
    <row r="150" spans="2:9" x14ac:dyDescent="0.65">
      <c r="B150" s="35"/>
      <c r="C150" s="36" t="s">
        <v>139</v>
      </c>
      <c r="D150" s="37"/>
      <c r="E150" s="38"/>
      <c r="F150" s="39" t="s">
        <v>39</v>
      </c>
      <c r="G150" s="40" t="s">
        <v>175</v>
      </c>
      <c r="H150" s="41"/>
      <c r="I150" s="34"/>
    </row>
    <row r="151" spans="2:9" x14ac:dyDescent="0.65">
      <c r="B151" s="35"/>
      <c r="C151" s="36" t="s">
        <v>140</v>
      </c>
      <c r="D151" s="37"/>
      <c r="E151" s="38"/>
      <c r="F151" s="39" t="s">
        <v>39</v>
      </c>
      <c r="G151" s="40" t="s">
        <v>175</v>
      </c>
      <c r="H151" s="41"/>
      <c r="I151" s="34"/>
    </row>
    <row r="152" spans="2:9" x14ac:dyDescent="0.65">
      <c r="B152" s="35"/>
      <c r="C152" s="36" t="s">
        <v>141</v>
      </c>
      <c r="D152" s="37"/>
      <c r="E152" s="38"/>
      <c r="F152" s="39" t="s">
        <v>39</v>
      </c>
      <c r="G152" s="40" t="s">
        <v>175</v>
      </c>
      <c r="H152" s="41"/>
      <c r="I152" s="34"/>
    </row>
    <row r="153" spans="2:9" x14ac:dyDescent="0.65">
      <c r="B153" s="47"/>
      <c r="C153" s="36" t="s">
        <v>142</v>
      </c>
      <c r="D153" s="37"/>
      <c r="E153" s="38"/>
      <c r="F153" s="39" t="s">
        <v>39</v>
      </c>
      <c r="G153" s="40" t="s">
        <v>175</v>
      </c>
      <c r="H153" s="41"/>
      <c r="I153" s="34"/>
    </row>
    <row r="154" spans="2:9" x14ac:dyDescent="0.65">
      <c r="B154" s="47"/>
      <c r="C154" s="36" t="s">
        <v>143</v>
      </c>
      <c r="D154" s="37"/>
      <c r="E154" s="38"/>
      <c r="F154" s="39" t="s">
        <v>39</v>
      </c>
      <c r="G154" s="40" t="s">
        <v>175</v>
      </c>
      <c r="H154" s="41"/>
      <c r="I154" s="34"/>
    </row>
    <row r="155" spans="2:9" x14ac:dyDescent="0.65">
      <c r="B155" s="47"/>
      <c r="C155" s="36" t="s">
        <v>144</v>
      </c>
      <c r="D155" s="37"/>
      <c r="E155" s="42"/>
      <c r="F155" s="39" t="s">
        <v>39</v>
      </c>
      <c r="G155" s="40" t="s">
        <v>175</v>
      </c>
      <c r="H155" s="41"/>
      <c r="I155" s="34"/>
    </row>
    <row r="156" spans="2:9" x14ac:dyDescent="0.65">
      <c r="B156" s="47"/>
      <c r="C156" s="36" t="s">
        <v>145</v>
      </c>
      <c r="D156" s="37"/>
      <c r="E156" s="38"/>
      <c r="F156" s="39" t="s">
        <v>39</v>
      </c>
      <c r="G156" s="40" t="s">
        <v>175</v>
      </c>
      <c r="H156" s="41"/>
      <c r="I156" s="34"/>
    </row>
    <row r="157" spans="2:9" x14ac:dyDescent="0.65">
      <c r="B157" s="47"/>
      <c r="C157" s="36" t="s">
        <v>146</v>
      </c>
      <c r="D157" s="37"/>
      <c r="E157" s="38"/>
      <c r="F157" s="39" t="s">
        <v>39</v>
      </c>
      <c r="G157" s="40" t="s">
        <v>175</v>
      </c>
      <c r="H157" s="41"/>
      <c r="I157" s="34"/>
    </row>
    <row r="158" spans="2:9" x14ac:dyDescent="0.65">
      <c r="B158" s="47"/>
      <c r="C158" s="36" t="s">
        <v>147</v>
      </c>
      <c r="D158" s="37"/>
      <c r="E158" s="38"/>
      <c r="F158" s="39" t="s">
        <v>39</v>
      </c>
      <c r="G158" s="40" t="s">
        <v>175</v>
      </c>
      <c r="H158" s="41"/>
      <c r="I158" s="34"/>
    </row>
    <row r="159" spans="2:9" x14ac:dyDescent="0.65">
      <c r="B159" s="47"/>
      <c r="C159" s="36" t="s">
        <v>148</v>
      </c>
      <c r="D159" s="37"/>
      <c r="E159" s="38"/>
      <c r="F159" s="39" t="s">
        <v>39</v>
      </c>
      <c r="G159" s="40" t="s">
        <v>175</v>
      </c>
      <c r="H159" s="41"/>
      <c r="I159" s="34"/>
    </row>
    <row r="160" spans="2:9" x14ac:dyDescent="0.65">
      <c r="B160" s="47"/>
      <c r="C160" s="36" t="s">
        <v>149</v>
      </c>
      <c r="D160" s="37"/>
      <c r="E160" s="43"/>
      <c r="F160" s="39" t="s">
        <v>39</v>
      </c>
      <c r="G160" s="40" t="s">
        <v>175</v>
      </c>
      <c r="H160" s="41"/>
      <c r="I160" s="34"/>
    </row>
    <row r="161" spans="2:9" x14ac:dyDescent="0.65">
      <c r="B161" s="47"/>
      <c r="C161" s="36" t="s">
        <v>150</v>
      </c>
      <c r="D161" s="37"/>
      <c r="E161" s="38"/>
      <c r="F161" s="39" t="s">
        <v>39</v>
      </c>
      <c r="G161" s="40" t="s">
        <v>175</v>
      </c>
      <c r="H161" s="41"/>
      <c r="I161" s="34"/>
    </row>
    <row r="162" spans="2:9" x14ac:dyDescent="0.65">
      <c r="B162" s="47"/>
      <c r="C162" s="36" t="s">
        <v>151</v>
      </c>
      <c r="D162" s="37"/>
      <c r="E162" s="38"/>
      <c r="F162" s="39" t="s">
        <v>39</v>
      </c>
      <c r="G162" s="40" t="s">
        <v>175</v>
      </c>
      <c r="H162" s="41"/>
      <c r="I162" s="34"/>
    </row>
    <row r="163" spans="2:9" x14ac:dyDescent="0.65">
      <c r="B163" s="47"/>
      <c r="C163" s="36" t="s">
        <v>152</v>
      </c>
      <c r="D163" s="37"/>
      <c r="E163" s="38"/>
      <c r="F163" s="39" t="s">
        <v>39</v>
      </c>
      <c r="G163" s="40" t="s">
        <v>175</v>
      </c>
      <c r="H163" s="41"/>
      <c r="I163" s="34"/>
    </row>
    <row r="164" spans="2:9" x14ac:dyDescent="0.65">
      <c r="B164" s="47"/>
      <c r="C164" s="36" t="s">
        <v>153</v>
      </c>
      <c r="D164" s="37"/>
      <c r="E164" s="43"/>
      <c r="F164" s="39" t="s">
        <v>39</v>
      </c>
      <c r="G164" s="40" t="s">
        <v>175</v>
      </c>
      <c r="H164" s="41"/>
      <c r="I164" s="34"/>
    </row>
    <row r="165" spans="2:9" x14ac:dyDescent="0.65">
      <c r="B165" s="47"/>
      <c r="C165" s="36" t="s">
        <v>154</v>
      </c>
      <c r="D165" s="37"/>
      <c r="E165" s="38"/>
      <c r="F165" s="39" t="s">
        <v>39</v>
      </c>
      <c r="G165" s="40" t="s">
        <v>175</v>
      </c>
      <c r="H165" s="41"/>
      <c r="I165" s="34"/>
    </row>
    <row r="166" spans="2:9" x14ac:dyDescent="0.65">
      <c r="B166" s="47"/>
      <c r="C166" s="36" t="s">
        <v>155</v>
      </c>
      <c r="D166" s="37"/>
      <c r="E166" s="38"/>
      <c r="F166" s="39" t="s">
        <v>39</v>
      </c>
      <c r="G166" s="40" t="s">
        <v>175</v>
      </c>
      <c r="H166" s="41"/>
      <c r="I166" s="34"/>
    </row>
    <row r="167" spans="2:9" x14ac:dyDescent="0.65">
      <c r="B167" s="47"/>
      <c r="C167" s="36" t="s">
        <v>156</v>
      </c>
      <c r="D167" s="37"/>
      <c r="E167" s="38"/>
      <c r="F167" s="39" t="s">
        <v>39</v>
      </c>
      <c r="G167" s="40" t="s">
        <v>175</v>
      </c>
      <c r="H167" s="41"/>
      <c r="I167" s="34"/>
    </row>
    <row r="168" spans="2:9" x14ac:dyDescent="0.65">
      <c r="B168" s="47"/>
      <c r="C168" s="36" t="s">
        <v>157</v>
      </c>
      <c r="D168" s="37"/>
      <c r="E168" s="43"/>
      <c r="F168" s="39" t="s">
        <v>39</v>
      </c>
      <c r="G168" s="40" t="s">
        <v>175</v>
      </c>
      <c r="H168" s="41"/>
      <c r="I168" s="34"/>
    </row>
    <row r="169" spans="2:9" x14ac:dyDescent="0.65">
      <c r="B169" s="47"/>
      <c r="C169" s="36" t="s">
        <v>158</v>
      </c>
      <c r="D169" s="37"/>
      <c r="E169" s="43"/>
      <c r="F169" s="39" t="s">
        <v>39</v>
      </c>
      <c r="G169" s="40" t="s">
        <v>175</v>
      </c>
      <c r="H169" s="41"/>
      <c r="I169" s="34"/>
    </row>
    <row r="170" spans="2:9" x14ac:dyDescent="0.65">
      <c r="B170" s="47"/>
      <c r="C170" s="36" t="s">
        <v>159</v>
      </c>
      <c r="D170" s="37"/>
      <c r="E170" s="38"/>
      <c r="F170" s="39" t="s">
        <v>39</v>
      </c>
      <c r="G170" s="40" t="s">
        <v>175</v>
      </c>
      <c r="H170" s="41"/>
      <c r="I170" s="34"/>
    </row>
    <row r="171" spans="2:9" x14ac:dyDescent="0.65">
      <c r="B171" s="47"/>
      <c r="C171" s="36" t="s">
        <v>160</v>
      </c>
      <c r="D171" s="37"/>
      <c r="E171" s="38"/>
      <c r="F171" s="39" t="s">
        <v>39</v>
      </c>
      <c r="G171" s="40" t="s">
        <v>175</v>
      </c>
      <c r="H171" s="41"/>
      <c r="I171" s="34"/>
    </row>
    <row r="172" spans="2:9" x14ac:dyDescent="0.65">
      <c r="B172" s="47"/>
      <c r="C172" s="36" t="s">
        <v>161</v>
      </c>
      <c r="D172" s="37"/>
      <c r="E172" s="38"/>
      <c r="F172" s="39" t="s">
        <v>39</v>
      </c>
      <c r="G172" s="40" t="s">
        <v>175</v>
      </c>
      <c r="H172" s="41"/>
      <c r="I172" s="34"/>
    </row>
    <row r="173" spans="2:9" x14ac:dyDescent="0.65">
      <c r="B173" s="47"/>
      <c r="C173" s="36" t="s">
        <v>162</v>
      </c>
      <c r="D173" s="37"/>
      <c r="E173" s="38"/>
      <c r="F173" s="39" t="s">
        <v>39</v>
      </c>
      <c r="G173" s="40" t="s">
        <v>175</v>
      </c>
      <c r="H173" s="41"/>
      <c r="I173" s="34"/>
    </row>
    <row r="174" spans="2:9" x14ac:dyDescent="0.65">
      <c r="B174" s="47"/>
      <c r="C174" s="36" t="s">
        <v>163</v>
      </c>
      <c r="D174" s="37"/>
      <c r="E174" s="38"/>
      <c r="F174" s="39" t="s">
        <v>39</v>
      </c>
      <c r="G174" s="40" t="s">
        <v>175</v>
      </c>
      <c r="H174" s="41"/>
      <c r="I174" s="34"/>
    </row>
    <row r="175" spans="2:9" x14ac:dyDescent="0.65">
      <c r="B175" s="47"/>
      <c r="C175" s="36" t="s">
        <v>164</v>
      </c>
      <c r="D175" s="37"/>
      <c r="E175" s="38"/>
      <c r="F175" s="39" t="s">
        <v>39</v>
      </c>
      <c r="G175" s="40" t="s">
        <v>175</v>
      </c>
      <c r="H175" s="41"/>
      <c r="I175" s="34"/>
    </row>
    <row r="176" spans="2:9" x14ac:dyDescent="0.65">
      <c r="B176" s="35"/>
      <c r="C176" s="36" t="s">
        <v>30</v>
      </c>
      <c r="D176" s="37"/>
      <c r="E176" s="38"/>
      <c r="F176" s="39" t="s">
        <v>39</v>
      </c>
      <c r="G176" s="40" t="s">
        <v>175</v>
      </c>
      <c r="H176" s="41"/>
      <c r="I176" s="34"/>
    </row>
    <row r="177" spans="2:9" x14ac:dyDescent="0.65">
      <c r="B177" s="35"/>
      <c r="C177" s="36" t="s">
        <v>31</v>
      </c>
      <c r="D177" s="37"/>
      <c r="E177" s="38"/>
      <c r="F177" s="39" t="s">
        <v>39</v>
      </c>
      <c r="G177" s="40" t="s">
        <v>175</v>
      </c>
      <c r="H177" s="41"/>
      <c r="I177" s="34"/>
    </row>
    <row r="178" spans="2:9" x14ac:dyDescent="0.65">
      <c r="B178" s="35"/>
      <c r="C178" s="36" t="s">
        <v>32</v>
      </c>
      <c r="D178" s="37"/>
      <c r="E178" s="38"/>
      <c r="F178" s="39" t="s">
        <v>39</v>
      </c>
      <c r="G178" s="40" t="s">
        <v>175</v>
      </c>
      <c r="H178" s="41"/>
      <c r="I178" s="34"/>
    </row>
    <row r="179" spans="2:9" x14ac:dyDescent="0.65">
      <c r="B179" s="35"/>
      <c r="C179" s="36" t="s">
        <v>33</v>
      </c>
      <c r="D179" s="37"/>
      <c r="E179" s="38"/>
      <c r="F179" s="39" t="s">
        <v>39</v>
      </c>
      <c r="G179" s="40" t="s">
        <v>175</v>
      </c>
      <c r="H179" s="41"/>
      <c r="I179" s="34"/>
    </row>
    <row r="180" spans="2:9" x14ac:dyDescent="0.65">
      <c r="B180" s="35"/>
      <c r="C180" s="36" t="s">
        <v>34</v>
      </c>
      <c r="D180" s="37"/>
      <c r="E180" s="38"/>
      <c r="F180" s="39" t="s">
        <v>39</v>
      </c>
      <c r="G180" s="40" t="s">
        <v>175</v>
      </c>
      <c r="H180" s="41"/>
      <c r="I180" s="34"/>
    </row>
    <row r="181" spans="2:9" x14ac:dyDescent="0.65">
      <c r="B181" s="35"/>
      <c r="C181" s="36" t="s">
        <v>35</v>
      </c>
      <c r="D181" s="37"/>
      <c r="E181" s="38"/>
      <c r="F181" s="39" t="s">
        <v>39</v>
      </c>
      <c r="G181" s="40" t="s">
        <v>175</v>
      </c>
      <c r="H181" s="41"/>
      <c r="I181" s="34"/>
    </row>
    <row r="182" spans="2:9" x14ac:dyDescent="0.65">
      <c r="B182" s="35"/>
      <c r="C182" s="36" t="s">
        <v>36</v>
      </c>
      <c r="D182" s="37"/>
      <c r="E182" s="38"/>
      <c r="F182" s="39" t="s">
        <v>39</v>
      </c>
      <c r="G182" s="40" t="s">
        <v>175</v>
      </c>
      <c r="H182" s="41"/>
      <c r="I182" s="34"/>
    </row>
    <row r="183" spans="2:9" x14ac:dyDescent="0.65">
      <c r="B183" s="35"/>
      <c r="C183" s="36" t="s">
        <v>37</v>
      </c>
      <c r="D183" s="37"/>
      <c r="E183" s="42"/>
      <c r="F183" s="39" t="s">
        <v>39</v>
      </c>
      <c r="G183" s="40" t="s">
        <v>175</v>
      </c>
      <c r="H183" s="41"/>
      <c r="I183" s="34"/>
    </row>
    <row r="184" spans="2:9" x14ac:dyDescent="0.65">
      <c r="B184" s="35"/>
      <c r="C184" s="36" t="s">
        <v>38</v>
      </c>
      <c r="D184" s="37"/>
      <c r="E184" s="38"/>
      <c r="F184" s="39" t="s">
        <v>39</v>
      </c>
      <c r="G184" s="40" t="s">
        <v>175</v>
      </c>
      <c r="H184" s="41"/>
      <c r="I184" s="34"/>
    </row>
    <row r="185" spans="2:9" x14ac:dyDescent="0.65">
      <c r="B185" s="48"/>
      <c r="C185" s="49"/>
      <c r="D185" s="48"/>
      <c r="E185" s="38"/>
      <c r="F185" s="39" t="s">
        <v>39</v>
      </c>
      <c r="G185" s="40" t="s">
        <v>175</v>
      </c>
      <c r="H185" s="41"/>
      <c r="I185" s="34"/>
    </row>
    <row r="186" spans="2:9" x14ac:dyDescent="0.65">
      <c r="B186" s="48"/>
      <c r="C186" s="49"/>
      <c r="D186" s="48"/>
      <c r="E186" s="38"/>
      <c r="F186" s="39" t="s">
        <v>39</v>
      </c>
      <c r="G186" s="40" t="s">
        <v>175</v>
      </c>
      <c r="H186" s="41"/>
      <c r="I186" s="34"/>
    </row>
    <row r="187" spans="2:9" x14ac:dyDescent="0.65">
      <c r="B187" s="48"/>
      <c r="C187" s="49"/>
      <c r="D187" s="48"/>
      <c r="E187" s="38"/>
      <c r="F187" s="39" t="s">
        <v>39</v>
      </c>
      <c r="G187" s="40" t="s">
        <v>175</v>
      </c>
      <c r="H187" s="41"/>
      <c r="I187" s="34"/>
    </row>
    <row r="188" spans="2:9" x14ac:dyDescent="0.65">
      <c r="B188" s="48"/>
      <c r="C188" s="49"/>
      <c r="D188" s="48"/>
      <c r="E188" s="43"/>
      <c r="F188" s="39" t="s">
        <v>39</v>
      </c>
      <c r="G188" s="40" t="s">
        <v>175</v>
      </c>
      <c r="H188" s="41"/>
      <c r="I188" s="34"/>
    </row>
    <row r="189" spans="2:9" x14ac:dyDescent="0.65">
      <c r="B189" s="48"/>
      <c r="C189" s="49"/>
      <c r="D189" s="48"/>
      <c r="E189" s="38"/>
      <c r="F189" s="39" t="s">
        <v>39</v>
      </c>
      <c r="G189" s="40" t="s">
        <v>175</v>
      </c>
      <c r="H189" s="41"/>
      <c r="I189" s="34"/>
    </row>
    <row r="190" spans="2:9" x14ac:dyDescent="0.65">
      <c r="B190" s="48"/>
      <c r="C190" s="49"/>
      <c r="D190" s="48"/>
      <c r="E190" s="38"/>
      <c r="F190" s="39" t="s">
        <v>39</v>
      </c>
      <c r="G190" s="40" t="s">
        <v>175</v>
      </c>
      <c r="H190" s="41"/>
      <c r="I190" s="34"/>
    </row>
    <row r="191" spans="2:9" x14ac:dyDescent="0.65">
      <c r="B191" s="48"/>
      <c r="C191" s="49"/>
      <c r="D191" s="48"/>
      <c r="E191" s="38"/>
      <c r="F191" s="39" t="s">
        <v>39</v>
      </c>
      <c r="G191" s="40" t="s">
        <v>175</v>
      </c>
      <c r="H191" s="41"/>
      <c r="I191" s="34"/>
    </row>
    <row r="192" spans="2:9" x14ac:dyDescent="0.65">
      <c r="B192" s="48"/>
      <c r="C192" s="49"/>
      <c r="D192" s="48"/>
      <c r="E192" s="43"/>
      <c r="F192" s="39" t="s">
        <v>39</v>
      </c>
      <c r="G192" s="34"/>
      <c r="H192" s="41"/>
      <c r="I192" s="34"/>
    </row>
    <row r="193" spans="2:9" x14ac:dyDescent="0.65">
      <c r="B193" s="48"/>
      <c r="C193" s="49"/>
      <c r="D193" s="48"/>
      <c r="E193" s="38"/>
      <c r="F193" s="39" t="s">
        <v>39</v>
      </c>
      <c r="G193" s="34"/>
      <c r="H193" s="41"/>
      <c r="I193" s="34"/>
    </row>
    <row r="194" spans="2:9" x14ac:dyDescent="0.65">
      <c r="B194" s="48"/>
      <c r="C194" s="49"/>
      <c r="D194" s="48"/>
      <c r="E194" s="38"/>
      <c r="F194" s="39" t="s">
        <v>39</v>
      </c>
      <c r="G194" s="34"/>
      <c r="H194" s="41"/>
      <c r="I194" s="34"/>
    </row>
    <row r="195" spans="2:9" x14ac:dyDescent="0.65">
      <c r="B195" s="48"/>
      <c r="C195" s="49"/>
      <c r="D195" s="48"/>
      <c r="E195" s="38"/>
      <c r="F195" s="39" t="s">
        <v>39</v>
      </c>
      <c r="G195" s="34"/>
      <c r="H195" s="41"/>
      <c r="I195" s="34"/>
    </row>
    <row r="196" spans="2:9" x14ac:dyDescent="0.65">
      <c r="B196" s="48"/>
      <c r="C196" s="49"/>
      <c r="D196" s="48"/>
      <c r="E196" s="43"/>
      <c r="F196" s="39" t="s">
        <v>39</v>
      </c>
      <c r="G196" s="34"/>
      <c r="H196" s="41"/>
      <c r="I196" s="34"/>
    </row>
    <row r="197" spans="2:9" x14ac:dyDescent="0.65">
      <c r="B197" s="48"/>
      <c r="C197" s="49"/>
      <c r="D197" s="48"/>
      <c r="E197" s="43"/>
      <c r="F197" s="39" t="s">
        <v>39</v>
      </c>
      <c r="G197" s="34"/>
      <c r="H197" s="41"/>
      <c r="I197" s="34"/>
    </row>
  </sheetData>
  <phoneticPr fontId="5" type="noConversion"/>
  <pageMargins left="1" right="1" top="1" bottom="1" header="0.5" footer="0.5"/>
  <pageSetup paperSize="9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01-66</vt:lpstr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ชัยวรณ์ รุ่งกิน</cp:lastModifiedBy>
  <cp:lastPrinted>2022-09-07T04:50:49Z</cp:lastPrinted>
  <dcterms:created xsi:type="dcterms:W3CDTF">2014-02-11T07:32:34Z</dcterms:created>
  <dcterms:modified xsi:type="dcterms:W3CDTF">2023-08-23T09:26:05Z</dcterms:modified>
</cp:coreProperties>
</file>