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9440" windowHeight="9480"/>
  </bookViews>
  <sheets>
    <sheet name="空気" sheetId="1" r:id="rId1"/>
  </sheets>
  <definedNames>
    <definedName name="_xlnm.Print_Area" localSheetId="0">空気!$A$1:$I$47</definedName>
  </definedNames>
  <calcPr calcId="125725"/>
</workbook>
</file>

<file path=xl/calcChain.xml><?xml version="1.0" encoding="utf-8"?>
<calcChain xmlns="http://schemas.openxmlformats.org/spreadsheetml/2006/main">
  <c r="J35" i="1"/>
  <c r="J13"/>
  <c r="K34" l="1"/>
  <c r="B40"/>
  <c r="B42" s="1"/>
  <c r="K12"/>
  <c r="B18"/>
  <c r="K13" l="1"/>
  <c r="K35"/>
  <c r="B20"/>
</calcChain>
</file>

<file path=xl/sharedStrings.xml><?xml version="1.0" encoding="utf-8"?>
<sst xmlns="http://schemas.openxmlformats.org/spreadsheetml/2006/main" count="18" uniqueCount="16">
  <si>
    <t>学籍番号</t>
    <rPh sb="0" eb="2">
      <t>ガクセキ</t>
    </rPh>
    <rPh sb="2" eb="4">
      <t>バンゴウ</t>
    </rPh>
    <phoneticPr fontId="1"/>
  </si>
  <si>
    <t>質量変化(g)</t>
    <rPh sb="0" eb="2">
      <t>シツリョウ</t>
    </rPh>
    <rPh sb="2" eb="4">
      <t>ヘンカ</t>
    </rPh>
    <phoneticPr fontId="1"/>
  </si>
  <si>
    <r>
      <t>体積変化(m</t>
    </r>
    <r>
      <rPr>
        <vertAlign val="superscript"/>
        <sz val="10.5"/>
        <color theme="1"/>
        <rFont val="ＭＳ 明朝"/>
        <family val="1"/>
        <charset val="128"/>
      </rPr>
      <t>3</t>
    </r>
    <r>
      <rPr>
        <sz val="10.5"/>
        <color theme="1"/>
        <rFont val="ＭＳ 明朝"/>
        <family val="1"/>
        <charset val="128"/>
      </rPr>
      <t>)</t>
    </r>
    <rPh sb="0" eb="2">
      <t>タイセキ</t>
    </rPh>
    <rPh sb="2" eb="4">
      <t>ヘンカ</t>
    </rPh>
    <phoneticPr fontId="1"/>
  </si>
  <si>
    <t>⊿m/⊿V　傾き</t>
    <rPh sb="6" eb="7">
      <t>カタム</t>
    </rPh>
    <phoneticPr fontId="1"/>
  </si>
  <si>
    <t>R</t>
    <phoneticPr fontId="1"/>
  </si>
  <si>
    <t>P (hPa)</t>
    <phoneticPr fontId="1"/>
  </si>
  <si>
    <t>T (℃)</t>
    <phoneticPr fontId="1"/>
  </si>
  <si>
    <t>実験２：　気体のモル数と気体定数の決定</t>
    <rPh sb="0" eb="2">
      <t>ジッケン</t>
    </rPh>
    <rPh sb="5" eb="7">
      <t>キタイ</t>
    </rPh>
    <rPh sb="10" eb="11">
      <t>スウ</t>
    </rPh>
    <rPh sb="12" eb="14">
      <t>キタイ</t>
    </rPh>
    <rPh sb="14" eb="16">
      <t>テイスウ</t>
    </rPh>
    <rPh sb="17" eb="19">
      <t>ケッテイ</t>
    </rPh>
    <phoneticPr fontId="1"/>
  </si>
  <si>
    <t>（空気）</t>
  </si>
  <si>
    <t>（アルゴン）</t>
    <phoneticPr fontId="1"/>
  </si>
  <si>
    <t>アルゴンの
分子量M</t>
    <rPh sb="6" eb="9">
      <t>ブンシリョウ</t>
    </rPh>
    <phoneticPr fontId="1"/>
  </si>
  <si>
    <r>
      <t>体積変化
V</t>
    </r>
    <r>
      <rPr>
        <vertAlign val="subscript"/>
        <sz val="10.5"/>
        <color theme="1"/>
        <rFont val="ＭＳ 明朝"/>
        <family val="1"/>
        <charset val="128"/>
      </rPr>
      <t>1</t>
    </r>
    <r>
      <rPr>
        <sz val="10.5"/>
        <color theme="1"/>
        <rFont val="ＭＳ 明朝"/>
        <family val="1"/>
        <charset val="128"/>
      </rPr>
      <t>-V</t>
    </r>
    <r>
      <rPr>
        <vertAlign val="subscript"/>
        <sz val="10.5"/>
        <color theme="1"/>
        <rFont val="ＭＳ 明朝"/>
        <family val="1"/>
        <charset val="128"/>
      </rPr>
      <t>0</t>
    </r>
    <r>
      <rPr>
        <sz val="10.5"/>
        <color theme="1"/>
        <rFont val="ＭＳ 明朝"/>
        <family val="1"/>
        <charset val="128"/>
      </rPr>
      <t>(m</t>
    </r>
    <r>
      <rPr>
        <vertAlign val="superscript"/>
        <sz val="10.5"/>
        <color theme="1"/>
        <rFont val="ＭＳ 明朝"/>
        <family val="1"/>
        <charset val="128"/>
      </rPr>
      <t>3</t>
    </r>
    <r>
      <rPr>
        <sz val="10.5"/>
        <color theme="1"/>
        <rFont val="ＭＳ 明朝"/>
        <family val="1"/>
        <charset val="128"/>
      </rPr>
      <t>)</t>
    </r>
    <rPh sb="0" eb="2">
      <t>タイセキ</t>
    </rPh>
    <rPh sb="2" eb="4">
      <t>ヘンカ</t>
    </rPh>
    <phoneticPr fontId="1"/>
  </si>
  <si>
    <t>空気の
平均分子量M</t>
    <rPh sb="0" eb="2">
      <t>クウキ</t>
    </rPh>
    <rPh sb="4" eb="6">
      <t>ヘイキン</t>
    </rPh>
    <rPh sb="6" eb="9">
      <t>ブンシリョウ</t>
    </rPh>
    <phoneticPr fontId="1"/>
  </si>
  <si>
    <r>
      <t>質量変化
m</t>
    </r>
    <r>
      <rPr>
        <vertAlign val="subscript"/>
        <sz val="10.5"/>
        <color theme="1"/>
        <rFont val="ＭＳ 明朝"/>
        <family val="1"/>
        <charset val="128"/>
      </rPr>
      <t>1</t>
    </r>
    <r>
      <rPr>
        <sz val="10.5"/>
        <color theme="1"/>
        <rFont val="ＭＳ 明朝"/>
        <family val="1"/>
        <charset val="128"/>
      </rPr>
      <t>-m</t>
    </r>
    <r>
      <rPr>
        <vertAlign val="subscript"/>
        <sz val="10.5"/>
        <color theme="1"/>
        <rFont val="ＭＳ 明朝"/>
        <family val="1"/>
        <charset val="128"/>
      </rPr>
      <t>0</t>
    </r>
    <r>
      <rPr>
        <sz val="10.5"/>
        <color theme="1"/>
        <rFont val="ＭＳ 明朝"/>
        <family val="1"/>
        <charset val="128"/>
      </rPr>
      <t>(g)</t>
    </r>
    <rPh sb="0" eb="2">
      <t>シツリョウ</t>
    </rPh>
    <rPh sb="2" eb="4">
      <t>ヘンカ</t>
    </rPh>
    <phoneticPr fontId="1"/>
  </si>
  <si>
    <t>（グループ１のみ）</t>
    <phoneticPr fontId="1"/>
  </si>
  <si>
    <t>1w152314  1w152312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</si>
</sst>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Century"/>
      <family val="1"/>
    </font>
    <font>
      <vertAlign val="superscript"/>
      <sz val="10.5"/>
      <color theme="1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vertAlign val="subscript"/>
      <sz val="10.5"/>
      <color theme="1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sz val="12"/>
      <color theme="0" tint="-0.34998626667073579"/>
      <name val="MS P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9" fillId="0" borderId="0" xfId="0" applyFont="1" applyFill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1050"/>
              <a:t>図４　⊿</a:t>
            </a:r>
            <a:r>
              <a:rPr lang="en-US" altLang="ja-JP" sz="1050"/>
              <a:t>V-</a:t>
            </a:r>
            <a:r>
              <a:rPr lang="ja-JP" altLang="ja-JP" sz="1050" b="1" i="0" u="none" strike="noStrike" baseline="0"/>
              <a:t>⊿</a:t>
            </a:r>
            <a:r>
              <a:rPr lang="en-US" altLang="ja-JP" sz="1050"/>
              <a:t>m</a:t>
            </a:r>
            <a:r>
              <a:rPr lang="ja-JP" altLang="en-US" sz="1050"/>
              <a:t>の関係 </a:t>
            </a:r>
            <a:r>
              <a:rPr lang="en-US" altLang="ja-JP" sz="1050"/>
              <a:t>(</a:t>
            </a:r>
            <a:r>
              <a:rPr lang="ja-JP" altLang="en-US" sz="1050"/>
              <a:t>空気</a:t>
            </a:r>
            <a:r>
              <a:rPr lang="en-US" altLang="ja-JP" sz="1050"/>
              <a:t>)</a:t>
            </a:r>
            <a:endParaRPr lang="en-US" altLang="en-US" sz="1050"/>
          </a:p>
        </c:rich>
      </c:tx>
      <c:layout>
        <c:manualLayout>
          <c:xMode val="edge"/>
          <c:yMode val="edge"/>
          <c:x val="0.2983726346283318"/>
          <c:y val="0.89722727874199348"/>
        </c:manualLayout>
      </c:layout>
    </c:title>
    <c:plotArea>
      <c:layout>
        <c:manualLayout>
          <c:layoutTarget val="inner"/>
          <c:xMode val="edge"/>
          <c:yMode val="edge"/>
          <c:x val="0.20161325901678021"/>
          <c:y val="9.1524162420874286E-2"/>
          <c:w val="0.70281389786377246"/>
          <c:h val="0.63387330797133501"/>
        </c:manualLayout>
      </c:layout>
      <c:scatterChart>
        <c:scatterStyle val="lineMarker"/>
        <c:ser>
          <c:idx val="1"/>
          <c:order val="0"/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空気!$J$12:$J$13</c:f>
              <c:numCache>
                <c:formatCode>General</c:formatCode>
                <c:ptCount val="2"/>
                <c:pt idx="0">
                  <c:v>0</c:v>
                </c:pt>
                <c:pt idx="1">
                  <c:v>6.0000000000000002E-5</c:v>
                </c:pt>
              </c:numCache>
            </c:numRef>
          </c:xVal>
          <c:yVal>
            <c:numRef>
              <c:f>空気!$K$12:$K$13</c:f>
              <c:numCache>
                <c:formatCode>General</c:formatCode>
                <c:ptCount val="2"/>
                <c:pt idx="0">
                  <c:v>-5.0000000000000044E-4</c:v>
                </c:pt>
                <c:pt idx="1">
                  <c:v>6.8500000000000005E-2</c:v>
                </c:pt>
              </c:numCache>
            </c:numRef>
          </c:yVal>
        </c:ser>
        <c:ser>
          <c:idx val="0"/>
          <c:order val="1"/>
          <c:tx>
            <c:strRef>
              <c:f>空気!$B$11</c:f>
              <c:strCache>
                <c:ptCount val="1"/>
                <c:pt idx="0">
                  <c:v>質量変化
m1-m0(g)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空気!$A$12:$A$15</c:f>
              <c:numCache>
                <c:formatCode>General</c:formatCode>
                <c:ptCount val="4"/>
                <c:pt idx="0">
                  <c:v>5.0000000000000002E-5</c:v>
                </c:pt>
                <c:pt idx="1">
                  <c:v>4.0000000000000003E-5</c:v>
                </c:pt>
                <c:pt idx="2">
                  <c:v>3.0000000000000001E-5</c:v>
                </c:pt>
                <c:pt idx="3">
                  <c:v>2.0000000000000002E-5</c:v>
                </c:pt>
              </c:numCache>
            </c:numRef>
          </c:xVal>
          <c:yVal>
            <c:numRef>
              <c:f>空気!$B$12:$B$15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4.7E-2</c:v>
                </c:pt>
                <c:pt idx="2">
                  <c:v>3.4000000000000002E-2</c:v>
                </c:pt>
                <c:pt idx="3">
                  <c:v>2.1999999999999999E-2</c:v>
                </c:pt>
              </c:numCache>
            </c:numRef>
          </c:yVal>
        </c:ser>
        <c:axId val="101576704"/>
        <c:axId val="101578624"/>
      </c:scatterChart>
      <c:valAx>
        <c:axId val="101576704"/>
        <c:scaling>
          <c:orientation val="minMax"/>
          <c:min val="0"/>
        </c:scaling>
        <c:axPos val="b"/>
        <c:majorGridlines/>
        <c:numFmt formatCode="General" sourceLinked="1"/>
        <c:majorTickMark val="in"/>
        <c:tickLblPos val="nextTo"/>
        <c:crossAx val="101578624"/>
        <c:crosses val="autoZero"/>
        <c:crossBetween val="midCat"/>
      </c:valAx>
      <c:valAx>
        <c:axId val="101578624"/>
        <c:scaling>
          <c:orientation val="minMax"/>
          <c:min val="0"/>
        </c:scaling>
        <c:axPos val="l"/>
        <c:majorGridlines/>
        <c:numFmt formatCode="General" sourceLinked="1"/>
        <c:majorTickMark val="in"/>
        <c:tickLblPos val="nextTo"/>
        <c:crossAx val="101576704"/>
        <c:crosses val="autoZero"/>
        <c:crossBetween val="midCat"/>
      </c:valAx>
    </c:plotArea>
    <c:plotVisOnly val="1"/>
  </c:chart>
  <c:printSettings>
    <c:headerFooter/>
    <c:pageMargins b="0.75000000000000144" l="0.25" r="0.25" t="0.75000000000000144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931408688780957"/>
          <c:y val="5.104606751742239E-2"/>
          <c:w val="0.70946505501648982"/>
          <c:h val="0.68204977826047752"/>
        </c:manualLayout>
      </c:layout>
      <c:scatterChart>
        <c:scatterStyle val="lineMarker"/>
        <c:ser>
          <c:idx val="1"/>
          <c:order val="0"/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空気!$J$34:$J$35</c:f>
              <c:numCache>
                <c:formatCode>General</c:formatCode>
                <c:ptCount val="2"/>
                <c:pt idx="0">
                  <c:v>0</c:v>
                </c:pt>
                <c:pt idx="1">
                  <c:v>6.0000000000000002E-5</c:v>
                </c:pt>
              </c:numCache>
            </c:numRef>
          </c:xVal>
          <c:yVal>
            <c:numRef>
              <c:f>空気!$K$34:$K$35</c:f>
              <c:numCache>
                <c:formatCode>General</c:formatCode>
                <c:ptCount val="2"/>
                <c:pt idx="0">
                  <c:v>-2.0000000000000018E-3</c:v>
                </c:pt>
                <c:pt idx="1">
                  <c:v>9.3999999999999986E-2</c:v>
                </c:pt>
              </c:numCache>
            </c:numRef>
          </c:yVal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空気!$A$34:$A$37</c:f>
              <c:numCache>
                <c:formatCode>General</c:formatCode>
                <c:ptCount val="4"/>
                <c:pt idx="0">
                  <c:v>5.0000000000000002E-5</c:v>
                </c:pt>
                <c:pt idx="1">
                  <c:v>4.0000000000000003E-5</c:v>
                </c:pt>
                <c:pt idx="2">
                  <c:v>3.0000000000000001E-5</c:v>
                </c:pt>
                <c:pt idx="3">
                  <c:v>2.0000000000000002E-5</c:v>
                </c:pt>
              </c:numCache>
            </c:numRef>
          </c:xVal>
          <c:yVal>
            <c:numRef>
              <c:f>空気!$B$34:$B$37</c:f>
              <c:numCache>
                <c:formatCode>General</c:formatCode>
                <c:ptCount val="4"/>
                <c:pt idx="0">
                  <c:v>7.8E-2</c:v>
                </c:pt>
                <c:pt idx="1">
                  <c:v>6.2E-2</c:v>
                </c:pt>
                <c:pt idx="2">
                  <c:v>4.5999999999999999E-2</c:v>
                </c:pt>
                <c:pt idx="3">
                  <c:v>0.03</c:v>
                </c:pt>
              </c:numCache>
            </c:numRef>
          </c:yVal>
        </c:ser>
        <c:axId val="101592064"/>
        <c:axId val="101507840"/>
      </c:scatterChart>
      <c:valAx>
        <c:axId val="101592064"/>
        <c:scaling>
          <c:orientation val="minMax"/>
        </c:scaling>
        <c:axPos val="b"/>
        <c:majorGridlines/>
        <c:numFmt formatCode="General" sourceLinked="1"/>
        <c:majorTickMark val="in"/>
        <c:tickLblPos val="nextTo"/>
        <c:crossAx val="101507840"/>
        <c:crosses val="autoZero"/>
        <c:crossBetween val="midCat"/>
      </c:valAx>
      <c:valAx>
        <c:axId val="101507840"/>
        <c:scaling>
          <c:orientation val="minMax"/>
        </c:scaling>
        <c:axPos val="l"/>
        <c:majorGridlines/>
        <c:numFmt formatCode="General" sourceLinked="1"/>
        <c:majorTickMark val="in"/>
        <c:tickLblPos val="nextTo"/>
        <c:crossAx val="101592064"/>
        <c:crosses val="autoZero"/>
        <c:crossBetween val="midCat"/>
      </c:valAx>
    </c:plotArea>
    <c:plotVisOnly val="1"/>
  </c:chart>
  <c:printSettings>
    <c:headerFooter/>
    <c:pageMargins b="0.75000000000000167" l="0.25" r="0.25" t="0.75000000000000167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233483</xdr:colOff>
      <xdr:row>7</xdr:row>
      <xdr:rowOff>167543</xdr:rowOff>
    </xdr:from>
    <xdr:to>
      <xdr:col>8</xdr:col>
      <xdr:colOff>328733</xdr:colOff>
      <xdr:row>22</xdr:row>
      <xdr:rowOff>83039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447675</xdr:colOff>
      <xdr:row>13</xdr:row>
      <xdr:rowOff>0</xdr:rowOff>
    </xdr:from>
    <xdr:ext cx="184731" cy="264560"/>
    <xdr:sp macro="" textlink="">
      <xdr:nvSpPr>
        <xdr:cNvPr id="4" name="テキスト ボックス 3"/>
        <xdr:cNvSpPr txBox="1"/>
      </xdr:nvSpPr>
      <xdr:spPr>
        <a:xfrm>
          <a:off x="9029700" y="259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en-US" altLang="ja-JP" sz="1100"/>
        </a:p>
      </xdr:txBody>
    </xdr:sp>
    <xdr:clientData/>
  </xdr:oneCellAnchor>
  <xdr:twoCellAnchor>
    <xdr:from>
      <xdr:col>2</xdr:col>
      <xdr:colOff>388327</xdr:colOff>
      <xdr:row>26</xdr:row>
      <xdr:rowOff>43962</xdr:rowOff>
    </xdr:from>
    <xdr:to>
      <xdr:col>8</xdr:col>
      <xdr:colOff>337039</xdr:colOff>
      <xdr:row>41</xdr:row>
      <xdr:rowOff>43962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0.33034</cdr:x>
      <cdr:y>0.79118</cdr:y>
    </cdr:from>
    <cdr:to>
      <cdr:x>0.56946</cdr:x>
      <cdr:y>0.89303</cdr:y>
    </cdr:to>
    <cdr:sp macro="" textlink="">
      <cdr:nvSpPr>
        <cdr:cNvPr id="2" name="テキスト ボックス 2"/>
        <cdr:cNvSpPr txBox="1"/>
      </cdr:nvSpPr>
      <cdr:spPr>
        <a:xfrm xmlns:a="http://schemas.openxmlformats.org/drawingml/2006/main">
          <a:off x="1418340" y="2141766"/>
          <a:ext cx="1026691" cy="275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体積変化 </a:t>
          </a:r>
          <a:r>
            <a:rPr kumimoji="1" lang="en-US" altLang="ja-JP" sz="1100"/>
            <a:t>(m</a:t>
          </a:r>
          <a:r>
            <a:rPr kumimoji="1" lang="en-US" altLang="ja-JP" sz="1100" baseline="30000"/>
            <a:t>3</a:t>
          </a:r>
          <a:r>
            <a:rPr kumimoji="1" lang="en-US" altLang="ja-JP" sz="1100"/>
            <a:t>)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0.02089</cdr:x>
      <cdr:y>0.32872</cdr:y>
    </cdr:from>
    <cdr:to>
      <cdr:x>0.08594</cdr:x>
      <cdr:y>0.61674</cdr:y>
    </cdr:to>
    <cdr:sp macro="" textlink="">
      <cdr:nvSpPr>
        <cdr:cNvPr id="3" name="テキスト ボックス 4"/>
        <cdr:cNvSpPr txBox="1"/>
      </cdr:nvSpPr>
      <cdr:spPr>
        <a:xfrm xmlns:a="http://schemas.openxmlformats.org/drawingml/2006/main" rot="16200000">
          <a:off x="-160332" y="1134323"/>
          <a:ext cx="775465" cy="276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質量変化 </a:t>
          </a:r>
          <a:r>
            <a:rPr kumimoji="1" lang="en-US" altLang="ja-JP" sz="1100"/>
            <a:t>(g)</a:t>
          </a:r>
          <a:endParaRPr kumimoji="1"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0.33034</cdr:x>
      <cdr:y>0.79118</cdr:y>
    </cdr:from>
    <cdr:to>
      <cdr:x>0.57152</cdr:x>
      <cdr:y>0.90074</cdr:y>
    </cdr:to>
    <cdr:sp macro="" textlink="">
      <cdr:nvSpPr>
        <cdr:cNvPr id="2" name="テキスト ボックス 2"/>
        <cdr:cNvSpPr txBox="1"/>
      </cdr:nvSpPr>
      <cdr:spPr>
        <a:xfrm xmlns:a="http://schemas.openxmlformats.org/drawingml/2006/main">
          <a:off x="1406238" y="1991046"/>
          <a:ext cx="1026691" cy="275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体積変化 </a:t>
          </a:r>
          <a:r>
            <a:rPr kumimoji="1" lang="en-US" altLang="ja-JP" sz="1100"/>
            <a:t>(m</a:t>
          </a:r>
          <a:r>
            <a:rPr kumimoji="1" lang="en-US" altLang="ja-JP" sz="1100" baseline="30000"/>
            <a:t>3</a:t>
          </a:r>
          <a:r>
            <a:rPr kumimoji="1" lang="en-US" altLang="ja-JP" sz="1100"/>
            <a:t>)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0.02089</cdr:x>
      <cdr:y>0.32872</cdr:y>
    </cdr:from>
    <cdr:to>
      <cdr:x>0.08594</cdr:x>
      <cdr:y>0.61674</cdr:y>
    </cdr:to>
    <cdr:sp macro="" textlink="">
      <cdr:nvSpPr>
        <cdr:cNvPr id="3" name="テキスト ボックス 4"/>
        <cdr:cNvSpPr txBox="1"/>
      </cdr:nvSpPr>
      <cdr:spPr>
        <a:xfrm xmlns:a="http://schemas.openxmlformats.org/drawingml/2006/main" rot="16200000">
          <a:off x="-160332" y="1134323"/>
          <a:ext cx="775465" cy="276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質量変化 </a:t>
          </a:r>
          <a:r>
            <a:rPr kumimoji="1" lang="en-US" altLang="ja-JP" sz="1100"/>
            <a:t>(g)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0.33034</cdr:x>
      <cdr:y>0.79118</cdr:y>
    </cdr:from>
    <cdr:to>
      <cdr:x>0.57152</cdr:x>
      <cdr:y>0.90074</cdr:y>
    </cdr:to>
    <cdr:sp macro="" textlink="">
      <cdr:nvSpPr>
        <cdr:cNvPr id="4" name="テキスト ボックス 2"/>
        <cdr:cNvSpPr txBox="1"/>
      </cdr:nvSpPr>
      <cdr:spPr>
        <a:xfrm xmlns:a="http://schemas.openxmlformats.org/drawingml/2006/main">
          <a:off x="1406238" y="1991046"/>
          <a:ext cx="1026691" cy="275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体積変化 </a:t>
          </a:r>
          <a:r>
            <a:rPr kumimoji="1" lang="en-US" altLang="ja-JP" sz="1100"/>
            <a:t>(m</a:t>
          </a:r>
          <a:r>
            <a:rPr kumimoji="1" lang="en-US" altLang="ja-JP" sz="1100" baseline="30000"/>
            <a:t>3</a:t>
          </a:r>
          <a:r>
            <a:rPr kumimoji="1" lang="en-US" altLang="ja-JP" sz="1100"/>
            <a:t>)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0.02089</cdr:x>
      <cdr:y>0.32872</cdr:y>
    </cdr:from>
    <cdr:to>
      <cdr:x>0.08594</cdr:x>
      <cdr:y>0.61674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 rot="16200000">
          <a:off x="-160332" y="1134323"/>
          <a:ext cx="775465" cy="276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100"/>
            <a:t>質量変化 </a:t>
          </a:r>
          <a:r>
            <a:rPr kumimoji="1" lang="en-US" altLang="ja-JP" sz="1100"/>
            <a:t>(g)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0.26381</cdr:x>
      <cdr:y>0.89655</cdr:y>
    </cdr:from>
    <cdr:to>
      <cdr:x>0.85205</cdr:x>
      <cdr:y>0.98674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084365" y="2489633"/>
          <a:ext cx="2417903" cy="25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1" i="0" baseline="0">
              <a:latin typeface="+mn-lt"/>
              <a:ea typeface="+mn-ea"/>
              <a:cs typeface="+mn-cs"/>
            </a:rPr>
            <a:t>図</a:t>
          </a:r>
          <a:r>
            <a:rPr lang="ja-JP" altLang="en-US" sz="1100" b="1" i="0" baseline="0">
              <a:latin typeface="+mn-lt"/>
              <a:ea typeface="+mn-ea"/>
              <a:cs typeface="+mn-cs"/>
            </a:rPr>
            <a:t>５</a:t>
          </a:r>
          <a:r>
            <a:rPr lang="ja-JP" altLang="ja-JP" sz="1100" b="1" i="0" baseline="0">
              <a:latin typeface="+mn-lt"/>
              <a:ea typeface="+mn-ea"/>
              <a:cs typeface="+mn-cs"/>
            </a:rPr>
            <a:t>　⊿</a:t>
          </a:r>
          <a:r>
            <a:rPr lang="en-US" altLang="ja-JP" sz="1100" b="1" i="0" baseline="0">
              <a:latin typeface="+mn-lt"/>
              <a:ea typeface="+mn-ea"/>
              <a:cs typeface="+mn-cs"/>
            </a:rPr>
            <a:t>V-</a:t>
          </a:r>
          <a:r>
            <a:rPr lang="ja-JP" altLang="ja-JP" sz="1100" b="1" i="0" baseline="0">
              <a:latin typeface="+mn-lt"/>
              <a:ea typeface="+mn-ea"/>
              <a:cs typeface="+mn-cs"/>
            </a:rPr>
            <a:t>⊿</a:t>
          </a:r>
          <a:r>
            <a:rPr lang="en-US" altLang="ja-JP" sz="1100" b="1" i="0" baseline="0">
              <a:latin typeface="+mn-lt"/>
              <a:ea typeface="+mn-ea"/>
              <a:cs typeface="+mn-cs"/>
            </a:rPr>
            <a:t>m</a:t>
          </a:r>
          <a:r>
            <a:rPr lang="ja-JP" altLang="ja-JP" sz="1100" b="1" i="0" baseline="0">
              <a:latin typeface="+mn-lt"/>
              <a:ea typeface="+mn-ea"/>
              <a:cs typeface="+mn-cs"/>
            </a:rPr>
            <a:t>の関係 </a:t>
          </a:r>
          <a:r>
            <a:rPr lang="en-US" altLang="ja-JP" sz="1100" b="1" i="0" baseline="0">
              <a:latin typeface="+mn-lt"/>
              <a:ea typeface="+mn-ea"/>
              <a:cs typeface="+mn-cs"/>
            </a:rPr>
            <a:t>(</a:t>
          </a:r>
          <a:r>
            <a:rPr lang="ja-JP" altLang="en-US" sz="1100" b="1" i="0" baseline="0">
              <a:latin typeface="+mn-lt"/>
              <a:ea typeface="+mn-ea"/>
              <a:cs typeface="+mn-cs"/>
            </a:rPr>
            <a:t>アルゴン</a:t>
          </a:r>
          <a:r>
            <a:rPr lang="en-US" altLang="ja-JP" sz="1100" b="1" i="0" baseline="0">
              <a:latin typeface="+mn-lt"/>
              <a:ea typeface="+mn-ea"/>
              <a:cs typeface="+mn-cs"/>
            </a:rPr>
            <a:t>)</a:t>
          </a:r>
        </a:p>
        <a:p xmlns:a="http://schemas.openxmlformats.org/drawingml/2006/main"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view="pageBreakPreview" zoomScale="130" zoomScaleNormal="100" zoomScaleSheetLayoutView="130" workbookViewId="0">
      <selection activeCell="K37" sqref="K37"/>
    </sheetView>
  </sheetViews>
  <sheetFormatPr defaultRowHeight="13.5"/>
  <cols>
    <col min="1" max="1" width="15.375" customWidth="1"/>
    <col min="2" max="2" width="12.375" customWidth="1"/>
    <col min="3" max="3" width="9.375" customWidth="1"/>
    <col min="7" max="7" width="9.375" customWidth="1"/>
    <col min="8" max="8" width="9.125" customWidth="1"/>
    <col min="11" max="11" width="14.5" bestFit="1" customWidth="1"/>
  </cols>
  <sheetData>
    <row r="1" spans="1:11">
      <c r="A1" s="12" t="s">
        <v>7</v>
      </c>
      <c r="F1" s="1" t="s">
        <v>0</v>
      </c>
      <c r="G1" s="1" t="s">
        <v>15</v>
      </c>
      <c r="H1" s="1"/>
      <c r="I1" s="1"/>
    </row>
    <row r="2" spans="1:11">
      <c r="G2" s="11"/>
      <c r="H2" s="11"/>
      <c r="I2" s="11"/>
    </row>
    <row r="3" spans="1:11">
      <c r="A3" s="12" t="s">
        <v>8</v>
      </c>
    </row>
    <row r="5" spans="1:11">
      <c r="A5" s="1" t="s">
        <v>5</v>
      </c>
      <c r="B5" s="1">
        <v>1032</v>
      </c>
    </row>
    <row r="6" spans="1:11">
      <c r="A6" s="1" t="s">
        <v>6</v>
      </c>
      <c r="B6" s="8">
        <v>25</v>
      </c>
    </row>
    <row r="7" spans="1:11" ht="27">
      <c r="A7" s="13" t="s">
        <v>12</v>
      </c>
      <c r="B7" s="1">
        <v>28.8</v>
      </c>
    </row>
    <row r="10" spans="1:11" ht="14.25" thickBot="1">
      <c r="K10" s="15"/>
    </row>
    <row r="11" spans="1:11" ht="29.25" thickTop="1">
      <c r="A11" s="2" t="s">
        <v>11</v>
      </c>
      <c r="B11" s="3" t="s">
        <v>13</v>
      </c>
      <c r="J11" s="18"/>
      <c r="K11" s="18"/>
    </row>
    <row r="12" spans="1:11" ht="14.25">
      <c r="A12" s="4">
        <v>5.0000000000000002E-5</v>
      </c>
      <c r="B12" s="5">
        <v>5.6000000000000001E-2</v>
      </c>
      <c r="J12" s="14">
        <v>0</v>
      </c>
      <c r="K12" s="16">
        <f>INDEX(LINEST(B12:B15,A12:A15),2)</f>
        <v>-5.0000000000000044E-4</v>
      </c>
    </row>
    <row r="13" spans="1:11">
      <c r="A13" s="4">
        <v>4.0000000000000003E-5</v>
      </c>
      <c r="B13" s="5">
        <v>4.7E-2</v>
      </c>
      <c r="J13" s="14">
        <f>MAX(A12:A15)+MIN(A12:A15)/2</f>
        <v>6.0000000000000002E-5</v>
      </c>
      <c r="K13" s="14">
        <f>J13*$B$18+K12</f>
        <v>6.8500000000000005E-2</v>
      </c>
    </row>
    <row r="14" spans="1:11">
      <c r="A14" s="4">
        <v>3.0000000000000001E-5</v>
      </c>
      <c r="B14" s="5">
        <v>3.4000000000000002E-2</v>
      </c>
      <c r="J14" s="18"/>
      <c r="K14" s="18"/>
    </row>
    <row r="15" spans="1:11">
      <c r="A15" s="4">
        <v>2.0000000000000002E-5</v>
      </c>
      <c r="B15" s="5">
        <v>2.1999999999999999E-2</v>
      </c>
      <c r="J15" s="18"/>
      <c r="K15" s="18"/>
    </row>
    <row r="16" spans="1:11">
      <c r="J16" s="15"/>
      <c r="K16" s="15"/>
    </row>
    <row r="17" spans="1:11">
      <c r="J17" s="15"/>
      <c r="K17" s="15"/>
    </row>
    <row r="18" spans="1:11">
      <c r="A18" s="9" t="s">
        <v>3</v>
      </c>
      <c r="B18" s="10">
        <f>LINEST(B12:B15,A12:A15)</f>
        <v>1150</v>
      </c>
      <c r="J18" s="15"/>
      <c r="K18" s="15"/>
    </row>
    <row r="19" spans="1:11" ht="14.25" thickBot="1">
      <c r="J19" s="15"/>
      <c r="K19" s="15"/>
    </row>
    <row r="20" spans="1:11" ht="14.25" thickBot="1">
      <c r="A20" s="6" t="s">
        <v>4</v>
      </c>
      <c r="B20" s="7">
        <f>ROUND(B5*100*B7/((273.15+B6)*B18),2)</f>
        <v>8.67</v>
      </c>
      <c r="J20" s="15"/>
      <c r="K20" s="15"/>
    </row>
    <row r="21" spans="1:11">
      <c r="J21" s="15"/>
      <c r="K21" s="15"/>
    </row>
    <row r="22" spans="1:11">
      <c r="J22" s="15"/>
      <c r="K22" s="15"/>
    </row>
    <row r="25" spans="1:11">
      <c r="A25" s="12" t="s">
        <v>9</v>
      </c>
      <c r="B25" s="19" t="s">
        <v>14</v>
      </c>
      <c r="C25" s="19"/>
    </row>
    <row r="29" spans="1:11" ht="27">
      <c r="A29" s="13" t="s">
        <v>10</v>
      </c>
      <c r="B29" s="1">
        <v>39.950000000000003</v>
      </c>
      <c r="J29" s="17"/>
      <c r="K29" s="17"/>
    </row>
    <row r="30" spans="1:11">
      <c r="J30" s="17"/>
      <c r="K30" s="17"/>
    </row>
    <row r="31" spans="1:11">
      <c r="J31" s="15"/>
      <c r="K31" s="15"/>
    </row>
    <row r="32" spans="1:11" ht="14.25" thickBot="1">
      <c r="J32" s="18"/>
      <c r="K32" s="18"/>
    </row>
    <row r="33" spans="1:11" ht="15.75" thickTop="1">
      <c r="A33" s="2" t="s">
        <v>2</v>
      </c>
      <c r="B33" s="3" t="s">
        <v>1</v>
      </c>
      <c r="J33" s="18"/>
      <c r="K33" s="18"/>
    </row>
    <row r="34" spans="1:11" ht="14.25">
      <c r="A34" s="4">
        <v>5.0000000000000002E-5</v>
      </c>
      <c r="B34" s="5">
        <v>7.8E-2</v>
      </c>
      <c r="J34" s="14">
        <v>0</v>
      </c>
      <c r="K34" s="16">
        <f>INDEX(LINEST(B34:B37,A34:A37),2)</f>
        <v>-2.0000000000000018E-3</v>
      </c>
    </row>
    <row r="35" spans="1:11">
      <c r="A35" s="4">
        <v>4.0000000000000003E-5</v>
      </c>
      <c r="B35" s="5">
        <v>6.2E-2</v>
      </c>
      <c r="J35" s="14">
        <f>MAX(A34:A37)+MIN(A34:A37)/2</f>
        <v>6.0000000000000002E-5</v>
      </c>
      <c r="K35" s="14">
        <f>$B$40*$J$35+K34</f>
        <v>9.3999999999999986E-2</v>
      </c>
    </row>
    <row r="36" spans="1:11">
      <c r="A36" s="4">
        <v>3.0000000000000001E-5</v>
      </c>
      <c r="B36" s="5">
        <v>4.5999999999999999E-2</v>
      </c>
      <c r="J36" s="18"/>
      <c r="K36" s="18"/>
    </row>
    <row r="37" spans="1:11">
      <c r="A37" s="4">
        <v>2.0000000000000002E-5</v>
      </c>
      <c r="B37" s="5">
        <v>0.03</v>
      </c>
      <c r="J37" s="18"/>
      <c r="K37" s="18"/>
    </row>
    <row r="38" spans="1:11">
      <c r="J38" s="15"/>
      <c r="K38" s="15"/>
    </row>
    <row r="39" spans="1:11">
      <c r="J39" s="15"/>
      <c r="K39" s="15"/>
    </row>
    <row r="40" spans="1:11">
      <c r="A40" s="9" t="s">
        <v>3</v>
      </c>
      <c r="B40" s="10">
        <f>LINEST(B34:B37,A34:A37)</f>
        <v>1599.9999999999998</v>
      </c>
      <c r="J40" s="15"/>
      <c r="K40" s="15"/>
    </row>
    <row r="41" spans="1:11" ht="14.25" thickBot="1"/>
    <row r="42" spans="1:11" ht="14.25" thickBot="1">
      <c r="A42" s="6" t="s">
        <v>4</v>
      </c>
      <c r="B42" s="7">
        <f>ROUND(B5*100*B29/((273.15+B6)*B40),2)</f>
        <v>8.64</v>
      </c>
    </row>
  </sheetData>
  <mergeCells count="1">
    <mergeCell ref="B25:C25"/>
  </mergeCells>
  <phoneticPr fontId="1"/>
  <pageMargins left="0.7" right="0.7" top="0.75" bottom="0.75" header="0.3" footer="0.3"/>
  <pageSetup paperSize="9" scale="98" orientation="portrait" horizontalDpi="1200" verticalDpi="1200" r:id="rId1"/>
  <colBreaks count="1" manualBreakCount="1">
    <brk id="9" max="1048575" man="1"/>
  </colBreaks>
  <drawing r:id="rId2"/>
  <legacyDrawing r:id="rId3"/>
  <oleObjects>
    <oleObject progId="Equation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空気</vt:lpstr>
      <vt:lpstr>空気!Print_Area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heat</cp:lastModifiedBy>
  <cp:lastPrinted>2015-10-05T06:56:42Z</cp:lastPrinted>
  <dcterms:created xsi:type="dcterms:W3CDTF">2014-09-05T01:15:50Z</dcterms:created>
  <dcterms:modified xsi:type="dcterms:W3CDTF">2015-10-05T06:57:45Z</dcterms:modified>
</cp:coreProperties>
</file>