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ichStyles.xml" ContentType="application/vnd.ms-excel.richstyles+xml"/>
  <Override PartName="/xl/richData/rdsupportingpropertybagstructure.xml" ContentType="application/vnd.ms-excel.rdsupportingpropertybagstructure+xml"/>
  <Override PartName="/xl/richData/rdsupportingpropertybag.xml" ContentType="application/vnd.ms-excel.rdsupportingpropertybag+xml"/>
  <Override PartName="/xl/richData/rdRichValueTypes.xml" ContentType="application/vnd.ms-excel.rdrichvaluetype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shington555\Documents\"/>
    </mc:Choice>
  </mc:AlternateContent>
  <xr:revisionPtr revIDLastSave="0" documentId="13_ncr:1_{B506E539-0991-4C4D-B955-E1C3EBCBC4EA}" xr6:coauthVersionLast="47" xr6:coauthVersionMax="47" xr10:uidLastSave="{00000000-0000-0000-0000-000000000000}"/>
  <bookViews>
    <workbookView xWindow="-120" yWindow="-120" windowWidth="20730" windowHeight="11160" activeTab="2" xr2:uid="{BFB09E3C-4C2C-4934-A4A2-0A08E30BDD03}"/>
  </bookViews>
  <sheets>
    <sheet name="Data" sheetId="1" r:id="rId1"/>
    <sheet name="Analysis" sheetId="4" r:id="rId2"/>
    <sheet name="Dashboard" sheetId="3" r:id="rId3"/>
  </sheets>
  <definedNames>
    <definedName name="_xlnm._FilterDatabase" localSheetId="1" hidden="1">Analysis!$B$3:$C$13</definedName>
    <definedName name="_xlchart.v5.0" hidden="1">Analysis!$B$24</definedName>
    <definedName name="_xlchart.v5.1" hidden="1">Analysis!$B$25:$B$73</definedName>
    <definedName name="_xlchart.v5.2" hidden="1">Analysis!$E$24</definedName>
    <definedName name="_xlchart.v5.3" hidden="1">Analysis!$E$25:$E$73</definedName>
    <definedName name="_xlcn.WorksheetConnection_AnalysisB25C731" hidden="1">Analysis!$B$25:$C$73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o" name="Rango" connection="WorksheetConnection_Analysis!$B$25:$C$73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1" i="4" l="1"/>
  <c r="J42" i="4"/>
  <c r="J43" i="4"/>
  <c r="J44" i="4"/>
  <c r="J40" i="4"/>
  <c r="I41" i="4"/>
  <c r="I42" i="4"/>
  <c r="I43" i="4"/>
  <c r="I44" i="4"/>
  <c r="I40" i="4"/>
  <c r="E14" i="4"/>
  <c r="E11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26" i="4"/>
  <c r="E24" i="4" s="1"/>
  <c r="C26" i="4"/>
  <c r="C5" i="4"/>
  <c r="C6" i="4"/>
  <c r="C7" i="4"/>
  <c r="C8" i="4"/>
  <c r="C9" i="4"/>
  <c r="C10" i="4"/>
  <c r="C11" i="4"/>
  <c r="C12" i="4"/>
  <c r="C13" i="4"/>
  <c r="C4" i="4"/>
  <c r="C18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26" i="4"/>
  <c r="E26" i="4" s="1"/>
  <c r="C27" i="4"/>
  <c r="E27" i="4" s="1"/>
  <c r="C28" i="4"/>
  <c r="E28" i="4" s="1"/>
  <c r="C29" i="4"/>
  <c r="E29" i="4" s="1"/>
  <c r="C30" i="4"/>
  <c r="E30" i="4" s="1"/>
  <c r="C31" i="4"/>
  <c r="E31" i="4" s="1"/>
  <c r="C32" i="4"/>
  <c r="C33" i="4"/>
  <c r="E33" i="4" s="1"/>
  <c r="C34" i="4"/>
  <c r="E34" i="4" s="1"/>
  <c r="C35" i="4"/>
  <c r="E35" i="4" s="1"/>
  <c r="C36" i="4"/>
  <c r="E36" i="4" s="1"/>
  <c r="C37" i="4"/>
  <c r="C38" i="4"/>
  <c r="E38" i="4" s="1"/>
  <c r="C39" i="4"/>
  <c r="E39" i="4" s="1"/>
  <c r="C40" i="4"/>
  <c r="E40" i="4" s="1"/>
  <c r="C41" i="4"/>
  <c r="E41" i="4" s="1"/>
  <c r="C42" i="4"/>
  <c r="E42" i="4" s="1"/>
  <c r="C43" i="4"/>
  <c r="C44" i="4"/>
  <c r="E44" i="4" s="1"/>
  <c r="C45" i="4"/>
  <c r="E45" i="4" s="1"/>
  <c r="C46" i="4"/>
  <c r="C47" i="4"/>
  <c r="C48" i="4"/>
  <c r="E48" i="4" s="1"/>
  <c r="C49" i="4"/>
  <c r="E49" i="4" s="1"/>
  <c r="C50" i="4"/>
  <c r="E50" i="4" s="1"/>
  <c r="C51" i="4"/>
  <c r="C52" i="4"/>
  <c r="E52" i="4" s="1"/>
  <c r="C53" i="4"/>
  <c r="E53" i="4" s="1"/>
  <c r="C54" i="4"/>
  <c r="E54" i="4" s="1"/>
  <c r="C55" i="4"/>
  <c r="E55" i="4" s="1"/>
  <c r="C56" i="4"/>
  <c r="E56" i="4" s="1"/>
  <c r="C57" i="4"/>
  <c r="E57" i="4" s="1"/>
  <c r="C58" i="4"/>
  <c r="E58" i="4" s="1"/>
  <c r="C59" i="4"/>
  <c r="E59" i="4" s="1"/>
  <c r="C60" i="4"/>
  <c r="E60" i="4" s="1"/>
  <c r="C61" i="4"/>
  <c r="E61" i="4" s="1"/>
  <c r="C62" i="4"/>
  <c r="E62" i="4" s="1"/>
  <c r="C63" i="4"/>
  <c r="E63" i="4" s="1"/>
  <c r="C64" i="4"/>
  <c r="E64" i="4" s="1"/>
  <c r="C65" i="4"/>
  <c r="E65" i="4" s="1"/>
  <c r="C66" i="4"/>
  <c r="E66" i="4" s="1"/>
  <c r="C67" i="4"/>
  <c r="E67" i="4" s="1"/>
  <c r="C68" i="4"/>
  <c r="E68" i="4" s="1"/>
  <c r="C69" i="4"/>
  <c r="E69" i="4" s="1"/>
  <c r="C70" i="4"/>
  <c r="E70" i="4" s="1"/>
  <c r="C71" i="4"/>
  <c r="E71" i="4" s="1"/>
  <c r="C72" i="4"/>
  <c r="E72" i="4" s="1"/>
  <c r="C73" i="4"/>
  <c r="E73" i="4" s="1"/>
  <c r="C19" i="4"/>
  <c r="F17" i="4"/>
  <c r="I26" i="4"/>
  <c r="I27" i="4"/>
  <c r="I28" i="4"/>
  <c r="I29" i="4"/>
  <c r="B22" i="4"/>
  <c r="B21" i="4"/>
  <c r="J33" i="4" l="1"/>
  <c r="E37" i="4"/>
  <c r="E46" i="4"/>
  <c r="E43" i="4"/>
  <c r="E51" i="4"/>
  <c r="E32" i="4"/>
  <c r="E47" i="4"/>
  <c r="I33" i="4"/>
  <c r="J36" i="4"/>
  <c r="I36" i="4" s="1"/>
  <c r="J35" i="4"/>
  <c r="I35" i="4" s="1"/>
  <c r="J34" i="4"/>
  <c r="I34" i="4" s="1"/>
  <c r="J37" i="4"/>
  <c r="I37" i="4" s="1"/>
  <c r="J4" i="4"/>
  <c r="D19" i="4"/>
  <c r="C22" i="4" s="1"/>
  <c r="D18" i="4"/>
  <c r="C21" i="4" s="1"/>
  <c r="J11" i="4"/>
  <c r="I11" i="4" s="1"/>
  <c r="K11" i="4" s="1"/>
  <c r="J8" i="4"/>
  <c r="I8" i="4" s="1"/>
  <c r="K8" i="4" s="1"/>
  <c r="J7" i="4"/>
  <c r="I7" i="4" s="1"/>
  <c r="K7" i="4" s="1"/>
  <c r="J6" i="4"/>
  <c r="I6" i="4" s="1"/>
  <c r="K6" i="4" s="1"/>
  <c r="J10" i="4"/>
  <c r="I10" i="4" s="1"/>
  <c r="K10" i="4" s="1"/>
  <c r="J13" i="4"/>
  <c r="I13" i="4" s="1"/>
  <c r="K13" i="4" s="1"/>
  <c r="J5" i="4"/>
  <c r="I5" i="4" s="1"/>
  <c r="K5" i="4" s="1"/>
  <c r="J9" i="4"/>
  <c r="I9" i="4" s="1"/>
  <c r="K9" i="4" s="1"/>
  <c r="J12" i="4"/>
  <c r="I12" i="4" s="1"/>
  <c r="K12" i="4" s="1"/>
  <c r="I4" i="4" l="1"/>
  <c r="K4" i="4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DF794AA-8969-40D2-B6A3-5E3731C3CA84}" keepAlive="1" name="ThisWorkbookDataModel" description="Modelo de dato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1E1D2C1E-8384-471D-ADA0-FB15C55E745D}" name="WorksheetConnection_Analysis!$B$25:$C$73" type="102" refreshedVersion="8" minRefreshableVersion="5">
    <extLst>
      <ext xmlns:x15="http://schemas.microsoft.com/office/spreadsheetml/2010/11/main" uri="{DE250136-89BD-433C-8126-D09CA5730AF9}">
        <x15:connection id="Rango">
          <x15:rangePr sourceName="_xlcn.WorksheetConnection_AnalysisB25C731"/>
        </x15:connection>
      </ext>
    </extLst>
  </connection>
</connections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48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  <bk>
      <extLst>
        <ext uri="{3e2802c4-a4d2-4d8b-9148-e3be6c30e623}">
          <xlrd:rvb i="5"/>
        </ext>
      </extLst>
    </bk>
    <bk>
      <extLst>
        <ext uri="{3e2802c4-a4d2-4d8b-9148-e3be6c30e623}">
          <xlrd:rvb i="6"/>
        </ext>
      </extLst>
    </bk>
    <bk>
      <extLst>
        <ext uri="{3e2802c4-a4d2-4d8b-9148-e3be6c30e623}">
          <xlrd:rvb i="7"/>
        </ext>
      </extLst>
    </bk>
    <bk>
      <extLst>
        <ext uri="{3e2802c4-a4d2-4d8b-9148-e3be6c30e623}">
          <xlrd:rvb i="8"/>
        </ext>
      </extLst>
    </bk>
    <bk>
      <extLst>
        <ext uri="{3e2802c4-a4d2-4d8b-9148-e3be6c30e623}">
          <xlrd:rvb i="9"/>
        </ext>
      </extLst>
    </bk>
    <bk>
      <extLst>
        <ext uri="{3e2802c4-a4d2-4d8b-9148-e3be6c30e623}">
          <xlrd:rvb i="10"/>
        </ext>
      </extLst>
    </bk>
    <bk>
      <extLst>
        <ext uri="{3e2802c4-a4d2-4d8b-9148-e3be6c30e623}">
          <xlrd:rvb i="11"/>
        </ext>
      </extLst>
    </bk>
    <bk>
      <extLst>
        <ext uri="{3e2802c4-a4d2-4d8b-9148-e3be6c30e623}">
          <xlrd:rvb i="12"/>
        </ext>
      </extLst>
    </bk>
    <bk>
      <extLst>
        <ext uri="{3e2802c4-a4d2-4d8b-9148-e3be6c30e623}">
          <xlrd:rvb i="13"/>
        </ext>
      </extLst>
    </bk>
    <bk>
      <extLst>
        <ext uri="{3e2802c4-a4d2-4d8b-9148-e3be6c30e623}">
          <xlrd:rvb i="14"/>
        </ext>
      </extLst>
    </bk>
    <bk>
      <extLst>
        <ext uri="{3e2802c4-a4d2-4d8b-9148-e3be6c30e623}">
          <xlrd:rvb i="15"/>
        </ext>
      </extLst>
    </bk>
    <bk>
      <extLst>
        <ext uri="{3e2802c4-a4d2-4d8b-9148-e3be6c30e623}">
          <xlrd:rvb i="16"/>
        </ext>
      </extLst>
    </bk>
    <bk>
      <extLst>
        <ext uri="{3e2802c4-a4d2-4d8b-9148-e3be6c30e623}">
          <xlrd:rvb i="17"/>
        </ext>
      </extLst>
    </bk>
    <bk>
      <extLst>
        <ext uri="{3e2802c4-a4d2-4d8b-9148-e3be6c30e623}">
          <xlrd:rvb i="18"/>
        </ext>
      </extLst>
    </bk>
    <bk>
      <extLst>
        <ext uri="{3e2802c4-a4d2-4d8b-9148-e3be6c30e623}">
          <xlrd:rvb i="19"/>
        </ext>
      </extLst>
    </bk>
    <bk>
      <extLst>
        <ext uri="{3e2802c4-a4d2-4d8b-9148-e3be6c30e623}">
          <xlrd:rvb i="20"/>
        </ext>
      </extLst>
    </bk>
    <bk>
      <extLst>
        <ext uri="{3e2802c4-a4d2-4d8b-9148-e3be6c30e623}">
          <xlrd:rvb i="21"/>
        </ext>
      </extLst>
    </bk>
    <bk>
      <extLst>
        <ext uri="{3e2802c4-a4d2-4d8b-9148-e3be6c30e623}">
          <xlrd:rvb i="22"/>
        </ext>
      </extLst>
    </bk>
    <bk>
      <extLst>
        <ext uri="{3e2802c4-a4d2-4d8b-9148-e3be6c30e623}">
          <xlrd:rvb i="23"/>
        </ext>
      </extLst>
    </bk>
    <bk>
      <extLst>
        <ext uri="{3e2802c4-a4d2-4d8b-9148-e3be6c30e623}">
          <xlrd:rvb i="24"/>
        </ext>
      </extLst>
    </bk>
    <bk>
      <extLst>
        <ext uri="{3e2802c4-a4d2-4d8b-9148-e3be6c30e623}">
          <xlrd:rvb i="25"/>
        </ext>
      </extLst>
    </bk>
    <bk>
      <extLst>
        <ext uri="{3e2802c4-a4d2-4d8b-9148-e3be6c30e623}">
          <xlrd:rvb i="26"/>
        </ext>
      </extLst>
    </bk>
    <bk>
      <extLst>
        <ext uri="{3e2802c4-a4d2-4d8b-9148-e3be6c30e623}">
          <xlrd:rvb i="27"/>
        </ext>
      </extLst>
    </bk>
    <bk>
      <extLst>
        <ext uri="{3e2802c4-a4d2-4d8b-9148-e3be6c30e623}">
          <xlrd:rvb i="28"/>
        </ext>
      </extLst>
    </bk>
    <bk>
      <extLst>
        <ext uri="{3e2802c4-a4d2-4d8b-9148-e3be6c30e623}">
          <xlrd:rvb i="29"/>
        </ext>
      </extLst>
    </bk>
    <bk>
      <extLst>
        <ext uri="{3e2802c4-a4d2-4d8b-9148-e3be6c30e623}">
          <xlrd:rvb i="30"/>
        </ext>
      </extLst>
    </bk>
    <bk>
      <extLst>
        <ext uri="{3e2802c4-a4d2-4d8b-9148-e3be6c30e623}">
          <xlrd:rvb i="31"/>
        </ext>
      </extLst>
    </bk>
    <bk>
      <extLst>
        <ext uri="{3e2802c4-a4d2-4d8b-9148-e3be6c30e623}">
          <xlrd:rvb i="32"/>
        </ext>
      </extLst>
    </bk>
    <bk>
      <extLst>
        <ext uri="{3e2802c4-a4d2-4d8b-9148-e3be6c30e623}">
          <xlrd:rvb i="33"/>
        </ext>
      </extLst>
    </bk>
    <bk>
      <extLst>
        <ext uri="{3e2802c4-a4d2-4d8b-9148-e3be6c30e623}">
          <xlrd:rvb i="34"/>
        </ext>
      </extLst>
    </bk>
    <bk>
      <extLst>
        <ext uri="{3e2802c4-a4d2-4d8b-9148-e3be6c30e623}">
          <xlrd:rvb i="35"/>
        </ext>
      </extLst>
    </bk>
    <bk>
      <extLst>
        <ext uri="{3e2802c4-a4d2-4d8b-9148-e3be6c30e623}">
          <xlrd:rvb i="36"/>
        </ext>
      </extLst>
    </bk>
    <bk>
      <extLst>
        <ext uri="{3e2802c4-a4d2-4d8b-9148-e3be6c30e623}">
          <xlrd:rvb i="37"/>
        </ext>
      </extLst>
    </bk>
    <bk>
      <extLst>
        <ext uri="{3e2802c4-a4d2-4d8b-9148-e3be6c30e623}">
          <xlrd:rvb i="38"/>
        </ext>
      </extLst>
    </bk>
    <bk>
      <extLst>
        <ext uri="{3e2802c4-a4d2-4d8b-9148-e3be6c30e623}">
          <xlrd:rvb i="39"/>
        </ext>
      </extLst>
    </bk>
    <bk>
      <extLst>
        <ext uri="{3e2802c4-a4d2-4d8b-9148-e3be6c30e623}">
          <xlrd:rvb i="40"/>
        </ext>
      </extLst>
    </bk>
    <bk>
      <extLst>
        <ext uri="{3e2802c4-a4d2-4d8b-9148-e3be6c30e623}">
          <xlrd:rvb i="41"/>
        </ext>
      </extLst>
    </bk>
    <bk>
      <extLst>
        <ext uri="{3e2802c4-a4d2-4d8b-9148-e3be6c30e623}">
          <xlrd:rvb i="42"/>
        </ext>
      </extLst>
    </bk>
    <bk>
      <extLst>
        <ext uri="{3e2802c4-a4d2-4d8b-9148-e3be6c30e623}">
          <xlrd:rvb i="43"/>
        </ext>
      </extLst>
    </bk>
    <bk>
      <extLst>
        <ext uri="{3e2802c4-a4d2-4d8b-9148-e3be6c30e623}">
          <xlrd:rvb i="44"/>
        </ext>
      </extLst>
    </bk>
    <bk>
      <extLst>
        <ext uri="{3e2802c4-a4d2-4d8b-9148-e3be6c30e623}">
          <xlrd:rvb i="45"/>
        </ext>
      </extLst>
    </bk>
    <bk>
      <extLst>
        <ext uri="{3e2802c4-a4d2-4d8b-9148-e3be6c30e623}">
          <xlrd:rvb i="46"/>
        </ext>
      </extLst>
    </bk>
    <bk>
      <extLst>
        <ext uri="{3e2802c4-a4d2-4d8b-9148-e3be6c30e623}">
          <xlrd:rvb i="47"/>
        </ext>
      </extLst>
    </bk>
  </futureMetadata>
  <valueMetadata count="48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  <bk>
      <rc t="1" v="32"/>
    </bk>
    <bk>
      <rc t="1" v="33"/>
    </bk>
    <bk>
      <rc t="1" v="34"/>
    </bk>
    <bk>
      <rc t="1" v="35"/>
    </bk>
    <bk>
      <rc t="1" v="36"/>
    </bk>
    <bk>
      <rc t="1" v="37"/>
    </bk>
    <bk>
      <rc t="1" v="38"/>
    </bk>
    <bk>
      <rc t="1" v="39"/>
    </bk>
    <bk>
      <rc t="1" v="40"/>
    </bk>
    <bk>
      <rc t="1" v="41"/>
    </bk>
    <bk>
      <rc t="1" v="42"/>
    </bk>
    <bk>
      <rc t="1" v="43"/>
    </bk>
    <bk>
      <rc t="1" v="44"/>
    </bk>
    <bk>
      <rc t="1" v="45"/>
    </bk>
    <bk>
      <rc t="1" v="46"/>
    </bk>
    <bk>
      <rc t="1" v="47"/>
    </bk>
  </valueMetadata>
</metadata>
</file>

<file path=xl/sharedStrings.xml><?xml version="1.0" encoding="utf-8"?>
<sst xmlns="http://schemas.openxmlformats.org/spreadsheetml/2006/main" count="8450" uniqueCount="88">
  <si>
    <t>Year</t>
  </si>
  <si>
    <t>Products</t>
  </si>
  <si>
    <t>State</t>
  </si>
  <si>
    <t>Quantity</t>
  </si>
  <si>
    <t>Revenue</t>
  </si>
  <si>
    <t>Sales Channel</t>
  </si>
  <si>
    <t> Kettle </t>
  </si>
  <si>
    <t>Alabama</t>
  </si>
  <si>
    <t xml:space="preserve">Online </t>
  </si>
  <si>
    <t>Arizona</t>
  </si>
  <si>
    <t>In Store</t>
  </si>
  <si>
    <t>Arkansas</t>
  </si>
  <si>
    <t>California</t>
  </si>
  <si>
    <t>Colorado</t>
  </si>
  <si>
    <t>Connecticut</t>
  </si>
  <si>
    <t>Delaware</t>
  </si>
  <si>
    <t>Florida</t>
  </si>
  <si>
    <t>Georgia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</si>
  <si>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</si>
  <si>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</si>
  <si>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</si>
  <si>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</si>
  <si>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</si>
  <si>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</si>
  <si>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</si>
  <si>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</si>
  <si>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</si>
  <si>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</si>
  <si>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</si>
  <si>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</si>
  <si>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</si>
  <si>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</si>
  <si>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</si>
  <si>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</si>
  <si>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</si>
  <si>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</si>
  <si>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</si>
  <si>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</si>
  <si>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</si>
  <si>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</si>
  <si>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</si>
  <si>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</si>
  <si>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</si>
  <si>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</si>
  <si>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</si>
  <si>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</si>
  <si>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</si>
  <si>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</si>
  <si>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</si>
  <si>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</si>
  <si>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</si>
  <si>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</si>
  <si>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</si>
  <si>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</si>
  <si>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</si>
  <si>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</si>
  <si>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</si>
  <si>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Toaster </t>
  </si>
  <si>
    <t>Microwave oven </t>
  </si>
  <si>
    <t>Dishwasher </t>
  </si>
  <si>
    <t>Blender </t>
  </si>
  <si>
    <t>Breadbox </t>
  </si>
  <si>
    <t>Egg slicer</t>
  </si>
  <si>
    <t>Teapot </t>
  </si>
  <si>
    <t>Frying pan</t>
  </si>
  <si>
    <t>Mixing bowl</t>
  </si>
  <si>
    <t>texas</t>
  </si>
  <si>
    <t xml:space="preserve"> </t>
  </si>
  <si>
    <t>CHAR FOR REVENUE</t>
  </si>
  <si>
    <t>Selected</t>
  </si>
  <si>
    <t>YEAR FILTER</t>
  </si>
  <si>
    <t>Highlight</t>
  </si>
  <si>
    <t>Product FILTER</t>
  </si>
  <si>
    <t>Selection</t>
  </si>
  <si>
    <t xml:space="preserve">MEAN OF ORDER </t>
  </si>
  <si>
    <t>Means</t>
  </si>
  <si>
    <t>%</t>
  </si>
  <si>
    <t>States</t>
  </si>
  <si>
    <t>SALES STATES</t>
  </si>
  <si>
    <t>Qty</t>
  </si>
  <si>
    <t>Years</t>
  </si>
  <si>
    <t>Revenues</t>
  </si>
  <si>
    <t>Title</t>
  </si>
  <si>
    <t>Product:</t>
  </si>
  <si>
    <t>YEAR:</t>
  </si>
  <si>
    <t>Total Sales by Year</t>
  </si>
  <si>
    <t>Population</t>
  </si>
  <si>
    <t>Total Qty by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</si>
</sst>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\ #,##0"/>
    <numFmt numFmtId="165" formatCode="#,##0;#,##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6">
    <xf numFmtId="0" fontId="0" fillId="0" borderId="0" xfId="0"/>
    <xf numFmtId="164" fontId="0" fillId="0" borderId="0" xfId="0" applyNumberFormat="1"/>
    <xf numFmtId="10" fontId="0" fillId="0" borderId="0" xfId="1" applyNumberFormat="1" applyFont="1"/>
    <xf numFmtId="10" fontId="0" fillId="0" borderId="0" xfId="0" applyNumberFormat="1"/>
    <xf numFmtId="0" fontId="3" fillId="2" borderId="1" xfId="0" applyFont="1" applyFill="1" applyBorder="1"/>
    <xf numFmtId="0" fontId="1" fillId="3" borderId="1" xfId="0" applyFont="1" applyFill="1" applyBorder="1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164" fontId="3" fillId="2" borderId="1" xfId="0" applyNumberFormat="1" applyFont="1" applyFill="1" applyBorder="1"/>
    <xf numFmtId="165" fontId="0" fillId="0" borderId="0" xfId="0" applyNumberFormat="1"/>
    <xf numFmtId="0" fontId="4" fillId="4" borderId="0" xfId="0" applyFont="1" applyFill="1" applyAlignment="1">
      <alignment horizontal="center"/>
    </xf>
    <xf numFmtId="0" fontId="5" fillId="0" borderId="0" xfId="0" applyFont="1"/>
    <xf numFmtId="0" fontId="4" fillId="3" borderId="0" xfId="0" applyFont="1" applyFill="1" applyAlignment="1">
      <alignment horizontal="center"/>
    </xf>
    <xf numFmtId="0" fontId="4" fillId="5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3" fontId="0" fillId="0" borderId="0" xfId="0" applyNumberForma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eetMetadata" Target="metadata.xml"/><Relationship Id="rId13" Type="http://schemas.microsoft.com/office/2017/06/relationships/rdSupportingPropertyBag" Target="richData/rdsupportingpropertybag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microsoft.com/office/2017/06/relationships/rdSupportingPropertyBagStructure" Target="richData/rdsupportingpropertybagstructure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microsoft.com/office/2017/06/relationships/richStyles" Target="richData/richStyles.xml"/><Relationship Id="rId5" Type="http://schemas.openxmlformats.org/officeDocument/2006/relationships/connections" Target="connections.xml"/><Relationship Id="rId15" Type="http://schemas.openxmlformats.org/officeDocument/2006/relationships/powerPivotData" Target="model/item.data"/><Relationship Id="rId10" Type="http://schemas.microsoft.com/office/2017/06/relationships/rdRichValueStructure" Target="richData/rdrichvaluestructure.xml"/><Relationship Id="rId19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microsoft.com/office/2017/06/relationships/rdRichValue" Target="richData/rdrichvalue.xml"/><Relationship Id="rId14" Type="http://schemas.microsoft.com/office/2017/06/relationships/rdRichValueTypes" Target="richData/rdRichValueTyp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 b="1"/>
              <a:t>Revenue Analysis</a:t>
            </a:r>
            <a:r>
              <a:rPr lang="es-EC" b="1" baseline="0"/>
              <a:t> by </a:t>
            </a:r>
            <a:r>
              <a:rPr lang="es-EC" b="1" baseline="0">
                <a:solidFill>
                  <a:schemeClr val="bg2">
                    <a:lumMod val="25000"/>
                  </a:schemeClr>
                </a:solidFill>
              </a:rPr>
              <a:t>Products</a:t>
            </a:r>
            <a:endParaRPr lang="es-EC" b="1">
              <a:solidFill>
                <a:schemeClr val="bg2">
                  <a:lumMod val="25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Analysis!$J$3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numFmt formatCode="&quot;$&quot;\ #,##0,\ &quot;K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Analysis!$I$4:$I$13</c:f>
              <c:strCache>
                <c:ptCount val="10"/>
                <c:pt idx="0">
                  <c:v>Egg slicer</c:v>
                </c:pt>
                <c:pt idx="1">
                  <c:v>Breadbox </c:v>
                </c:pt>
                <c:pt idx="2">
                  <c:v>Teapot </c:v>
                </c:pt>
                <c:pt idx="3">
                  <c:v>Blender </c:v>
                </c:pt>
                <c:pt idx="4">
                  <c:v>Mixing bowl</c:v>
                </c:pt>
                <c:pt idx="5">
                  <c:v>Microwave oven </c:v>
                </c:pt>
                <c:pt idx="6">
                  <c:v>Toaster </c:v>
                </c:pt>
                <c:pt idx="7">
                  <c:v> Kettle </c:v>
                </c:pt>
                <c:pt idx="8">
                  <c:v>Dishwasher </c:v>
                </c:pt>
                <c:pt idx="9">
                  <c:v>Frying pan</c:v>
                </c:pt>
              </c:strCache>
            </c:strRef>
          </c:cat>
          <c:val>
            <c:numRef>
              <c:f>Analysis!$J$4:$J$13</c:f>
              <c:numCache>
                <c:formatCode>"$"\ #,##0</c:formatCode>
                <c:ptCount val="10"/>
                <c:pt idx="0">
                  <c:v>8398187</c:v>
                </c:pt>
                <c:pt idx="1">
                  <c:v>5917261</c:v>
                </c:pt>
                <c:pt idx="2">
                  <c:v>5402852</c:v>
                </c:pt>
                <c:pt idx="3">
                  <c:v>4295680</c:v>
                </c:pt>
                <c:pt idx="4">
                  <c:v>3494226</c:v>
                </c:pt>
                <c:pt idx="5">
                  <c:v>3431052</c:v>
                </c:pt>
                <c:pt idx="6">
                  <c:v>3234346</c:v>
                </c:pt>
                <c:pt idx="7">
                  <c:v>2914747</c:v>
                </c:pt>
                <c:pt idx="8">
                  <c:v>2512942</c:v>
                </c:pt>
                <c:pt idx="9">
                  <c:v>1381857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C8-4830-A2CC-613391F058EC}"/>
            </c:ext>
          </c:extLst>
        </c:ser>
        <c:ser>
          <c:idx val="1"/>
          <c:order val="1"/>
          <c:tx>
            <c:strRef>
              <c:f>Analysis!$K$3</c:f>
              <c:strCache>
                <c:ptCount val="1"/>
                <c:pt idx="0">
                  <c:v>Highlight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Analysis!$I$4:$I$13</c:f>
              <c:strCache>
                <c:ptCount val="10"/>
                <c:pt idx="0">
                  <c:v>Egg slicer</c:v>
                </c:pt>
                <c:pt idx="1">
                  <c:v>Breadbox </c:v>
                </c:pt>
                <c:pt idx="2">
                  <c:v>Teapot </c:v>
                </c:pt>
                <c:pt idx="3">
                  <c:v>Blender </c:v>
                </c:pt>
                <c:pt idx="4">
                  <c:v>Mixing bowl</c:v>
                </c:pt>
                <c:pt idx="5">
                  <c:v>Microwave oven </c:v>
                </c:pt>
                <c:pt idx="6">
                  <c:v>Toaster </c:v>
                </c:pt>
                <c:pt idx="7">
                  <c:v> Kettle </c:v>
                </c:pt>
                <c:pt idx="8">
                  <c:v>Dishwasher </c:v>
                </c:pt>
                <c:pt idx="9">
                  <c:v>Frying pan</c:v>
                </c:pt>
              </c:strCache>
            </c:strRef>
          </c:cat>
          <c:val>
            <c:numRef>
              <c:f>Analysis!$K$4:$K$13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4295680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C8-4830-A2CC-613391F058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278228704"/>
        <c:axId val="1278224960"/>
      </c:barChart>
      <c:catAx>
        <c:axId val="127822870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278224960"/>
        <c:crosses val="autoZero"/>
        <c:auto val="1"/>
        <c:lblAlgn val="ctr"/>
        <c:lblOffset val="100"/>
        <c:noMultiLvlLbl val="0"/>
      </c:catAx>
      <c:valAx>
        <c:axId val="1278224960"/>
        <c:scaling>
          <c:orientation val="minMax"/>
        </c:scaling>
        <c:delete val="0"/>
        <c:axPos val="t"/>
        <c:numFmt formatCode="&quot;$&quot;\ #,##0,\ &quot;K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278228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654846335697404E-2"/>
          <c:y val="0.12288039683113004"/>
          <c:w val="0.47793950989771139"/>
          <c:h val="0.76901545201586641"/>
        </c:manualLayout>
      </c:layout>
      <c:doughnutChart>
        <c:varyColors val="1"/>
        <c:ser>
          <c:idx val="0"/>
          <c:order val="0"/>
          <c:explosion val="1"/>
          <c:dPt>
            <c:idx val="0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F72-4457-9128-17142D773F6A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F72-4457-9128-17142D773F6A}"/>
              </c:ext>
            </c:extLst>
          </c:dPt>
          <c:dLbls>
            <c:delete val="1"/>
          </c:dLbls>
          <c:cat>
            <c:strRef>
              <c:f>Analysis!$B$21:$B$22</c:f>
              <c:strCache>
                <c:ptCount val="2"/>
                <c:pt idx="0">
                  <c:v>Online </c:v>
                </c:pt>
                <c:pt idx="1">
                  <c:v>In Store</c:v>
                </c:pt>
              </c:strCache>
            </c:strRef>
          </c:cat>
          <c:val>
            <c:numRef>
              <c:f>Analysis!$C$21:$C$22</c:f>
              <c:numCache>
                <c:formatCode>0.00%</c:formatCode>
                <c:ptCount val="2"/>
                <c:pt idx="0">
                  <c:v>0.51885312686233609</c:v>
                </c:pt>
                <c:pt idx="1">
                  <c:v>0.48114687313766391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F72-4457-9128-17142D773F6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8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  <c:userShapes r:id="rId3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plotArea>
      <cx:plotAreaRegion>
        <cx:plotSurface>
          <cx:spPr>
            <a:noFill/>
            <a:ln>
              <a:noFill/>
            </a:ln>
          </cx:spPr>
        </cx:plotSurface>
        <cx:series layoutId="regionMap" uniqueId="{707F8B93-B1FB-43F8-99CE-CBE89777282D}">
          <cx:dataLabels>
            <cx:visibility seriesName="0" categoryName="1" value="0"/>
            <cx:separator>, </cx:separator>
          </cx:dataLabels>
          <cx:dataId val="0"/>
          <cx:layoutPr>
            <cx:geography cultureLanguage="es-ES" cultureRegion="EC" attribution="Con tecnología de Bing">
              <cx:geoCache provider="{E9337A44-BEBE-4D9F-B70C-5C5E7DAFC167}">
                <cx:binary>1H3pcty2tu6ruPz7UiEmAti1c6pCsudBo+3Ef1gdSeFMkATnN7q/7yOcF7urW5LVYjq2crZyqtRJ
0c0B7AV8WPMC9O/b7l+3yf2u/NClSab/ddv9/DGoqvxfP/2kb4P7dKfP0vC2VFr9UZ3dqvQn9ccf
4e39T3flrg0z/ydsIvrTbbArq/vu43/9G97m36u1ut1Vocou6/uyv7rXdVLp79w7eevD7i4NMzfU
VRneVujnj5/D0g+zcPfxw31WhVV/0+f3P3988dTHDz+N3/Wn3/2QAGlVfQdtCT9jCEtTSGoePuTj
h0Rl/uNtg4szS3ILU4we7qOn397uUmj/GooO9Ozu7sp7raFLh3+PW76gH2788vHDraqzaj9uPgzh
zx8nutrdKf3hUxbCPx8/hFo5D084at+LT9eHbv/0cuj/69+jCzAQoytH6IxH7Ue3/gSOoxJVAplP
A/QG4IgzKQVjJsXfBv8YHGSyM0a5IBag9jAjHlB5DSmnUXluOULFOX+fqCyyu3CXvSXHyDOJpOTS
lI+flxwjrDMskDAtyR5Aoy+xeQVBp6H51nCEzGL7PpG5rnbVPTDz90XZP8iwX3oF4tX/EQUvhcr3
hCnFwK/SwhZiD1NDvJwayARpyxClMDMeHnj67Qe2fQVBp6fGt4ajqfHlt/c5NX5Jdr/v0rdkWnzG
LYtiy5QPTAkC81iSAtMKahKCTfyNqY8F6isIOo3Mt4YjZH5Zv09k1qoO9RsLVPNMCrAuBBuBItGZ
kEhgLB65ZSRJ168g5TQqzy1HsKzfqe2xgsla38b9kzz5K9vjH5Smv5ThoN5U0dIzLAmgj+gDT/KX
PIsQOgOeZtJi1oGp0VPvH6TpKwg6PTu+NRxNjl++vk+e/aWMd5ne/VDVvl7REQqcKYVJ/kLRSXxG
iUSMMfEgbtkYmh9T9FfYPLUcg3P1PsFx75Nduyvvnwborzj3b4Ajz0CYgs9GHq0Q+ZJvODujlrAo
QYDh/jMC5zUUnQbnueUIHHfyPsFxdkn4hyrf2uPGjFoWOBEPvAFi69gUQUieWYhjcDAe5d7T1Hj0
7V5F02mAjvszgsh5p5rvWtVV8MHdxaraPQ3Uf85DlIIAsxBlnD/wyFj3mOYZJgAQskZGyQMlH+7u
kw/Xdfk9ik5DNG4/gunafZ+ctL1vdndvCBCRZ4RZFAAgf8FF1pnFGJHgb50yDn5Mz2l4ntqNYNl+
fp+wbEKtVV2G35unfzOgKM6IxUHv08eAIX4p3vamAecQsWKP2sd6+u0H8fYaik5D89xyBM7mnYau
HJVl97dVeFtXT2P0BpINnTHOECPkMTw1Uj8cPGUiwOjGI7PgldScxuZF4xE8zs375J2b++5NbWoE
ZhkRVKDnSPuxXSBB4kGAQnL+GKKA4NJxiOKH5JxG5rHZCJObX98nJlMIwYdvqWfQXpyBpiHsMT8y
YhfLOmMWBg/VfGQnEHfHqLyCoNO4fGs4Qubb9VGK5ALyTJX6cBXeQgJinB+5AOcI0kIj7//ww0ep
qqO0kEHImYDpBgGxRycCxPTxbGQMouCWZfGnvNHIDPpG5sNgnJJbb9PvT2Xt1zsIfIz7/Om3v9ln
LM7Y3lzAZOQwCVBZghOKxaOtAXGqfxbjdxocnN0ryE++pZWHzywKykg8ybyRGS7IGaWUcGo+xhlG
yLyCoNOz8FvDEffNfnmfcnFxtwveMDEJ7hER0uSYQiZs/xknOhAF61sSDpnLl7zyQ0JO4/HYbITG
4p06Qzf3YNhpff+WQR8GCQwwDCCycxIRSHAQSiDw8JQAGeHyKpJOY3PUdITPzTvNTJ6X977Knibu
Kd3193wiSs4kERBzI9YDOCMFg7AJeUEw/AhYF8eaZU/If/+/71JyGpNvDUeInIMhMDIc3kVtxSJJ
wkyFbxjCpuYZAvFFobriNMPIM0QBMSaeo6jH0LyGotPYPLccgbN4p2r/AsSZ7pNm96ZxUgBISAiT
Pmp20xxZ3pyDhSoE+EPPAB4D9FqqToP0svUIqIt3agXsIyT7//M8fJIz/7lwIxAwwJBv+MYnI+Em
IJwNLhJYAo9FTCcCPq8g6jRML3o0Qmlz/T5l3eqtk3UC3BcKFjRwylMo9NiVk+DiChMqlp7yRWBk
HzPSj+k5jc1TuxEsq3cKy0K1u6eB+c+5BkqFTE4txunpuktJzvYBBQuZj/dHXPMjak5D8tBqBMji
nUqzz/dlqrK3DI1SwIRh+A/cyGMOgZioBVVd0hLkwVYYhUZfQclpPL41HEHy+Z2GRDe7MHtDp4Yy
cFr2JR5HkukYF0ueYQRZOuCkB1xGQagfknMalcdmI0w2k/epTja7sk922d3byS4CZckMcwBlxCbW
GTehmJzIRziAjY4VyWso+StEnvowBsV9n6BsVflPZK05hMMsYgr0KKdGAEFiAXIM+5qqx7AN3D8G
6Cj3vCfwu5x8Gqg/v2EE2PadArbZab27DWp9X1X6adTexAyAUg/CmAUq5Vi0caht26cUIE33zT09
hurV9JzGadR8BNLmnVoE2/v2w/K+1Pf9GyIEcQICtf6MnM5nc4h0gu8Da4AecJIjHbStofLhFVSd
xull6xFM2+X7FH6b8DYI/d13w1p/M8AG9YiccsnF6Xi0YJDUNmHNxn7lxv4zsqZfQ9FpgJ5bjsDZ
LN4nOOdxAqmCN629h0VKgoBiesyQjgM5EhZFmPvU2lOt1UgrvYai0+A8txyBc756n+Bswn3i4G0r
3faJAYmgXPcx0IZeKiJJz5AEdMBoeBKqT4U6r6DlNC5H3RgBs3mvGYMgfMv0GphpUDwNuDxGbEb+
KCSkIegJoem/sOPOf0DNaVQeWo0AOZ+/U06ByMCbLvuj/GxvjCEJyebDZ4QJMiHOSaF6wCIjC2Dz
Y1JOA/Kt4QiTzc2bYfKyqvyoAARSViCuJf5W4Q9C+cg+xeRsXxliQbHESCq8eWefXjhKW9l14u/K
fbHBuPDDnp0u/BhVv/yzi4G/3Ovqw2sWR/89Qwdcb1jFxsDOeSwCGxdEmFA7TjgYrI/W6gieJ4o+
nN/ehnfgUOySJ/xOOTOn5+XJl4zm6JfPbzZH/1dx297/Xu50DNPqwds6NSp/DzIKBZeYAyj8YZWS
CXr0iJMMqOuD1W/7ApfTa2VeQ9FpnJ5bjsDZvtNQ1t6/m+/SXAfhWy6YAVlnCWYh0KgnRTv44rAO
wIJdEh5XbIwsoQcn7VWE/QVQBx/x6AVjvN6pEt7jtbnvDiWJb8VOsPQM9qIgHNFHdvqTHrbOELgT
sKUFWLLHIZM9TOrD5r//748I+muQjpqPIdq8U3l3CEQ6u1JBgcUbSj0CTh+BAjAGbvfhM1JUHMor
BKOYPqX3R0nHJ4oOC2n+h8HIU+8Yw+a8U9iAs35TZfw0w99ATcHeBWRv74kxUuwMsvcmFWD7PiE5
ZqvdD4n5a556ajtG5rf3icyXHWinzK/etH4M4vpQHMYJpLoOn5EJ8VA/BosH/mSOv46a0+Actx2B
8+WX9wnOVQDbBX1Y6LfNh4GFZ2GB5dOKpnE17N5+QAJ2hIG16ofPyCh/LVWnYXrZegTU1TuNQl4f
VnU+CfC3k3KwrEGakJ/ET4tsRtaD2BedQTU57C3wANUoUPxE0f98feef3zCC7PqdqqQvob5VmQ7f
NqxvQSaTEdi25eHz0nWC0jIOK6IYVJp/M9yPVdOrSDrNVUdNR/h8eacs9anaBW/ISLAaDRMO1tuj
TBtZDYfNOTjs3YKtEQv9iI7TeDy0GkHx6e0CYf9okGEUuhpXXB+7Ri8ePcSxXobovrf9FKyJZlDE
B4uyHtP/I0wg0gBlfgS2ODot3F5P12mMxu1f9OV/axO/EZBHu/h9Gzp3V+0mh/0TX3330GFYKjdq
+r0g0QOqizvYY5EJCr7ot30Z9y954ZkeW1p/ana/09XPHw2ELFhxt0cXzAwoGKAAbnv/cAtTkIMW
eVy0m+1dup8/0v02IOBfcdhBCfaTAAPk4we9V6twa79tIIO0NkEYChARUPfUwQuV9LD24dtYPZ5/
yOr0QoVZpX/+iICh84fH9r0DxwAK4xCkkPbVivu1kPBD+e3uCqzg/dP/Z1BDURu6ti5jk4VuVsb9
Qlf+ovLN1vHrNJukhDmwzMu3K4nimdWqVWaaaqpalC51LoqpLOU8SmpzYyTxH0cjeYK6fUB6TN0+
7QuZFFgcA6uawXY+ps5nHU14UNFLCym7GBTdJNIo7EoYbBEm6FJR74ohZdmZimq3V0bicAuhee1r
6vBUhJPYR9r2htIOBIvW3lBL2+x5YBPUBue1F07TNLPVYDUOUd7vPyB/P3ijwZUH9SaExfcrUV+S
X/pV3JYK0ctBdvlv5aCibTFEhRPzPHfygWLXR4G8CEy7Ju1vvW9WFxXCq9TiwZoENFxjP1kWlci2
XCWOMOJJJSr0SeblIlSGcLPUS6chLspF0+grzLFeeT6ylZdGLslNvk6N5PIHfdoP+cs+wcox2FBU
SFisBBmGUZ8wCf1MRgm5hImezUptcqcpuT81W39R46y2eYDYOob5Mc1jIeaeKowlQ0G/7qjXzkJR
fBJdX6x4SqYyKtCWihschrWDo5heWUmpbD9Ddif9CiKh3/jyxGzaM82fSQfeocBRwFVkNJuyPPNq
P5f4EuXCMS0juurRrE2L0k7S0HO43wSrbCgCO+zjTVMn3ddcO5Vop4wZzTwKkZwA+4azzh+6KalV
ardxG87aoHEK6MLKiPDGaPzQ6bmWNi6z4FwYZFKp1lwFVGqXc907URjLpad4MoW5UdsWDQYbFvUT
mJK6m1QplpMiHCInboNgWlgqnBltruacnDNfmU5ClT8fvCG4zD3PLbwqt2tDokXR+9swsOTmcIgj
lzdWOmNWUDtlbG76rggXLDSqKUq1TT2T2q2v+q9SWZUt2vBLY6h6Exk0mYCo6Gba9IgtIhRNqVk1
54dvbdxcxFEVT0xi6CtIOqutWXgLheRMFNiVbWvZrRXfWAMtnbKL0cRAtLL7qCwWnTZLtzXyu97q
5CIN9a8481t76AS9DFA+Z6ku59/He5/k/hPeFoSxYAUDbCRCqPmS/UQrSN3xAF8auF43vBZ2Ispy
5unEjuuELmDl6rYlVCxUrz8FISOTOBWDrXzlOwP20CZQ+ayWhoPiclgnNbpsDdePy84msh/coZQb
yTL55Qdk78kacxhsQCqhNAlEMvz7kmzLMHnUsRJdDsxwQHAHV35snRMepy62UjEtMhwB8L60YWFH
tqGBXoZGfK3lDmLgeGWZ4R/CV+W8FZQsdCptgwbphBTZ4PZBHc6+Ty46McoQeCKwaZUpQSyMZXQj
ZRYXcYcuU08UF2avHdHHX8M2WQe1qh0hssKNMrEUGV2jIYvXyI8+hbGowFb/HnvvU7XjcSOwLxOH
sCRQww7sf6TKvJ5XoJoApTprrosY0XX5JQkia61CYgemUX9Om99ildHrcIg3Pu6kU7UYnx+GstfV
NOzbZFtmFXWHvnZ8xzAjvMiLLLdLjZgbRsYawGntIMvmTZfyBQ6bqyamapsV/bL1kJz6HtJOyQtz
bRhZvzSi5NcoDgxwG7/XVXxiihDYwQhMCgRR2j9JMkwNJQvTMy81xMtp3UarVpjYHkrC3SRiV72O
/7CUuDSMIprkXpd8jSyyQX1jTXBIhmkeVfWsF0O5CDhe4So1G3swutkgM8MtjMy3v0/wfk/jMTYc
jAvQGfAf1OnvsTvCBuWRGRqkwZelroSL07CZgZCeDby+zfuKn0O4mdhFEgZ2zWM2qbmpVmkZ0YUm
2K1jdoGCAU2o6m6ZaMQaBXHsMqG+UhM1DviXLYhQEi8CHJ23AzFsbDVkIegXq/LF3AxIuYxVkNsZ
/MK81mQZSIu6+2TVtDRJYTeIp+s67dO1mQNz+2rFcXcVm1isq7iRExGVaG50PLXjZpoNotkWolmA
VhDnUTdUrpnhi0z77A8jqp0szNGlUfMliWp/qSJ0jaRPPqWdUdoIK7pkWtkkS7uNZxFjmQblhO47
hUvSTL8/7nQvK0ayBBZ4QdkDLJYkUGI3EoFR4nu16CW6lDJPBocPzVUfDGo18LKcW4bVXRmyaZ0Q
7It13w+1HbT9wlK9nDRGWs5Tk3rTWtPlINCMZsa2rknlMNoVTmT6zSIqAtcXql/l/qe60Y4HK8+n
eVHnrkXq0PYqsA2znl77mSWnTRSdx0Zm3QhhOEmGVwOp8Uao3LSL3ms3OKbToY3nuVDJdVMMxJEV
naZBnU070IN2G/F8krJYLrAq6x/MUAQ1u38aKSh0g51k90sSIJn4coYaHa4by6PossuzL7TwQ1vU
wa9xAhNRF4i6wjJ622vLwvHCNF2xvrKDOm3tmHb5qvcSbZO832SE9+73MbTGZgvUEoNMA8fBRFBr
B7UBLylLKx9HZtzryzYnahW1sb6AsEpmy/iTVxhiXXJj3Rk0s408LF1kJdnMKwZmCys3nMP0zUnc
zFlfMrvCBtmUgio7rBtz3XtyM2BlOL5nJTOKc2NKqzicxnqI3aoO+klG5n5NzauWfGkt0ItGOyB7
yC06j3m1M7KkXSDPzowhnKUJKyaKZr7TJfmsLwZpB0We2FSbDtP7yU+szDGbnDhpmLudF9R2Fcpg
irgqnYzGzAl8mU9JanZuy4hLEOq3cbyL4r5eh/UkT0A0g+2hwFbHn+MUoWkjSGk3eZ5Opd+WTiCp
72gfa4cpOkxIqHyXZ2HyI/kLiyJG0wXcJYhF8n0uE1NuiZFAG0QseRH2/qURt2qbGkMzpUbCHZYF
3FHGmrHiLvS6asqHXiyqKFxKkgU31WCUi5bFiRPw30VXxlvW15TamA+DS/MCzEZkLjgvReC0VV9N
mU+1E1m/J9oH3yZqvEkvW3OrdDitqzi+MNFvVVWgq9jrPlWNZW5qdRHJ+NxsDN+FATNnQVTehrU1
S+3O7GzYsT64ahtsXaeVsYyJX9s4ws0ko5OuCbupAJa2iQrrTdZDlxqKwFaNfKeWvumCxolWdRT5
bpdc8TBJ3CEAK6mx5NwSvhOJMl/mgYhtS/TZzCxz0007ih2d8XZNrLhbP3zD9WWX0iX3OjLxQ89b
o1BPzLiLz1nRTlIVFzYxSj7jSebmfl3YmpnZJBcdmvsxvpJD6132DrHqdWa1nlsV0RfU8nIeYbXs
SqkmQ+xRuxx6mGnJoGdBltpJwcNzPxDSLqK8mfFI8xm8lti+jrRbtR44YzUt7Jh1kWuqvrA7MHq3
RfJrXyK0qMG9dgZt+hOrw8umMPq1zFE6KfVES7AHSq/tLj2R+w6K6mjbCxXZnSetCenS26GO+3lW
BtBPRrcdrdcGA2oSJ6398pyEQeGYsUZuQ1pid9zK7NSs1KRDwklZcx/hNlmZrd6mTWLOLOF1bln3
jjUY9SVtYfYAvMksT/kdigxvVga9sRnawmGe2WyjRpKLpoq+ajLsMpEF0yhOrMs+623QGWjRCOuC
lt6vZRQMF6FqpxQ2XndLBBMiosbUyLWaF7GVTJnSdzTBeNHxIbLLRpg3sKnRQmlzWAFsoWMItQTD
GM0JI76T6HgbGt0wifIhtc04yVdJb13kwCrzLpfVJnfB//FmMgvWQtX3AikBsQQdbRLUD6DAiZ4G
ntZbrw/1NimlO6R1uYDd+9MVlv0EwhmFk3igb2Uhe3vQbbrxcr2pQ27akBHtLrm2ajfHhtNk0C0L
/iTHuUhwYaciyKdhGGRTxVRu8zYt7bavLbfxwAvzhwUslIq3bfKHSoDBuoTLOTKLrQSaPTC5lK+7
TU88361hq1A3xBDTsQuwwEEgl8I1iLWqrKaetaXs9pfK82Dw9TlNhsoeCIZhDcxkVSa5P1GM5m5A
LZhqZveZQqu1YZoZhAYM8aUzoP/NMM+1rOx4oOZFUlXmRT/07UW0YFka2WEFg6SjPLPrlGA7lXnm
xFC+v80bb1kpytZpYO1qLw4njA/zsOqsc5Q0xSxROrM9ZjDHF0PuQFAyn+BS3vYBdZKGfO08Ycya
SHut21V1YnOY+ZOui4clGXyQtUF1z6uo28r9gedmZhcCgkLg2/GVF3jxrOmSuz71/YuhaquFgb0L
JTzHKAZ6AwGsTVl6/ia0CLJrWTZzFJSf0yLG15aPV4HRD9vQnHGIPdgNwbFtwLT9PRyGu94z+EwN
aWyjSjbrIUc2GGOBg1DZrXL2KcjBF4qHIHZSimwqB35xsGX8KDzXnRFuPV5u/cAL5n6eejM/5pkN
oQyw75qCOiAIrEmgG7VsOXcKy+MXteq+Fla1TIouuKYxnXjM0pOGDL+yoC+macGljeoidouGq5uW
nucRt0F8oXOQU4Fb59FcY+ZDTER7Ux43LrHS1Klg5wQbNV05DxrjPqgQWdSld0GUCmwta/oJIfzJ
CIZu0glP2X3IysSuwaVbHn0F7x3OZx1OsyV4s8WyCetiCW5R/nCKdacOfm6xFJE8B6k8TKkM8yXL
xGBOhg5k9cO5GVi2F2rhyNxSywJ3j4egMzaYaz7tDBjWumDl0aGUSzPM2YJnFOZHB1J2AhmFO8+U
5ZISsIss7lVuzHi/DPcH7g/90su5bVi4mRcodApQd8ugbZoZxuki8o1+kvbN7uFyEK4DC8ezvMrq
Zbk/pMSrlnWYYoiYsMhNilQvU+q5HFz6edh1fWL3Rq2Xh0OAiF4aJhyqJLi10racWkmS2J7U/QQr
s5+2WfLJp/6n0qrLmWhiMKeyNJlEgmTLpE9AAQWBdEmDwhXPgFmGsjHtfOivcQCCOsVpAqbQMqs7
tmh0paCT8eNhdDq0UeYORsFsLnU0aWne2Y3OPmOjzcA48NTycBh4kz98O5yWvUHnjY4cGQUFuJFw
AF2cLw+nh29+S7LEPpxHnZqWyNAO4dl52aHrKKH+wqhAJfOEG7MWhL2Lg94uAyzd2oqHmbLUDaIQ
B238WrtN3F+YYVS6hqhWZaGMCUf3Zm5t2jaKbGIyC3zaBjmxsFq7KobCoX7huR2UeU2qojXdpG0d
0UZqm8ibCv4g0tTnXjwxMGyfLfVsaENmg6zs7LqJLddr8ym3PMMOcs+pA9bbulfU1lDkZLdFCgMF
8YplW5p/GNLYSRy7ocGBPQPwcOMqWZRROykrf97pmLp+0044mDhrEffZgqlgIQrQ/QlFxRyKpjIj
nLYiq91q0CmYEX7tGKpZ4y45+OqJgxLj2mJh7AZeBeFMP2duinjj9ESvIDQ0zxIBEyJtZQxRwQFY
bX8A9bWQfqlnh0uRUWTLw3OHb4drz88+tP3L289vYAEEB6vGCJzxb6YaRKr9/DN5YYYz2Xero3fH
h2dw0SQzlPFl3vfQ5Pnl+d4q8oICFuDleJgcbigQT4MTNxUgMoCvd3jD4c5zuwMph9PYzzHY/L6L
/N5wWRnVdpJ10ygCDlHw5yGA+8BBEqq6iyJvZnTEtMFOG1wsPZLYlhfWy8NhwLh06sgkDosqEPg9
muK+qZwMicLpJMKOYDG4l4ybK9OKhRvLBjwOKKw2nBzfBlFoLUIzYMusKdgyblmU2RmT5tSogutW
CODkw+3DoQY/aCm4jB1c5NSRGQmpc7gDWpAt+yhalVE0zA7PHS4dDofTlGV0bjDm6v1LDtdZIh6/
5YkJUQMzku5zA7DkE9DEkHlI817MmZfakTCqRRpXw5KVoDw9w9TYSQbDEenA5tGvfutds5SJCYSf
1NLzWTU4h69ZaujB0bkIQazt7x0OrWXm5iTywcxVORhhdUGk6yHQAIeDVM3jt8NpEHkpKAQKU/f5
GfHt6edrh3aHp0ev6XydTKQWIH1ac6BuzTEEEfCeJWJKxLC32W/8qg2nGHIAYAClXbp8PmSFZR1f
7Bk7vj06PbSroEbh6A1+H4jeeX7jqSZgDjQ2R3HhBjXEOh6eTlMlH78OpAMqnlvqMK5mDFQOozVI
eezNPRE+Ef/82POPGiGM4/Pp4dvouUM27PnaUccPd0ZNWlkYk4FsJMkvSgifVvRh5Loaqshy5/Ce
3Bt0dW3uR8xL4zSdH0Ymj5ssnQ8mt3XK2fyA2TOih1NZYXDAUpXA8eH74fLzo4dvB6BD1fgDBFn2
DZoGGb2T8XSYkSicNyYGu78dZD7RtXILcMTrvZgr+5YNk8MM6AYc6V+7vTyUB9FhleAdoaIFx0dr
m2VZuog1GE8Z7h4PpRY4sZ/PPeYbjqEDZufIyid8YOBhwOQ6vDTYa1SGkQ9xCW+VGGloM6OchqZo
ncOoHnApwfCd4kLd5ODVLby9BYP3AA/VpySsJocBHA3/4doRRPlhmj6M+vNXL85h2oR1/VXU/i03
QshisVCtejV09lCL3JYFh78g2HmrzjNaNxlYd6XiOPbtHDwuU0yFocU0jHI+szyvdrp9DpPGbTzh
vA4mOaxVnzWyzhwFpqQd4aHcQApi0xW4+MIuDMsja5Fdeoj5i1j2C9/0uTMo37frAP0+IE23hTJv
WNuEC1xt69gsVzKll4Uo8RwCLb+H01Czfkt5nEwoiGDQeZAl0kU5UbiwNmEd3AylwcFEoDdRW0Qz
qxC/KxBWsHonMu2wbYKJEYKu70L5tSgztFV1y52OEm9h9sYq8XIIjVnmVxkIa9rgaJhXAv3GYn+Y
9G1o1zg1HOVX+Xk8FNOyzlrHM71umrXg0Bu034VD9zUzGrUKI4hAmSY4T5BhwmAbSGta6hg8/Jhj
uyOqW0jU3Q6QAJ62qSFnnq/9C1NPAu7qjJaXkd9/Zpbiiz7jd5mX9lNT13Lusba1YTHeVQF/M/GK
66GY5U30qUlpNYHkcOKiPvdd0isxidKW7XADATOCBn+m/XDRAjOc+wqiVWGQNNMiVBsZmV9YTxmo
WE86Ydr5Lgz7NutF7YRldmtkZrZp8i4C1RjNIQ56AQKpWNHBChZJmGyjyGoWiRVfwpbE6U3d+ATM
Ivp7h3vzc5nMoT5ErZTB+VQapnIF7me11QiwXZpo4Ql/0vYxqMKokEtNIGYAeNwOnGwbmbNV6IEe
9Lp4CtmhP1IFccrYTC3H1BlyWOEn9jKFPNA6rUX2WcTgi5GbTpdil/ihYfu4xnOk/GTGCyevunod
WyAUGNLFBdZ9bTONZolGcl0oYYvK6MDO9oZJoZrzpq+LOUddfxUG5ZzVpm1wVl/iqoMQCukhR5mK
eOVXoYapFoGjB4rOEHw7UM9fZBEkMaPMR06QzOrqsqqj2K0bKtZJk3/2G44WVIWLovGSad1DDNFk
uXBLL04d0fRs1bXG13qexPSy72K5ToK0ts00aFYh+t0wjNYxGkgn9NrvbTpU0vGsgi2IxWbyopH2
gIUB4iLfSghiTzwl9F0q/XAbSfQZ8jdgwYKHPkWonQB3q21XwMTq29QhaZmtUPn/KTuzJUl5bUk/
EW3Mw01fMMQ85FzDDVYjQkJIIIEknr498t+9T/e+ONZtVpZWURWZGRGAtJb754vslcgovPAfGyzn
D138DKV7cf3YPgd9/D2aYvvU2TY5CeeusPD4LckoFrHCX4+zsH7lhPqY7Zy8hhO7DuFML8q3v8YZ
GlW3kPTqPG7qxcBHKnxdbzDX33JvaIxPbTNyNh9GJT5MlMsj+tMjoAh/30f2ssYO/kW/HiV8k1SM
83kNtqIJQ4pXhw+4nNvYOwxue6dymN+YLWkb2icW7bq0U88576tZpCevTwZIxXBFgyFDiTSEFd2c
3c997O9h2tgKxWZXEq/zLzlJxV4M8A+m0XXnok+rMYksZE1WzkwndQT05Ky34otdw+ESq22r1nDZ
an+DRuj8baijNo7OKLxsNfKQHoIpqozMqjYYlyrh9KszeOXo9r0ymfVXT5isDNehvXrZ+Mfp8SuR
2Q5PGXdR2OLs9hd5nuyyvAA9eA3nEHoCHtbtJiO4LZ6GF/+zGLbgNsr8thCmji7zvvnoim9a6r50
JKxklPYnNmz8Atv1V+iLt8KqN925fNfJ7CCS7Uq5/Cq8+ZYms937LbzWwn7zNQtqBABcQ4u5rR/2
YxD98enRBMX8I/gatuN29YjXzPNRZkvw1rvvfRZFR7HG3024pIeFri86oX8TRueDHeCbJAJqLif1
il72TcGhLuE0zEfuXvJ+8pvVpmkVp+P2alYojNGIAxClap+hax1S6r0DQz9k2SUcaPhGory2sAMu
yRQu5WNMY8U9rytdvvpn1/lHQebdmrgvWzypRnZK35J1pI0QU9EU2atv4vnSjRpCP7G1pWu+91p0
gM7Luj2FHlWmtivH3lxGf/CuyVLHepGvocohaUXyThbD67wPlgvffgrj5uccct0SmleUcmlj4B7Y
wbivkWLXKBouKqLktehSsg8InU6TmqUqR0PevahdnzMfQthWAP/Z0uV5db/6MJ5/eiqdajltfakZ
TlqokSPaaBOWWWZdNa+dgQbE5LPT2NPyQclqeRh9uCDmw7I9rzpeTp//0kbdfI7s+IfRYjik8VJx
J9K9b8dLHifeYVOoocKtJ7VqccFIQfe9xO+J6SqvHbXLziQG18XCGaRhRt+dTsu5E6RyOad33S4z
TmsOx6OY8cWOd8uT4TT3w9zgnKhUGp4XhY0hS6WqpXa/00TfnAiCsnP9D8+fs2M3PpZtDi3ajTGu
bxSVKL3mYjdoC+neAXpY9GFDDfWUpXp/inyRHG3uZY2/Thpbb+y9Diwt8zj+O7rFfMiEnpif9gBF
hv5FDZ0oVd/tfUG3J1KwHxFx4qrW0S8VfOqTfvYymIDpFO8oFvo9bBe08nG2n9zYQe/m2MOgiobp
cRWpeYe0gtPX01s5J1Eloi4+5Wn6qJXMD4jz/n6gaOHzyRTXmBaAh7awLCyzt9k8d/IbfuV2NPgU
di7YvpJ0jkvnE1kxb1Vw7iNXtTEk0xafTCXH7F0LhvLCS+aaz21WBox96QbdwtELt4qYUO3m1EGa
8+HtypaMpa9ItaFS/RrHw/tqYlSwkFiLdtK1602KesC+sWQMAZfFbGdMd7cz1E+a4kVQL8qqPh8O
JnL5HrIwxJVOnPz0B8y74OZnyx4fZMS5+RaNKmjSpPvTzXDmBHymZ2s9lJWaXLLiyXZrWofj8Co6
nMprn6+1CrD8o4TBWeG2e7BF9FSgVzY6U/ctSFSTdvajR9cMBXnr39p0uXZdm1RT4rb95ooqb+ND
RIvf/WSHvb/ictUAiBqaqZvH9FxbFzVUxdkXP/6Lqm44FKHJ6jEZcbos8g/MnJdkCf3fkddDSC7S
L9i9ZMNcVuMuC+GzHLJ3svHtB+nStlzoNuL8mFAzriw/xyydSxlO3r7IAlJ6iSmOqjthC/U//Gn8
mUnZFL0yp7YPttLFmweZrV0uW0eKi0z5PUgz1PWgR5p+WPqDYug0ZtTSF7TiS8GyZ089Kq92OCzt
wvYsyJ+3aZwP+iGX+FsPly2QYjcMk9wZm9akixfIwikpCTcAIChDo8xo+q3ohu854bxMhnS6mGCt
jbHd2deOlIwZ/6DZVFSmi57ykedPyWj2bQYFYzD9GZbgAVI2dJV4+zYVXJwnLAYKdkwdLJDhBEYV
lWDb2tO0RC8UzEw1JKk+TJ5CtZyy4QizCt9tYdgNKPbJENkKWf8LoAToxbH1S/ouM68tta+HRmc+
QKQif5K2cCcW+t9wm3RZDwE2lAym6mjXC0oFjVcgo4PM7O8pCe7W7aRJsVbzrD1PrHgCBXoPA4gt
wTQe2ZaxSnNV9zzJniYqvsmAnftFentMkFOlt2VtSeG+7ZXBy0FZRcFE6PVIAv5Cnbcei3xhtfXy
vyh4orM3q7aci3g72sAcU+xtd8xrPM6TQVWx5iMkXPsjVTBgYm/p3xOf3XmsTta2KJtSte36eWIN
0xnUpSjBRR/rSg/pbSQRL3P2PZEu+zOq9kcsvvWRb19S6t+HJfomgJbes0J+GQsWnHQY8yaUyqHe
NC1cwCQ5eMFyFszIhvRA/cgY8Gs6oQPGxgLccuU3sFgn8viZPNFDFVbpVARv6yAPkddyOG1bftIk
gfXl5y8M6+/gluQ8CD1X1IGdA1zI975cw30Q27wBbfsX2vgLISM+LJHh8ClapjJ1h60LvgnTXlEe
qRNuGr6fabfd/B60wWyfVnbJOv5tik3wFJJClsE0yToRYrtbHIlSRnPb5B50/GgpRaCjfev0k9P5
cmRJexLxazoN8TXQOqlsF4hrSNbngaYlE2l/LdrBVRLU1G4I5KkrAlJleU72n3hm1w9hE3tk2GF9
raCXKJgcyQw3KJGlIKus50cxzjx7+7lG8G8W2pWfeAknokIGIbsZp34FuahiGNSXNTcHP1fbcUmF
qPApOFjA24if3Nef5zgw2Zp1XB5Nb/4CQ9yTYML3shhuP8ya0oawq3uLmtKPz9My/Jk6vdXAcHwU
R4KdUtCjacuDF1J2HyT3LnBpxK2z3z0JUDOHCPkEIJrW3YT9/vMLA+x6nbj7Yli2HFD58cvGkwPP
J/RnI+FVTEEiDbmuSOz4Ae3Nm8oFCouvao6BShZBV7apbHcxuJHGGPQgn7aTCNcTNW10pe308S9p
YPCiY8e8s8A/WnbB89adA266JbK4jOhHSorGuWbYbA6syH/D8T9gMVjOk2LPE2PBuaNpvGupO7so
wwH3E+8aF2ar2ilM68B6L7Fxf9Bfq4Pnkp+hHYeaeiM5GCKCEj3ReUiSrzD48mPOSAEg1/8tNmnA
Bo3ezo8TdV4WouFWyINcBYMj5qmHtdLWfqhB6cZLE40xdCEBDT6eh6KKzcTKoeDTERJweJw0HhJp
Y3AEzj95WdFjd2OiUaNYKwrjY4+OeC45Lq4Kss1wHoVPG8e3p3TgXv0AbZYZ3s3YT6IMCgsYqRlB
XzVqXQ4wIqIvifjtb6iPnDAXjW7siDr8C84ZdVbRi4aq8cxYcfMkVBrt+3y3EN8+uZCUWpO0wmna
l10Xx89J4Z2hL5QqpuN10NFu7Hh0SP2WYo3OyW6TBUqEduFVCOX1FFJvqdZBoZ4H1rXrRq5rFfdf
MLabXZN5bKuk0/ohcPXNQLJiT5zPKnCYZu9lqDMlqN8zfpiLW1xibnKHVKWg3eawLb2HQDJo9Vv2
a3u1snsKuxVjf9riw+oAiPLoB2fsu7qkMldlj27RBxh4GuMAJekQ8wMS3VETZQM4uWRp4PpONz6I
aa9ZRCvPSd54EbW1cGXq6fAldvSPMPBYOzXaPWuT5VJwVhwSGGXVqIO/nvKja6Z4sy3zdDfGqDrt
+9OGs7Syc74cxhT2OXuY26QdgpvHD0wJcpGwvABC+ryEP2RPIivME9noKYU+4xFzNyp9l9K7ppHr
d3EW6Hop/CPgDnfVtIhLzbvlmnXD3Ztmv0ofDUk3JfTGt+XLtpBdtrLwt1mzkvMiLNt4Cd8NlsRC
p/3bOmsYv2t2m1Q4fS/4upvj4VcYFh368fB1Srz+wFpQFJiE2pc8WvjzkqIi0Wu3az3ZNqLYFCpz
WUCsGJ+AX0bHdsbVMEjSoBhTJdUpbTJoDxVoHVqDpXy0DGbpZ1ieKgRAl63X0E6AokTYZG3aHmbZ
xtCyYJybedxwRjp064+ihAYBPXUSPQLsSzjtcj5MBPDl1gN2lJF5ixKHdwibH4ZBGzaWIouh2am1
RO3CNq/jcGn3dAkWOBiIMCgd9/Dv/B8FKqhkmvEZM/l1Zcw7LUlIX4IIZohs8nh21WckIc/RvPjx
kOJ67cZ67bqfccJW2IwvHZaLG/HGv9yFVRKhJc+ZBcpDCt64FcClWkas+9vgV7gHq6ngo3i7dehP
HVWsykZDL7m7e46M6BtdW6Yk2Pa5evfoWDQs770jLPgINNOWlboN9SkX8OwVj7MT0w5lGlvCnRZ9
AMMp3uGKHgFK4kKd4eW13j0cLayrOW466i9nn+VlQkA3DU+dtuQoH8uscXFc6YzIvVinVzZkOSDw
awQL/wDOm8PwjXf/6Gu+eqEFKupZFu7uNrQLszfQ3Ta2X5ycZdOFeVfGg1T3yDxhN+ovnsq+fkow
Q2biKiFhcGDfIjEE8HABBIlK43LbYgsTcfVr1bFl781/+jkZIKea+Glc198JT8/F0JpGUR+k/mCS
KrPJa6JGr5pEAmxicqgORPG8FoE7MjmjZ41sC5VU/sXbfo6m/p2PXVgrSKZVlMzoJGWC4miFimIe
CAdp/e86oLTOO+YDu9W85pHFuUPG9B4u/ql38c5uc7+XgLjrdBu3nUfa6RBmAvJfhso6iuTwEgbD
e772L4Xt4mPX9baJVxQgqb/ynV+IeCd4crMqW84SJoJ/i0XrTomM/ixALC4BT2obUF1jtqNqen/G
6VakpqLcs2XHsMP1qFTqrc8s+uSAVcjqoMBYwTgqmVwJW/mZsvZuRn+XZyL5YeQ13Eh+iTh0JE6R
Pkno9pt5c1dxf8H5NG/Tcen7FjW3+PMJw7c2/znKVH0poVXRkiR5u/fxJhuCC/6eGlcn4Xtirfm7
RaJy6JgAx8XrYQ1+ouDq73oLofvNdrhGuXha0x5ioxiiHRXAUxmu5gpqc8XNMl+FyS9JF4wv0G3D
KujTrEY19a7p1O9hN4Me6JP8AuDoWyzlfJ46ZCSWLO6beWjDkqpBN25SIB5yC+tjTi9pm1bO52CS
qDi36+LD2S7g7RcdeXOwJIDqgg8ZRVDRKU1qUMXLQfnBZRtkfG2BRVskVWL36gYijwmZux1kpaT6
lB5pN22lp59CZqHSe47tYk2/TmiGLzT1PtYW/ksO5vPcMXlX/QNeLLw6jOCejiboTqZ4kRnNzp9f
Bi/GOaf4y5C1EcjN+A9BjwpwGPRcabzxh6M3VMniMrLUfmF9Bu6UNGNAEG8YWfEm4+J1wIVw7lTR
pKp4XNUMYpwdIHExou8g4dQ9lPm+aP0Ba3zj55BdPYRssmL4OxWr32Ryw0am5DVi3D/DZNFHt80o
SATRpwTMf8C8yzQsw3tvKXuef4Zq2o+9YO/YnYPL6EhfztM+9kL66oOsb3jgYNkEsbsWwVx5G1N7
q4YcEMe87T+1hWB+QYviHXwj+/3WgzAk8D/8fO4P/m9LPHKeVqz2LPJeR41H4ZLUTgfF1XF29ESf
AbmfpxMCcN/7acmbgM+4ovKJliaHytvbsDQoarN4tAdkHKBhkTCqWDhVEGz6g6NcYAkK2gMIEeBC
jkNb4nlerek41mhG0tprp1dfRXZvArLTJMpexsztIw1WT+TBjY/su94eBM0q1cvIMqhrRgA7XehZ
iiQ/0hFCYdALfZ48shc29O9kFB/4CGQTbyjBXRQ8RQRvf4RDWQFu57spp2m1jFlcR6iI92B051MO
hYVYAWQvDS9u8H56Zk33Yy63XYZbee9k/6E7bg+kNa7UY7pCWO2v7chI1Q2rvgx5J8vWLvw2s5+F
GOs+D/kPitW0jICvIPHTXSXTphnDiO6SgGI1SntRJxYhDs8E0ddkhTjM9BcmhvY0KO8tklreVId1
K4uDdj/NQU1ssT3Pdh2fWvt3hCnfrATdBSQf95SSlt4to6WfjV9nX6qTQGQMaJ4PjKbfVjCyo74u
owybNUH/EOZlYNbkitBRck0L9ot303AUufPuMPtfiwHWB+S6+WZNmfttuUEMesWeU5Ru4tlZhU2r
yFB6SGke1uIFujd79by/g9NiD89wreJHq2Mku1goI9fBH0DidD3ONtqTS8qiO42FuBdBxm+Dev/n
QbjivACSXXk9gL00HrOzFwFY9UYTN30c40NGc/bWhwYnSdCtl0gnulwXJ0szb9nhM3ARGlRQoUJH
CatI7HMfeCNN88u0wrIKO09cjKNfFgMlDwPvngQMK0WWtBns5FWZDGYoUeHhs1PEWwD1S71DpjSO
L8V6nycagG2a7cN+W6rMdy16dIh3ltqnpEPH2bXPMwnsHa8AFXrudoMJh4a1wjZgfvcCB6tCTRPU
oEOza7pNPzZO151dgHBMXZDu4pl96x7rSZa1YzVp77lTKwWf7uwBHKNXo4zMDqubGjTVz8MYmSt8
A28/GUtgc8B2lArbvinA7MWyhImFinVEWQwkhpZyweYAsSsvPeQvylEzlKVKnH0vhfiEfXgKFJis
bGxoq85TshSNksDm1hV5M7wnMIl63ecLBLnOBh+rQFs2mV8QMNnBxY7sWsPzKpBzVsY9cP4o1NFF
muAs/Y3e0SdLtAJ9UuUkgRcxSoGwaAfBVSfBGwT9FUo3NNZDkhn3FtOYPndYsjrnALVk7tWoBM/w
+xxcWVCt8lGe9UHTbuEF4gKCRtSDRSJcXrfzAi4HERoXkPAti/BOgfDyOES8JoLMa3L5J41YfPRQ
F99GIysIcTXz+vR7hIxiltoqWyKNhWnJz8Fj8eSZvxx8HDdvCqtZuhTFX8DqmfbzIRQZ9Dt+XkHz
IUVLEjDSj/hkD4kQJtZJdBN9WqFnVKmF1Ks01ScJ3AKeZnqTue7rDQ3XZU7DL2363Xap/sDBeu9N
buBXzKZMogV0QWrRd/ok3pE4fF8j8TMOJ3Nr833IC4X+GQ2QbAvUHyl/2QgCyXbej8kiv4WZ1xje
v/LQjI23pPppE/wYT7QSCRmqT2eODbjUZWDygw4cjl7Yd9hwwuAWxvScubclBoDuxFBggRzcXRAL
QCs13zCnGW+yaOtQRAcPndJliH96wHH33dLVMCUmbJtLVsPB7Co3pOSshY+VI2DtBye6yQnSI2Og
YRNPm2n6uYca0oFgHra4q5WL5H7kkGC1OS9uNU9vHWClcxKTktMPlE5TDZiZYkOe/WZJt0PeRrBK
vDQ6hiN/Byptz0VszdnBKbIqiU6LYdN1BrCyL/LtZxZ149kPI37+/JtI5Hg2LPjoplnu2khspy7G
l8+/2S1CMtRz0JIGdc08CNspgrY6AScwB62rwhDYWN53IKcX8WIQH4KTjMM8rgRYIi38UmQj8gps
C97c3M3VhDtiVHOXx6Udib3OsO8/42Uj7NXXjf4CiHWf4jb9ptCvkCL4Jm22vERDL8+ZmRB+N7KU
qZedI/YIFfQQA5XYruGqzXNEvwNLTF51zPaxK1YAZotf8bOQaqkDEYYV039Fz78SVP572A9QdUGv
Y1Pesh1q2xMsM9RfvD/1nf0a+xzLHMltjcnOaCI5/fHJR9jOQZ42/XTdYtOVIKVBl5sRQmaey31O
1jdS0PDiEayUkKF+LHghFKxeCZrib6CTqUwSXMaznz54FX1e4/iDB/YFeF5Rd1T8ov3G90Hr1S5M
glOyJde4zUWtNNK7RbzUtHdoDPP1PMMuOhctv8ilY7WRiPHGAlV3pBfENQpxgmf83iH3fkKZlNYa
LjfUU+wOOtvKT052ncNbL1206x/g8ujlEnbgoKth4aqSyNE14LvzneJQT3oTeZUbCbxk+bYM+dR0
OVaJ0W8RPIc7VdHR6YotvCuVhWA+FwFkRaNbxNIZbRRfVlh7Innu+3QAn5oc6RUMZPseqQlmPFb7
qkhBpPTZAG10dD+Ahk8HPzl1npdeIWWh7A+9pld++J4P2R8+gYvCvrnncF74oiZQ73mP1CU03S1J
sA84cQBYZQ4GCMJIIDxP6yEyvn/w+E8EXcR+Ff2dQJAtkSxRB6XSRqVmzxaa/TIHJebGbGZ5EeF8
z4mZ6znxhtos0D8xWCIte7ZGNWFFgEo7DO7Tqq80RmyZi68cklqJOFGG9UXKMpSZ3pkWXV4GaMIV
49QcikEj95Jmdme7woLo48PVjssvSwPoki07Ri57nwJYJFPGvNLGFGlxzU2jZQJBFXYlKumwxp1M
gysalOe5DeaTTOZvXeTfQqH4k07CXdSb7qry4MktZINQO7Q1FkJ3Ih0C9f7oww+D/4T+78E8mpsX
Z/5x3tTLZ55Ax8EbAE9x1Bp1URzTVzqL9bCN6YeOswGtdeaQUvF+JwY7BSdsajxXFIjbGMT04DpV
6RBEl1HrH9086XO/ugdAmvwTfP7XDJKnf1KU/8zS+CWkm/uO6P94+D/fBMefz3tz//s5n9M4/usR
bjIwCyX+6v/2Wbhn8e0H/6P+80mPV/Pvn4Xf/q9X95hC8n89aP5zJMr/ngnyeOb/63/+v01EyfPo
vx2IUv8B1f3jv2a8PuaM/PM9/5qGkiX/w4+LKAowDgUZOmTc/z0NBf+VIUie5OnnSJIQIc1/TUTB
fBy4HpieXEQxdAcMP/n3RBTMVcYcFGQj8fNwm+/Qj/5/JqLEGYax/B9JUPCw4NmDAEHQ4JFW9tP/
yFsyuhIKYGY6rHBH6hxc/has0w73iD2ZhLQn2GKq6WLXlxEyJkhUeA9ooZ/GQ7AaW8Nu0NBU0b0l
AUco7qGe0xgGL7SI2rFsOicUkYmdj8EmjcSwlfM6EjSyYi2Bd4a1EaE+Kz5XAyOXRQlksLrvyHIi
pJboFDwAzIA+xx4PB92HYUcQ+0/zPTSgm0kcP/YyrHpkJM5A7UeCOQ/JBnSsd+IPE6A7Y5XQXY63
CPkMwvqovsY2uQmJtxVE5bwM32MPJB5k1b21D8cby1tVkOzDRcA7GWlviFx6DVBj1gCryZp2hu29
tT4Dhr1veZK8Coq4WodqylugRq0t2c5QcffjFu9lhg1sDhLEGEE55dwe88XfDpmvp12sGDTv7nsK
Mfk17xdRsvzSUrSNfHNB5aM0Eq0FXTZAxyczpKn8kUSgGQzmCZXJ1vnfNl+V+SgKzG9IXo0JZWNj
xl7bLvvWy90M9WZO4SxpRZo5Dv5sCCZWiBXfgiEMqgIOuXXIQ4Tc+eWs+u+LaPrOCxvKoCAIbJeV
67VuUoQUCy0xO4b7Zap3OIf+IgaKXKpMbDmDa5edjMoUmQwc51B/cAxyqTer8jrZujMBq7Pm3e/E
YwTMHifY75GMX8PnhC2qKgpGsN6TtexXUe7uhIVod42p/Y79dTGyL9lpW/2ogwvBkXejJY/Tt7bF
HpmBeqnU7M6J7LfHeJXfgcCelExw6FmaSjD3/IngF6URnNs+01ct0KQuYfg8PgCgKLtAX7oGbTGW
xI6va6/7qm/9vJq1rqyR8NfZuJauU0eWd89hzi/C8Uvi/5wlf5ITO1lgwmXXIv5BKQ4Kc933Im2P
TqIA9wCwsuMQRc8MIyKmZKVlJsTrwjjCQ+PwASmwAlzLwZZJQCJ1C7qy5pl3WHyHsqpHMq69d8t0
t1HbtNnDv2zxzlds38BBIE4vSykfsWC+hgI984bZKD4iH244RJ2H8DgE7HkRslo1iBaOa7yUqz0I
Y+JdOmWHBTGJqvCMPa4+qzsOSCcAS7VH0kZWGRjYUvru2NPuLQ1yi1ZHTxgswf/SHDsXOSuD6gSm
8x183Ul3SLgscwaML39dZmXu6cwv3E/32SZf4XHpFw9QY7FO5RjM5AMya2NN/zcI6xYziY6QgwGm
b6AtEz3dFSK2FAoeYilooAPdxCx/W8g1G9K5GYBzCgsRVw/SlH4hRaU4hWzIsqaLGIgBjlBhNk1F
nSoEbRiWGjaDG5Y/5yFpn5JbNEAcKyLvlmHR2cnH2gb018MkoY4iYPDFGUSMOn994T0a4zAfyjWj
vFwc5A19UmNUBdk8o00REia+UY1Jp+fJDfYSbRYqgQaPM2nXNSQa5wYDEuI9fzBCgcPqtA4v+VTE
B977iME6tWtZBG530QisEf9erFuxA1lnpkXADSevUBI22Gvjq9IE4LTmf8ELBXu9dePOkeBX1p88
vgUn89oqigY+Kv0xLgNQrkXwlE3BUBfO3Fb3DI3orMdghMYNVxB2RJ23PurgtQd5knwAuHztO4wx
WJEAr5KlTf+RSqhdg+OYumbNeQcS0CIJYwWk73CDw4MXEE16Bi8RzufQUMxs8rbfK7NIGLld5Cw6
ziTH2kAB3Sf5/n+xdx7bjSNBl36VeQHMgTdbeopOokqmtMEpC+89nn4+JNWipK7pmn8/m2xEZABS
l8hEZsS9NzQqhpuhCe6svurXbF7bRQbWl1WpNHcq5MEt2+yFlTyW08KvKj3VDqXPl1mcVtCEZXBd
WbDTUcOaR27ozPm0RHtqeHP2/qCO7XYNwMFYN3bXs+iwjg5OMC7InYEOcdWWGlj1W6XKN4NxIO2q
oZB2QVwZa69Vb6XUMHZpG0zYKooSPqS7nY/U1zwK+XGSaYWbtBuPdaikG6nMDlo/yDv4CMaCf4pF
55Eo8QsH7EKqPTnNGK41+kDtBkoHG80xD1koi/1yuPTLiUlbw4QVv0U5/Sriqhh/+6SXb4SR1F2/
4YN2+S1TnxNn1AA3qzy+yzmsbNL2yetlAU3Irh8NZzpYmtqXjCY5C6nxN4NiqhQF1btegzcTk3Hx
I43aJKIg4ipVqZLp0lDN6tCQF9nY/k7AT69ghBdQ5Z/bGO+klhAXzTgvVVI/8qDfeugXTMUsqsiD
euNpabpVYrB3jUXSVRoPRQ/VXAhD/P8N6EUQ+4MC4T/il9NmUtURW3iTy5k2uB8E+ZZV/e1nVv2v
hzTgP/+68XUTaqLIxzaStmIA09DNZqd5UeSjpd//1h0+h6ZlqI7qmCg/vO5BLeV/axyxrmp9r5J8
Cj01NQ7FSNWpFmp1qvU/2YAiDP1hA6qbtg0al/4smkrdDumvSRDknVhOrISwLbrI+FVo2cFIZe2h
L2J1kfujs1Zak3K3jtxWgv7UWszKNkUlMYvmmHaZjePodfZP916D/3Sv4nwLAKjCrczJKU2DPYHm
Zlfb6QcU3Kbhkw/QEgfPi1Oq9mZa9xtPH4ELvw1x7rw3Az0BDRNtYPFrTx4YZ7JqFLekyQQ+KoOn
8ckCgy19Uq36Z5TW3cnrR7ZM/jKzynAVjd0ABozkDyWVp9brV4YT1rVLhh7KWuyO7m4YChhE05WZ
O+4udT3gJ1c7cvnKt2xGooEtrm651B5KDZULUfiCNmMVK8SNlJ2wfbM5SZkrf8+jIKT4oqf7cPSz
fTwNvttb81iGa/hpQphiMIMy20d5xN5QXOYbpEuivZiLAYAuPb8Pl54HMKjXRvsYVmXLW8a1j/50
NfY9W0xnwoMr66zSqkdHLqTbOs6APEp+NutB7RzbaXCliMEqeMnmKcTduvOafKYnZgIy2nOo/9RH
BfDU0csl/V7JEOFQW9dbicKg7+XdwcurhyLhxSj7stGeoygElwd0xTSqcyPH9Zn/j3aTBkFw8YmJ
6bsyc9glbYVpjqp3/q+bxINigyRJmWXbDjwOuaqgGdC0it4PwperVv9uQvgoez28/s1t7TiE7UZX
uvhUkha+d13JWFe6SZVFN/37viIX0HZVv6CUWK+LqNZ2sO2bm9zq2o2tFMER/Q9zCUc+O6u9DUuV
TfoT4AEAzb3T7vK04KUAl2oedlX4KK7it6uKzNDFd70CpKMikOmb8CjKgI0SxyQHTBF7y8nu0paX
LUlbSs1Ds2hH9jRS1fn3Vh+lG2jnxcbrQRfmVYvSjZSEP/2ebEzhJy+1O1Cs0qXgwObX3bPV0xdu
PbirrOG8meSTFqSGCDCENDcDp4Jenz/4iPZZZXYcpqGwOgOpRTKwYqK02T/xvWFG8msUhIr8h9X0
h8KNX1QoUv48h7p4M5kpNTd/nlmjdIMS4gtfT/6H3sxyKo+A8VO0MdmNRk19YALw7cI0jrxFHWX1
UoNzfHFe5sNK+W7mib+xEiNYZr5E8bCVQnttSD+kGrGsaKopJxRw7dCKx8c27uKZXASenc5sr45n
ipEPM8+Ayu5AxbsMKVWI3gnee7zenmUFpVtXJ7SPexhtEK1iywvuMjdTZ+pQJj/IX236sOmfjKo8
WmkBPorVQwysei7nK9YRYSZiMbna/AFP7pgGM6tUwn3dAilld2MteN2Mz6Ci9malmj/9YLzXRyN4
Smyng6XohvtsLJND4DivoW067kM9yf6iLkjrgU9vFzrhqLpjmLqDzAQvmk/KRZaSQP0zfftXZAbx
NnDYy81UkcaYyJN1pGJL06UY3tmfQ9/Z/7r8fC949Wgu1b0OFXGUH5rCOwOx6E9JEIQPGczApErm
LjihpYAOiEFBR5I1LIn2KZAI4UrUzNdm4tKe7kBSzV2KuOttb3dc/YY6QrUTd/z9ZwAZPxQpZYHB
5tCPHEh3F6hluXdNP1wA1c6/AVm58XrNe0wcKdjqNiKsXmnn39pdHXjRtyrJqlUdZPbGjKMKIlmy
Tdjsd2N9j3JoCrWzNs7Imh28wWqe4Z36m9E09aVi1c0zrHa2sGXln8gyeZvSs5S5UiqglcrBf2ld
NALY9EPySu0Bukxxa03+yu5JISWjuy0CIwUlJ8+Fv3FCazXUoUpiJvJflPrUDb317A4p1eQG9JRw
e62+rcM8ePAc9B9qHe0vt/OCF0Bfi3c7sdeU6Qe5YZs03bvkGg2sLWvSK4Qdzg5f4aP4cW8zhpoN
Z9QMfoZKpEWogEi3iJuNL7o8mvNuUNkz5K52bkabVzn6pDIsg7nk1dV+pER19j3paeALu1K6jCpZ
7Eb7csKqJHn5eiV8kp3cRukIFP+jX8T2jdmTk5vuvU6HZnFbaiX/4n94nPDJVbjO/eYORj3STE3T
7eU6Qem2tMGIZKP3DDDwZE1fbsM1bgtTl59EqOrrr6EtjOlrKFhQ62cmabchKYsn0x2ypZIr/qL0
a4+iG1CaMU9v7abb8pVcddRovdl0Jcc6FSQIgq9XH2c/x0l9sOqjjDs+xsF1VG7UstHndurIezR3
3g9OrmzBlZfbT/5rbOTm0P6mW00j29d9AogrGmCKXkOu9wqfkaUnhKx68JfcKiaF//NtiSOfpUhF
eSiLVu4YD194eYZzxVbKZ3MADQRYrPvu5fVhjDwqzCHshiCAOTBDVW5WG055VgLSp5KRPihhH55U
hEMe3qxx0mIMguJBbaFfCWXGaU5YKm+qa+T/033j9BPennL9eR4/QVhvc9efN81drbffzEhjC5Rf
0MzQ1PAPaInp895QMzJguncQPnF1HSIx4cX6HMne17g/Bfu96/5FXNf4pCzJ2UmbjklkIGSVSqT1
6YucN0Nm8em1f0perBiwMpVCXYrzRwZVuFGlL8KIok1n5NKXPDCz+2D41gJqIS3jHUyzZD/xZuZo
lfnsqdzLrBNY5Z3jDShrShtjLNS9psfepspldW9MV9rkE1fCd53NcldaX+PEFUyCs5KOwb6zHHav
utqv6qKsIKZ7r4OYyBqn5zjxj0+EUNJjXzNN5EbcG1TquY/+r6+PEdEi0ImAefz3avmpEkHRS+Mf
mVqIZkKfmg6WHxfL3g8k1S816WcQyvf1WNp3thVSvoxcarvTqsm260eTavYd28vgULz5bfxk5V79
7Qg+NyvUQcT3VuC8ixd+zbN+xO63oHRIZE40XhZQZe++rQyXq8knj1WxRIMFyQq/kgmcFg4xLQbx
jRZXIpAdiD6j6SpPFM7Lw21lAtyMvryQMg4eRRyhzNo6KYRdyNBJpiFaKGvBQphyasd3YFgvFmlO
4x7ttXwW9HCrAuNlpBRvu1DB46KuTp0KwqQOouRHwZ8odM3+JeEosrxGmMZPKNlVa5tb6JXRrFZM
PnhXO9f+suMyP9aTpr8i8p2cD1VHp+svZ/qPf0XPaANJ7n3tpzFRZqsgUPZgU18HswItMBN2Xeus
psjCaXDlkboiRLiKlK9XHLTacpzkA6Ug0o8RGtah5lcHHfnIozoNwh+ECHijwafPP02I2d6JOdmq
wbJG1breZiBu46OctSEqdslz0QcKCkpGBSmuAeo8XU3+TIefdImNQj066U0EeqBVH1AOdW4tC8h5
l2sPICPs22mukO13c9Vk6Xr3JcviAekJqdhW1BF24ioEIna5gu/7enWdvV55nRXuIrUq1//9DbP/
tYoZqkkTBAqOhslS9lkSHsqAHA5R6v6IhnShKBYys81IlnOUObiQ5E92wiwMV4F3Ho7kA9kaz8T0
p8DQ9qlEXcJFUD89Q0Rew8UjhSkeaefGKQYTA/W1Ho6BruUqYPi4OeaIYuAZYZEekdrBbeWhu/I6
JDzRWivU2XWePBaq+2TuIUcGw/Ey/foUhXM1fODEWGbeMoe0AYxPasq9EmZFshCXYqik2N0lHqq/
TAp+97vga9gwMb996FI7iKhBnvM44bpcug0CorWluSvQjvCD0xSeIbsYfvc2mxCQr4PBWaufCdvu
rD01lXJr+jX4/WuMuPKd+vUJwkTmwrn57w+Aov3rE4BWuG3S4N5GHZ3uUp+qvb4FdyUc5PJnVKdj
pYMfdlZCQROoyW0u9Wg1THqaF5eluGDo0mZYeCgdz+OL/TYfRgE64FaJDoktHbTEN9r14GTvHiMm
xLMCE4hcnXUQlfMynIfZKH011PSc5SV0MjJkyGLzX0imvZoWL52LtGiMwPm9PAkDppnkHoocTQE1
SIutbfraIWLXtFS6sLwnsx2iI+V7L9MT/ciSpyeitxGdbc0vATdTnazRWvtBz7p10cO1D9rEXY6w
lG6U2HRvRURcmt0xDpGAq8V6Na1PiJfKe0ssWsCucgBzHsocbzPXwExtEHXwQAOnnVbdOUDqLiqK
hYMgQ9eoi8Cxq5XwvUWgGRLBYXNRbCGBYIxodKLmEFxUXoQviC2gxQ6bf0ukHLw3O+WofldN9wmf
5EB7GJWwuhMT12clInORqpSEKqm+0Qt/WUwtNhqvJyEimm2oSXbMIT3vFPh8n/wiQkxOd1pT6PUm
YzLL6c63x4oI4RdhKsxF8Vjh+nT7x8dCI/nLpk3RPx3+LRl1EZ3jF+d/PqDaZz1wzxlDw8lr6XtU
UZgid6HNqPbDTc6afiHeEdd3id06/dF+EY4gzQkV75Qh0YpFNI6v8cIn7oS11B/bH3yQpqdOb6nL
sz4+//JDg9D6bbHARX1S3aEaVt211hmwQnF72flN2z+O4FePZyfRbR7uYXtRh+aPLCB3Du02YOBl
+tpzHeM+Hc1wZyKgNOkEGve9Ap1mukF3+RgIFxlXbujGWVxV6VrsUCUnaha8IbKNML2kaBZqrGQb
eUqmo7z3Oisy79dZkXkXs/IU/OleJZLThyzpku2Y97/dQaXsLvvpZZC89ueYR8pWuMRkY8eoqavl
70Sp0ttYVsdFT8PPSa02S5tVqHmgy9nVhC3kqkEdjFMxwHuyKuj3RuV6L5UFNNL1tedxdBeeV2Rr
YPJU0PPSR0td8++VqF/CO5dOwtUHfcYmKwdoYIQscU2ngvyEyuJLwEJpqeMAh3TskzVd5Qa4OrIp
8fY6gdqOfiikERlPwq5+8ZCmTmmJ8jZBrhCMrgxw4xi4+rhroROi486ePMyzWxDRP+rB6p+HNkMR
UzGGtZnnw7PbZCeTsuU58v2/fA+sT+rdFlkxWUfpHf4eZRvN/JQDayBHlTJaM9/7kky/PEt7KUVX
tDcO7NPuMiNxqffX+m+t9Z3dGMrtPWnbahNZSTcXphja/AuKK8VZGCrUjQVgI3clTF9JDeQ/jDth
NS4tKdrA/R1RNdyprZQfya3qR5G1GgbgNF0HMXfKcF5yVbGNLrrfxtH8GqeJLJbTuMvCMRZSfCM2
YYnDeSdCj3Ah9l3ZRxNIS7KorXxF2cs4aHF2L5L7Ysij5NZrEbwRFu0z+mWsWebyUg0IS/Manymg
Xlt2ozd62GsLcZWYvf2lQEVG9JERfn2I9Bundu0vtZ1/9gOB5G0IinveKbLn/mUnR438Y2aJv6lp
6aYmm46tgxH7/De1C1DzQ2Vm36uhozWS65bbOmmOYT9EwwX1i4JCD9gR/G8WpdXWLKsjZ40KJtMU
PJlJB7F65mhneBTWwQG0u8kdx7+pJdSlrXA0lxZ9G+7ZRzmzMgiSb1Yy1aCBrM5KKEGCmWoNsPZS
2Tiq5AQPJPFTMlz2QF2JF1IxyjbF/3hIb9NJc3ASVoLZOQOTEwW/1DSoFzCQkvk4bbSug+kHFSJL
DFdfC6UFJADiwvSMWzq83etz1prb1EXLU+21J1RzAJzlurE1oEM+1XAzXNXJz008dOewdncsgdFj
bkGAGKM9vwqF+reB3iCUwMO23mVVrCAdxGzptFSIVA8NcnGko/D0BVIkap9vh0Bxbrya1zPhW6xw
iQgTRI5rtPW2yr1hdx3GNh92SZxskqRGyk7zcgTg30IutuVTsDLdcWuEqC6PJjpZaVIctMkSrpq3
Dood/UFYrDGv/jaTg9UQ0t3s6hMh1HBelGao1lCi6/J7qKE439W9uUVLieNXPnhfEw2gC7nLYQfm
KX1SgDcJf+a62XbwwxBUjudDA63IRZloT+hJat4hV/FgTn6Dw/sqcnp3nSJaRRGJThzdzC0gPu/a
vjPvU3T3UauBnUnCSq8UYYj8ke5PBMJsJYx4CvPad2FesCpCx/9Lvyx0fP/1lWJttFQaEansHJDg
+Xhy7bUuzZ101L4nPt8XuozYezFI9hiugPfAi37z6X49tDOVRPglJo1jec83z3iLELGfTBFvyEM6
ixP+l6yivvcllKLDSbVeDIMhz3WdncjVZQLGhh6lpptCzfRLmE97gZUpo2ItfFqHBJdROAX0VBs0
WV8lW6UvnC8FHXyWppZT0Z1MmrCVm6i2fXadmOGQUg/M8nomTLhCyqmVEc6YJiMap3zxjMuNwpOY
7cYNQ+vWc4IfkHhTWreRdIbBgeDJtBNFA4TtzUefPPmi/5tPMqhcX2ptn+5rNBtcX4ce+ih5X8HM
RY9V20pLRfV5pQyeC8lJbuF1RfJXefS2stKYPz+GAj5tdvoUasDSWqCa3a3tkoYVbtb6RxCo/rGQ
SefKsj/3g9iHfVeAcBSzwu7s/sheHzZPqcbyTPic1vCPJZw6JDwGyBPX+wpJtdYxMpj7wvfjkzbW
L6PlyI+hyTZNT0jcCLPMoUVYEcQLYVZqHCw1u3PpDjQFx2glqHFb0rMG05OKZ8vwm5Pplcojum1z
WzN+IfhDMdHQjPvBKIJDbirP4i0mXNTmwIAnwcnKHGvvRfoZgTzqnGI/riQjut4KGcHrRv26Kxez
akH279N2XXLlDDmbwL5xRsg5i7oZwpsi0Ld+j+5BCCyOaiTk72kQuhTCBP2YsdrBt5ikKoRLXImw
qyl8MtowO5d2Umuq7sEs9BroRy4KD1kWBM/Q8wZUz4bxEHWe+wht3bfa4Fl2DXc3umlKexFMFUHQ
hWXKyVaYWZ2CNVbcM8DMr25lfosgIC2QaupvHD9LHmp/6kvQDi/CH0x+FTrKn/wWSxRdx7RxJsqh
PczGpTBFTVRUQ8XEtWx69TVjvclHeSv0JVzZzxAPBaQozOvgTOoTryGguoxCpxHe5PM4+g6XaGhT
4WEMkH0tEFkB7gpXTk+X2qjZh55T2MzruuIr58YRzS7T3bXklx9ylEyUPii+6pGkw6GM61U1yvnX
QtUPAW/2e1v3ncvtYBf/dXvSSCB58bNV0pdGEO6Dgn5GAuogBi0DJYuyknYjTHYCyqkaFf4OgCYQ
KKV/EgJKK1Rlo5PVwEJ2LXtGDorDAcXGRR9I5bINKWAJH1D18KRaD06TfQhLjeeo4+SDcIPk3OnD
eSS5l82VqYFXRJPGFUw2/152CneaLCbsg9uap79kT0RzN/J0dBkV7UN5NwCSh0EkT91NDU6VH98Q
ViKlRZu2+QsSFy3KeJW5k9sgLaHkKYyXa9MFRtjSJmKu+iZqCWLqEiCmLgNKYuuwQ++a4mexbpM0
vpQT8sm0+WwuxZHLzUwEHSSEqcWBzGxROBGzsEYz2lz1AOvBLwg8g7hqquahtJpge/VfoRDdP5Mi
XmAirmGO3D2EYwUTB/3/NAoeIoQ3rTYZn9FD4DsVIFaDOuDwjPwOZCxyvMfI6S5hiGS1B1p+qXOx
4WF3Ia9cQ6Gr1JRUF77rTuhTtv0a/Gk79cm8Ppn3FN223p4stlcq0l+1Ftonp6+Poi6ZBN2dQr+i
J72kU5MexlBsJVRTJZCiS0kKk+dKK49BRZmmEQni1Ku9s8u7dKbkgJB1g71vp6KDM/1Pa5WRbKqh
pOozmSIMnZVunystLVVdRI3JBya318+yNyQPqOPKN5cPs2bm/UZLOOOKEDHU0wcfMdGHpsvkm6v/
GiueefnSSEZ2eV6YDcG8Gv2SnjhxdCYTrSygICLn6BjhWQy0nHsZE51OZZPL7RT71o2ehSHu8S1X
3Wq1UwGWIeBPz+nTSP7LFsuYGC3v6+F8gWiCTlYGkJE2JaE/nUTpeVQlrp/lLzWyU3QXSP1DrDve
oa+GZB5x+FgYlZFWC+H807SYgJz1tar0fCcOmrVzakyvPQsjKksIDS5yXsKU+kY5IMN8vhxyo0j+
VWSWt29RegUbayA4hrJXtwgdUMdaAW+4KwdzU4TNU8DRZ5kFPgCecXROBmJkFtly7YnOjuGN8CFx
7ZyQgKNO5BZrYY0DMutg7cA2dZO6wJBlYNDRT9bvbH9EpoiTcaKSeZAj01+K07KbNf4dhew5Dce6
exGBig9luDTOtsIs6Mh1002JHmEqWqzPiijo1rE+pvtc7xc1u6WjSRuE41jUpM8VX+6WXiNBFreb
1FyIqUqSX5zc1jeDgw6O53n+JhvSduH1PfJhVtUuRpI7tN9EHrKfrhBKFPBs+ryKbbsVKQ7vyIBS
euzfIgND2WQaUNlGp2Lyc+i7FdYYyIDWQ2dnm5F1O0rtV7F0VJk3rtpcgnpZdt6uqUMTBUD3ro77
6iAga7Wa0tgQIVkKaSzpYpASF4Urq0JDCdc1QkDexF1vzxAREEuHmcY3fnZdF8VipyqVf6jdn5/c
wrRa1T+QqhLGdckU66OYc5uf18VSXBX6oa3s0jxOL6vcDqO9RsX1hnMjYJjQ6A4ylJWVZ8c9+T4E
33rZCB8bXweGXhfZtyKpb51Yd3+b9fc2HVBmlBSQ7iAIf1a18kITwfQrQsoeog6+dpOrHKjpZ2cd
BjW0DqFVW4eA3orbVInu6AOhjQt/8omJ1L43ffaArSxNB/DeCyELqx46ef+k5vo0XmVOi2Kmf2d7
vv7j7SL2wosn/OdimqoV6yT5bbQz5dhGzrdqxllXklpsJpl64XRgj4yLonZzVM+t4C5Ac/Aml2FE
+E0tQyHWDW8hyZGD5jmbA1YftMyHUyyhHAqIbX9d/yz+NVbs95L5ZelriUbbDl0SYJZdEMVfiH9W
YG19bwIzmbUKuX6obtWNJaN4DHWleLGSaiYiskYJFnVZRocEfPqRrocA/AtL3dLBi5eu7Ri7nJPr
rpwGYV4H1KXWHXSR7dVFQ5lurUGgHB+VsmrWlHeWJN/8o0o18ranynprS3B1lH601q2lo12Z2Ugx
+IUpz8W0PgUGvY+kmexRyESM3g5iZ6a1mrMO43K8oWtFuo+jWlk19Hq6a3WknSrDtZ4Ky/jRj0b6
K480NOuA8cEDGzZIh/XfURmgu11TuShM017UbrPyPpP8maOq5l1c2QVMtSZYyk0UwYhjUgtoRepK
6OZOk8KFjo80q0lIboUpoa+xMzyDA34X1fDeuvghDrX4MBY55GcDPO6qqORkGSQU/wRhQtZNKobi
UjjFEE3TlytZNbJZnlJqvMYIk+XWXNt6T5s+11ctuLhlcOMH4XOf9c7JLRLn1E5X9J5G3zbKh6WY
6KKs37ilJ804vViQQgKWFbsfnlWVwklvPSFH6e68HsHLlBRPkejh+DjSOZcPLhphYvCkh8Yt3FuJ
pPO5NtJ+pwzly3VeK3V72eU9vVmne1S5+mZnPa0p6aY2qS3DHxo6L/9Wo3G1cEw12wcdQpD0c+zm
fFKSH3+IyD1ZWXW5/qxxPDt75D+1KQ8irNDw3lnTHDsNSs5TZKZIy6s1zQ20HfmVkMRFibMJbxsw
c5fvWxGT9O/JhF626wJ4nFbtztUB7Ll5chxqRXo0bFr4lmP7xZWq9iwrcLHiTHrUU6PfF1qszLop
Ksw7a02zxHwpZuF/Vwu/ykEX5wBBxKPVLI5vlRr5kunbLYa2a7N16aLjJszQ05J17SEnU0W2tqel
xrlJrBH9vSGIl61JpQ+hiOosBsplxx45nmXtVidDZOBov95zCq9J3k+bv4szHgw45iqVNNhbvMJM
+sYHapTe5hqSNs4odafQ3wrP1X0N9RUjuRUTMYTHKVS26LnQ5nAjNkEmI0Pna9UMdGn8iy6UvZK5
v6zEDqgQ1PWDETtA9pVm3Pe5ouwsKOTw70pVWlyAJgjEOebYPtDNorxpPfudX++18JCN2ffES7Qz
L5+5TG+2LyLTMnWPc4IuPwsrdK1npXXdS15GJQk6hwOY3YjJ1qudBWVnGiFNWZtAQ/E6DCx1IZ5m
DiXNyFTJmqEAVq1ahBxJaU5Cfm5p7GWdykpJ9/hZ59b+d757d60SeQ+6xgssV2lZLwdZcRimChen
6XVVSsFPK0aHliW4uXdHT1o3/jDQLN5sz/FoNzMREtL6DYya/BJ3En+R1ge8pibtX3Lg+h82k5Zs
WXTjRgjAgGD98TSmgev0FBr9vgQBPTjborlVpk7tUa1GN3lFV00QNTUqgPhyq4Iwhg7WWphiYtSs
z3f1krIZMqeW7g2zRad8bveIRM5QQX+7oLSe3MENRvCoRWVyZml1hcYHA2Tggh6L8rdRkqpd6lk9
mgSWWu3kaRAhwtTTmvvE5fXmd/eI5/RD+fUvp1dR28/en14t3kOwfya2OSirz/9eVYnSd5do3VcE
kZJV4qHbg/SvdVCmQVzl0N0QrZDrcxlY4Vb4oM1ah64wmKAOgMY+spoTl9Y6NFFgHxIVFm2EPCVo
co/DqKmcPl2h8atefP3b1f88rlPLVW1441rUKRHot2e+TmJNHIuF6elhtBOFSWFGCMu8M8XsNfh6
b5219tTW+H3w1fSqkh8US+5c7hWL1p2oS9HwfZNMLRLFQL4eiRQEANYkYP37eHTSk2lpc12Vi+90
RZAQAUnrO3ga6oYWFcnGt/WIc4GmzaBWmj8jFyWPofxpRo00S+I+vMkVlmQY8PnM7uP0mZ5h0lLy
e2UtzLS3vkjovdylKsU4kGNHzdGS54AmlxtfaqAaCDMcxxndYodDF7bDo5b+CpMxfe7iNN1p6Gfw
gebRMA2CRWbL1Y2YHXQJ7ntaAhiVe44T/AbiYXISeAgl8htcTN35ktkt3YDQ2DhXrXFMPLSJDCMM
tg3wyEXZWwYljdy9DcIJIxsVwXe+HF8DO9PuNTnUtmaAMhvU/PLFtr5LqFZ+/3Sj2yhP//35V4WS
wfvPv2aZpmqBfDJUWdXRV/i4Xowaq6bkmMmj2bMXedQRRVhVfmgOK+jqTdu4O+R93J3fFnc+erlr
YQk/lTWrpJcjs8KGTUPmHRjYBi51sh3MkDOer2fJ3FIbpOvoZrXVWjokFYWZ32ZmM/fKeDgLV5r1
7aqV0pp2i0SICV117s2yAfY5uSzIOfvKHx+EJYbeVZA5d8mqtEB+l6EKb4kupbQHbehL04fA+Nhk
+vNSruM9/f30p542HCRQhgeQdN62CK1w7retUU9oGDo46Ja9EF/iy1defJUDRNZ0vdx5jazODF5L
63BSixRKoGLII51OD0gWvpsQgpLiDmu6Q8Qhn/Rd0ZBxzJ0cfhxNFylOOVGxq9+uSjEjbAq9qPfZ
tvWjz9FWF4FSLx9r2bz9lAcQ5tUX0AgXEBPKUKQQMl5Hh2vKoFa9giobql8+XYBvYIBIj17ovuis
/SdhNfUp1jP7Adn95A55ihNlJ+lRbfx+J8s6XWGMRnqEpBSsTVKtVQdy8gwBJz2zVod3FX8QP5KN
ewla7z0SiNnMycNiJ3xJ7qyzOhnWLm26dpIrNTsJ6Wv0T1U0mq+2uLrG2FO0MDn2Hek8AUFN6TeX
Q5xP8uLGd/MHAaMQwAlxpfvoAfSZA9J8yDnseaSSr3FGBgOskmj6p/SKflICAwG7kh2UNplikGvP
OCFxfTehTW+G0kB4rm4j91C27uxTWFjUw+zCjpNHV9/RdsM/iSGdunvbw60wyAaSdiaz/Jg16rhN
xy7RZ2LGCqbik66Qtp1udfgw7ew6PLDihGckVWdx1sW3wqIhWUL9IphWo/AshiSmxDXCr2J78Y9P
z3328jm9o6PWP6Tl8LNyW+0hMnNbWHkQag+hNL6zqLldrCpR1Ycoct/NtZCiFqRek4WXmzQy9EMZ
zWKuYGPDrX7zwcOEad/FAPQnVSdr6kRLywuXcpvV0Kr0cq3o8BSTkEaJFjXvrV0Mw7ZPmniv2i58
PGlwj02XjEuJUuc5S/Jgoad+/ZAahYX6FXULupT/CjlP/jBShY9zX8MAQAJDbwMOHVVZziyElpGy
iOkug/zed9OvfrtmbT+nTubM9FxJHjJYYgvXhoz03wvqv5i7tgaiisMjiyqLKdOfwISRSfuQrqjo
glG78ky8eru8oU91F8Y3In3dSzBVc1mOb8SrV8wmQfU6Kyvx6+z1XjGrGv22UbP87k/3i8eJG3wV
hLFRluqwS2Gco1BBO5NPjACzAQ7OYbhVUciYas926HR7ZOgq5CCb7iEv3XLuoc/7oHNob8A6SpJ6
Qmg0fxrtYLzprWyqyGKSKZSXtqcNLJKYpmcB80b9/TDWSvZkGNm8GAraehmoGXoIr2/g/hRrg+bz
D81onMVBcKhHn4ZiQXUfdoaxqTy5WHt1aD1IrXYOoEptPMOnaUlf3MhVln41JGDjAdvcg66lNIt2
VGPpZGb7mFTmo8hyv4UmFRJwItRCxvYSajv9U9blNDCt/w9p57XcOJKl4SdCBLy5pReNRLmSVDeI
svDeJICn3w9JdVGj2e6dib1BIC0oigAyz/mN7pxM9O+mlZbCnULH99B6IWu6bgzck04K9mS0wv2u
Z9ODzU35XTWqX0442G9GicC/l/nTC6w1KJG23T8PuOix5tG7xxQBsFXVEaRQFWQW3So073Js7jbg
QsNbv8beZujM9mjjj7PTlcFDU83J9oaCy50jBPoJFQpjI2IhJy8qom03lM4tjgvK2nbH6ayDCiUF
KLqHPC5Q9o/c9qmpdfbyei4QT8WItcsG7RWdjhTUBPZozjS98pfUP1gAnJypcn5ZItuYXRHuA5I2
uwp11kVv5ukdgo7VfV5W3/GU0N6Q3Z6Vq7VqnzQQITWkEmR9NqAgVoNtQ0HMUd/CAB/K1A2fRHc3
cHPfTN6I9x1UaZhSTbQkqZX8MCtkw6qk+zVWKGl3dlc+R34abDB1NQ4t9nwnN7CyNaaqwUsi7C/C
m7pfShJvOjzWN3aBUOjIngavoKR7yArf2Bid2h8csNs8EINy0yFC9IjoCY9LXEG+W9W0QRuzPSRF
lC6dpHQPJP6dy0EW0ZJqWINY4Uo2aI4mcHGf+6hZzKnsdDn15uFGO+WHJPowjezsRi3OCWqR3uiK
16wGgR2gr0b6vrNzfROAWnwC8IiOtWLmv4zwTUzh9CPnxYyCfq7e69WEcgbybTtTCdDbCF1uvcqp
vjdoFsoxuev+7nS1eC4zvIY6fnoHy4CZreDyC2Ad/63CR5BR7+Nsz9PwMZoXKMA8CUTPeuWyvu6m
x2vVtZ6s5KMsCV+H2pJGzWWOv62Tk8grDH36mhnABOzItVZQIALsDKvmtsUPR8eu+klWIcqzb0gm
36lzlevVGQTKCCu2uX9suRlwMpIBsujpI/E4e2vi59Usm6FfQ69DmGZq7+xWaR/bMDoEaUIYS+vT
XaXhS9fPUS2o0/Gi173mrjKM7lHvgg/dELL8OWXei5E4464kTJd5Asy6jknmUTqgyYMsZijP4Ipm
5SvCR8bZxw3xHEd7qLnEK2WVIqyvhuq173WTzY0ODKBay1ZWGeXhn98nxBn+NTuEgZjrgvIktcrN
qWnqJwBOhZDyVMQ5yoOINqPJx7O23IvJ3drE3e6r+UU+eR76mu17aW67luY22bOdX+vDv/T893Gy
ZzPP+ecKf8ZFiKtvpXuB3/ukU/xOkF7xjmqDtvHg2uOtrJGHEVDUVolTpAj+taGxU3YBMlDsupm6
8up8H+JPcwLPGGOcGBW3Vu3vZEkezCaytjwo6qVmhSIBgYjRZu+54zbE1XKyHRcOYIfHzxghy2bE
9xEqoHeySp4pEemaLsBJ6tpAdKveoIU73sZeszazST+jjQ9wJJsF7ROlAnaSW4+hFqsH1g84B2f6
95o471Okub+mVg+fa3TeNmPua3vNTywUCo0QxDCSWGUhvDXRKJhFrfXglFn5mJT5Nsns4sWeHRGs
jtigLA7gFXlqYWJWo039Mk56tFS0PQJK3a2S5tmKmJQO26RAPV4TmE8G9VqavqJZrdywlECUOoME
ux2n6ZulF2Ix4uS9JjLtPnel/mCQbP2R9aRQhgJGANAge5caZNL/lx5ENwtMFTR9C5FHw/SkJamh
ZxnuhhOiWaWafeFd9hOegP9L19+6tmvOKcxic+c7SO4jgWMRvUmts0gR/YyJlKzB3Fuvaonf32Bl
P7Ate+/Bp1f3M3Vw7SC5gxCnie1SlrAEnyG/hNS7ZVqzV9ZLQC5gTiPFFYcLRM4Pu+AYjcNxUAMU
WRuyKK3SwAdtYgvlDqH/DjTzljBzgqoV5uc9UNgXt6zyJYvS5GnssZLw+WPOaeS1mxzo+MkKs3E3
tEBZxqgPD/5gId3pFu6JcGO6iWskAfiPIcpgkFAeg8xuNqzBp5NRjTCB9AIrH1UZX5OBd0A5eMTM
/fo0wLZZyHrTbxC/DAe6zQ+uoULr+E83NamsRTs/wZQxZ7bWeu+WYHyLD8tvXu3Ji8lXiIhC/RYg
d7BObTc84iNQ36ao+iKJ3unfNZRHAtX+EalqsZzaxAMZ5el7ZFsjPqxeoXSe3WZ2Yv/I0vRXroj6
yamq8v9a+lqfmAU8qjzNMHWNcJpqmdDd/jWW0A6J5qRdMT6rVuY91OYX1+h48CKXsbd6D8ZAmlRv
GXbIC9xnurteVMb9oGtIa1CfTMm6H8UqhHWEiN6Q3MiNiCziYvyxKFvtWYk+Ku+9yU2PvhaJTVgP
5UNaJ/VyINrxhjPEfSRxuZ57U1pO9buxy2/GmLovCvRDjBq07Ibkz28MAtSDgkvuquzK8SuC3A8N
ikGP9VwfAsZfBaYxfu2PVewXd0Il9C539EUyqRuBH/NS7vdlXIAE13CK9NK6sVPHxGS8UPNFZeGA
4KQ9K0uI4+Qq3bx+D6Y7QluBlu6PDuLhLJDUQRxl2Q/wNQoGqyMrgaXdpwbZBdMwhsiOqKSiee4O
z+hnnSW6UGIPYbmnx7lKgTRwH5ZOisSEK1ZQaNWT67TV2lHnzZCqlkiARMPPNoJVqQfWb8etHmLs
Q14RFLDQ+qq18wRZnec/djXX4ZEPZkwO55u7DMfN0PyNsPTDZIzBXWf6YudEWFo20AoW+Bjmr3Ud
tZh42Bl+KA2urY791vmmOEdYdT7OdnmyevRyd4d4AhI/86B8ZPdn6rV/RBCufYmKHSbU2atXlPaB
LHG9lEUEox9hm93FsyBQXvu3TmxVT4Fo04PQjH4l64M8uANUVz0Z7bjKvUlbqGmJ50XLEpyV/BHw
+MfDtU51sBUwi9pYyC7XBlkEKSrWMPQwSxQ4zA16lt57FU43LDdUXpRRv43irDoG1VjcJCwL9xnI
hQOKpxUy+F2HRkimbdSgh0sRTzjsZPHwkKaevyzdvHlO2sJfDJrWvaphg7t7PBrfdH/OAZfFL9xQ
N2Pi++FisrauBRZ1ge3yoksClMXVgiQM7oQ/uiB6NPopj3/jmsNydc6fDQ15AbwS79W5VLjR3uf5
di/byOhc2oyZFP+nTebk/n0c0uB40wo8MYNZS8gzcQD2Cy/cSQQm3FhjX5QhVMSZv9sGjrIxRVoC
deUX2T16aoD4cBD8hqh2E/pF9EYsBBc3ZUhQbE6NvYq0zSaLdefRrcli49zR/cJdgrvf+VlrFSaE
eq48uNpUbFsWA/shQC4pqFhvVno6vhVVcIhQPj41amJsHSJ5CwKfwW8gp1luGr+Vsn0rSC6/OF1S
riq3m+4Mp8SUz9DLG8PvTLzv0vCAUkq0ScMGH65ai05qW6VrQF/JiyHSL+gAdL9AuWy6xAy/ofOq
sTMcwzPECJ40FQZsQd0b906Il0U16tZ3R3xlyQzdQFoLRJKmYA+lOMz5STGzFGQDiKD3M1MbB/QN
immhjpZ97kX7Vpfe8Iqq37hxcpNY4wzEajVzpXaK9zSmojrCa4qWamtGrx0GCyuDn8dOFr2pPnVN
IB5qv23vRZE86nMvrzDSXdaOiNLMRYJ3RD6V8Eduie6WfAJfRQkZ6QqSmiJE7NGUIZb/B2w1dv1K
QXLqTlY5uRPt6jTckiswDmkyQLgIMEczy4YnAw7B+Jp23ROWMPZCrXvxtQ3K+5hfR7AolXWSJAUq
qXGJ310ffG8nDdJ5EJnP6nR7WRgoyQ8e1F/81jReylabdl2GoK4sel7fLRWFO+3Syp8l8sC+/ed1
uv1v7z7bMAgQ6yD4NU/9N4a3JiYo0nalPAkPn5bcx7Z3rKb+ThVZsm9E7W8gBxdPfsGyxNQz52cJ
LjBouYmvfUdYvDdjcsuygO5RmT+VFcYfZWHY1+6ZiiKVnDqF37i/9J2ntmY2SeOjgXohaudTB6Q+
TQ8tEd9fmKLtEcrH5KXpzWXUxvnZTGp9V7Dv2AWFFp8DONJLWymCrxk87IBFuRzUCychCgpOYwI3
oc9PgtLKoicniBf6nJ0PEbx6SrCOkMwE2fanNCZ40P4p/RkHysX5P2RlgMx93ijBODFQolCB06lI
q3yC0RG+8U3ghM4TWu1I3XZjUr4gbboAYpZsAYo1B1cVMJHlKZYVzaGdD5eWHNV+dGHnctqQiZxG
dxlkFkhSG4n/P3AYefYJE/OpKIQ1omzQ2uYOshTaQB3ONAP5tEdH01l0un130JTKObaJ3aP6rpnP
SJXgBzB/4Vl5RFLD+ikHZUrEICfuNqrBnl8OapKA2zJ0jWcnxZTMSu90vQx/dkKsXR3nvUUVFPjl
AYaB3ffNae3p1dPaZgmXxXpQxwQSeBKhaR9j/w7/UL1J1CQ8WcAFNuYklL0Xml9Cn4BaCsjmSIjO
O4APjTeoqYqnHE4c70q8JTFHjFuTHwh4PPAeffwsEs9aR179PohAeHQZxLa1+jNolEiBGqmuOtWj
y6B4vtK8bbpcydcV8aTipbnoAQBtexOzuRxgZ/RlaoNvcMK0ozCSeD+VKJ3KKGPjs5ZthgEryjkG
WRlqsbCq0bvEIJGXQmQ/mp7L1FoJFfymomj2a9n/bmace9u1w6YmnrJzrdiZqysjLs64Or9mTuYj
jwYzvWn0F2QM/VtZJQ+y6GXphsB7fPxUbzY4PnTYtK/z8SHpjPEQztqHZECgzs9n14OsS4K+3CX5
kSeU27NvUx/zZAYcp7511GYKqmODp9Xd3D7qva0/y9axU7Ex8R6Demhu9CwxXhJUcknS2Y/q4IRY
44jHdCaBFWbj7bQMLXBl0g08SdADKso63wni7yt512rumO+8EQc2WZStGSrZvjZurbL9bc1bswGg
/oYwjk0VRSXWThX4zwe/+IljgHJsZpcducANtU3kqBXSxPOaV3dtfL7NXu9XBKdZziSouwk1Rj2t
CUFXs1RjlxmsYKvjHBmH2aM1xR/rJ3Z9Q25lj3N/q8u8N1M/piMI/wwngeekC9fYqPGJIixjWfq7
K4Hl3s6esJDDMhBfhLZ1T20SFs9KG6zlPnPMu/ImIz68FInePY4DHoGlOztGzYlCP8mMRZaY3jHh
K3vJ43OpauMX0GdPFxAMWC9jNRmKOvuoOfvM75ST27dsL+O2erXa5BzMsc4+Lvd2lltvIsHRxWBd
dlf5kX/jKU2DCbhnPqR5qi9csCo/W31jJs3vHDvXt7zA5oldOwaS7yeK8rnmY1MOegHvpg998qp1
3lTIfTLlAPZlzhHhkidzBHlDykiPNEzzZmnRHppkVYzfXUy/RvbqPv/OJVSC9jaNnOTYWQVepk7j
vHVZvW7SVvuRFR0W1loy3acskgACYt2eRsJ7ztr+Sfaos4gNa5Q+t2VabTs3j260tKseujn4Jns4
6A6UmG/g1hXAnpn1Rur5IFTINGqYaStXC0f29XZMpWMbeIM48XM2RLeGnlaYIPPyKSgxoDzL3+3c
di21RvCh9Gec7/ND/Oe3v6c6//7+n+E2ZH40EnX/rtNjWJh3B+owPk3evlY00d1EGZgkzzP7VV/E
9kESI+RZ0GHnuTHhOK3iBoVw0fb+psuRpIGcAg+f2MShwiua7Ln6lDjJ7IOXwpvFlW9j+4g2SzCx
BBnHs1JRW6CdU0FYixDcOdg8Wb84pvcldxMdwXFKajAsjDx+SiKiNpqd+3ue2/UqyB3rDcb1Tweg
3H3pNcptMvXDIoNhdjt6Ct4myXAftn0D+a/7aaFU+1YTWQO70I8vsdGhC1+nZ+TdxW0Rw0KPXLe4
rT3H38WaaG5qdqeYmyvrsav6x0FXp2MadV+1Se8fxyrXl/FsuWp7ZBVK3nU/cYZcGHx3u0TDB6zy
2+9jjQ5cZmYl30dgrITm1d807vYcW5MXEwvdLXTgfGtXZXcf2uUpBcr7lmbGSuaV1BZ1qVEU4dmJ
q3uhhPHNMET2wZ8lreWB1ycIxaJCbm3mCc28qv630HnfkqGJKu81LPDmbA21PrjO2BJUt3mVdtG4
Nqyh2tSJb97VPJ1w2qzcjStAFCxgbaMohOnlA0ridwYwuG8agJlFURb5wnfKkg3PuClU9yW08v67
60bFohL4hsdTF2/tWtWWPAHEi2fbuBCaYf8jgA5fB5UIF53x1Oem99vqcSqz811Ldn41OjAWxkRf
tq2GxWIWutvEbL1DgZj4znbxV5mKfK2NsNjTpl+ooKtfprwbNj24uE3hd+zA8/YOS0XiaIAOv3eJ
OLskW3+RciJm43izRaO7QS6o3afAYiTbjw5/0QLzceqhLaTHIQjje3moKpyKlQQI31yVKEq9jDLX
WpdWoZ2EM8I/EOXr4Jbnys7LJ4C3T1rtpXeIKKnPhaJ9KQLNudXjsjmNVn2GCACkP4tjtnC/YrXL
j2oUPHjwum8CJ4tMiNiFeVQIQHvrKbSzN2ETNS47td7IojLad27J9tDWe3Hb2S2eo0qev5lKHK1q
tcOP0cPyoO1c8M8oXEkaDS63GqxF42dShsE2G8V7vWxMCGISrpm7yDJKWF8VBzfC3h+fyYzkd1Ua
P5MDbW7HIeZOmgRq9KLpv6guT2qg4VjHR/1P3rviPnN74zQMDr7LZhgtkUUjoGcCQZ8bsb0T9/3g
IIA+Jd/JMdJDoJBw40VoZl3KEYq4ixHWJMaIOa5tRJa/sIzBpRsL760s2gb+sKqndTc5+sybyMPt
ULSNgtiRbWDDJU8ds2ObxIrLXYq5Ngl4Qbk6su/ithSht8+b8YwjrXXnZu2W3ecak5efhdBY4cXt
d2Fa/Xlqs3KpF269qaO3qQboG7PTGbu4+S3MR+E64rnBdPxY+RPc4SqFVpHgHIXNV3VGws/fqSJC
iZ7b+ZwpXXnO5zPH1M4ZD/2DrJKN2OFlWyGMYCmLgJuyW0WrvyekhIvGsZ7qRO1vMJqul7LoRMFE
5C35hhO6/YS2sHjIcBNI51JZwNiMgr5bD+qgHKf5AJrs/SxNjH7bh/a3a9W127WvB6OY1AZX/zPS
sZsDKN7flV+6+6FqYqxOfA9K6JDtIlMLTiKKmm1YG8ktqUSsAXDRu5vc2ll7GdIeQgRnjzfzrsiK
7IAecbsPuf13HcKiR4zV/Y0+qtMdFi3F2gf88dBNCdLTplCfyvS+ri1QB+6U3aNrjQmCWeORHnjt
3Rh1EXGvtH7T/fykVtzpGNLddFrefI3rzliC1MvOBmnXHUAqddeXXYIbMdaKGlHUG81mNmEp8ytD
4D/qGNo3m42Frtb2L7fMHjXWEFijqepZGHjhWXH524RUFvIsfAt6PqEIk+Js5RFO7mN763IrbRPd
FdvBAiujOi6xBTvUX1Sr+a7bWfw7t0+gNBFY4GY+2+Se35zQKJdVrzUPyL10mypti6M71AcvJifo
B0pzhmHULfOGTEBVDMuwqNNfKra3OD6zJrFdM99ALywO02RYJx0cySr0hPZqivFEDMQlUelpPLI3
jWpX36LQmtbCVas9YUp8UxvxC24FD0qy9uyIG/s+a7r4YEQBKnNZP95m3rx9sazvsVYG0DLacaeF
bbe1A5ZICHTdd2Me/PCAyS20PBsfxswUIMxrdVPnffdCeIIECT2ieeHsVkV2rwtMw7qh2am4ot84
k2ffaFNcHPlfJttRbe07z8TbI8Kobt0Nsbcb9Wg85iVw/CHy/CfLNJuzUw/7BGaqMMTCqEj3BkOb
niJkFLdkkNu1BHcFfJcrrPaqGwn96hA2BynitmgaAf1qOnfRoWn6pKp9/qD6BSHT1jpYdZ8uDbMX
N12nBevJ1fI3iBi/yLoMZzzSzXNhhD+j+ZlrJR6OK0q5jHTisCPmSzc99lzboU/yh0DHS1MtuuaH
7dWIeXbaL4WUBUbpznOlmtNa05I3d6xL/CwN75zNBwj2YqHH/FB9W9EVjPUabTXVmJyHfu2dZUdc
p82tG5ve4lqHsBf8FosHyzyL7JZag312L3NfJkttDW/Fu6EX08uoBOHaLcr8pAQEAOEHsn7ujfTo
xd5XJzG8U2Swvw6bx8kwoqWOU+bUeLDca3/veK52KiGoLCf0tYGeIIrvpY1+k/cYPJbzIdrlY5Zv
2BxHu5Kdwsq0O/0FudNvRj0Mv8nPTSCVWaiw28abPMPa0itwWSFsvCjTYNorKQ9qU7GwtQCEqY4K
NkGVrT3bceDs/ETJkdrMuV+19BXMDGZEbsOCSy3H4+SDHskMy9nEtjGgB5QUG1cdnWNRdR1GMW33
aBVOtpN114PWuH91aVyduJoD/IvVCIqETfPiNqJZ4P0bfekRdV/1mWWcEy9kiwoWAjz3NjYmKAIQ
EsD3IOcpMNjE9r49idpgC0iE6jEjz7SAlD3cyDotM+xFP7WQihX3HBuR84tcFC4Iy9YP3IfAYJUc
6eo3VVHwmZutJE0FpsnCRzs5GufQRKUIFoLJq9JE6ZtQQwDrwIFm4LJLADzcg0rvkfsz7GUyuPXa
BkNvhREJySCLjmo55DfRhMeSW6rKqnImndSe5z+MjngI7OAENzoIEQdSCLDg9o4tXnFPPA1K8myI
pGgttHGbVROU2vrZLsb4NBDXIBTS1s9JWbi3XmI+8fuxn6YRNg908L8Y4s6sFnOlglXs4lZVTwJY
EsRlQ1w1/m1b/pAFOwzVdeGIZOU49XROkMZaGFo7wEwwpvOlDrWPrZ5ihymLsoHdAhopChowDCox
rlmqVs4CeFYEHDynOnZd+n6Gu2yCAxh5VyUSTUselj6XU55E/K5Std8gmY9snoXkpKJC7c40zz/J
Az8D76aDaWWgLXKyapsXQBbft5WScPvzWGQF69xrEzapPt/MjVVbzr2sa91iryfNtCtiV0dgCmZX
l9pk4Qe0D1XMrotqvCXrZJzVcbSWhh8G9yGfejs6WEApbC0rPZhgo41zCOEOBOuqt1ST1zTITa/U
4eLE5lsPqe8U9j9HoyDRiunxxnMJ3JZR4uwbv2EtNp9pCfI5l0pZlofWuSXLO276LmrXhE1JUZQw
IYWSvvlJmHzFTGBWRFHaLzzvtWUb+8EjWJRobca1f2er/Cii5BubKxLwXQ14v7N4tcxFeRCeDqoW
TxvE9GSTPjg2PuwrRaT62WgeIrOB2Ii5IhRzvmAkEVBOVr06vfFtHYvbSVOiZTkRDzATK11Fk2Lc
y0MVQglktdVttEB9r6tb7LTqQa9uhrQ2L/2Ept2S0LOPOGp6mzKeceKOZu7biEiLh4b1E2buzYNo
8KFCoPXJdPq1l6jK/bxQ97tGezFArB4JEPiXolVm2TIeRbzJ9DKu0YHFAaNE/n+LBFNKLrb44frY
3sc4ku+51yJ2zOZwb6GkgZMRRs+W57uHpFa+hHGRPAgYkmZXN09YGddYN7qQnlrttgyU+skzhLXs
0ajmCUsRFxZ/q/WEZvzWv7UKQFVQt/zbPLZ/atMUvwRZXN9EakhGyAuSFxu2zNoUTbSTrTAikG4M
zRL0Cq3YTKBVnCiPqmuqD7w/gLFQPTg9vMWwsBc2G82Do0wABnvL2FlGk+IAq9owppIGwSbQY/DA
7eeMUAL+Fa66Iq5P66hq27Lg9a4kjkWIJUS+EZjoWo7VvT7YllrZrS9jO0BnvO2J882dWeE1m2IC
GS9bk57YnzlO1aUITIsX1jioG9k5Fyn5zcFEvHO+Ll5z+bruCIxdxg6Dv3JIaG9lZ6Nv9VUduv6l
NbVxuiWnW+0uYyNB4q0nJST/hASL5CUZ1mSLGQ+O015/1yN9v8miqTy6yQH0SfSkNMteU8WTojn9
U1YPX2BReaditryvesibijGIu65Fgi7qPbhDGEhf6lrtWzWhp3ap6hEruDVJNvtqic5tzI4ZoHm4
xxle3Mk58jpK0TzJo62bD8vMyQVLvMhZAZ9ODwFe2w+w3n7kBKe+lWWIHURhWHeZb8W7aHD3bTtl
585Knjs1CV7gI+t7fC1QY/aG4KVO2nZDrH3cyFbAA7idVqm3l62FWT9mTdGfg8g1vnTfmioLdnpY
qKtSWDWKIXa9auCtbpuYJCeeFsggeSXuIOvYcv46TedTU8uwxv7Q4cOpmWnlJhkJHwTWgw8J84vN
n0dCFhjv4AVfDH5t936Ku8NcUixh3sXB+CBL8ZQjZpmLH7JU80dD346wxh2q8MtUox3kDuTo5Kxx
OxnYNk/1KrYV42701feDqdw4igjurtUs+Mt96gfPstO1PjU7bR2OZIo/NRRBrC4qH7bAtbPsQjyC
vQ46Zpjavl/O79kwWrWmPcOH30SiHd/cycZutgXUPGq5elJ1wl1gp1cuWi/w3+twGc0uKPKAr9L7
WWpYLrd3zjvcQT9EtuI19ldrkXnroYdQ8qlBdk7nVtEpwYdWyD7Yr9iiISpB7PUya9O4KE9OAPc6
SMUEWMYp3yMX9n6IWSrs0/kgz64N137Xhk/9/oMu1+knAPEYWs4Xvo6TxWuf65X+gy6fprqO/dtP
+bdXu36Ca5dP0zfBDMz71PzpStdprh/m0zTXLv/d9/G30/zzleQw+Sk1nOo2XRg9XP8EWX8t/u0l
/rbLteHTF/HfT3X9Mz5Ndf3C/qurffoE/9XYf/5e/naqf/6kyDvUrA6NYolACEu7aL4N5eEfyh+a
SEUxKk/d91GXcmcmxWWWS/ky4MOw//UKslJO9XHU33+i61WvfVTyztP62vJxpv/v9dnMsPUWZszq
/HrFy6yX61yv+7H2/3vdyxU//iXy6i0cCKsS/eZ61eun+lR3LX7+oH87RDZ8+OjXKWRLOv/LP9XJ
hv+g7j/o8t9PBaa+w6K5hQAVj81tN4TOugYRjy0yxbCfJQPMvAG5QxGMlrVUK9dfKW5T6Nu0wdSv
qT1WlHOz7DiMAZg4wCtHSOr1Xi/wbFrJ5qBfm2bqncD8wqCTVTizpofKYxVY6qW+1fEPXpkklZbw
/pakGYBeznZtFzM36esmLd3g7CHpKU+tYUqU5dXoTXfeB16rrlZwvm/EqBw36Tc/apQbE8nnZZ5l
yZacFPEoNSseQGXuzCpvbxFbyh8Uoi9Hy2vPsk32qrhzN55dDyto4fmD7KYnWImFBFv2sovuqyyR
cpamzCo7pGUBhsuMAQvOF5EN/+HVdbc/O5buE0T9X67sjSgv6f73IDeIwOWuOE0gscaFjfbHSZYx
mwyXQ+q9N18bzD9dbFOhSzHQpRDvw+RYeZD9vD+zWBUGv4UJeVcrYbQYdUwWQJ7KA1FCREqv5Q+d
Etc9gb4ctx/GgDz9q/uHWsQVU3c5GCoO4A0S7li/2be9Fjm38izFu6Lv8+70qZ4FUbRifcpv6NOA
oQ2PfRKg1vDXHLKHPJRsb1GBsvvttU6ehanT76BB/vpULycpG/dQl5O9l42yyknFJlNHcVOBtwcz
SZ4QIyeLr8hZ5nbtXeplo6yXZ9cD8Dr7IIuTFMCTpy7JFL+O38fKYY0Z+avIqFs8z7JhAwQAZ+t4
0j0srL3mvKg0giSYGin8aoFQE7azh03sFe1ZBGp7rrXS2Tu9+ySrrvXIbz1ZWeuy16CrPGTAkTe2
GfTLcR4p6y7XkDNdK+V1XCcYL9eRDWo5vWZF3WwlTVeeoQN1/87X/UTdRYTPKxeXtsu55OxK9i6y
sKAd2pWHLmdIDnevtoaRomteZc1eqRSbc19R6385bzWjVpeyu9/W/XBoNd1eBE2frZrYeOdOJ0rn
uUQ3oFFfD0bZINZJNF9WfejymXkt24PYhY79oauh+EIOl0Rs5AsWEa4WGKcRszYNiNJN6tqHcAZF
4BCpfs0K1IFmI4Vrj9DWNESDRbbUbz6BfpIM8PlGVjqzWyj8V4sAyKr4gw1C0+iQ2wGZozkCyJ3y
EJFFRbgSWTx5QJA9w1eu7S+ieaXUk577tWTDLv2AWog1qicN0nFlcz8rFGyito5XIVLv4RKkYA4c
JItXwvfq+1KM9b2s0+a6DlI3djjEaDeyLJs/zTOo8V3T+cFNbzfi2KtWf/QEGeKFLMeo0B9c/bbo
iiFfXRoIPoEHGJzue4i5DYl7vUd/OShX1xm6PH6f61NdOM/n67efqm01UraKPtx3f1xCP7xX3l1E
MZJeEkPQPrxhLq8dUoCHSx9Z/jDy8pIRPmbkAaCnJQw/9HEVMqZZGr0IeGHbfDaVk4f0z9koTeWu
Zdnci+Qy4lO9LLKD7rcg/18b0bnTgsAnrCkPEnNmRsrpesj95r1oBu2iAyZylI2y/jK2h42zDKZ6
Wl+HEVX3V31ZacuL2q0J4RAalEAM0DSiCBCwVq0Vp3kzxi4L9m3uiGMe52xMo6a6iae0ukmM1FUf
hEXsQB3cfCn71HPHRFIVRg9kdEfW7aAPt7LKDfViyWJUIA/SaGq29HQbveLBmXa85rQ7yKz6nTzL
8AHVp6g7Xet1rNuOmW6hXURXTwVUu9CG0to6fGwoflReD4T1+EtAfa8ixZszA3NzZHpIVf65mqxr
5ksOhUJKhqtdP0BY582xb8zL1T7U52kFOgZfPDHpN1MaVWh8YLvidRlClYpv/9Qxrwm7THx321ws
a0j9Z/9P38hwpk99hfNac5m0Qk850EgBdA3iaKnXEE7Kg52BXpO4NFd2REQSpMN7XQGxqhgqDFbm
EZfBch4RzkG9KnQXzdxSo2OmreSM9hDuZJfPQ+a5odZGqL4zQrYWVrVKdccZ7Dsw6/nabRAa5l9n
/7RDeCJaUn0L7RhdD6tJ76r/oe26muPWmewvYhUJML4OJwdJo5EtWy8sh3uZMxjAX78HTV1Rlv2F
rdp9YRHdDXAsz5BE9+lzmhTavxAz3Froc3miWKJr+TVW7ycLZRpAHzTWaCvHwCOJegZaqB6gGSbF
UMGIdQ5eNfJStwF5HRdAB/LS3LJDHVL3uOk1foB1fBN18lWj9KSQr0cGvgZ+ahmSt1ZKVOTNS2go
NSYATa0Bll+vW5lB1t6DqAQdPOpscSy2SHmB4DB2doJuBYqjwwA25tmB3o2fEyp80zCgiLpMoEt8
WIkuIcF2AkZoLEzBy7Uz9aGAvmovNWBN3DGrjS0Bx4vtMfmKPiiIH+lfQ/wBUCyMQTU8dMbX2jIA
sqrkTZYD+vO0NEMlPDS+OoXuoPipB5cwm3QIIOILq6bTqoUomsOIfO9/t2owMnBjaBrUrPDyeLAG
19oZQY/ObOCzVuAP688xi8PnqJoOYY1sv3CT6amsS39UxGjonyvvWAfVoFBFoWkR7842NGbI66Ws
xj8FS5KXlkRX3nAmb2zq75YsZIFCMdZwRfkTJYUMFQavBILe6R51EI4fOjeyt9A6sj9rU3xHz+El
IgPw81DFjrWNWgukyybYqYZVM1n1jt6TpyTmJ9Mp/A/vymiqxBv4pOv8ZCWv3lcbeeK2eeeRIx4/
q/lVHQWfPS/bW6rkG3mWgUXHbI9CH7Th7m2Iomh4ocNUOAc0R1cXW4MqIRYq963hxo908ADwqFJg
8WgEbgt2qU1x4r0JAZhc5uMu74YeN1lMmPD7f3TyTPhKfmlXgooOIjFCP1aicy4UIlkw3NnutFsm
MHtK97iDoqueJgR6afkC9OlzzHzdKb2vyjKaF+Ggd7yPJAqf9CkcwPAh2x5YK4qlA1DT2RrYpmFr
quUnza38EaoINy1b6wl0VMquHW4ybJgfDxC+JdsIxO0ZqKifnuJ7JVNdmqAKyvWLo0wD0OnbtLHx
FqmGFTZ9j9z6Qj4KNxP0kXo5WnaEHphHmQdfwR0ynLwwHE4yGIFCp1M64PauadC1eAv4GFW/eSiG
hkEpwnpFY1CdxRtmTf285hKTl4kM/GU2rWs18vVzzEvQuMqdJ31owt2HELvV8UQNvU+R1UBJpfPM
o9trMbCDk45TOixj8lMkuR1QZb1G0theImcXhaIgIX0jBM8IBdEadLZcEtoEGvf/eDWKxB41Ausg
kIk6a8d7BwSD62Q00g0Ney+Crefjfe9OzmoAB8X2gyMYsp8R6i2Hj/ZyPEZVbpyaoslsyKlgkdG9
MVkNdyELBcBJubP1sLO8gtS+WQXNNBxoSIe0cx91s0/ONKqTxLh21rguICB0X6qRZ4bhFY2Zy5Qa
LByXrrP2gWyn2Pc6AZYBL/9moP079sHxMuEnwkD2R9PVhUczGrZtnAOnVDc+4D3DtXH06IZGAOAq
gxsdeGILIIis4Jgpm9sCqDpNGsRd1BDV+u6+CNmxNr3XCawHhMGCzhyZ0IqWb5ypB22sigf2tjj3
pfP3Eo/WQMC7bIibqYC6r6Uf9pHc03ASVQcwmh37NNTcjD8W1ec8zV6vBlakGulL2znwTKRA3ZQc
SRtXqfSBSzTBvywJ16BYLy9ki0sLIOJlbB44GuVAzq8E/dQkiqIhHXhsJ8DRlOH6g2MZQrvF3EaW
DYzgZ2640MmRPIRUioti0wgeewvAx7UY2mmLKjyo6904uuqxu0pklf/mpbkmJHkoNuNueKP5aO7/
OJ8iIpDTzhHLFd6uT85lDYCCweULELoHqv+tFYHDK20gGLmy0bxzcTWxQWdGCCIBa/jRiCQ8Jgpj
vaLozo4dX0Z8fKCDAGvqpQpa0NoL+VDYaPLIkyDf0WcCxTQkGazmPI9clNFazRpXKf053rz06fI/
eDOkxN7N7dTcQf3pCj219qhVh+hwytB6k1bNEXBBcEsBAPs4Rn4Wq4K/spR64h3tsfibXHNQE3Sb
rHbjzTInHMpsJfvwdR1ygMz4/3Gd5drjf/48XT/pPrfAUFZnFj+XLdv1CbMOIuB438r6np9ljWXw
6pXxc2bz5DiiBRiqgPxMpoG8cwyF12jK2RjCQy+JmkKRtDYNtRHqEes6BOGTSGu5ISO55ytS+Igm
pA2ar5pV7Mbp6126ksD5rCqTyz00MTZQv4tNH0kN8xjXuQXoNu75IsQjDxITGHt0fyc/cjnS3VS1
EPvX95pgjA/I8ml3+IGE926XuduxFBxcx//YdOWA/h06cxo22wsw70DIV4VAwfxLz6zqQPPJRBMM
fH3W+KaAFkXNJ8fQ5+7ZZlLbJvmIfo6hOgMrUZ8nw6rOfxqSg0IkWK3tZkJr7X+OpZWyOPzm2GBE
a+xbpXHNpzMToJX5rFC2KtMg/vfm/fdxkAPVgApGMtPNNh+4sWjIAOPVihiAWfUeRyY6NFEfvpPh
zgAtyAIO2rY8vBhOiOYz1JdNMwfGeTQ5AMzJjStzkHfpUWIv7dPQqtF6D44kDQDmqXxmBpLwyAKB
cFQF441+XmPCO81D4kS3EM1Kzzik+NmaeI+BwoWdQ+9tV1bOYxvYUC5bhuCdP/QhCE12WuvN3hBk
ZdfENq0zKMLHhwk0KZbk3QkkaPIhMHFoYw0s2HXM1k5f4eY1JnZ6ntzXCTSLDi7P5qk0ovmjlSYb
B1CadeXWGXKdndyVRsyvFRqtNl2FPJlpWZDUU7ZAM4VflXY7h5BDYoEVmNmKY8XkX11oGUekhvkV
pKZHPYn0i9EJN/bLZ4lesatQLtkJ7WLY415wx4sh8pzLY6qxv+dIE81aQKebpU/XXD5MFoLrOwEs
pgKG/UT2THjCryHxsZuXWj4MuekDJk42f5BlufLZ8FLnUCQsBGECNnZc7SfdWOv3gPqjb0vDln61
GA05AXdL+0UKB+YbkSCtn2OWJRbHYluWgdpPsprwO4XW/fgZKbRnNFRqT6KU1q7szGov8iZ7ApPf
dwbg449fA8YYghdNiLQMUQFJHX0yHEReRAaoRzZf23X+fmiqIQWTl4KXIXk/zC1twNMFMNb+0Fn8
kqfAA42B+wX4ViM4hgbo0tHEA5avptIk0jSJeUFul18ouh3FOm34cCrF31lpmccIFE8ndJLiv6rW
oFOJztCyAYkYrFCjH09ICZFXqhA6o0PToklq9nwc27HgR7v/AUkzG33RKo6WozGSSB1aoetjIkPQ
tYdpn6MNGgc+GZG2H2sk7Cc8R/zeqgv37ywz8xPQwBVSn3Gen1ogovzUCQyfJrVu5m3irovxblU4
mnmBVC+61geJDkClc6+GYI2S914UdJCS9169lt431wnSABc04D1j11l+6fJkWhllHDx3HeBIRl/K
56COrZUn2uI5cCA7WJahBxWFVltpFnp2O46OJpQNvKMBLea5T9tMkmAeGkT1ABqad8PFS311/+3c
LAtj3xmwJReq+5N3gMfwJjbwruA5F1uxnaB8BhS7RM3wNIT1hmwjIJfTenarKXlfGptGrWCioWvj
GazZuI1W7UGf4m5StO1+ZWnyuUWLwVXva3Y/5HW2InuR9+Y61wEj9xSoF+3PeDUzvgRTLY74A7RQ
KsnTr+hua1dt6AV3wAJOj5UmrmQPWV5vs8C0kBjDReJWbDsTcCIBns3n+IVHyfhzmELIFeC2du0r
Me2hflLvdTMPH7EdBIbeLuyf8QsT4D+hSNCbyaudgBbm9c0afJPofIKm4xoUFhl6oDJkjRrcpu/J
iFaDbCOlk12AxnPui1rTfC208DR7OwsLpErJFr+dLd75LBnLS1eAHCsO7WuEt9cDvov8jg5oYjfv
rCSAaiOUA1cfHDSUSXCtqtw9UOwSAZ53ZMIsYE77LHwEuV9xM5os2QQ6YP9li8axRKsq3+qd7IcY
E38y5fgSQl1sMzXp+4hWlUj+bQTxRGVJ7OdxJF/MUEPDRwGqzR3YbXL8ijQ9ug/UhqONPGdt6eAE
myXDI9qcOIvCeIj+Bi22Th44Q7u1pxzk9TIXP5qsuUitatAUovY076aptVEDHk9tcxFKapf1SPjy
2qseJYCJh8HV2HacKu0zMlhzBEfTzyqXIB6yE7REFagPG4pbHSLQ31B6Nk5g1hWP4FGUd+A+3/MC
H9vXS1luLcmGNcXSgevZN1DYGSca1V08oaey34PPvX3A5tLvpwZlyQBibiSUK1rk4UqO7MjUCvnJ
YcWaWqBBj4rtMORU1tTl7DLHWLm2rV/QoOhnkdFrtziQcgPW/dJGpwxocekQ2bp+1Cx1ANY8x10E
p8DWmgwtBd33HPdGVAqUh8JVT/u/Oi1CiEA2aIdF32stx2us7tcg+7JQw8ksbOvRuFD8NQWi2C6S
nhNwt1D3q6EVKJ092T+qflJIkfDxlMnIXE1g4VhTIDmWpegsTNtd8rbUh7DUvdc8I2/jHShXWLIW
ubUWwi4erCrDRtNMk13DRLZuWYydpp6hcb7ToTNqNt+HKve2rNcnSBFAn5q0q8kmvH7yR21sr+T4
lzZdzUWHH1pTlxiakjXt4HdyNNZUeFwIouey5bs6ZgT1om0wDJ+oajm7Z+7o38/n8qbJIUk3c053
ZWdv+7L75MZrkF+uLDZml0H2fbRJNbR6OsVvw1R1GRcDMnRZL3Y0egsV6j5GN7M3O61II7JTxFs8
2U0lkPQWT5ekUO/FrkHAVCnWajqUVWBv2r6ZVouNzhR/5oWVHmhsKcZyiwlNA6C8JrdwBzQF0emQ
1pDSGlJnU9bp+5hlRQHitR2qUT+hl2Af69q6m/8eNATrFdqi8QdY/kWoss1hZHILB/fzt6nzkDwf
bMj4fgvCpl4ZbNA3rcCdjdgFqpb/BKC+vw8BLQaG1VgRB0Eb1vnZNMETSlE0yQl7sC8ohoLfJ4k2
vbyWSozYgNK3WaDdrUolNKRCSEWmlT1eaBxCHmfbS5QSyaapmPeB6Lre4G7lzLPJjZywgcoi8m/A
XnMQDyV/mai8HbRC8gc6TKJ31s7QhpvF1qC9DiVEPVzlhW5iWwyp9kEJh9EB2WrwrTbIeRdjAAZH
JRwW2SmHGPULBbwzd72xBZ1t7pNtWQM5OeCeWseZ1yCHXRjehYV41VSX6t6uBxRQtp0mc/jowDvH
D5Re+8OyeO3hZ1CZHb58HtuDQQmUMEq0FaSGzZWzEn3WjnnfFhB4hbZkc1UBZKIAOiTOexOFqokA
K1vzxF/XWpb/dS1Zii9enBhHl0Urx7ZeVWQSo4TivRF0r7o2ogQpEps889DpmXjs+9x76PNI5aig
JTOE0FcNdETPYySuUIsvjNdoB+04DyW2Mh+jl+vRDF2tTzZpjt7DiPVp1FXGc5xHz2MaO9dxwOte
nfLoQENq3fEm54QutPZCPTx54oXXxDjRgIIiMNOjl9F8ilXfD9kRHezSHqipxkIzmN9BOm9ttPjl
0AyKQQfy66WWpdSlHCRxIbuND2OIMroGDfr81Bo6Oq/OAy6Te6qypQfFNtQjgCyA03+I8v6umTJ5
IhMdKrA67SB7zUDmiDBkHsElnyBOtwAeSDWnPtajmThQEobs9p62Eik94uiUDuBwDNbCMIwVbVPI
RtsSOltsy4wPNlrARNVvpbtlt4nQAArIEB9mbrCZNAzNos6h0TMoMSg6MbS7vhKGlbLZWBYDRWYP
ccGthv7JbaMKpFNa5Vu0GaTbWlVTF68M2Y/RAIIGJb3YR5+Ss/kAk6cheSuUHGfvApMnOD2qtNE8
94NjXkp50wnfZGgbIruFLiJoGn2eKjB1BQYY/d3esD4HHXuBIFNxT85OsBVI8thTnTfeo2TRjsxR
7rILH9CHO7LY/jyWenso9Cpdk9cKW20TegnqaOoCAbSP5wvMS47OhwugmPjuArHbultQmQL1ijYX
cbai1McQaRca5hYAfdJgfpb2RxB4uucukPG6teL4e41GjomB/xRCcOZ2YKUNUosy/TRqzZUCAKB0
QHYR8vtlJuQBo++1gU2wF5hfsim3thB3wdfKAmt9Nubgh1GYlV6BXZYD2QoIr4D3ttgtdi9uhm0N
oCTyXBAH+zCVhhqBKdVc9OlCL+ptYfmYxPgyWV3YVKtO6VPQwS47JKrotEkAwRLqsLjJJqcwWk8D
EkHk+LjEvE7VoFCMLPSas8Y+L4eh69tjXwG69GYPgUY68xFEe+t/TtFy2E/tu5hSxOMuFd73PhzL
O3Als0ujbWkAamjIPNt4HZ/tdb4jO1noTKg5Q9qyC95tFnMIQUlw2qHI+sui79Zb7L8sGkIQqy/a
2HV8hs4ptaegDYgVuPZuHNMXMi2HD/sPNAp/gegX8LRqJvBlbBsnI7LFarjEOmq1Oopf5h0Qeef9
TF8PawCa3FPC8xopnaK5tRka+HRtQjNKXjvgEa6dJ2mjMx2ENX9Dws79ZOD+iRyeEZynpGlOjAMI
Cf0ifsPffFhFmtB/auKedL7UHKtmr3MCQwvObRhDmjst5cYYpC/zErtiZLRfBO7Pqx4kLvdN24PO
Qw+x+4ry6aV1wP0AvkjpZy24HJ1BlmtUVJJ7QI/Hg+1Kbcectry6hldj54M+LO6BblmRh8l4eBj7
ln35MMkQjQa2VbO8iga8B65kzsEcPJlDdQIvkOgPapxtahX8c9qMd5l0sx8pT9FJibe3R/BrNugx
RUSk6fxzM/R3lD/7U8TbGv8yAk1srl+gC3jtdukn8FLkDwR06DY6qlufLdk2aACLnghQUUa6fRzB
sTXDHPKKA+oJNYwtH8Fe1YFvd1fxovfL0oTatkJCJEU8L0rzxZoWlUBL0qKEoUBjpzMv2hmy2yQQ
LQG0GK8pujM8hHpdnKFtgB0IxMnmIYnUE2+sARNyJ2BYUa87ZFemJtGLMy3xtg6ZIOjpO4lm4M8M
+n4boEc0XoHkIzxPNkvvWyWk10VR8aOLgJgSnvciJz1YZ9hozRGW0PtVBJCOB6Td1m4TNFC95VNB
B9Del1VmwAEZOUn508VogQcbMpcati40G0WbesXA+aAeyKG9LscJ6TWZ5/d5BS5R0jXv6mQEoOp3
R2Nr2EsoR4iM2jwj7T18i5UjTCrzzDh4iC8jUlV52ert7TW/M3An344oUJPe3Tropf5NpM9QCs1/
INOn+7EnpzsD+KYzGthBEfYaUPTxpsk04Pm0xN1J0W0tXTgnWwaWs0a6JN0WoE4Eygga8+SONeac
Yvx7QD8EvcoMrXeHjKGJnf5lgFlvOND/z90Ipo/FDm6cjZml0fMf4m1lZ7FXAtnYgousBL1Hljb4
laqcJI11N2xWKBtbELRD7sKrjHFl2rmAZGzNn1tUXhqBJCSSA3dR01UrYtkEzwoorTTwHdLQtM1/
P6k2TIDzCnlBkqoE/a06aOCpBLwQ+hli+semHAlkyqAIMwD2pNsbCXbjynDrc9JKeY3UoRitTVuV
YHdXIzoA8G/GLV46lcXLO/2+Q62YRqB0BB8HkH2QRA5PiykZm/w09PpXMtHB7rzy4OpMzDPbuIkO
RWP9BYme7gTuT8gYdWPaQxy07HwQoVuoMQ0V8u3KSB6KpLM5nMZmmP9VZLoOvEw6nrFlMjb11A8r
wloaA7pv8F4OD40phs7oAJY08Bak58UM+t6kW1Vd9zqhaSGxXU/6fcocSBlpwnNwT9YY/nJdE2xk
HbrrJOXyqe0j5FEt78p0YLmisQJ7qG1oJ3JOg66joRJC6+R1Qf+0h2h14JPXxaPmYkvnGzqL5ZMF
Lugb5ADKpmk6v2y0+3oAtxhFlha6s2tZ6AdahzX46bTWIDfkZW03HA30u4INE58IOI7kIWHVkZal
CCAhQdin1Y80igsQUWLLWZ9pNeSsOpDY1xI0Wjb0Rk3o4VlGj23YFLFPAZpZUfCIQRMFJdL9gC/y
gYNG94KubNyam7B6qkGOsdIHKLOV+KMFSPiEkAtq13qYjPsuLAC4UDlVbKcNP46jGqx4GOasjPgK
aIb0gocS+FoqE802mumsE5EYfhbkvwRGDkQAgjrf6kUNFWBVgtNUCS5QpbkMOSCvH8UdmchptyCw
0T1z2FIEOewORE40n2zLIobVAaObd3dk11ttgCQNNLPQr2+cm64u9lUUXINJM0H9RZRWYc5AZGWA
I3UKkh85nuUgV1GeqPVwCi2YdGtDO3hFRnA3I5xO51BQVxabrkNZCvLUa897jkoh75cUgNRMtAUE
sbanxAE54tYcIYTdNmvcYPkDOTLWouZdGs8gyMiOTlkWuPF5bGfmnXdXCega5FYMQYVgmny9cZJn
Mbjlypny4Fvt1nfDgIT8apxeKmz48FctBTpI+vqv1Mw/W0NavHQa/mvRvyw/YT+Qr6Mia69dXyIh
YFrGxY3GaS9DpzvWujdAlZf9duVyNN9f2VJX1qLqrpIl8ixl9oKi/fsr9136Oaly3U8Ks7+f4mIL
EjOwcU+mtjNLqX3jA77nXpcykGE37gYU/94ZPf/9EXV0iAoOif6QgtDMd9q6+mK13bMCbWP+36A2
QqVzSr9phqY/h72Trhl+9A9hFmg79G8nxzhN2ssokmljeVP55EQBCKMj0/gOIY3Xj2HgY2hBGH7v
OJKAHz6GnLzfPkZsuuUvH6PBi82F4z3Z70b8nusB8hUoQuRPoIItr1zgtqJGpqfjACxf4cjijkx4
22rXXsu7HQ1pejQBq0RDwcd5Ovq6ndZXU9EYgB5zkCI7kxmvex5Zt6A08iu2WgAmCOsGPQHr1ocq
CQMRpBPZmjBUqF/FdQWS4xsQRvnVDl6nQxIM9cTYQjbB7PRzJ8zXQ6vOUsDfba0HulSN7LifkFvJ
OBKnygNyHqj2GPpBB0vlmnQdTAPZBZRApjPYYKGpp/8gM9RFIRWjokinhqKKScpzVetXvLcEflxV
4MOUg9mce8WgQgcm+h7vxyCDjkH/eFgcVeMiWn+LlmOzKUWwh1xn53Pkzw5UvMtScF+BYcIFGSpw
1uQF57V3oMJfzibI8bqgl7WDYDMDB6YhilZBMLi7MjYavia9d0MZoang7kjYncTi6Yy8DCxuK6G8
tQB2phsEVNdBEnY/RfyJEUutGklbfyIKW/Kp0eJTkfpb5K/zIDA8R1a84WgkAywsGCy5SQU4lOgV
cH4bJOMYV9AJUS+LVCqnwxxtCo4uX5Tml4MnNbmRFd5+h8jeJ6bGAVKI5QuAXesq89JnGTcVWv1g
J27aNPbAZFFns92VimHMDeSLsi/xBjP/wuvbgHsYci+jYmyng0gZukWGLka6DbbFG6q43BETwA60
WyyyPLoLDTy4hBjQaSGd8YvnBeF65Dk7UnXHKR+mSbbPH6IGJ1G1xWOGHfxVw39ax20ULtzYMddu
EaHAqYRZB96O11riv5TKGj3Dno3KayPXnGtm6vwGlp2NhucNNFOs7qxl2K+RUg3LDLzOsQhNRErH
BrIvBaDpUXsir8isowRtxWMYRiatQeYe0qLnKMcatCRHHgx4pDRf5VGZQsGqi26VrGvQ7wCoVPM4
upUg7gdZi+tPI9hn/Zr30DQMAmdbm/arN8W2mqaS6U/zVQQ5HTTYbSxo0qB3oHFEpf4p7Uxg7pRm
fcY/pZ05y3Uras7knVRlnLyojiM4AsXs4qVfEw0jh72f+6dg+q3hrpaeh1MRO6Nf2J72pIXytzM5
slfb8Hb2IU5LoOU+ts24a4uUn6LRBemO+tICB/Eoq1HerF7wU9XJDKqG+HI2oPvm2L28s9OXOfgn
fkjABTr15WDrm8p2kCACiclpaiN2kkzYa0jC8xXZFsefhsglsHpF8xY3LyZ7LSIoZH9wGGr9DE/c
tXA5JL40I7qnQ15mT+hfdYB4/MdEZ+B183zwxmebkvQyyVglLWhTbBcUaL9GxxHA7pn9fTFzGcbL
FXKnfL2CYwG7pVjjPJ+FUbahGUuwreW3cMgPmgaWTXQvJas6H5OtgMontORcdhCTXt/pqtKrRbl3
0jtADFSlF0/a9rFFzgkyCzV0W1UEOfLWPBjoIZsnob24W7cQN5PGFNxBjlSstMyrvooK5UiL5dEp
D/rqGXpks72RUCmCIJG5qdOm/lrhXdUwyvKRFwHYinIJpLGy92o6OqDCZXoNydVbaHefIXJRrqG9
l94GHekWOiPboGxS2ejs/yZOK5FeKHRQl49jZPgen0C3r+5o1m7qpfhiskiepA7MMlnTLDf8ccAd
pYo49Cs23QQSbA8iPBoI8rZNmxg7ErqYHH5nGaX+mOZj+hC37CeZKcqNXX1XmKb8oqJ0z9nxHHiY
UjNveNcsToaFmwDq8daNbGUUrUc0OV65xa1bAqHmtQPU9Y4iaIIpke5UArA3sqkJvQ321jkP4LIw
Bogv3YC1O3oGXLo5BH3DNpFKfTmwW8J6by+xLXpR8X+yD1MG9dk6WEVj1N2lxeBuU9aXm7KI8k+g
MeR76FJ6fhSI/NMQNWhadkJnpXkYJlOApEQFekwKNjj4fPp8uCNnWiXTYwoSshCvTgN0ttZ5WLIn
1g3xdXDEsO9T29WRhrPFscLDMlsNRhgcTL4zrLbtf5JDK0F3dcrZKI5zOGT7oDcDESqgp2qwsEzV
eGfGZfcs1vZoDs+61goITo3ZioZh1SmGSQ0ysMoLVdIK4gpoZaFhPkLBLLSGGyrT3tXt7AuZ8dcF
Q1EIkHuVNljShQpaDiGYPXkdQ74EphTbNMP+bnncIjuSyVWMDAm0AN49hulpuzx8g3GjmnrfBZAv
IgUWOCfIvMzPaprIkIOOQYZ0NsHujj2kMWx7VWXLu1E8xlOwFV0U3pOp013oHUfNT/KRaZm02H6d
JMapPhnd8JPi/7eT4g5oMbA94KN1rYs8qTPee0kIqEfVDrz+LpvwpCV427wVgSifijT421BvXbXT
xCsXL5MX0AnyeWj/OiTvEoyMVXtZhkOKjjMjC+u1px0CU3UWj9ydHjAKqc+4/+OIO0WxGjK7fgQk
hPlWHrGrywy5hax0cwYRXH8cWojleI7b3iO/zNcaABOfphpCGrKsm+9uHR1aA3jbVQk4N/gJIBSa
8+9Q3om+2Mxhfopy27xkrynaR6d4XXKYAFjqBut1SbSUn0N8d2PRDl+0kvWgZsSZRA/eCjoHw5ei
xTXpbFC2P8aVfAJNrAfCUn8UebQlbbAAaZWL7YDiogZx8oaGTddAKByKnKQURpphVc6cy5udpMVs
JDDwME4TvAte3AKywSucmAGePytIdcwn713/JkYH4OfYTzHfhh3v1tHkBIfY8+QXB3LW3VBWn1uj
TC4ZGKJXI3Q9vlBYHKfaARzB0Nk0nVXFem+fpCzYRWhWXKMx2dzEQ4X/6yqbujUvM+h+0FgKswOt
iGluRogKQRfUnjZcd3bAMv0MLBkeiLceoCtxT2dv9sVE9sky5niiuCeTpQAjI+x4qoYHspOJnP/R
/mF9fMfffZ5f16fP6RGi423tgVlbD11tW0OzTXwh/zn0ILKVrLvvihS87/XgonRRJN8b7gTpBth2
5H+aDiQjasIcw6cEQi+JA1WYBHfp35daLG/LzdMTUPraYw6FcKWGYJaW+ha1le8ZbrYlG2kndGA+
vRsyfcV7Bl5sPEq5GRoHlEb1GTc2uJm5slq3uzhgmf8U1/z1AZxUr2EzjEyFeaLsLmANsT+l/4RN
YvxttV/DaHoZhPgvtvHt5xM2xlBguheVBU16XjvXuI3NK9CeA/qH8UUv9XMmwGxBka3Jxd62uQuu
RIZNiYpvphhUh1EDrluKkZplr5oWaDqGGssco64A9mXr3RX09RyeDcF0Bm3EA0XTsqOH+xafi0N6
Ox5HB6gVM9DyfQYdzM96hZJE4AThhYag+ts1uYhvGhTpbrnka6l6XNOMM3Q9teWKhtNk8D3ImPXZ
m40RgDBjUezJS0tGENy40FAtKTNw8tGSBeh1si4UFysMQIuieUhWRD6jvIk6tE0OmDjk4M6US+nC
aoImXhxuaWik0XBiOjSL+joqnkLUjW5mNqdSKKCpQfm8TG/bWvc9p9sYgkOlMEy861ijVY0ptdBq
6EE74QgAjbse7A+/RwyuODUjHvUfIoCcQlpclTz+sIaD/ft6jDn04fHOkrMNkDhIqdjcxHFStPt9
om2JSH+2zX6Q6oNkv27AAmsVmrGzahNVCQZWU9TB6rNDQ5RM5iEhbAhTEw3WbFowNW+TCK1DUW8m
GlHo20SGdoRzFKKVOmHlfZelJ8gPOjdAg52bw9hntHE1F5DEOpAsr90N8tvjhpzC0byLRMpKKCeZ
iiK7K52MgZUWs9PYSjZoqW+2NN3VWwM70eb7PFtNgpTGDvD++IFMutvjpQrEzzv6BGPvdqcIesAr
8tIaDDW4Qmf9lUxDpaGDaHDSPX0EqGvXR4vZOgAg/3wikP5A9Ut7JIvQc6g+Td+DJO4PlIBrQZC7
m+qumhN4Q8zFHR60V3LSlwzVWIi+J9GVvmBRKtD28ev0Nq+qdWQz0DcXqXuI8RwAdtc9CK/OnyyW
FE853pP4mI73Yc3xHbeY6VssavfkBEJ62nMQJfg04W067lc5SFyls3HtMrnj/EagCYaH0BqQ3gns
O+C7T2sUlZthjL+DBveb3UHfB0Qj3iGPoMboZJnxgonkp4my0ty1lQA0U6w1PWEHS0HwDa2We5TF
DQW9aK+oC1uroGqyrQvWggEySF+6NOZgO81QwciUkpSSclF2IGvZO/uv8agZXpjXRN0BrcsjIKwp
kAoq8/chB1g5ceXzGAWNxfEuWdhQJtAZwKpZxLiH930JLo0huELFK7jaBqoseD32dj1kbK/gCEDO
30br1+B6Z4pgQWI8jN23SVpW4mdeZCv68L8CZ7AT31LswI1akmJpDVrSqhto9qkr1D1D8raDenfQ
o+lN7exwX7Ih4xeKAw0bpq8jsMJ+irHzwGvL72H0qOgtKGh7ufhjWK1WIyDzW5jax8yrkZ0uqnVm
u1yUVut6MCr36QDgBITJdmJK0xN0wbJTbmjm/7B2XcuR60ryixhBb17b+275kV4YozH0FgQB8us3
UdQRdWbn7sZG7AuCKBTAlmkSqMrK3A5AIVxjUQHGXhn+Aw8Rum5Mp3o1k/g1iUX9q0mhd5d5Ml5Y
EhDoNq5+8aB5HbS4fC2aMoU0TuY9DCa+zLUW51cIVHzcpTHk17u4dpKukQdrQX/81lj6B2sMlKbF
EZgt4oj5YoY25EQr8zcbTVIUHH5kQGIj8Nc5Ym8PEImpDg5SNhDmcewHskXsWyfs/l4YeB0EDmSH
2xFcWLM/pK8AaWQ6dqmt0d5NzUvfjRAtreybM0j3YKnNqgvsxsbIhhRp7JFdkWyXQLv+2ziJx5PR
Up7p2j5I5vs/q0w/6WA5mS8815gswT8X//Kp0mB4TrrmjfbItFumjfLQQ2yehfqe7CLwr7HlA/uQ
j688guzAHN6lMLCy2ybEzm032lDlwSCe6whKFZCKMFYJ8oyQnEvHixUyfUkOTvCcdY29jEsUq7cs
ypds1KPNmDj2RQPidmqMwIxPAbPXfREivEUD5CIgt7Qs8SXbkK1H/d9Kd5IIwnScXXsBupDOyeSm
Khl+f02lIQDJhgM2jcM3sOd6kKh0tANXXdPcNIH0XmqQ1xwdH+p9sdKONorRW3IGCv/R00owYdW/
6sHS3tSFn9UfFwb4cTMGQRDHQHaxNHLjufG7bhVzZl+FAW2BrE2KAxIGYHQIx2Bdm1BFSI2wXOY1
yHciJU9XqivuA+0NIA/6uoGkXyp1Y/2ffciRmjQF20msvOfF6CouvpdlF+C4ZZ3oyNlX8XgztfFE
MmRZag43NUYnTBprTfy3qMPp59j/NA98KGC5l/ZbC1mGBYiP4ofYCv3N4ANjI0BjeDbTIFnzhhnP
lca/F5WEmnkCHjzs6n6A7tlaSDVJM/+ZBPCtPKOgJwWzpqY/j1JOkyCrOk1qKwS0ADfRwj47Jo2j
LfNRpEvEnLJjFEqQtNNIF6bDxyUNjZmOAIpTjAdLIoFWqrLKSkMheGJAeB1aYMkpCMGgoRWsvdfs
tF5WNYvfhkJcPQe1XotefO+Z3/1CydTv2Hf8Zy+3wMPsS/uaeXoG3ScWH/Cbrc/ZYJlrZvveg5my
lySMtqPKH1EjqiEAtiZG3Tj1cwvp4syRB4MyUF98PodjPx4O1Ot0KM53QzBuCRJUSeiU9y0iehNC
SMGHQMnydxtzwUBBotTkTH7ycy6hjmg98vuP6zkt9uh+1p3Av4HyFN3TVnOEpbf1R7CkA3OjgjSl
DVBg5bigKlPoaNXQpBDaTuvZNqbBxdDeGhy7D4kf1Dgl65rE7zBaTV0pCvc6iCJF5W4SIFwA4qRE
NTQAJrtwYTllvP3ijd3yqh3y/jw7O54i9s7qhy9uEHJP1tIpWnCBv4AgJjizqnasRYd4wD6wwpfa
NMPLwHBuWQF+v3EtMJBNLqi5GhdpEmp4ugzFCngiiBrMzydp5jXIrNf0YOrIbg/cvpR5V6yEcqaR
MEcGbqEzAARTNjn/8fCj1QvTMkC2iLJ0xXboKnrEyCxRl0mXOhEfzkNkFEZqA9UHbIaaQhp4X/zi
3qjiFTk6iYHyIKv2rL1pi8k2rWAN9a6FTJsdL4q6gNyEYdi3JBubnZN0+b60nOE6QggSGnFp8yoh
9+hpkfbLF83OrUzvrfMKuaRJhZs2O5EbYB4J+HC1sOQ0qdDdMz0R7LLbIUbkTpNC4NpuQTqsTSj0
LQpVqeCqSgVqatksEbQKzpYtDOBq1NEeXBsx6K9QegBCxg8/nJrAXMLqBnhzhHwWn5P1KhFb6KNB
3hjpnCsww/JaZKI5my4U6plZuBDfAQWKnrTDoQr0O+q5ykRX4C3Jd9xV5QlqKi1CA6UWZRu9BvzO
C9vyY5Ugz7uVyRFJTQw/TNaljYOmzEwQEs63Qm4JnwYImh2tJod0F6YpuzCQKqx9XyRr+kZV6mul
J+UDlNzME/XaMOjOZcPB+4cxaoJGF2sXiIt1WgUfNlSu3oWV5k/fRVTVlud6tK7kT19FkMezdRSL
Zj0vJEJ2syBbfKZ1EBwG/cbgpQgygVKlVvxXRpb8ZiL1bg5ER68sBGs92ZnreEujNcxjG5XyyUzj
bTf4xmsuDChZl+2wJbcMKfTcwMG+HXvz8J+WHU2tXrgCNFy0bBGK8mARLLDVuLVD1WC4Lpyx2xAL
GXVTxNa/dGPVJcoyvW3C9TwaCgQl9PJ3hNfCUw9NoQPL8FNS144RLa9cH4UIajR1FEdkXAOXqLp6
CuwhUzT91EXKIDlndZdN3WgQ+jmqtV/TSsh4XNKo/E69iDnOpe/0Z28cx6euZN1Vg44YjcWGFd/a
PLjQmARy8dYOFjgDcEcwajR32GDtQhCsPCXaqAFTNGxorOhN494FYSDN4w5vH4YuWdJYPUbJo1v8
rvGftxUpsO48LPsHUZQZaLny/ugqcifAhq1dato1tHTAFzW5oJqmsRznjnppmZvAACbGhrq9AQx3
mQUX6tGkEhv0BQIE/ZG6tKTn8zsvSx8HRXuS9212r6mobVnH9hYbjB5yN3G9l6jdv5ALkjLxBRoU
+3lCVzB9i0IAICjUItTwImHTIlHR9HsL0OUFGCYCpLJrd5E2AdDMtW1rC1NzYohssWBl8zG81XkV
3lAtme8SyBstdPJpTJTZlTW/0Cg15DwcyiByb5NT1uLh0uJ/YFo3C8CUpDtZtJsnzfcq1W2MFBS2
QVY6KxRcAUMSRLp5dPDL+dwLFCIBWpv6X97+MhnyNfcQBK87fZvyvN+5qBZ6iGLnZ5yOxY9SD5A5
8KqnAnRpf3PIWu8pGKp6csCLt9/VAw5daoUch6V7Dzwyi8SFpn1pRPXZyzXrxWSbMSySl7qRzUUm
EXDaysxLEW8zAMc3SEZZL/Okjy526ykiWeNYHac3ozQDfEeSuEJ5H+SRvjQ8BOAt7geo/GKgVe9W
uoLMu3fBgSexZLAiS2Ca2OdkVbUN8xJqeI4dQNY1Z2uHmekTK7AVTLqo+1khVqWZtv2bIY1Ve0P6
6nQIauTAZ+OkzXE8xPb7YNQtiu3U9BBiN9P00dfbJ6Q8+nWaY7ffKiyEq/ARrLXxuvT4hXqeDjaF
scvY0hgM4DvUKPfFx2gUoVy+cSogptTUz/mBL8uNHoDBNAGFNWIBKITvVY1KboFWBV+QB+TtfXBF
4SzQe6b+xsUjjYfgdluZVjAeaWKuJnZU3DLKxyZPhoOnyiqazi8vjrqibuSG+J6G/ckYobUNFg7w
MzaVOJEbeYxaVG07DrLYPcBHfOk7RYOM56BNtQFhnlaLxNDFzej9+gLsiwY0K1Knrqgr/H/WSpz0
nxlWlAV3IAQEh3lu//CYz470cuJtElwgg7btYrzpl60Z9Rsw6bWreaunJrgi745kEqDp2+i+BZA0
wqMsdeVbmNd7EO9ovwzHOEG4dHxlYBZYeqj3v4I3S9s5XO93KC8FalNN8hzULaZ6sx9lXF3H0C4X
2VDG51xVpWYJ4NECkkBT79PuMKdkq0IUh9ICl+JMMgNYKHR9NO6BXVUvDzSQ499rXeU2cvxmCCVX
rg/nBgxpL/x3LQz+EpkyAkcuWNGCJrBeGPi/Nqkh5IacwNr6Mcd0G/vF+GFH+U40ZXLHGyt+MAsL
wPhcB31VmyYPOavaE544rzQ4xnF9BkX1uZRufrKGLF9BGRcCi6obcLwBF3RJTaileISpkUFmGPEg
3KmEetw1GXvnHZC4/M4evOaSAz+66PpA/xa3UltVjVnuqZshYwF1TPGUGeoIBpztIgYzzLcwbSSw
Fbq/92I/PaLq1F1iO7TgGWPPYxHFZ10bAhDoAgYAIdlupVV+dKhUV7kx5aZHTXxGvBKaaFGLZBhQ
WCtQ2cQH6n66GWo1gMXAjUaggrF9R2UHGLbq6nvgIqauIuap3gogrbh/kUFZnVAR564+PZCSQAlA
KsTSVR5hB0p58oAmUfU9aj7WIA8NinPgIgJHMh5I+n2HZNp6bFADIqvGuEcpvXGfs2DTIkp5JY8i
SS0gDgK5QHQKPLte6o4LPG2GPTnbFgqz2dACc4WpNKNVayIc2a7tSozFsna1jeydVxOaWvsMdEyL
TjHDOGNYH6kLkRrryeHsoxvJIdkkKFVeyYa5u7qEYBid1V381DtWiWRFB3kapS6d1mdnuxPhEUGd
dEFZrc7uQBWclv0maX0NIOWCH5ht+UcdqK0pO5aFoOSSyLDSBLJT6qwdZLIdgAGaVpon/LkmIkVQ
JVxlMbY9Zg6gW1z02S3I8EaTo3fXhCVMwBAcpem/zaY+dSGJYBdiGXU5T5deXLBVqnXZZurX0ag4
yxNrP/WNEC/fpiovtERVuNltkBznQzUZeLtp/RwltiCpk4c8ORaRyE7Y7Xw0o58C7PNnP67q/li0
R7LTjC4MLNCo6kQ1Y108BTYf+xCCwR5qKa1QMxdkc9QA/vzVsgQoaj3TgNAVwuhIowJpFyfFw+gM
zqNkgMkMyZUzzXkki6WNe9BH8BtTpt7Sm0Vac+9IHiUyEquWQQmt1VoXOyqUSrIGHFI0NYaU7AHF
WMGCuiiJNS7/y508q+G3BBCXFln4gOcOKqXHpjh2qkmkhT4f4gKYobE40hUNVzaXICe2JHgbP+dE
5E7j5FmPNfh8/rykca3tmzWktJKtnUfZinTD94WqDqvxf7IyW12cOQD4ZyfPs1Wum9ZRutUvFmb8
ZAj+0USpzU9kc33w6zl2fqTBUXlwsDUgjvbpQiMSFXSgdAavWqHdzWmqsffioz40r+yzstxGmoFM
lKaiRutAUam8qEeuNHGMu2nilNH6Z615+X+vRfbPO85rmf/ckVY2y9I6ohYbj088jJoMlbeE4PU/
uzjumE9ph8fKPIrtxNcujSIhHudme7YdTZylycI9Xm2HzkyB2CHbdOkDoLJPDeNANmpKt0Y9s2pQ
ZgCS0pe4wwkCvF3MG540wO/9VHupu6Z6Ly3/xcc/wjuooKcL4Emni38N6aH0niGVcVDDpZr5vyzx
/+4DCTBUeYG/e+1wxzk10rUXRPRQxHm8aaFTO7FDWB6UXepady4dfuRn039MRtN6+duk0DfbiR3i
v0+SaW29RJadnESJ4kteaPJGTZd4ObQyl7NlRCDu5iZqQ57FSvRVV2yWZW1sjQRnVFcYw5epOV9q
YVOF05K9Aa4OXaqghLqDiundmjA2tlkIIliy2chQLtrOK0ENWtbrHjX1+9Bj+fOgjduyMQFqVXbd
yoLZLqLqw+6BsW3fAF/37FQ4Q37aZ/9/26sG9WuUvZoSXyp7BcpLaDIPU7KsAW3tiQft45w/y3uz
2faOL5dz/kwghYkobOJv5qQYt6PXPLLlkUyTPV5WISrKKOc2amF2iq36cb41xwNn2zTxsJyXacP+
69I0MBj5tDQtpIPK+cZdczkaqBBk7ojAYA5IyiWvXXeptaxAHYAML9MInlDDHnUtT4WykV9rhlBQ
BIJkSytMc2mBz1UE2H1Q0KQW/WywPZ1Wmk3zmk2SbfG+8Y40CBzYferk/NSjjH8lCw87brWRmXYe
ePHVg43UrDL54JneVfkAqi7Vpe2KU0bItYkwO5LN9UFwAFD4lQYnN7Wui1T4ZraV5u95WW3wvy5L
kwINwaxUsAznKGyDaNkejNY0SE33uWzIcFQYauyqZKc5+7rDzo72M34EHAR1aT9DXdfvBQqRkJqY
uzSKWjZ8X7KTH+HU06OCeBvK8XvQ4UgUeXp/AqE49njU95SRrqhJwhISsVm7pakhWNbx2lBTqD+v
EFYg+Lf69v4P+7Tyl5sMeZAsPL8UG4Q4+r30ogfT7vU3D0KsQegkPwqe9stWpv4Fgr/dCTQeKCcc
quC70ZzJwYEq8bLywCnfyLo+l9ARWdGAu7WgMfUOZedm5TYiOQdxVFziEdgDpLaSH6752NfG+N1C
UfoKOral2jaHW6SIEXtgEO7EO3d4K3SbLZLMim5l6doXGsARALUVakBDid00UGvgXw5N1FHI5uAZ
MagVHQWBkkzck010DlB2Qz/cN4gMbqxIE9cwj82r0ep3TG1qU6SSqCc6Ld5oYMyHIjCkHSPPMw+I
quypqGUudKEu1J2dA8jPp0HyJzs1A1JLBydxd3/a1bJgh9YOldHtvvgrO90gG7X4iIKcafCP6aje
Rf5YF9PHm+ttyA2QyPI41vl2XtYEpv6c+mLZaEyeXRcJHQlM/rUP8bpGoVlyz7IAsN8Kig2yDcql
YRv1i8dalPGJNn/zfaAAhCh/BBnIk0qX/+Z2ucqywoN+6D2SQSlOKTlb1oEV/kbqDDDuPHuXyU/U
6DVPNufDOsaj8dToZXU0kF3djL6NTSXIBxZR4Xc/LDNaamNe/AYH9zN3Bvsl0CSC+4i8X1xN1/eV
jdJ9D2eyu7T0+6XodONtsPu9cI38t+6NBz4EzRtAmxDoAvuhx9kiFv34oJtlug3tJjs0Hsuuth9H
KyPoxRuQ9NuhzvJf+hB/43k6PPdCDjh9GuUpMLh9wje7Wnu9V714HOFA5Wp14z7x/PjYtImzrKOU
gwLbYcfEN8aHjhkP4Olw3qDRDDWn0O5O0A+r70HT9k52/DCIyvSNOJegrbtrWQwgdeKvtADFdSDA
jC5aUSbnxohx2Les/r111m6alD8AroFMlnIwmTtsUUMZr1MzK28ofilvVYgCLwQcasTrneJmQHvN
X9QFPvGYX8mEGi4NmWkRWPFCatUu0rp0IxToA39q7c7082SBsLE4WOq9Nw2EqBYYw+pGvdgNq3Nh
xud5Ul7hrT/ECUg8PxcqkTBe4cuUbjSCiGBD/bEw+XixwRaF3/4gsrdR8XHWGR+OXbEoHUX5NhG/
TS35UPOlX8toPDJgXbnhHyBhs3BcsHhUuXWZMAsjpDEQHEg3hHGISpOdUaDxTINkcmPjbFr9hz8D
wh1pssg5aq3vLImOwq7ab1ViG/cmgmanv9j7pvxqT83um5OzD/8GAKAlsVfg/+ZbEKbmvYxQTTVF
ssqwZx/8rkiCnDwX3KCESaBStQL8C13bgXsitG/4xVRPPSSZdh1KuDfdYBnfRjx4I+7F73iFgT6F
Zdpp4M54hUq1D6IMFCSrmcjpVk9SzWQVAkORW08zycEJUQRGMy0gKq48hei4989MuqfuAaJIM53Y
178xgI/IATs91F5E6yJq7XsgxNMN/hjBSWQJ+IYhXr2zmFUjLxBbUAvnOvSoLdCrWmb2A9JFm6H2
xgg1ifEaHF3Gj9RGZSEQs+mzM+piFZjCvFYi0rb92HcHt+mGE/LsEB/3qua+wWMe5Xl9+YptxGOY
Ady7iO9H3oIxrPZqpSpivzJNL5d/+2wjt/7bZ4tq/ctnSzQNIruq9otKt2LJiiWz4u4wFWepLlDz
3YHKvpip3aOOhO1rkWVigcgqKOQoXOe3XrO2EjAGTEYXadu1L2NtgTR2iVNr520kxMyWsQzxWycj
qxK8oyPnNCoVL6makuvehkUQO/dqubWkVx40QELOwuXyTFfU8LQCQ1nouqt5oGnC94Tp4aJoPbmx
0sja+14d3/uDKmkbQPUL5MkJJZ71C3kMtmUiv2k9ofpHLKHHHh0kHiXWnNb/EuOfLslphBOlALw0
cTZCxjj2g41uQHDX8XzUoIT5ulGwYmaxbmF0QAb2gAU9ug4g0nY2fiO3UAfNqVPXiMD1OGskSddd
OuXWR6jlU9P/5ibxzd+WgCJCxsrjT21RbFHKjbwevnkb04nHbaG6Iq+XKXRDXrKy0Q+Z6UJ2XBv1
V92Rv4Y08G9INMsr2LRRsa78LSNwl4x7yFypZQtebsl/SL2PZSvEjXdjgcp2UGuDYXfjAzO2RHYx
2dPRlrq1nqb76eCrRlGxkXzpIpaZ7NNGRya6QXWpT8DVKHH6hWH0zjooA/3kENoVL4ne3aA84/Zx
R6jTHKMOcZp8NLsTikxAL1GAqPoEgc7Q3EQ1isorT4oNjVOjecn31K3NrSxNjhoWNEkZ9eeKNRVK
+XMHDDK+KxdkTCr24WO5nC9rxpD9Vd40wL1Igv8SSgtZjeQttNb5mYsQYELoSy27ChKNIgOaH6l7
XGLn1W3A+NYtfIQm5YKMrRqhKx9ImX3VeNfZXhsmqD+mUW6tjBpAQ4mdgYPX+JHRFw1fofjcZTa+
c3QZ+w+1ladQOEPcnBrkqHKBkO4//Q78QiV4/cnyZSb1xywxoFm+pLXmORASQiheNWbhWWtb5m5+
AT1Yt9HBBX6pjdA66/zJUHAvashMV2MsrKWbDuU6wU7Fwxkk9E9jVCzJJSPbEJQt9Htiez2v0Cb6
E04nMWj6fF4uNKiSHQLV0FWUOV0JJgUXRpzngjVZu7G1Ad9VXo5nQ+mcDTvyIZPtVP/MpiXnPvlQ
t6oKx17OI67hVSvDhaBkK5AwEmXy0aSIRraol0c/l34DwqHo12TLaYTcndarNn2h/aYI5JcgZZYk
UPmJQZ7eAc1+wtnxazTzj+AmTfad6ElLtGegoK2zqYEfUFjxAKX4IT03Q16Ce4lrdyhCM5dNF5uI
8eTRAoyR5U8ZZWuAFEtgPxII1zhh/IunzXsVud23dkDeXnNj/R4bHh/ck0zH37HK9nhp9WDBaVHN
72VrFy9XfB+cEr+LVAyn6VKzuHYwWuypyqxBJZEaocYVQGYNoMWTOA12iYmiPdBhvAJ4eQexzvbB
H+vghGLBdkl2jYN8sWrj5pqF1ngLHIn9i5oQgysAGaPKOdqoL370K8jpCr18iqqxXUgw8p2oGYRW
nHTVzDbqcsHZ0snNTTUCEC5KdmZuVD0FQMHeMz9c6mYbA9eyat0yf3JkVz0h8gp4Y83vyTGq8gtQ
Uv6Vem3a/pRlM0yLQK8OtKp5jO+hWrNSB1o8iMSeuvnojCtggewtdTu/RnoQAe4NdYckZDiNtf7K
UjcFV2iyR3bDWtIoMvHaoalAb0Gjvtsn567DDpVGdWm2V4QM7mgQW9dkUTuDvis0zRrBtpy1KMho
Dx02BwglFVl4xv9WeKYrTdTfwJctdqZROePCbMIeAfgBTPBGgYNhAWVmdUVNBFWAQ5igmbt/85un
0QxyoWlz9/++1HzLP5b64xPM9/jDjwY8Jvi+Nx7CGCLLGlRCqgVdzg2IP5xVZdVyAaGE/DgPeAko
6Zuq+GcK9edhX604d+nqzxvkHTKShgeWw/95mbj5/GB0F/okk3G+KxndtrGrhWsbdyNPcHZTH2Ke
Qt3JhS5pSl2nL1DebPaalVS3DtKQDlJBp1IxdlJTDw5QIFpYLwfT+rAJukqzjQZRo/OgvgHARnO2
aXmGWonPuTSjSoGWk555nu2jjtrtMceTiO46Dwyg1xGuyC6lH2NnzuPeXWd1EiynO34ujCgVCrfB
4S3o3jkvcUpujHQ1LUWTY/6aeyK+Tkvl3KjXcaI1k0ugBRcLJERbMEzwg8t1fpiuvLz/uPqLjVyk
b3s5vtiYR035eTXbXLXMvCoNzLYGLKHL1MY3HvRuwX3de+CmisGkTt3QyYJ7bkJCW2TmNVYeDeTV
dnHn9EsabGw/uK8QbykaoZ+nSYJDKRBFPIh8ASJaclZefcu6gCal+VmPzkVz9fqnzb1L7OGihMUP
U3bykhzcTIEe7r1WPhEgnWDokcKiIxIw2WcTeZC9aMYrqswX+oADQe6kNxDo2XdpknoXPJDW1KNG
G8HmnFvdz36IMmT6OiDy6qBhS98NwWLgFdGxzW11nm/c1+7zKkuNDxtd9bntvsbxkC/0qvBep9Fo
qxvBQ8Z5duc4TnYH3mv3xLrxSCaIQ2R3HYD41xDPMqjmyWhJbn1/F4OM6UZe1HQt22VWJc7Uk0ma
3bVl9VJ5JZg01MpkkgycFa5mRvvZ1ldWu/RTPduSCw3kvEDRRYUiHrLRmnEDOdGos7PVfNfI49Y2
k2CgnteLrNzce4YEXsvw8YHTavSPttvd0TT6kYCLaKBUWn9Z3WhAw5tOH2H+ETKcKAXYvy6zqQzb
mwy8+DR/Mu6FycIATSJqUvELI1/mtuFC01zvy0/VmCFgpCboqsiFmmAEBwgzmDH9VLSo1wcQ3SsK
vpxvq3elv9Ma4Nbnn7Rve+2g++Lb/ItDgBS8/zzfz59Olk5wraJXWmv6GwayVlHX4Tp1x9o+gGFD
qGIasfdMiCRoVSG/p6x7NPMie0wh2XjwdB0IXWWHnp2lVd1lxD4c4E+fbTpQGe39orafOIjuyEl3
TWPZuXp7TixHW2lOVSw4BPgeemk8i24oz0L13DoYN8CKgDm5CYyH1pXtzQfpVednxgOZegPUXlER
JUeyyT6qd0VS6ctpgmNGD9LYhJwbYOIERA/76j7d0+LgxM0OiIoYC+rShAD/LJpryDsy9SNCibns
2y0tjmqT4pRa5S8apI+rJcYRKdzoOt29swTQZom7psV8LxMX3a4v5E9NkKbfq8wzTtST2B5uQ8/s
QSeCH2jUZHQHpMqKBslUQSJzYbehPFA3G2tr5yUI1pELfQSByjh9fCCD5kHjJWhGfUcfALQe+iHi
EkdJnKlE8qInVn832h6/1aP4GYog+AZp92ENRcBhF0l0Y66tQLoFjGYaBKe6LaDAhwrqb+AptEGJ
W3THuk8AXTPvJnMPBT7eNOALQYxm+XHiBoXabsLpzdj8DKmPY1/Wiy9APStlEBM3rHsNH7uOwhfK
X0d6+c4Zrx5rJNl2nEHiB1Ha4FE5UGobe8B3m71pCHK+pw4AkJmwf2dWfu3ywXzlaTdAD9Qs71wr
6bd+Y8pD2LgZ4hSZDtZAWz5mA5RxSwh0/lDToVFq/04w3SsQDMa/aLgJrRz/GrmOkgRVR574Gpgt
jAzFZ3ksn6FRAS5n2Gc3oarP88BDGhEBtcnNRe09uaE64mO1QbnNqyXpj5CIDiB5PIDmG+Ud2qIY
fhZeDHRpYL5AdrgBKNEodkx22XPT2yevNuJ31PPkyxrw6Av3TP1cGQNSa9aQvH/OFDnEKGhm5UaA
bVuWvtLSFAmiqMyf6aqM3Gy6En+x/c0v0g0dz806/5Jn01xrOIIZbPclqzfl2JzhQXNGd0/ptWnU
Q5Zs7WgNykw+c3TkTKvkDduRXab5ohyR2L3UfV1vXdAPvJhFPfFZublvrDPLb/dAIUGcN68mPivs
pWFPOxBom4H2rPx9xMlQpQaYgjNU4FE2a2GuFXZ+GbsBeLCbOPsPfbFM+SJMeHgMMsiOACqTVZdi
dJBwMcSKBpAnrC4JNAStVTrKFTBU4XF2Cwcn3gxR7i2ljWpOAaDGkRd9/xgLs1yDpUxupu4IIjbb
bfGRTK9/5MIYQeCan2iQGuGBMAxFXXfUo9VkZnysZhviY7XI0qJNz8sOES/fzBbEmQX5oZPwjfZC
PabnbJcGRbukLjUI8oKYM2IXuwkA2FQeDARiS1tJiZDtL2tMHmrCv9f4212sBtqvdQ/uyXiw6wct
M47EzRBCnXSXodZqLdWXAhp9iYpFi2sD0e4HW4xHHeKvazwcvWPMonjZ+aN9YlllPeugS59o63hZ
HcBCWa8ioOa+kVuYN/bJ0KOtb1Y9iurdd/rGMAbhigYxi7tO17tjF/X+So+y5J0X56qxgrc+A+3q
2I3JQS/y8kFNpPE2q6ChYwIuZCWZu89yrOMy0/0ZIeATx514R7ZULHs7iG+ZbxgQcx3BMmpVI0SU
sw9fB4osHHKM5cpA8rQHQy+4P2x9JenKwlFVlNxHuABX06i6suLvTieh4u6jTEg1IMXk0ZYB0Lt1
OhtJWY4nUYdtBPj9vXEb4Dlz13hIrSu+tOmPEXfDirkIutLfMo/79A7KckqD6+YEuvOWg2sXYori
zRylvuRZKqClF4ld5/baTkem8ypQEr5EXm58baQ8EYd2UIK9M6nEm97kkINE/YUm0uKxROk9Srdx
FbU1ZEPxSH7UUv5hm0fpqtR1thZlC2YgGw9KlGgUB/rIoZvnJ7dpv0+fWP0obg2yL/IoYr6DYkH6
FBT1qaq04DEF4dMBTxT1LRTDm7LnOt4WZhzbB9cDVcq/7SMSGYvKYM0Ojz95xoZfnkfHFdCHtqtt
ZtbJotElRAhoxIuTcdE1TrytxABdMw06CH6gglqqO9u8LB92wLa1d71qGIj1kb2Ajbo0MNsq5rFN
E5r9klBuhHfDGfjOs91wT/i22a556bjVgR1e5ETTOitbBVZ7h9waW5ccT49IM8xrmTnaOlFXkTt8
XJHtb6MAloI+B1jJbYr/noOP1MGGjV791LblTwtRxp9JwzYIxIk3owizFfBTw4X7PiJ7RsU2Ze65
S7MctUXoF8bJJ0YEChRT30FEDvuc6EAmajwVRaYrpCmg5VqPEKIFeHWTehzVyqrgjkBcZAMBAPRv
LPeMQE51CdTjt+Tmqzl2+i61HTySa01me1vX8JZoMmig9yyyIaZjpD9DfCt803W+/xdj57UcN7Kt
6VfZsa8HMTAJd2LOXJQvliFZJEVRNwhKasF7j6efD1nsTUrq0z0dHYhKixJYADLX+k3hBtFKM830
7MaqcwimvF4PbdbC9YYvjpvnd1GnP8a8ax6dIGy2npenez81cUqbJ5M9JgPH9bA2XwntRyvPnrKV
rTrjDglBiVGXBzfLyrVnm/paFnvIexfrrYMwzK2VpsDFx+Zhyjyo/XGY7slpQDDE4eEeZ5C3utI+
KV60zwJr/VeeFZ7Bq3ZunOZUvJ0F6grIYq88EF3jKvShX6wk9z8mdbUj16vzCsPlCSHF6j4gGHOt
k0XZALq92RlLxUYAoROd/gQNvLsRejFrUzuEDyusId6LFgKKXFfjFBk+CGnHcpfxrDCOVesnq678
B9tskmM3xt5SKnpbf9a3uZEcc2O2ZyICv0bLN8GUsFhw22pf0dtowfzryZ3dWiNaL/whEjPsHlSn
QnBoftSOwVvfLkDR2NDb4BJoiFe3Hoks9obTF6HizDO04zN2MW/1EoiBRua1Xvafsshb+8oEx6Bp
4p3ow2BDkoO8njPxXCRXjroNpJA4SXZanDafZY+gCcU2wpxvwWIrXV6l5xtFHbZ/WZbC8+TLYMmY
jrvTLaThAqvG/Uxe0rb6WJStRPz7vbz+Zdj/1vrL2PfO3TxV6SjtdvKnm34k6YoVenkYiABsskoz
HjIgYdgcZ9P33Lstht77w5jKH4bpOE9torGz9AfvCAq8uo5p00JZZyNMJXm/qaOotpES5MSe5jVQ
Oy94+vmQuJOxVNXXd870O6+6QExin5aY+wiY172V1hgUj+0bE/u9H54MrM279EmotcrvtK/QpkmN
TWICLg7jsjhBgs/WwJ7KT5WtfZPURsX6xmMr/v4+Rg2nYKV45ktr8ceUrDUQxuXmvejWQ7nBHjnY
JLbvH80R6pU5PEv0e553WNMF3nh2hNMf9ZaNTFh62msdXzsYw4M6aAuyBSUIEW6JnBUmYWFRHKUN
TToXzbkoW40ObqdsZa+oP8nWvxobWwGZizRDQFXJziwTWFdiQKuXg3MoW5Wl5lzfVxaCAWPzUrZO
bvxoY9u54Ee7QuHWT+8DfyYwtOERpW5TfMvgEK+Q1RC3SoHr36jY8ZOf5NUaJ6npBOUrubGK2NpO
RW7cGVFhLjvTCl46PbukSS5+QOwH3+i234Pyz+F20ALf6GIdIX/eFegjuIRi3PRoNp0HemD4JG9/
Wa+LzNraRXV1H3JHPb2D233IMoyR3g2J0iJotmYbIIY7YUj03qAVAsMP5Q4FG5SoClD7BFcWpRn2
B1lsxvytKKmHvB0+to4/F2VrpEIP+x/H5hMYnTJLV0jbHs3azvbuvMACjYgjm1OmwUmW5WHu4uVT
to9iOzxqLD6lnkHU9n94Zh7cWf0gLuoUn6UYgpH1xhbYaLSRvcZ0+gOWnn/H2vbaS1bro0GvIaHX
vHL9z1zoV1x7ZXVhbVqnNtZEKAEID5X6HBpow3Ffe/dZUKPHzcP/BEeGHJTXBQRdeuM0ARXHHLE2
Lk1eN8tcy4bPkWu8dq4d/6GXDcPnPJSZlGyV1Pi75WK0OvimiiGbzz3t12ij9CNpkk4LT56mvCaK
J64Lyi7W0mMeBa9ymSY3CA4s14VjdPGNXKy5gt8gZPhiLdW8pK5XO3jJSal4VczKX7K+GVqoHXO9
6J3le1dZj01nwovBLRcI9k5bSDPps429eKY5wdfUgwZto8V2jpKgPzsQqIEaNMHXCGsAU0V7Q7dD
b/vzyFgLp7ssNZ4zVjYnJJiyE6ve7MQOJNqZg/LJMcLwYEThxtfT8iFJou7Oim0ALT3OoAMxl2Xl
qepOtiqd2Rx93/lybVVH63sN+ePA4ohdiyUULC+JkMm+8oBw3cbsM+VWlsLStVb//tf//r//59vw
X/4f+R0wUj/P/pW16V0eZk393/+21H//q7hW77//97+F6xiOaQo0LEwX9RHLcmj/9nohCU5v7X8F
DXpjuBHpD6LO64dGX2FAkH6PMs+Hm+aXhG5dsTPcWVUBJv2liUdouG1rfyd1Tvo8+9Ypq+s+1u+D
+ABjZRvLFVZvmt0OqJmZnK0pSLeO1JXDLlUsgrEMt1eXwThsfirDIz4HAGHelxlRbEYrsjEpBiEo
E8mDH3sf62TnMk1WKr/xG+yJQc/OBzNLh5MxH4aoqTY5Dz0Umf5sTar2M2L66c7sVFbsZmpV4JGc
7tpFjpWd5QS4KaiLv7/0Qv/90luWsPhlmSY5aEv8fOmRx8uVvrath6YPxx1JYB/UlDatU6GUL1VM
0mReTvQTPOjSEdWd7GHBeYKqrQIT++teVeYpN2ngfJinV2eZDWNoMStWbkyzDl6SsNJXkRH3JxtL
zENZoJMxkpv6NCH6zOW1vs9d0Z8G4z13VT2cRvxkPMrbTKvG2zaIjBshdJ65UBrsf/hdusavF0eo
RH25OgJoiGVa5s8Xp3fi0gE6nz1cF+lWYcLLz8UnMhT5PY6y3T1U/Sf5OAzrTNnIR54szr2Aa2X3
Y4FXsR64r8SA27VlphmqaTyYgqzGrME0m896W53seY3IS/GSRWr+bCoFlkFFT9cxF4favguUvLoD
aL8hYW8+5LOafom2LXIHsXeQdUiGxdumQP9RtsoBVThszFmXn6gZrrVVKODtGemS4FS0n+wM1X4v
g/I4eGhmGH1cLWsPFmHQPOBdbz780ldod7Wl7x2cO35Z2kuHOb013Zu5UdrPTZ0PO6kn6MHyVz1q
Ivyj6t30sZkPRAqLyowQAKOQhla36KAe3qRukT3qrVZtFG3K17JVju775Do6R7z39hpvFIWurnXR
xB/E5bvGnp/KWrORDaWuBv/wixDuT78IU1Udjf9NHLNtaMi2Md9OH55UPFn0ESkZ/8HkFYV9nDqc
ew15ZckzDMtPmlvrr3IRJpRuOPqmN5yVwGWJplRYQUbxSbrKXl1ipXns1R5WfqzcoigWzez2FgIC
xHunjDCXicuDHCQbZPF/rLtO5quxt61rB5TNaDjJzu4n7aAKRzvIT2KIjXKRhSNoKxJF6k440f69
+bc+1wpRtdt/ePb8/NifLyYCUJZQLcfVEaJzrZ8vZhxUqpakqnexh3okFZu6Cw3+wp0eKi6g71Rb
d4mbveSquZZrXdmjqgJYer3oUbhFeJY0YuHAPe6KXU2eYX7OVvPT9cMBktGpazFvo4OsxuODoJMW
EE7zp2xZxRryrrqa3mtuHC5ksEU2qKny1kB2JiRKgKy7ItpsGRUFWjaem9xb4Fz+/qq49m8/MUPY
qmlrOpK7qjB+uSqsqISfNYl1UbHLPRmzYQbSJjEQttnlVmqi+lYUrYbiPrSmZPVBejnH0EDKJcs6
9PMgxjpIyUtpZc8ewcENVrOqq0hBizutlxIKmJvIc2CF7B/MGTEY+Vu7Lezn9161BTrNVrFu7OfQ
UOFFiGKEir+TxXau6x0YSsFo/FYn+xVzqOnaee4n68baYaktlJdqlvde2P4kHngM4yui+xFKXVa5
ly1hiceWV2HDJVs/9HZFXWOQK9xj0OrzT2D8ws+p2ER6Pe0yE6DKXK/mg8UzgqAiqins+BHsdwDj
m86iq93hQZ8JJAVEZFK37JTm0tzWjzgoJQ1hOSzCAj9D3rnXvD3m3sW5bUJk5qfGOzip/TnJ2uYi
q3JeXauEHMZGFmWDlkChUrXXv/+N6OZvt46L34arYS7gmoJd+Nz+4Tk0uiqvu9EoL0GgzVHn7Dmq
q/Br1gM69AZLvSPzEwLPAwCMvl7wtUARg/y+91KQVtrgm4pKhm2Fjz+PdKtOZQMzHt1UCeG4osVi
9VFFTAq5Wll0wmkdFO300AU2qiJ+tglnR7wiV/ITMrFATeciO4xm59izys1cTCvER0vHHHayCNHo
bUpZxAp5HQI1WzsGv3LJCAo9vV6Hk9V8oF7DFmdlVFVX4hCBqmmfCKhuV+q1mSIkgROYdqVe4zaX
33qG+YF6XfhDvW77tL2eQp5nhJgD7luP7Rddt9t7S3f927iD/zpA4nkxWh2ncFVNjyAU7EfNL/de
UGgvqIo0G56p3lZ2iyL0zwtyXX3jgHfq2EHIeks0r+/TGv5EBHgeLqct2twnFF8c61ZM4EaxbhzL
LnhEc12AzyFaV9n1fqzJCEArsJeoX4TfWT5li3Qqvae4m/SVpwzJbQY2dNfmnb6XM5kNGcD3mXo1
9S9uMUBOxier84aljmkcwWm4yc58kPVm1Yzr2jTapWZNb3WyQfYbGGWoqnGdwwm3mFjVt45PBCUT
bfoFAfgb6QzZRM3BHCb3BRCjtYzsMYA/gX2q3VTabggJ2Gu6YfANnPSLE9Y3tZc9QWaIb1Ueh/cj
GyM8LzC4NvPukTyXj52dnz/m6VRjE1B0W1m0yqTd1x3AcVnEhNm4q2t1E7VGfk+EXVvlamJf9DJP
btXS3mrjYF9k1RB6zcrTvWljzHW6KGucO67dvT7JznqR7WWwFtMg1A0Tay8DRoHMkM11zWCDje5U
COEslhyk216UTLsPK5OgXl7vDa8qf3R6/GpEkwPntfaWbNPFXakZ9VYktQIeaEKuARbnpgjb/PJX
8yTxfkiLckvAoluXHZZ4WVhcipmNAgwSl+SZiJIpOaaNdZJxS1EnDybGAbKvNfGUcsKSnPwwfnby
fDWN+fgUxRA0nNLSyLWwY2d1KyBo5LxIZ3FDMylWEIuGm75qKjJwfdfHpzrKy2Wtqe49+qTB1nCK
EMeZfDzGOtF5IIn2g6WTKLDywPkKp2qdpL744bfuoWvIyMjhwAHce+EH4RZA07T5+yeh8evbklWD
UA2VF4OlaRrPlJ8fhIShykYflA7DeI0Qa++RXpKUAeSm7tyg1XZIhRERkXUd3lFB0z1OjVVieINK
vmUX2n3UZawH+jL9lvOrBFwmnt97gOH3SVR74c6eJVakzkqLyCr7n85dS1GVdjawlZ+wcMQYd+nX
dXpdRxigj5etGONzGzT6nWxQyYDc/f1l0H5dl86XwVRZN8z/WZbcYX94H9jDAM7bUdvzG6bddmcm
Kbe8ivMxIl6EAQx9Qi/z/aZPfGMlBqP89WEgRxQJIH959wcFenZkyqLl339lof2yzrE1R3Mc/nIO
Dw/x284TpqmG0WAYna8L+smzK5TQ/fALMeFkDsqjthNvS9dTt39Wy3d8pQGl+r3aR7fxWq0abfgF
q4333nXU2CszLDM0mtYyzJnabvikm2i55Ml6DGqEg0l5rLJYCy6KX759wghBrPoWmkfma2I1zp/e
+2VY5P3DdlzuH94jISbvdLbBgo2FYblCpfzzz7kfpyGsJjPejR5UL3NpYMrSTVht2yw0CSDZl37q
MdSdCSd9G98Beqs+vffwFDGRH9KHRe97uDbqUBnCYcDKKUBgOuGdAws0Dx5MNS1v+rlVFuXBJxE8
WoN/DISKV9V/xme9GcMT1rSvan/4+9+APkcXfv7ncvM6NiohQrdtOFk//3OhWqQjmSx/d+VwGcXy
GpEhtu+edD8jcYmGSjUf4smv0QGnvhszOG0IVC9iCxVHv+0Q5lNtwta+bmxHtJwD9gtQdz+U39sl
J8yp/uHXzB/JmKMBH/4xpqrzL3FdQyfCIxzn1yiWiqtvbodBvU3aWNy02IUvQQqBYOtN/3OYukjg
ATx37AqmpBjChawHAWRv0GIkAR1mwWdXzRPMjkzrrJFzeErJi8puWW5mBz8g7CKLuYksdR31KqKO
IavloSluyJh9BWwV/UiLM4tG3kiZb5CR8pyXWWp4SWSwvQgvaTapWpbHJunsG5LI/bapxHQHN9tf
8SjXn+d5usYLf0zT2zy6gtKjRTKxKM6aH/ACQUGyOwO0Pzl+nN/o3N3aHB5qUaDy29OkPFXobpxl
L1kti2NbTjvYz6+yXlbJRnkYu9JbaSz7l9czyMp6nrLWhm7RZpm/lXUfTubYzbYdo/rwoS7tsvTY
qOXK7Ev8JuUQeSoT8tdWT6r0Y53so5hVPnugdQQsfv/WWFGzJ3RUd8tKq9z7KiqICcwxXBw1+JlO
kq1g++nmMSp0wvWx5iGT1yrdQZZzJ/eXja+FrG7HdeLVFq5qUzwuEVDmjWI16YPdBvZpEt6tJQJK
c1WbeNqiblQTrxAzJX/ji4Mi0h/vPXpT/YEIts2jXcSsFxlJIs7eNzY2y3IOd54I4XREC1rzJHuI
pIx3xMYJQM+Nss6IxZrQVXB3PVPqjpt0HKfVdY6QFW80Rbd2tQ3rGKW4eZxeO9laczV7fZ0h98p7
A3/L90ltbQpXED2LrZxVTIV3DhP/xjFVM19CB8SRovDGXaJez9P4njhi3fIsu8t5BtL6iwYhzRtZ
9AJHzKwdcJ3zV5CH0kdPI7H0oxzlO76yqwr+JvJbyTpDh45Arvss+4ciRJzD04KVvDbj4H0x8jo8
OmjD8YzpNnogxAWhR3ExJqSw8JNw141lBtlyUOIFji3pvewCxsCAwoYbaajr+VqPRLN1O9SE6+Q1
6ZNkM0wi3AtFLz4lk8cCxE5eQUDWK6vJ9QOuo8NF6bqvWunFr+CiWEpkjXZ2fDe+ZXVqLWRDZg0/
utJW7kMvj49T3SQreQIi4wdnhjPm3XhGqg8Z+4E/hTxJ4j3mhWugvjok26To3W0tlOIz1tvLUa28
jZ7UUEtd0jhKc+ijktxDSzBwydMl2muxrcKx5pIReVQXxRCq5dLjIeZpfnYvWzUr7FYWO/+tLAaK
C54J49XrVBW/4ZIYzdlxW/UBQ4xw4+kE8mSxzCr1Fkrj7tq3GeBnYxWQb7za+CZnswtb2WKyay7Z
hWsPujKIS2ocZNu1JoMJkYJ4u35VR2myG/YsWK3M39xI2F8hIgJtqOalSTz27TvPMdGIZN1Wfo82
V8XRENnbd+4t5xY4cXb9zvPPYYO2Qb6WZ01MEOyTbZNJn08wH+T3Jt7cX7/X331nOWiold++sx9X
CPaTd7ttsmHTK7G5bSt3X5Cbg4PWFgA7lI6lhfw4Jm0FbJWcSBHa5s6VLY6Sw1bMEmzdrj0bSB2R
6fi4ts24kHmOHkT1xgud59gIMJKWdSryosFRfrzWFp2uLoDaeZkSr4KQF4ARP0R1CZ+jQuWNJUjy
AO8yeShTHCl79152ADRgrFWoVGtZLNRYvzBYdpRDcABzVn3QZxtZVzski9twiRXquM+7ZPk2jHnr
oAGX05bobutd8qD6ZnM7atb2vUdaji3/zDbfybnaqXFPXJGsW5ZFcZD95NDKH7BjU4d6L+uyQe2P
o4hepnJq945RJisiu9FWNIN5o8ZZevKHipX6sPKyYu/EOfZWapYukqAY/wimTZLZ9Y8xmb6xg9Y/
OTnJhajyMjDhCN9NtWBjqTf+/eChI5N1evpF1xxyxQwCMMtOp9FfI9NAiL+Z0os88zDm5k0UDdYe
acBt4VjIC+mTfWii4A+j10vSpArilpZjnkLeGhtR+BpsOiyzx7h0l6oH5kGp16VAmCMBZfHq+OoZ
Ce05/UnUxhm4yBFAgSDU8+9K638rcXb9bA1qvBT96D3U6FOusGFQoX1Mb+eGxV/c/HLesPWde/gQ
0OaCoP8EShiCswai4KfzYdENny+vi407FiiYo36+qdAAWXkJFjpZp7HgHjvtFWLewuv0+sWtodoH
qMbtVGIZn1xh3ZTpPGvlaktnwujIGDrtNgtjcjlyJLFILyjHB8/VihsbM+m1HJBm20mPnC9QSxIM
cvp6D0zfeZxc6062T1ZETFcr+3NQEJ6H3Yjf+Xym1PUR+hL2I7ddsx/UIN6UeuV98arNdaDhdGu9
nfIbTSXChcnf5+sXATW7UDIuXMyG4KSTv1nm84QAl27ysM0+TU4w7nSo4Ju0aduXuBgXsoNiwM/D
uy89IL5UXlwH8yl5qtqEvF2zarjzwUAcLRQwV7JBMeuNy1PzuXUMsXWQKt0G8aA854K//HxOJO7K
1RQ4CSlcED94JJfXy5VjrL4A7+JfLAWHGm82EZYjqgjED4Gkl2ay/O0wFdUOF5Lx05TjszJf6DhF
VwEBzPRkTYoLBC/SFxOvpCeSVU/liINHCJ5gl/sxtmHXxDfZbxPtBOJZFqnLWQhGNmi+/aAMmHPO
b9NKicxLMR+chLVdaUTKWr4+Q7ejwfkWWEN9faEWaThtc3R/lnKQ7NWB3h1ZTp5kyRpaF9eNntdw
nutblrnaDQyqhQ0q5ikRinIf+8VB8zr/ebBzLg5kz2sssqo0YE5qOqxlq5X6yUohdbeXwUeQpD+S
wlHPsjTPqIOieMrmGZGnQ1id+KVZct4/yeJJgN8kpJAj2FPn2Jodq9OuHPRdb7e3+twA1w0S2Ydm
ZSh2PPSt/VREeNiBy3KOnqn/+XEMLFx2puG7r33phY/Yd9ulBMFcI14GdtAsHd6R29JQRbzEjnGr
d45xruGbXKZKDU5Gqt6+dc4UEn5Dm66uZZ14IQzNssHpZp6szvAhVaP7JHSTC6lxAv6B+0drJbTp
rZOu9abmZyZPVIv8W1s02hokuroG72ygxGVFz4mvWOtUcXOMbSiWPZLsXhAXR1kcDH0HBo1VVO6Z
D9lUrPMxi5/9oCKTMZt6sZCOn3FLcLaV6r21RskQr1BsGveytVPtV5EH1a0cqvjryVBhLCRlcUfw
5UmeJ81EeSO/VDrPD2X8r7+UbE2JPsovpaDwyWIhLrfeOKlHifK84j3nYkYCfOGxk7mKBcguVxmB
D8hQX/EIsM+dbCkm8D7RtZOcM5w7mWk6rcrGX7OlXwJLih7AgUxPBmj3uIEdLEtqn7NEQ41dlhzN
2BuTGl9LSTEeDT/v72Sb17i36HU5t7Kk++pDibTktQSq8rkdbO0s2zI//aoFZnhVDVdxmCc3IvrT
9RRqlSy4N7yj1AZHYLVaZO4IIGT+cl6bo1mgJc5Btma85xdaKsjTyFb837mnEpC2ra8+WbabLFP1
1FhVvCc1lj9Olh1tY0XVVrLoJ2pzcirvs61aIb9ifEr9EbUx2ag2nCo3avcmq5X8cYi7fJNFhOhl
a+8Z6bEeeaJdxzbopDjJo+yaZkiVE6hn4T6fNGj7bo3jQ0L2nYlcFBhuQP8nVV+fEwNrgSROtRX5
9fpslvj8AsrhYxSAsRhxbNhcK8vApamstbso7cSe0MOIJdw8hwoQJDXSz1Uf7IcJjDriiNmD5vbp
uQyDs6poSg5YdGLDphnYCc2tZlg3B28EcealZf4g6zC6+mKmOkCsuSp0e0zj543QKCcYNVgLel7z
9GX8oAGd8gLMHWVRjtCLTRB36kXWaAFrvdFM4o1sC8a4vyMMcu0ue/QDhtdtQSRJFh3Cngj3d5fJ
Hr4gldMcZXWjAGvkB9rdyKJflwKmEXQBWZSHvtIfjSZJTvJM7gS9IuTtBWWJLyoPqrnCe2PFDyW5
68Wgrg217dY8acpN1uT2Sg7sck259H9c/7V16U6rEbI5sDxmmSJDv42TaKsHY/Ygu5sZiVldnfS3
r+/4gj2Q+ezG+E0t4YvCx/eXODuh7G0bxl1sz8hsxbl5r5Kf4sHegOQbTrJ0rcJwg7ThMGwh1L4N
R+ffADo+dkuUDvZBMdjrRMBzGEHB3nWRk14PXu3MhgvejdvmyMykNXJ3w5C99TPctt+0NsZ+blCE
qz72tRP57OYEEjBdxUMSfPP2Msz83q6K7m/b5XhezSmbvyTfkOWyVyUpokPbwM2X7ujvRSmi816E
OoT8zNwZmiKdWX4/vbfKsTWwzFXlqsPeIYN1WxvaD5kStpwAibaqsrYyJcyq7TRiRHBpWIXKXl5k
P409esV+2rubq4eSrj11bdjcu8It7xMj+SSRMEXkOxu7KNxNy6uTlOxitKBVQjLOt+86W4lSpceA
bUsch0EBCujPLlJjKx6CcoUUzrAe+zweF7ab3aF7GO0lQOpaJ2FS1tDUq6u5G57fAESKAQV0S3W4
aAgpB5MAsptBnEH3z3iSrViMYXCMr0MS9/5m8InTFUqPmqam5+opiN21RnbszpgPI+oXd35afB31
Kr6RJVnvtPrbUFknD6qlDKuRTdutaaB1HCJOfRjtuns047ZeN2VQb/q5KBTN3luRHy5lay4i97as
xI1slFVF161cQ9XuZQm/HOR5xzQ/4MH+cTZV24R+Zd3jlN1clPjU6ll/r832531KCt31GnUh22Sd
5SvYWIU9AaG5v6xz41NTtfqxi9Lz+0BrHNSFLP4y0MhM0uIMgg/WE6aY3s4kB0Rp5u1y3XGSc8Y6
AdEFjRCWb+8UJdMPmddbv31ihb/RbA/0V0P0iEgaUYqZhQA8oC878yhL7aCYB4wxXmVJHoD8j8sI
p/OtkfYIdXeOf+mIp86D5TRe2Cjz3R2uujpGdXuesQlM89j3SnCxAkBSSYYH5PRJl/+kCFnrlQgs
BwlULp88RFV1SAxDOcnS2MOjHXrtkyxVdt8dq9yZtgmZs2PoBzhKzof4P5/M0G23TVy+yB6JVr71
kMUxSZamKCJsCUWDBC0koAnL2oWLWva5LxP3Vp0b0rkhF4BZEYSFpp/37i1k47cRsF1/TIUOXcdM
9t0MUTC0SdwL1C8nvb6kM0zB5tG+qwvCKLKDrOtnMSAFLOx1UJ0r4t52N5l9ssxhacV6CFg6E2d5
6N0BGzY8dDcdhkps6GkInBnoPM4tAv7iYBBSk/1kK+DCxw5Xtp1U1spcC0sUyzlIYS1XQ2N/IRtk
eW5VPP8bmE/49wFeQpnb6w/vn3xlDFbFXKf4tIrY/dj63m/IzSNmN1+Dvi9fCM6SDuHPfybvql9K
spGyvsKDnrBZXezUISxfArZJ6VBYn7qWBQ8SnGy55/r34RkuNYcKaPZdo6NYM+Hj9MxGAgH0+VM1
18lPsk62yn59VwW/tjpu/zY2r7xq6faBvlUmA5JcEyCShBL/DQCUtax6r5efcqvxT60j6q1rxtOj
SLyTgknH9/kDkMlefsAU/lpjVzj5Xq3IPf4SbdQGN0ql3SUee4hQ/uXkx9qdMOtxxp4ACX9Taz7I
BmPSgxv3zxEO/9LzlQpkY9wCxsOYVno+NNveKbVH/pTKtk/8bCWLSQ3S2CRss5DFeojZprFS8KtQ
b5eGom/6PorADjHUBeG4KLnzDkpjaI9y4ioqCazOxcBiYjcj1u4R4UUneHTuEBhbF4E+nN2ZHBQP
WISqpr/qYD2RyvYaYTyjGIakYZwWS81NxLNiZURrlayE51Yaz1VRv4ymkdz5xD8f/2KQoo3qKst1
65Rhq60oUcxaaeX7oC65Y1ah/NBPK95Y1s4yLHOTKnq2HcF4Ex/n5SuLRi3YWc0vX1ls8FNdTmlQ
3o9jIm70xFWWyECNn1VEk5Zda6ZHQi7dM5i0TOCZIHsFhVCgm7nDZ9dBtBfBp/RodIrsJQf/VS9D
gQuSaVZANCTunoVykjMUTft2Wln85bT0qpM+35RKr63IH6bn90NkoAdXqKf3mlTjPb4Ak7WsKrM4
ygbcRbIz5Pf2qCLs+zlLuZd5zzzhEmbt0rE0NzGZz89dVa+SGbMU2ZgY+EXjHCOUYG+HDsvzK5iJ
kV4VxU9J2byN1Lz0OlJ2SP4zstRT4zpSop2wmLwf82YX4lXxWmfbAcGqHxVOlIuy6KwnE5WOdd71
4akqlfhQKYO+cU0rfyDSQm7L7sS3dmoXclScjy9tMIXPDcH4Faiy4BwIUquaSfwOEmx8iWovWPpp
Un4NeweVBzJnsccbVSnqz1Polmi21MEtcpHd3qnyFxb96aocBLEojJfQexqdLyw4wdS24Y/Z6CSG
9faSpZq99HIzvNMaT985TmztckMjSQT+HpvefngRVo6NDe9WTfFeWl4IrWa6Z6/U8scOCsGywCNk
p7l5/qiSqoLu6U7LQgTFYz/26m2DWyL3Xf4oe5iDs/OnMbmTVVbl1svIcYK97D/5nbktUy1ZyVaC
+M0ZebR7eSpZ5QTDCqud9l6WmsBw4RvhYyLnDsNK2Vh4KiMNy5exfCMHBFt8kX2HPK3OaWjC+A4V
AzOdMH0kdHXukiz/YoRgpAWSPjeV44CtnSB11Fr+ZfRG1DxbwY8CL4/PhfpVdlc0sEmDw8JeFtFl
sPOmf8mNttzhrFdvZDU+pqtGRClcilTf53pQruWknWLe5NyMj1bWQMkzxB4MWXyJc4FvjwDcXdsd
/lR55/EqLHlXE02+FA0oo2DsIHllfby0/KrdoeKlkCCdy/+fg69TzWf7ywk0HxfQqMlRX5kVGxqY
/ehZPEUaYmStVpgLWZ9pw7Qq/N64dquy4UO3xkk+drNYLO1V1smnMZSW4CQRv4dx4y5qW8MvoZnE
s4rzboYe9CdVdYNbyyqDxTQ/RFkfdFsXbsZaFq3SJA9PoOAoi57x1PlW8ykwKnEeUj8mjclknWVC
Jm6ROIy6hUXO/xts9pWqZwQnADYdIs11vwgDNzmsE9ULYi3dZogb5eC5ZXuA3O1sjLBQ7qMRwbcA
jvcXs2vP/4+y89px3Oja9RURYA6nVJa6pc7T4xNixh6zmEMxX/1+WG1bhvHhB/YJwQqkIius9QZT
Xb9kyECNSftHXWJRMXndiEIr3sN1FJRXr577EzLW8zGNZHcrZg1VYaxIPkgQ/SrSQfwZ60fHtHgf
jWG++7k/4UbDs6etJLM0bYwDzID+3IkFt9ahdHYJ2p9v+jpQsHuffmquRMuamBh+kcMxs/ToOGtt
vO2kab2XSecf64YghCrOQMqOmZalX0VMTq2jGcjsqzjGPKUF1mdbvUrt91yfyJZbZcn8SrFz0omi
W3119khXHxuMFL9a3Tbujh4Roa9rReWxzssFVoPrtbVL9kTOBvaP67uC3lNgG6cNX62FA5G093VU
KNfWIKiTY2xo81drHkTaIR4M/at1ydPoQIodMsZ659YjEYIluPXV6hg4PTsmguPqViLRrYPeoaOq
isxtxmHpJbIF67XlNC4H04kwTVlf1xjM6YB9G1StWZ6kX3fHaC7f8R6aphCWpXxUB37ev85S6+bJ
ZXr4bw/VTUB5DUnk5QdVlDUmw6VwME1a7SML2/Qfg6UDZ1RHNyZfy0McxU32TYz4qapU/dQhrtKf
XgKyVJVUo6uhP9kX4z5dr793TXNiUXlKLuxep846U38zSyxN7/eWOLNefOGcZRIx46luUQrntkEr
Z6tubBQMPmECe7yAZX25v1hUYT/SaNVTxob8X68PhUMiclSmO9X3/mKemZ0cX9YP9/o+1ooz2tUf
6pXv905K098QGDO+7uG9Rp4BVXS1W1EHLcFpRQS4ZM8rq+zv6jwXTheqsolVxj+nDqk09FuQHLC0
YqsDsHj4OlVduzrXQtHhx6da/o/bdXlyMKOY1ML6kvN6Hzfu2RWpsj1rPhIjgbkzUp+1GTq4wWgE
pybmX66KrpN57JtE9ag7QfzR4uGm6o3Jt05Nq7OMBXz1aUioYK4E7gzK2X4viAao+qwIptMiJsiB
6ubY8pAjAVdIDIQFrUEqQB3qLg0e2vWgil3nNHs9giiu6samIUlNjr8OdVO3iUyl3mPqdd5jlstt
H1jLhUnYJja2NriRN+wIfDGvZCXrbNVRtRgJto1rb7Fee69XZ0Fk/HWZKn5d28bO2a7QXP3Z5PIw
z6b2AKQh9+3iUR1mO0Gwaj2oM1WXkDDagoNuN/9pQGocAuJ6reqcasNh1uvq/J961UNdSpo82rcs
l79e8X+9mLrWaIOfBBDXyByh33yM5r2+2iPO6wFc11+HWhko5tBKTm6s71pVvPcZrVjf6IE2Hkzp
paFjOAmG0m188uoiP4wizj+SKHtWlJJFRil/i+7fPQLA6P93j0hruu28dMjDBiiIBn1H8KqLywdT
93a2hdfuvcrLU8QR7uX7Fa2Z9Uerah6hxxQPqv6rszfr3nYocLRz+r57QmseZouNY8dE7CQg3dd6
R2ypqrCZne7pq7Iu5QFA3yrkSl21HmSbJzv22PpW3earwfDwj8lQ01701cZp9XaatFnf5HnUb+51
qS8876tcKe+me5NhIKcaqitV5b/aVVlKtDD+c7v/2XFa34FqUQd1R9fw/6q7F3nqmNhVH79scITZ
ZxDQtgEZlyms47l+nHBjJLNTNfqlgZuiW4KiaukjafbbuGvhVvIr71Wl27qrKchspdusRfvUGuVL
k+iMJWbinfwgI1wyttmz6X+qNlUD4jQ9ekQeN/c618HHIylh0xmZ074IsAIv1Yvqrg65FbBs133v
6zVUnS30FNEQIY9m5Y9Ho9DBwBRF/kgwLn+UxD6OAhWIJqqMkf+uz1G1qD5gOTvw2AM6zmtv1QB3
0thXg4VkWJGb58rJBvkWFRj+Og1WeIEfvxZOMn03CjDrrVN05KEbTOnyGIBEKefz3ECqZ+EYPyGk
iUGjBgMzY+scjoU9/wHRfgMJZYzDvB/BGlkBmCUbQYE86d+0iCTeYLVId3hIb+t5lp60dd0Fd6na
WdM8vdUSMHnioqxv+Nnp604YnRJciRB87Hn88qK8RkuBiGpXXyzHJI/rzXlNdujvsjpTB5nI6mhL
C7GnOH50/zkQWoP7PjGsFYlvHnRffleN9/r/9F2mRqzYtv95j/ulIvOHM558O3Xve706u9cttZ88
JMhmr+/gP690r1NvJluQXvZxIfynq1/ayaFxS4S2Ykc+IgyLUb0XW/vJL+SuTRfw+8Vz4EHk1KrO
f6tL86nGfummk0h9k72xhIvX5ZdhLIK3JerllriLx3dAqy1Hd2+x/N+ZazFYvXQXDQiOulM6tAa+
MeKHanSQCnqJeFxYcz+0mVNjwxbzqOO9zjFa5WzJQIFlUGV1ikz6eAbRuvI+puC9iPD5zqfxqkpQ
OV+LUh9vXyVhE9jyp6evkusdi6XSn1UpyIiQuOgGlJb3Dfw5tOGxW27qYAKE3ZWRpQNRoK5s7L8a
WhCVWK74/q7Tnd6F4b+2IKoSxoxQx/sdGnQCbmksDmWeYEb/z50hxwe70gJ9GWDCCd2psHdoj7lP
HaCbJ7vy0uNsezDLhhpoyXqwiIo8FljPmxG7EVal1PVWfLDaZWJ5Skn1TRPbDFs3ga6Ovc9Tj2lS
qk0PejKP24LI1k9UeBrD/dmitLfVs8J8sLTau84DaTXV0MA2x7dT/z6MDhzOpfsFIcs/zLKrzgVm
DYgA3k9T4Nln0rpy2aSxWZ07w8W7a9KiE5YOxJwhVLpOW7+JARg4M3x7IrhXvxUscA4tVthb1VpA
Lnxsx+KDYHTebfpxCf0+kS/1mlRFZWYJHQ8XxyEOMAWAIYWtSF/qZ2lEy9chK8d/F39qi1sg9KvF
F6JC8FLWs2ipxL+KquE/dfnar/ZLLGjVJcbS7RhbnGMLHGgSgozHXIidJ/QWVmySPhtOCxOmkc1P
ObhvwaRbb1k/2cfMs6N9Xg/RNw0awQSU5mezIDlaDnN3TfXCepzIdm6adipvUyJ0eYhjmGglKC/0
MMboZMgMr0hpRk/memDX1FzHlciWEu7fgYFlkS5HXGNoVN2Yon8Rvk7P6h7qINwEEHi8h5YKLk3Y
C97mSBna1vybVdcobZJIxxWqTw/JACI8GhxxTdFxuFaNQPNVRi6RCIr3BrEWC7sD+mRhwnRv0Fyn
edQAbnpNiXJuKb1PK47QWhatd3EhFn8b+5/uWh3hAXXq1+AgWYImBMEcHw24rihgjRruqK72AHnY
3o1xQeJnbVB1qtUx2OYi1k4f4LDNBg3CUCsW7xZ0IMR9z05+6nP+IptGe6uBdh3lYpv7vCm1z9LR
NqrDjMP2tm8y+0FdGZVAdZT1CjYjL4Whk9/9ywqic3Jmu8y6pa5j3ohIjvu40HAQ+adOnbWpaDZr
OGM/B/MAh5Cd0TBPPn9MrlUHp83Na1C9qYJVMUCEBaC/01R5f3jt3Gc71t35zobBt71f1azXx1Y9
hHKOvINqUG8lAvuAhU+MyPzqiu1Bxdd6KT5mPN9vQ23EIQl9As7tMh+8Rno71c2PSBG4dsC8u7b+
f1/lDEnz3mO+pFnm8IQ40fAEGwGpDwufZDJJD/f6PilJFC+Lz3aQbqohy3X9gRDrSV2k6vm8iD50
4xri8qwb2W4i7KPvftMd/VOJ6qTBAd0B75cWS+T7Db/+8KTmbocAfJ0Vi+4kcYw6gsyybk4t/7qa
b/QT9PCfVtz/4nbx45fOn1IA9FZpGuHg4pREGHrepQFVQzdMtzLP9K2ZG4CBpf84G6iqKUWqdDAP
sZ74j6qk6tcq1StYRHT4SvyaZQXgz3bFaz2b0bNWvAAShvKyHhYsmbZpMyV7VQQuutooN/OhSReE
Lf3+QRrdfHOWAiFLsu4bKFXLSTUm3jTvcWEud6oVv9vpUpT48KjWtkDRawbHpRpVFUwLoLb2fFMl
JyLGEMmHiO1NaW5Xv+l8tdMYAJRucwDpG1W8+1V/Gd2o8rT2kY3WbZSnte75E9xoY371fWQ7TQ0j
U5a8y6sGq4fNxPQ+ryVVpZvmBzKx+aPqL/nLHrCJZ9ZZe/jAiJ4HYRPA52YBZApENkCKmdjomMkV
eyyWgBOjT50/z7rL6tFOHslL6Vve0PiMrJ3JwjZk3Hye2qEGXGlmm7mY8dvTBlwC+s+4c4Kn7Owy
2Dx7cLvzeSbbmhfewSa6vve9wN3bVf5Zp7UGSN/VNoL05JF07Akh4OQ5iBjcDTiKv/kEuu0OhWbD
tC00Luzpqs40B7hRUyPgaLr8rKk2Fti316vocbAh/sQsTSiWyBlT8qhHuB3LyN76lUkUN1uR5Edv
ep6DdUUUIO0b8/pIYMzV2TLbZfNuJrC8kc848/xPITC23ysk9l5q3YpPsV98D4b4h0jj4BAlRnDM
Io3YFtthZsmEf9Hy7iRzfnBXNIMvp1Pa1nxW9HP8BJti2wln5KSeapiIe4HsQRaBPm+Mt94yfgsM
0w91EGFbu4+Idmpe2FokiPQZ4M8Y95th5OkhSlDiOdVh24VmiP4UBDry5+QJQ3MREIBIROwAPXsQ
T+tJbsl07MaxZ17W8/QyAVsMRdU99oTjYyL2f2ROicRsY3W7uDKafd1pRTjaAEzNfNigKwnQKflu
uP3yo2v6A/6FJ7k4N6tu9UsgwbYyOQ27IGnL0EjmP6P+R1uivsze9xdS2HwX8jsqg4c0KL8NBWAS
s+6h4lYvJmi1cGwxlze1b3GZbZy2YVppOuzHhP0jLz/R/dpbfDNlgGne5MlfOsuErWN/wAZozkCO
2Z1g9hLa6UDIQNPGjbmUOQAr5zczMRcA36wpg6QSGzp8h0y6q0sm2LnAbKqps2vigqxeYvJ2ToZH
wVT1B9CiP7SxLN/66M8GCd0DJLR3jego64TlWk8EkIpkFZyaciaPxdvqhnkFj8knWRpUmQgvAJEc
f+Vp3F6N2cIMLX/rh8F4t7zzAIJyo0XizYAXsq1QNthOjAFEPO0T9uJXe5nOldBx4sqK69jh+WRA
kdktGT8Gid7hkIAnPSfxKWi6nWdinhhVLRY59vjcG0nL4rNrDomL6OAw9E9AP7Z2O4+gkO2zUfla
qCdJAdKuf/WWioTlXC3bPirbs0jHU9uDzUVqidQs8HWt14/jCMesskuAr+C6kK0n2594WKjUpIm6
Hre4AVeGJHKvvgfMGdcc0TfuoesTtDMTfeOCgBRILxyXBR6DjQVQaESlcWZb7m/GXmPpHrUnYtih
3XQzKA79nAYCfnjTJOaumRt57jOE02/qtIH3lof/altMnYqycoeD1PtTVRPoAh3JVeouhmr+ukGM
R1AamWExLeMBskcJ29luQ6zeJ3Q0FnkWQWLunV6/6WbdnAGSLzxhiY9dCvvjrZwBmfTm/Iu5yoUm
swTPUqxq8qwMQma/+OyaiCuU8SaqPTyocv+PF/ycvqc+G7jZa5KwNH+arvcqoj40yemdYriqOy8d
fq8lP48IlqfadhHwrdFuJgNflatI9hDc2jxL0A/GeNUVb2WyNLu8B4jc9r8KD80SgLoesql1vVu0
xL8NbXQqFl97jRD4jebkYlj9e+l01R7lku9dmWs7L5L8eAg7ov4zPOquGEjhk6g2ZPUqk+G3uLU7
lAwT95C5JFTqsd9HQ1tueL/ZpSimQ5DwhRQ1mi1m4QyPTcWXZeTirRjJ65sNW5dIHLK02C8ElI+u
kA9FUSHtk1XvY61vxOoNg08lNlF4ppHRzPZdFT20NaoSGQ+jbgxPdWR8JqZHqEa2F539xqZfhmEH
c9E5a6YmiNln9ikXiFy0XfOnMKoqxJPa0ts/UelJw8lOsSaXOYap8XNXWsYRhd427p0tCsiVJ1/1
XHw0tp6EgTWx9fWLa+K58b61RvSFY7CpbVCcTINFQuZnn10bLGGf+fPGkw91l4e+O7uhCEoM34va
31eke649kMU2lt21dHqiuciRIKYGD6sTOpqUsn8npp+GYnA+rSqGkUXI6Sb04DjmaJ748lxp86/A
Q//KCb47Y4H9pzWeSjJPYSJIFzM5T5vZAc5XmYG/IQw9Hdl55WTXULPJi+aSjh1jsD/Ze8wzzLBf
nT6t3PiA0D2BXW0f7NkPtmk94J2RQU4VY3pRh0E46YXs6CUvWhfqsFsA4x1e/QyCBZGlsHC1sO/a
P1PL+XDG+ffW7MiBJfYDYOxLDQvRm4kj2q7fbNFB+CYxG915Zf6GrLhznZjuw67N22Mdy+KpmMHh
aUn/LPoltPsi3xUs6rYmxCxEsVIcvowRLG3hbnoDZ+XGFBaCQH52bAs/fsCWJkLtx0ouS1A4p4iV
2lkkmXFORwuGZlIulyrNxmOJCPID0HDrYAgxPw5JEbOYhdYKPKbZDyPGiOSajF2dZt5T0cXJLm4f
mx5ajy1ckqkYQKKdwZK4bPA5TBD/3awoyE2X6eTNbSDxjhDOm2sF2AUuonmX8jhoLn4DZeq/dyTt
N63n9KjtJ2gM98CArBlLJiTy9W9Lw87JaIbqU2vIiQZZN51qx3a2UF5l2DFcfk4OTJ8EXssntOIO
cDLYB3CquP71wvpkAsNZEarW5+T2PR6+Qsdb08E/g7jIZ4wgSsiwPn4ST2fDljXDpxFEQ1iAkvoM
HKSQnMVvP+OKIQIdw+YTCtmEqDYSb7FmnTEcNK/oTwYEJLxoq4qpWMxrqcEimpLPpcvqDbwkG0x3
3O0be2KSte1z4rInjmJ7uHaIuF4ln/Uy+e0ewBl7ZSagbR0UUC1zz3lkrU1EKXjSllZ76zK+stHe
DC7vEomhDCnvaUQjGVGYPrbWKChqPkCjgP3GOOi5k21sXCDje13XJMYp8oc/5KSY0QaB41+9ktOZ
9wN6IluQQu4GNywrHAwrvzXO6IWzyKxdRgg4tJzhYFZZgCd5Ou6X+jpkzXzsZRpdFz6LlroPYBbf
8yQSTwRS+xBNKqasVtNvSKGj6FcuT649M2FX7bwhkAC6DuVuElPsZPUh7TeQGbq9tZqg9mW6gRGf
3dyxr07BgtMq0o54sNTLb1Vf4TNSLYcGV77dXAcfgIO3fTumEF94/qMFxO/c+IKP4oINwXC4W0Br
e+4uypI4jHICrbJFB0dwuk9TKEMiQuPLGPMnV8uu5jp0xzmBK7fo222PdqiGDhsTt4D4QEAALdbI
2fRB4YV6UZGIZHro0sh9GeuAoLpT7GVv1eFYEdSogtjfZhjAhZLM8k4mtbud/XY4I9ThPqbCSPnT
LeAWJOEyw2ZALVlC37wqfSitBpCu9TAjTbcbnDm9wO1oDiz8Hd7ZDd205migmCE0GV06HlXEoerf
bW/pMWITznFAiiZJUkLIs2fsui6qDlUs8o2dvkvXaJ7ieTJDImq/MXqTYR7FfC6dcJiHOkxkrN3c
WvbXyZ20sCRd/yjFKDZoNvPB9eCcYL1RVoR5sq59ItoNuKEH+FO1KFCWDgbanmGgTI/mZYgora8b
2RV6456/xHTtJNlGbBSDcxz5OKYW/iNC7och1vJw8PWbTUBnZ7nzHBqddu6C6l0I13soO+1XO/FD
TY5hPdp1U+7knP0hLfA7LaLiOOc8VX2bPuTDOIVaOnvhhMtAx7yPKgTTiu4WZ4y8o90c4R4kBpjS
fRRhuoZ0h/C0X/Zkjxc7Ar411ckm6SdnIwX/k742i7MmBiigFoHReapO/jzgDOJXzQOaY1e9ZUtl
ARWxsEQ0sdwALMuKTBTupZ0CHF0mFk9GO8gDJNtdMmlQ1hqxHAsnl0Ar67dOVs+aDuANgW158KT8
bojc3FitYfOE5Tx8gX1b+gmW3BKf/BjXojUm2g9JtkMOmhV8bMxbnd1HHSTiDEdJJ3u1/CalBVaO
ZcGWhwIOBT7rm2WacB/qg+95VNph5w3EOpBpmnK0oaV7I1U6XSdAhmgWyX3uxx8eYjW7KTBxMxX5
bplil83wwBc0DGLvxpG+E17+gSHQtG0Ime2QXNV3eQKasNJihFbM+qGc0MOSEVNU4dpW6CEJt9fS
wdt0RdptRJQciMHl5wzpXVc33Qtr/AfMLjtkzNMnyzC0Q82DFEbzUw6AYyxS8SzZz8YOiWbLJ28i
4JV0jWTHqrcmK312drUVT4eido1tCsAmFD5ysuktFpPD8kYOmwKE5NbxsuckEBfX8dtdh0QueetC
3w/Q8Y6LpwcwfhE5YQyHSjNkxb5H+H3p3Qo5rxQvBvTU99Gs76TntyF05XwfBQ4jSSTiHSpP3w10
d3ZNL8dXoyAsVMC+aUwTq68gwLPUQviridJpi/njKz+VT4zF/0H4M98LDaeL2dp6ORiZmKAcaH2v
xdGkRdDOjApgPpP4SIjPwHPdaGADAbV37WZgSbFvHBTMG5QgQIdX3UuTQ+GySAQG5PzbCQR9Ptlz
qLOStnuswRh/fiKzMF5Emj9rUbNsBt2IHoW0vrs2efhlqM9pn4lTOTNc2xpwropsRu1dPHaZUE8v
eO9uDVzoNk1joIhURVDnInBKmTx3ZgnIa8rRdIybMEJg9aBr7FmGxmm/Ds4CCsKuCqyRXOc5CrJl
D0cTM4wMQmq/aOzUpyIFCBA0Jywv+/M0iuGszu6H2LX7c5ECnYJTw0ztEW4H336Yy9w/8OPWZyvX
67NLvGvfLdV1Ruz3jCTSck4LNm0BvKSNupvfkQzo8+nQkGBEhuZC9MIPCfVfhRG056wpP1q/IIBS
2mN7XJKCLXIAq9nPZ2SJ+/k8Wj1a5p7EC9c1iiJ0HNRZzNI+DdpqiFcfpnkpz8wiJZugKdo5ffXh
JqACuiGuuD+hFonPbmFXGy2pEvZSfnRWB5avrEOT7OoQdt9Hmt6el75FL2t0Di3D4bnVM7CLCcvS
sGmrtzTrfpdd2X99V+pMfU3J4qB9PkeLj/JLLw7R6kap9hnqzF+LqzUfv/e2rcuJN83BnaLx7Mbv
kJpqBrqdgdQ/uwuysoGXflhlXBobqTfZqesWEu7L1hizZ0MLUtzs+WAk3xxkKFGCYAUvZRRtGKTW
N9DchkpeM43hAgndTZLNUREmehQdlrw5jrJBWKHEFTFNTmMHL1FjsQYMdrLO6h0g5kFe2FveSdvV
+FVY/rJRp9JIara/kRUmHSBKpEKgf79VZcDWarSJ12BIdQboYJ4FHPNN7cFja376S/6TuIvPNxuh
ITeYjs/umDIeWNigJuKkfqvanKpzux5UUR1sxDz4m68/5f9qjjCi/1fv0Qvkfh4FwcXyYNTjBrPl
72xO+o20UYXbuZqNwEiZHYemCEjq0CGu8f+u/BSx9DlsgxZ8pvAaIHccBhB/+/kPgacEGcDJ0LqH
KO+TU64VyLnfemwC930yPJdR/ZAxDpxRycYhrS5+ICcXEyiX0LR6PGYX8ybRhiccrvk7L2u1EGA0
6YQ4XV6ipigZu5dib4zxs0dWLCpe8V1/b3XfOgxrmEB3nOI8xchEtq15mQ2sbQ4QEbzXvuUZDgYf
vGRRvQWKBon9QBlDpBzGk1a5GY+OP1/FjCCb42mSVRNxxgDxhmbIz5Eu0OXuNJZVkLEufDUntGA0
J1zIOofaBEjLt8wwC2L7FcWjsq6zc1Atf/Bj408DaPVkjyXemmbabRNSZObYBddRLNaBoHINa2yT
soXYOq2sbnoBqXFgG7UReZ2GfR5XNycl44yQFaL95QGi/bIlCxPQC8Fna0LZFo8b01+yT1D/7SUq
U3uDJXK5ldrSPGQIZ1hGpX3UDLN7b2r9U44v0TPemeSknaX7fcrEwVs6vOc7+9XzRHXgESiPEXH0
j6qMUExItR99ZNcb5GkHEKMiv2o6+x4ZDLs6T8SPuE7eiSRtcOC2vw+xeEYQ1ftVCOJpzAtmqbm3
PGL5UsZpE7Y6tm22dH8SmfeJBTBGeXrXHwmWvJAahOPSNxCtiJZsq1hmJxPF+a1X2MsRFdPlsJA6
2ILStLaL1skdy8dtVY/pQW/WeEdARKok0tqJ3r0C9MeuUAwvJXwSK62S75FWuzDBSSaYr1mtVyt5
Jdnplru8yFH/3knjsxy7BnVyCJNk+8nD4NWS+mmADtBYbtFczp5FmhWQW7OZQWrXzUV+aYp6vDhr
9G4G6jtabXMMhlZ7x/p6JwKLkCqMvW3U57spTuN3kII/BUZTj3Zram+W7mjYZ+jjzu8LkI1Olezz
dvK/t8Sv28AHWy+j+ULgM97mNnJKAxnkI4r8Wx8l9x8yGK2Nl3nGjR2AdWrrRB4k3LPXxO5gvZMJ
/9UiH+wE6R8thsSspw3rOajyevUesY+BNYhnq4kIbWii/D2vfyErkJAjTepwad3gFbRxtI8TD8Jw
s+CxtWTLjRDDH7PZnZZZdK+j7PznHmGLpATPjNF0e0AJnOFI5b9z3uxZ5bwzcml5eC9/NaueqlKV
1UF1v199r/uft1DN7hKpcR6xMu0UE/mE/bGaGn+dViN2x6qsztR8MyQ6nVT5X6f39nt3VacO/6lT
91F1s9GVW0uvp5C9XY72W1nWTKrrqe6xhCGc+netNdgsCNb2XAOyu8OP7a/y16VfRzGTBtQcbR9n
ojmrQ71Os6NdIT6myrac/y6jXs0qckgfqtmMXxxD53HwC2sDiCh+UXV14TK6p/Z4UHXqoMNN15Mx
eviqKtzsKWYYu1/U4dx4slHz/6pTDaVcWvI7q9bxevOvulSToWEM+ulex45zg5i9davs3Nglfh0f
nBqp8UprnKte2/o1KoKEqW/qfrS+8VEARH41dW06L5Eodi4GRM/VvLB9iucQibfqewLi4pBiAHkk
MQJrGXYiJntbwwyG7dDmxFKi8tGtBvlgp/nBZ4694OTJEmnJ8hPMsUPGlv9SItl6QNzlvWxz7wr9
UN9pbLsYVmL3ceymlBW+/phN3RkxlOKCe6/AUgcgNyiqZWcFhovpSYF+XLX8EB6yk3zRwSsB/cey
a/Xv6K2VWzG65U5fjCfSzT1bzB6ZxiqbNhJ1w4PdVmR6dASZDBOiHEvvbTYM+nvjjQBGu2xlUxBJ
yvGHwoIqtj7T+g9L9pKdMoDGPnY+ltGutwXcuZc8QaSgnqqfxPLni6pqY7O/BnlxUiV1gCgc7yXU
763qr+q63nwPnKF9UKUhqRYyTNNj180BOLVObKsiG19KEZXQYJNxp8Xj+KLqkorFLuCoqyoFuHJe
kqb4hQzNXx2WCalqopJgUNZ7qENh/pmMjnhWtwnqJTnpWBeG9w5Dj92DrbX5SdU1PLcPnRZdA0kO
f6626CXGT8ZS6Jh4ZvPe8+M1PMGwrepiJ3kuSjKoqsqpBlC3efW7GtdVVTIu80avDfOgiuksq5eZ
qPjXHUossE2ASgrzqkCuwEGf0jr1jqlkfEWy5W/Q7VcXubA+N6Jv9/r/9iPEXwKHtMy9ut+942Ak
rxPZOHY2xbhBwal6RDLQPlnTqp/TJFOo6tRhqPTqsVsPcaoB5zTnZdV8gprzT8O9s5Et3rE29ad7
lTqb86h6vNf5afFLD1pWP20ShH4r08fKJGUsMOv9OrvXuVoHiKANzqqHRobpq1sZN/lRMwHDdCaq
42ltY4aiF917TCBoF7Fm2KuiIaoCN4Qe3rXnyHcRRSvIZ40Vrp2TURTHVAhA1WtxFH2NYzA4E6Sa
2HsJ990KcvBtlU2EeS3aJNWPpgS53429+z6V7XgUGis21ZpPMjt2bT1vYxuu/NC53jlqWZS4GdE5
XTMEImm5++YNJVuwQHyoklMY2euaJ1ClxI/cN8t2UEnqimdVVfUxq4miXh5UEcSUvcHD8XuDzsPW
nJrgzUkGDUmwRNs5QeC/GSyNjnrJok4VK6Re0F9jkaM6WwwXTzAYLqoxAtHx9s3kbz1sxtniuarr
J329adax3O2CoHxQHbElZk039zgjYVwYqrqRmWcnJCpUAfv7IKkHSDRMeZOa2NTc5JteRLhzTeN0
A3SRjeWay9HL5V54Qw72M04OJWohb/H4XNdtsQ80jKHzcdW9HN1XggQOyV+j31Wgst61bCA6levf
+jhjdp/L4t0xppl1PqMcpjE5a3HLuywJdGd0RPP3QZtItgTRB3LQWHBMiD8HvX1QpaYe2zfPOjE6
JjsXL0sPVNDZM80A+laGFHUZiXc5EcnKG1JS0GjMo1HG3kaQE1ijfN5mAOmyS3K73xPGWmNjPsv5
4nXurXJjm0V8DMwt4qP+k7v6waiDmR8tW7tZZfutNzWsePxmvvGmkeGoJuLVOXsXzYIWmZI83sRu
DdXQREMQ1azqR1cOT1HU6G84GSrETdjawf9j7LyWJMWhdf1ERODNbfrM8ran+4Zoi/eep98fK2cP
FXVmTuwbBRKCysIIaa3f+C8Zca2kYq6uKhXXZ9JAFy2FbIXLHMMuzLsgD9Jrkzb60UUx+ue4SX+W
tmucGmws7kMLfbiJKe5NVmV/MfdufrpmeN+PmfYbm41D4jUWi6WHZpo3TMhzcthtC1zCSjYe4spf
ggV/Heb1JsAb482Mm3MEkPenliEMpzym2Jg863ZxgzJvfig04rS5Eud7d4hLkt7RFyZ91bF3ITKE
rReiT5+0j2Zf1AQC7OhnHX5Xg9k+eo22oPNzdzepxAjzOCwwznYJ2qogY+1Zf5rjIX8dunhhF6bh
Rapphd4ooIlbmPf2o99N5KG6oYKrYYyPUW0u/LK4OYAKjk9NhUaIpeQn7J4wcUjt+kTQr96bC62c
lbnxzNSfPz+TgyRBsQMEtY8VEv0ktdJNrLcRwRt7Y+pPuA4+BzMjkMFQewh8vcDtOwf1pWjlm+60
aNZm+ZPFau2tn13tqW30g+xD+tS76fDQ3oz2r47B+c0MHe8lK5HnxyLjrbeMCRdtTJiXfSNCcMSa
cTVdaip6i89VT+R+qfUki59znHilhh5w+dx4ySH0S+utLSrMdvPsKPs6z1KfHL8+XWulWT21w3w2
1URF1kI/JVU632dL0arDzRy3OuEaamXX9IfeVWy0jHT7ftQ1hzXvlG2I6KAZII3Gsie2+MZMU3aT
6bV9rw4ae/2pnfdmFPUI1i512SUFCUxsnvp7qVxPlVWNRVK1IIyaDeFp6DPCkk2IYZpr1SGEIZTD
pFosf4AkgM3RC+yZrAVwIqpjq9N7dtX53IXT67Uqe7S67C+Rldxnaf+XWcTFOSPidd/31d8FCpjO
Hl+5avtpx6B6453OT1n7toajGZtm1KoNAHKkRZazRC3BoFGPEQww/eDBSNzxEPaQKbVUDR54kyAJ
2P083S4eRtIm/VysgR6k6lbmI4w7ogzL8Wv7XDXIF9W2gi5jUDOV87VdOPkhjFOKPG5zAMZQLIe0
JIm8tEUmoydCQAFwDrt9zaz8rfSr8F5qnjf5C7QSR/Jl59DGylEZ7JiFdN69qnau39n4foAYaQG9
0KMClsri+EUqYU2OCb36+VaqWguUAzJeepRqOeXx2R88kMPLkch4Zg/zEF3/sDTZ1rSN6jR4lpqV
DYRYBzRRpBrh/b63zSUQvRwe2lZ5gYthb6Sa6o71WEPBlZr8vjbQT6md1Y/y27MF5zVasYKf5vK7
F2DRpGvlXqol5vI8mjluN/Lb7AwZpBghqKUmZ4v8/jEtCfGSWCa1Zmm5ulWqpr7YJAsIJE8VY7VZ
NCfVJjMUYP755ozFtImDwPkOgPimZgtPOt6nxpr/ELd4n4iEfi076CIk5cMXfL751DM13ODRWd6D
4EhPZWH7l9aYwxvfV6ITecj8VCDi+aBn8XuKPNuvdnKezQm/dsctf+VZYWO5nIwXrcTU2I1B3xD7
iX6dScQ3RPBZGGiBG9+nYx6DxAmCG1Kkx3icX+05NzbIcQLfKFP7rp27Yt5klcbjzZvap9mDFIpt
pw9EQ5HI9r87KDxu+wQGujtU5NOCqgdwBfQcDp2KxmYHi8VrxxvA8vO5bqof2GYqZ0vLplerq3js
xkcNP/h3fNd+5rO7JUGPcnfpH0I7/F11WfIQxRG6tamjHKDpq++lFWtMWtuD5ur2W2gfSYmlX4x5
Hg6GEsV7V0lvAsX7yXRdvZh19NuMih/dGJqkdyrnpIEYJcvmYpyF0NhYxykKTJAfvNBIvg0kidLJ
coEiVSQrHV7spBq9nR6SXqoAAjwXxZGIfEzKD9PzNo8xf0GdmCyB9qWaA+9keWQ+Ab6n+ypEHtN0
ACsNYOGbpvdvrW8urO/7IdeeDbW5QESvNmShgoNaEBGzkLsk8DIS71WZm9eO8TCO33QcT4ynorXd
05R1yB+OAJTrLXFG5aQp5NXgNFUHuPM68iC+cfkJ1EO9T4mA7dBXsne5nS8+svOZzyMSm3bwtcrc
+mXW+WjTpD84JO4BdzshEVMKxRzD29GLf045povjgHYuVot/ZmgwZat7uAEGzdbqw/aJ5K12tCor
vARWTlQ+Kt1dkKvGO8jPH4MVl39MVDDJBf2Ouq6C/B0SrC9KxCGGttuoiNSdce4bntVCix4rUCpS
k6KyWu0AcZ7g2NJDCr/UQbqM3o0PWeUZGRUN2F98Ahuxj/FieOg1U32ZSK3uPZ1ct1QthBTvsxgt
+GVnD7rwZTAgY492fytNBuyDoxPZ1a5xE+3F640WlCcAoqUmTZphIfjWpslFDli+PmeDLzNzl+hU
aP6i9ll2L5MPpNWMyiep4UkV7FPXx0Jn2TmysiFf3V6k5ula9xIpKQgBB0l6adPxCDn3Xm7DouEA
KZiUHHg1sBddDghcZdonVaKCRqAHs+r4sdPJPiw7laUYBwJ/CqSBs/Qg1D1c/AIVqPWUgZteEF9N
rr85i4ZiG3nTyxQT7pgsTX9pfKzR8jq8pFnIl65o4z92a6Mrzdzp2Qnt53T4VeKJ+0pMczsZ1og1
SW68lmP5M0wQmpB9hGjVLeKU3gnEqPlqa/gZKr037KVvbujBpcKmZit7B5VMD/br1tE3H/nel4Bh
6im7eCEzCKho0bMUiKMU+yrxi33yT5s+RdkmqDzEu209ep6CEZSX76H9bR7TMDJe3KIzXpJZYdAH
03KWaqx43VmbgYdIF22wjRc+YJOTRdf+eUMaeUSl9WQvh1dBfQDu7iOIDretUjrnWYokbhjtmmE8
O0HsPLdoo9+PsQLNXAeAVpgB7GgcaY7SmYhg+ISWHGsav823oH6bPRdo3ANs/vt8dfenyBR/D7Mf
YBS2Kc9w6XQs7pruWpW21qx3tcb3TGqYmBbHuQJgd63qPkfN2dEHuPEgTaMxk87rYhVbjyp4kbZp
9i9azoshtbpV+lNr1QU9+KNS9Pb0UAIOubs2wYLE0WrwNoaTR4+Oy2veop1lT7q5IbdLptgYgmcp
PDU8qoUx30tt9N3mPqrdY6GnUbKdmyUKXFfORvYWEV/51NIJnTVJfFjbDC/57akqH72+bJ60CFbZ
bwdv0bFRn6XgOULBoydbvbb55vBWR+p4i6KP+twHfnxba/Zfa4eEdQrKG01zXNtc7Mra8XrSph8Q
rEBGaGuN9nSrR/FjO3rZPd/A7J4U+qWHBHGRGkaZtrqRTS8Nn7XWbM8f2uQwqyl+1K0f7LSyygD5
5M6TFG5NlNCBEABDnbZSVQDpkouph10CR/Wljv3yxU9KwmteHB2lLYtyYpUxEPMwL8rtVPnqhmff
P0tn08CjtUCl2DCB/5Qqdlgpw+w+6KL6pZ7L55ZA4R16r/VLkSBya4aKv1Whg+L1MNw4ndlzAdgZ
Ap/akUgFKaXZ9Ys61fFDE7tn2SlN+IxpBO8b76xNQ3k/meONXYc993Mw3hpzKC/eWHeggqYgu6uD
cp+Xe0Udyl3TOPVOs4IZ4JHfHEzFcO76BIpG3PvJYj+2x8ftS2P4BXz4/tYv+zurD1BsD8lJwUv4
4XfxwQoRPEgsVjoFMwCv1KrTGNm/ZjcHwVaf1T6AOaGEYLrVXt+1zEG2DbOP3MNfSM82Myjh7Rgp
EEl9vuaS7QMfA7veBIOuKsMFxMSbVjvRMeCDQIBbBZIOSLnv9Rt1Rmuu1RSD5ALsJFc5pqP+zrqL
wQb0wq401PusS8+YUSu3VVdCj+0H95z1EOAM4y1uhpjln8s6GbRn1ofuy5xZ2mUio028oyWYaBSb
LJ9aOFMbdcRJF3Vi0rcTbgBe2SebduYbyWL4Tu2ftLDxHhcRvgkSgz1VJrzHwLg1m1g9KBijbIro
fZ7nVzJCu6jVykNht+5Nn+EGQyCAzbWYBhTgbaO6QbTsCwiLERe6tj+UToiPq677933+i9OEF+RW
jA26z8PWMQ0yt4Wi3WbMVTNrVJ+MlDMPVTbfWAjOBiEgkUzBcjHR4eRNyanRhvpSd369xz5y2DWO
E9ymbj3v1Fb/Eoz4B4CY6vbBDEVDncsnC/jHU6Wbb0ocVacMtcZbZBLBlfBN2aeN096WRUGURB/g
b83+Nqim/hYgwamrEWRs62Sb1+XRy0bvnBtTtUuZN7C0MsONgZvWtu67k1UtiMCg0/bmYCcHAMI/
kGr6vpiJnkyy5FuuVr8FDtdtUWcjgsdzYzcKcL2kbW80SnQSgGuhJcGKvTP42hs2bBv1R5XoE7w6
s74ZABqclSXgYTRPMqPWlmk1UxQeo448SBoizJInSEZEQ6u+6dn33lbu0xSeL+Io2zR+Ar38Z3aN
6kL+TeVLmNRorqmXqai0ZxOGh8ljT7rXrocE/I1TbY08jG67vAouwcgMI9N4f6cQX560K5HbG5an
t8wIWTk9mhRO9IZRLxPMhBiqXdX1MbSnH66purejm7RbQoFtSCj0CnbAW43cku2cgz7EESKATKPl
mJYV9RIp+QIRIN8OcfSryUpcsiPzxLe8T0CsIG9VH7igf+oUi5iRMDzZB0w52sp6JDCib2LQZTs/
bl48t4Fj5ja4v6lGcQ5rxsFYMbfz0DfbsiMmUOePaJqqt30UabftUjgmhpUOJMw034R64O/NDqRe
qOmsUBSnY+y1mn2QJO4WUNYhKoJfCpkHlBgiFIUIZfzsraF8b5E156N96nJs7BwXTpMekANRR+ip
HtPju6AByDM/sSJpt+Q9q9K8x9Y82+AG8JbGasifd6wFQr2bIBc/jB4B9lrvJrLCwTPCKnw+2wqE
kq924PDN+HYEebnBNotZBYvCLlHh8Jgtwes5DQ62t6jPVv2vwPUzBMoM4I2ungJiMHOAh/4xnLFq
1CHMbzoNKlP7e4A0GAH73TcecL7adog6Oxszb9UtQtPFXi06EMqdggGLpirIR6IXEwQ+iYXSfZmq
6XkM7eaWUGO2nbsJUbSsfYC9/EykudlY6MmfvUkHBar71tmx3Yvi995FSXz3Yi04nSruvjeud1tG
DLNmozCMpVV1mlFYwkL12wAQ9Vh13Te8Dww4wXawV8pkuhvwKrp1CB4XC4E4SPWX1HFvwD9MzLJH
nys4fBtZtRPdCIAvxfFeNzp/0xSQKLK4IlDRBiZZt9I6VW5VbKzEbo9A1wtAcZ4F6IaPwQEy88XJ
SUrpBZpbSMe+lFbnEuUptF0Sx8dyas1jX1feX6n3CpepU1v/52zXOzjvfEu9BSKj/IyMfptbWXDR
xwB/xEptdqzUvVMP8OxogQMFd0JKSvFZvHUQ7h2rIOihmjvmjHfeaA2P6YBGkUMNMZlk35rBa54p
9s1aVEPhXKs2M/+zXUMRw+br3vKZO3qDBY7RzQB6Vp538APf24Ye6msaQ9+WJfNGVwNeRd80buY6
Jm3K7ONXmuv7PEimizoj34RQ1JMWB7+txSEKqs4tusXyMLI640O8FIt4jpmP2q1q1u3T0LfTfRsv
Izc1rwzapzpiqlvV6bEMHDXcpg63EUzYWWlZf3R9yszDit6TVEfn0CweLWO0D2Mesf5eCt+9m70O
Hlqrxfume0qdJrmELA8uqe9EO6OAAAAbO7qxbPNJDwzYG97IE4Xd4wDiivhevB+U+mnGoJLAHouz
bhE407KTYMDsJSMNVRhYomktXlcgMP8plI58UY+2aeFhl2GESGr5JUiNMfNawiz4NTjIni+JAGXW
97qPrSuGW3AkMAP14FgHPWisKRgmVpw+xxIauUVQ+syDWtw05vSohvMItcO3dyOqNNtpqSJTMG17
k5tlpi5AMydM4ZV0SE/OGugizyxuQGSchglGCnCl+87snpQW/6fcjJOdjonmvBXMXLgQ+C3wZ3tn
mHI4BbN7P6aaxlSwyx48UnOXuKneZ+BGb3htgDYsvodDlL6pOS4xXvvLLXwebokSOEuooJ51Vjop
D5TjudqdFBOfMABWnrLzpTca4NirlVIqgD19kAJTnZsXOQ2ula9RHeTnLC4ZssfO2WHYDTyElAIg
uGLeFiimRU5h817YW5Mh727QoPTWAAXwXxsOScPfQ3LEv4sJsJ6SOXwPkYJDfPQwYS23c5wRgvuC
NwKgvUs07i76v6myTfv6D+ua9qYdsmM91nwmQQUmDpbWagJJqIXHWddnJ/xa5KXxBQl5FDnHZz0J
rFM6KM8zQYCF3qoeK3MxHoi/qZ1xir0xJFu/8+LZO4eRdR+TStumOrJKrZoj/GeAGLdvXFOfbrU0
fh1VVqlhFSCjGEIZXkyaKh9dm6Th7wEFer8qQARZ3R1sEt5guUr7KhyRTn+6wdFegO26SGMrEwsB
k3FaW3D1edo3uyK1vUdYAM6DOr3OIPgeDcAIdh40hypOvpRMDJCvjIBWliRTpTqnesacr8wAaCrK
MenckPmTkQJ/sXZ50Bnbqiz6E+yI4rUz6+Y0whbZSlVPnAa8cW3hF6o0d0yX+X/azt7pZfBrspXp
WMTpfIPwx2M/A/Y2XTt5CJByeQgarSYzjBSm0zvp3qrt6lhCAzcC2BlKgsRcxs9bmBrugFSwE5Jk
LIKNM4/ZnlX0g0Gcg1F8l2UPXQhY7Htuv2Ja1p6zBTNTLri6EITF2XQeogU3WhuTegYYES5IUikm
PXpXFMPfx/80Sbt0z5bXrr6UAdfVa6HTbbIipRSgZ6ODnNbqKtj5hwlHyJMVvsYNSAH/ZWyC9BBA
57VbA27RML4gVI66IZ53V10NwQgJbigzWTC4sYOS9yK4ITs6P4UkOf6Y3Ca4gMuy5j2TVX6JbMob
bVVwyU6ymcxEkGBh8e8NdQHa1211FIRK5TgtkELmstml6IFbBw1eD/4mUbQljkBrABZrT1blq6Pk
u0QNcMj9ZfYDKOblwjXLGWVrxSfaWqLOe4EqSuM4Z1N2kp6R03JlkEUM/j6+XU4ivbRQnTa2k6U7
+ZUJWtMkYBE+W1z9jkGjHkVhxPG2kNyHMxjOn91y/0Yzck45atSSA5YikesvmzFLZFJaGN9JNcuq
Y1gqOv4zy2/KwX0GeGec5E/Kz8B5OYyqAXGSvtp7ZflLjkvHAI75chuvd1gaBS+V+2RdrIU0uraN
pd4dkVrBkwnQxxX7K08DtFsy1OOUjntVr78LHliKARh1V8OvI56K5EhWDTZmRJWTMsa7zV6S3lec
V6gG33qYi3uvCbmjNhKihzZpXuTe24n7MBD3Ocy1wbBuDRF6e0zdSW8Vl9Rh+deGaLatNw3ssA6E
ugl2crvkbshWicdnspFNeQqsUPfJK3cbr+jzC76OHugz2VwKiAg8G8qxwuudsWVIZoAIwJyxGsYI
9MOmHO3gSAES2TXyy3VzTnvQUHZ0kr83Ng0x6mYXt8mXedQvcuWuVwlq6aaw0mkn11quStIWrP9b
DfGVBQMg90SOkC1puz4OUpfCSHEMaboQiCaij0P3LDf++mjKpVmfBtlTE/ncVGDYd3Ip5Efqfc31
aYNC3xJBZ5ZrVT/axTYEucvr9TVzp58BXhmHjNkAT92LVuUtTNvwkM8QnVt9etaXoUM+21lsO8c5
mEECY8e3UaFzooTboCdkJXnx//zhD79BNrG9guyuh/q15/XuoSaDQ2lv6DsZAuT73iE3frIBZI3P
KVze68W9wik+vDUfQBWfr6BBGq+IYE3OzcEIc23ex274Tekydb9eYQbBi+64ULrXwUXtHzNMLA/y
W3q/ekjtWT2g0djP2yYLb9tBV4B5LOPQ8lrLkbL1n21eV84IB4TJTp6EPk4PTGFYuiwPgj4i7WTC
sV4fn6WDXc10MPXtgATbSZ7gsbOG05RbLEuqfe4MGB+5C7jyP/+uXaRnPwQr7OUGcIUFkLI+e3N8
5+oLgNEo7HqRt2F4W4ZleZKkurYVRH+WEcnSZ2fvO9UAZiV9dAKFMVL6S7G+rR8e0eum7J8rbzh5
jbmVJ+F6CLYCR+W9bUgQyFjIgr05otB9Xt/w9VmWNqkGy1Oo9v2hAaR3DJ3oIPtMedilx3r850dQ
6nLXZOt6jNSvm5/2S/VT2/WxLSvb/nvowVaOBH9qngO4cpsUeEyRAnLrbRDOy4dD9yCaBjoL1Uk/
4ENBnp55gdzxwdYxBnUe8rl9cpgbsD681YlYzGqBx3bylANKGeruxlqwqvNYPuWD2x1Mc2Yq0ejq
Tg0KYjc9AjMbErwH4R1M+WIXac5DvQui8sHBvHi98fJXpXp9nda6NK6PyadDiiFtTz32g/IwSlEv
w7Vs6Qn0JTOG8yRXX05SgGecwKzw2PU+tPqtvCWw2mmVzQ+tg2v8lVuIKMm6ZcI1eA+p7qstXIqQ
C9bFSnomDg41JF7wDWOiv0U9cHdkTPZyjaWQ2x4v0xOEclkjT+mPfNIvXmxkB3UebxKzRKDM604y
yGiM2i2c3RL13F1YBNcvgNH+gpSfneWEcudli5G+XdgwdjT8mgfvEbM494pZ9hP7xcfz7JDLE7EO
BqqmOmeOW3+f3o7arp8g3q9XscwcRtJk+cxkbmbtfAu6kJBK4AX8BS7ZYCbuIT8qXcitQTkx0EUZ
NWt/1TGTyRZ43eo4uc55AphDPvcIPRKN4sjeZjiGXWdX11VUpAUFOTdduw7CcKnvayMxDnJ++V2+
HY3nVn+Yjbw9qKbxJHd1vbWylXfdz9iYos1YFCj9QyH/e4G2DhyKfPulfp3YsTwtcaRh+QDGf69l
dg47v82HOwTZzRPQtOoirJ0h6qoLz8KfMsyy6/2VO7GOMeuN4QP9O4WeaU5evbMgSCOL4Rg4nBS8
BC4j+A6FwH3JJZM7I491oBJ7tIAH+wW+If8M5tJhHdHXO3l9oJfxfr0I617Zki7//1MxVxthL92t
Q738GKle5+JrXbaujXOE7QcTWoQZZKKrdPZJxWNRusifvU65ZBOHTV616yZ57b9h9dcPpfzOD7OM
67Fl7m6BBdySEMQegw+9zF9JjhC6ltdkLpCD2QaT+Q2tFeLJYZ+ciiYM1b10v276yxc0AgzSBel1
HidPqszo1mJtm+aMlIOGUqQGTGyZhMm/sxZXlKTUP8xlr7++nEeYOHdjga5bz3YDPP1gk6Wat+j1
FiShfrjyQ8z6oru6epZpmUzqZEuK66mXaaFUSQSheR1AAFk7S5e1Kltrsd7GtW39G5+OjfK3DqEO
xjDGTBk4O4AA+Unq8uZxxROW8cv+64+fS63YRMqgfphGyi28Pnnz9wCi/Vke1wglXUDTyz0Iuw7J
DXlS/n1Tjr4OVYBympNbprvPVJAApsi6hPvECRGCh+xdd6xrQNkhxdpPqoP/c9Dq/Hz99cuTfCV7
rO/MdT5zfZil1dPzjvzJP++dbF17yebnuhx0PeuHXp//wOejFI3ERmu/ajNSszKurLMHOfbf2tYu
svc6z5bNtZD7sVZlS477z7N+WM5Ib+n46U/9W9uns376S8Ey4GM0V3chjL7lFcfDmVxFNV/XqvLC
S0EoBXImNCIW70uYbS3WtjnDExT6HX2q1mDz2kmGWzn52vXDHtn0zQCEECn46xMtL4u8J+vLsr5U
/9m2HibvnfT7t7b/66n8OV/I/UUM2m/cuTi0Ma1d5sLy4VqL60p2rX+IVfxb909t1/XEctrrX5Dz
fOpz/QtD4t1qyvBH7bxwK0ODrEFla/1GyxiyVmVrnZCtnT+1fapKP79HMKD/qdVIIiSFDZGPl5Pc
O9NbeYSvm9Iq9ZlQNsvqrMoOule8rMM7YCpo42tdmRcaudRl5GcuFBBRsjLLvYaO/MBq560MD0T/
kWRtUAb+m652HTRslRiCjC5FOUPCRPxt92/D7fooOLLoX/usj8Ha9ulxkarsHYMmJWThwvQa1Nnc
dY6ezltZ/yYADAgXJeNr0A7R4frGy0VZi+uwutblcv1nVXasr65UAwIpfw/fUv90BmmbswTshJbw
Gq2D/XVifd0v92c9ssGrhMVbdrYIjBhLhOTDynHtJsdKIRODtSpbn/rJILq2ffjHZc+nQwavUvaz
cQcq8LGGSoFrgPQgUm5oIDmWD1eJI177IkOXnyVZdpIrUyZ9np1m1dk0mWOd5GVf7+j13f8QzPww
VVi7ypbc3qjoiehdO12DXLmD6IkRR8ik6GhlD7NXko5BzUWb7uUVvcYp5QkYZz1u/pIX+e+oVq0G
e6yzSZ00JAfzPDsnSATDEoe0JkXdkK3crHXfChT0z0JrUy66w85sYUDGgLxGPixdC46m7t8IZ9si
ARCpaNfIVZX7UmdQmfSqeC1jeCbCJ9eXGzy3iO6013jmp8svF/XDLbouXa9XXdYssnl9zSOSk7Nn
Tnu5yvJn10J+wFqVC/up7bqqkz2fyZxrT9m9/kt6GOpbG2u9DTaGWMUFuf/eFfF4NBAC3OswZqlC
PUOAtDjjM8leSyd3ZjjI9Cx7PQ+Yp54keDfVwUukZUdtOYea1NldGdTtRnrNXTaelLk0d2qfAdIb
hmLTRLzqUniZa25tD4CnBqboNk3cgxqFVr5HMgjDZVb2e6KSoIYn59zoQfMAJ4tcM6KxEM8zB/ei
WL1N/fF1QbQ/B8jAPsO/qXeoxo2oclCVtgzBoywhPVGPqEDEdpU+x56DsqDZ3U0xWggOsIWDTm7/
6Fn+/JhWzU/4jqfe1Mr3MTdx1Ur9b3nJlLzGB/7iBypI8ax57b3Z+u4RrSez6wckHLQWdZxh2ARN
XX+pZzC9LMnLN11N7S2KOsCrImS71GKxBTAJJc+5VaHfpKq7ColglKFKcNwYMVb347KHUBJmAgOO
AmGiHZvCLu/nKanuZUuKrCgcdM/yHGFhgvBWEQe7skJ+yJ+GrybJs2OrLlJ+mVoZ2JGgxLFbAsAb
12flFhcxqtcqhE/Dx0hURcFw12YFmCCvHVgPN4V7AalBes0j2N6i+jX1U/Q4LAVEl+jRV5NvyGoq
Z2kqM0y60V1ElatA+MywyNY4wWODGvajSib0MVU0bTuNY8AKgh2x7QGtSm2uZY6lKB6ym2kYunst
6byHeSnqDNiezbMFu5oe645Qz9KtVjq4og1kZ8wJs7lx1NGF8X9PSTTfX2ugOVD+dXjm1uOryPIe
UJmJtlXYbtA9NfaOZpm7aWpyNN4A0xeGZl5sB6gzsFZtp9t60m6wgkcGAwfw0gvL2wqq3W2zFGuV
5/OYFMRQB6SNbLhppX7JZzM1tpppaBcpiin438air5Tt5MFy98KUYDOiBq+9D2DUtcf+azLkfxmk
0sGFQ/fn3TLhM4NMBK1QVKjE9PNv0p1fwjzRv05NAloBQZzXYMyAXaOD9TBr5JKtKbFuKjfvL3of
t6c0jYt7boEG5b9Vn5tR4eHKUvNONfrXGtWgOzdKHga7aqC+KvVz3JM4chB73EtVdpAKfUN+Pd/X
46bHuGMzLd1jLcWULwbLtRxHBpsmR4F2y5ix+3CwlX9z0tm8kVPVjandO154ghyGU2eGLNqBD061
W39BGyR/wnBOruetjbl9aLp2n6vI2mx9LJb7IHvBqHAmaF80rJVt8waiRfMM97y/J3R8lhpGu+0z
pnWQobIRsaalh7Q5Rvn5oMR9VV30uHANBKgN7YeIxbKpwKC7RT+tv60HwsplitqJ7HBQsjgjg5mA
ZuNS6KbSHhHb1LZSlcuTperyqXLAhC3Xxx5HgC7VMtGLj/b45/rvpEnuH+2ihnO2XD9Up0HkZZOH
Pz3PzDiYKKfIphRVMMNwX+vytI0tEpIfGmW37Okgd+yGB4AzIPCCYQOuC0uFsmJQ0uu/6joIT709
BGi8h9W3sjzI/ngI60Oqo9pUzYpDwFpxcQsnHnhugii47ZZiSNA9cQ3/+GFH36fYybwHvh3voTDE
N+WY4WG4FLIlbSarbCwbbBTVYi1q8Bv8j45yyLX3enQ3Yg74fzkkdQfwFap2/HyatisQuX0a70uV
aOD206+T3vJHpqLUm9u0XXgUpB1Nq4UBiyLlXbQUOQITd1KdfB/FwsgfIK+rMcH1ZXepoly+WTvJ
Fg56N3z4OvLIHBy7RFXCsvLwxJgU5eK8W0DxUZaSvZ8Olar84RbV0ZODEPj1UPlrH47IdHPflQA0
Pu9YftVUxpAdn+bC/ivFnhTk0uymN+1UpTfuGAE40VDe7DLyjCrZin1ShNqLWobDravXP/JQU18G
u1Bf9LC+7xhg78lNw3RBdJCvX2+g/+XUrX5jAy15dzNORTKnvEtRM3iPKuULfOTgQXaaZXDnF7H9
KPtACu9TCHXP+dJzrN+TQTNfNT8q3rTkLF345mQvatNAv7wP63S67QMtvRuXAnE/fdiYSc2m3cwb
xmzQeEtV+kA0JZHju7/VZMC91CV2CXMpfc+8Gh1tzWi3UjX6ZjgZuKbuStNCEX9jW13/jI0V0kXW
qO8jCJXvTY8tggpf77jwK9+BgpU7O/PN04hl5mNpj69AaLqvVvl9dhv3i6W47SUrI6STbL372swA
KVTHyh8R0UFLN+z/BI7dfgWype/mGBdxu/FfNcBnaNi2A3hPtuKw3c9Yw8IX/t8maJF/7/zUplsO
qNhsvi0Hr97j11aiMOcUr5li2Zcm7SY0t/viVYcx/Yz1+0Z2KsDYXkFgfIHJq95Jk+035BfcoTxK
dURN4qx5U7KVah275uNMlk5qcsZuUO9UtN50GNE3wTSDSyis0Lip0YqBFl37qLDZ+R1B97jbgcVD
1hNp2X3lD85F9vSt7+1NbbB47nA7mX1GHgRjovderfotHJ/oIlUnUm1gClF/I1UbIyJ8IHX/Vqqz
Mn13+ebfS23qs0fG6/zRiMH3+GNwCqNBeUqzVr2LfGjEoY9d1ZBXjwB99shO9E+l174lcaveAFYY
nnS95VWJUZWvEvdWOkg7uoiHUqmze2mSwkTlKLIhMNSdjuFqgXtsZgdP0j2GjvaYm09NUxzczq0w
LKz3yJiXN/bkFDdRB1luEQsubxSVoukqF5lZddrFXo/ouB01D6HmYAU+Wa8ohKVfVav6H8bOa7lx
Jmu2T4QImIK7JUEnGoktrxuEWmrBo+Dd0/8L0Dejnok5EecGQRgaQQRYtXfmSncDN7PYL6t4dJDU
6/KpEANISqNDSzAfpnWjv4Lph6omH0hXVhuE4mX6ioo622HHt7c6vY9XyzSOuaOY9yLM7HORmAgs
5sOaUf0zopY88NOmnRnWaaQR8ciZF5OW+msqeDX63X9t+zlkeWQqzZ+y07Xd/3q+3iCAaa34thqm
+jIoJXJp6YC+Q9Ul+CX6k6v+oxh666m2B/hAuS5PWWhYkI3LFEVcPz13pXNdDh2M9FRFhvtS1bnq
OVVsntPCJYClqqClwIV9xI70oQC/2sRy7SAbOqkFF5UzxO+thkDMNJz61hVtcKNYdrKL0lC9h6pS
rZaXt6cXtXDrj5a+ETIiEcNhHI09NdsC6m5hXl0L5jiXuw3YUstXSVZJyLgwqk4F99STVYRe5+vx
TQWc/J8d38csu4ufrfhIED+D8ffUKVBjb9kfons8La8W2w4brRI7YWmLw/fqslt3tWTYcmlH30cG
mn41RWLuVKvHu/3zEqYtjhby8hs7NJVNqkmdWKre3pvofQ9k3dQnzRD21kqy8W4kx8XrGrV+5GpU
kf449htj5ytsHuWrdh+cPmFIOkhze723Gik+8CQCixTc5/n2cdFmiY1JJZg2VVlWl1hvqr0wyv4m
chqTdF+/IJagteFjIVblxoczUy/AYvmd/xoHw2MSCeWPgtLy+42yXAMVJ83PMe3fQ0WxXzSrzqAd
a9N9aMEGZ4gS3GKhdnbZDBVXFT89dmls7igHpLcOViA0zrVJ/YwbmeVP4Ss34DfMh8qnHpCDjDqJ
ETaD8CRwxJ8MMrLedg8B0Rx186tr0SzDKa4f3IY5YduV2i26jRZ5DglL+K5sj+Ka7+913SCDarBn
pIGakhantdlxeWTbFS1AEAjnNgHrQn7NL83u3Yc8dV+0MVbOonNdzgH43ipMq5tltTUgz+V23B70
uANMpTEuO7QFUjdZO+5jgCF9Vfaheu7Kwn+MqulVNwP9sqxNswLc1s3b5VBXs4+RZvp3y1rYBbsm
LdJfQur+oz/RS5RmfV8Ytv3o7wY/s19jfip3zaA2O7vpgzep76q+st4KFFlE5pTVvg96+ULM3boz
I+cX88gTIQ/yUvkK8PwA80bbhdrqe9u8I5J0nEnWnZ0sww7Y0chFBHjNiIw/S9yhCUwttIP28eeA
2qgMr7Rac9sTKXhp5wVfjNGryUb2ltVlBw1beakn0raIrD4iduKdg7ZE3UDg6IranbwY88ICxXt0
FOOc2+X0iyrAS1tE49sYzUKPBj8HHCiQe6n+Ek/9+DZUkbke5u3RvP0/j3dALv0c7zs+r4M8bV0H
DsC3f73+z/b/1+v/5/HL++plj3PbFRuRm/G6Z8J+Lfqxuuq20HfWvA1cRnVdduRMfr+3LYcAiqyv
xbztv57LLyc4K8XdxTq/icvCnN2WblmrW74Z2T/bVOKj3Vxsfw5bdg6x666qCr9BUNwqWWNimMTz
NWhVH2xsrnWvg2PjZYMmb5fFIPh/ye5JX2l1udHDRD0FJUY8blLLCoR29dTMi2XVMhRM99/rWel1
TNdgPf5r77L9Z3V5xrINtt0xjxC0/Wz6fqWf9ZSb3jQ4twWn670j/gMimfua4GfiS1XkB9fHS6oP
9q/R6tx3AwAd1UK3vzUdh8DRBN6KTNWI7ituYozHh7pQtobuTs8QGfpdy6suwNMnbFmH5T3CDDlf
VzbmmSRs9+K3Go2u+bUJr7jVOWuP6EZMUgcMY6vXzXCjVyHM7jlwZ0nU+Q7XMUOJOZfJ17JjWXSw
ujcOIiuc6J19EKkogOs0/jWzE+UKILr19L1LjFgyTTBdDNgxQMhtsWIIgi8mHqqdUmbdjskfWHzj
qxTNG4iR/jmKSYJP2qa7jepO26txkx38IRWXMNDJxFCK6SkN0y9Eh9kXTw6Jg79RhICORfTvlTyZ
nTG0waWUdX2V88JQGR6GElzifIChz1akGsmG2RQXLcUXDzJZ3fSubC/L8cthBDxtCI0cCUADTpPM
mexI5smS7ZJrAKyDXLU6vQM6RECESTCa0arDlhy06mIGbbIrsdackwxThTGI6WQ7KItxx1tHO+uj
gwRlfHRFZB4oe8gbd5z6m6wchoOiRsUxMyTBPn4XnZLaB/HU284pKUayXiuKJFGb+Nu4aVQSGNRq
67hywOgKdBkAVHdHf6LYpLHdXn1oT3CD0Q5yx0ENVHbd/dQS9UO48/AQmeCRW7Hq2pCiVCDVx5oe
9DocVONpcBxY3nBPn8me6VZlNA5nnxwqENR56pVjGEHCgh/HbxOGDz+dfie1s/HJI3uhe13DtYlm
r/0U3aMl/YosdfqtJMZvCr/Yy82AQnng6Nus4cfZ78Wum1/BicnvQAdWEPEwMKGyRiCdSEx+S3SJ
eiveXbQGTAGz/ggbdbirCFKfafwT0LXq7JpjCwqZK4CZUbHPag2QDPC+4RJDa2FQPuxzoUQPvuLa
F1vDTbsEwYeiw3Jn+v2+S/vxRVjMnTQteHAkV4o25hJsgDq8RAgAN0HRd/vlWXqcHCqj125yW+s9
aonyBkdQzFR1VgabLoEcfrP63iRGgIjLIcujvzZa855l43/v+Tl8yBY+IW/w8zrLtrJ08KHRwFtn
JAZezKIhyrFR2qeWAMubwVcz8BWckgzeNnXLHqfHvArRzt2MjSTncl7VxYhpSZjysKz6aaWtcCfG
K0IeMMlZNpOCeaHnIXlPhRiL4+AmJQkWPFoWP8csj5ZtJI1zdK0jUepz1Fj/H8+bAEYVGNT/47WX
1b/e2iZH4MBIaPXXtp+nLO8/RMV0k6Uv9RiGD9xz/ZWMbfOg+3gruty4V13b3xl9qKynnH+z7cr4
zirlfllbniQM975pM/dsmsoedNF0cdsaS2GTN8/dYJcro7eD9yZQHjAUuZ9C07a5w+0ADvg60HI9
4gCgvG0Wf1HMuIUOEv8uoyrmZ6duXua4+3VitsWZOvdRBeJ+xihQnnOtDLfgTKdVItTy/LNj2csA
65/jBJE8srHXavuERIbk5vkVlqcsB/6sdtZgr+y+omf57zf5r5dWhgS/kO4/pWhUAWbOb/LzAstq
2qt7ml/xjef0in1qh4AAIqJDSXxRuhALiW7fCUiOd6k13301icJAhM73Npy+RCqlzt6mVHC2VYJL
YhXU//fqvI2k7v4czYtlGxJMbUMuGl2Qee/PjuW4ZVtZqdlW9KQCLKuNZeSbCCyM18Yj5f2y+h1h
XHClWr1qwYj9rSvGJ7tg0l6NtX+fT3nnIRXrrnobQ8O0h+zWMYCqxEDczqPZ9XuJqhaCY4Rmn9iq
g5m6MEHmu3hvq9ElT9VymzHXvVNh7VIxoHqdmpVCYV1mj3y6cE3N23lOLAgo5iTEG5miL36dWh+F
6d+oFDIDSDj4mpIqYSj9KIvGAt9HkYGGRvs1jO7Jz3P5YdTxuyKoUnO3RECPasg0O9KwBKgFE6Rn
NmX9o1/1NUxzJhDL3sEOi2OYYQVc9uZEeJ78bqpXy944DTMyL2HKLXvHxkovlSLekvmV6Hjkt2lV
3i/7YuFQcwK0xJg8ui0aVbnEJAnxODCn6HZ5tCzULHiddLU8/GxaHpGGGnoxOT7fz/rZq9qZvYtp
RK2WbXYdgpt0anynwEHXP8f9vI/aZ+daSOvGn3SOnWJSqXAi3Q+JW9Ai8mmeaKl2dJ1WO6r4qPCs
R9ounUDFLDuWxeBADVor8zGVoozl9uc5mq98FFMB2e7fL/PXIaYd4yFbXvzn1TpiOtadPRbe9+su
u/005i3+OnKyFGVNHJbwDMvFCDa/vNJXWARxsP71xGXH91suHzDMVH/rCvH0vc1YPsHPm49uwlfQ
t1v1UIeN9z//pp+j/3ld7TML4DZ8f4b5LCyP/vqw84f7/kzLnu83bYvsNgbsilV8ZzaOepTzYcsB
vqgo8ywPlz3LYlxO//JQOC3ohv63S0forLT9ltEGcWpDfa6TqFxXBFgEEVazoM7fTVmPMPTQNHbq
wQr9aWe77R9kuaOXAlZUo49OT4iOFBZ5FC58MLdvD2HafFaZ724ZMx0dEKZRqUeeZo0zytb9sBQi
suN2pVTcyAHNCnD4jkuNsSbdyqmSJ+aZe0x4j6Lu3FXHZQfXY3yo/BJxcfuoBQMvhs0PInZy6dT6
ZMf4L0tUTxR0NinVLSn091D2J4Wu5yiJRBxBMBRzw08qNB0S/L57fMRMU93kGCnatWoS5U6NmfIW
5Bndlf5RMBYhXm7e1A8dNqk0OX9v0whxWU2yzw4/zwqo5HlZBXKJ3FTlbtmBB+29mXBclU2HlXO6
r8v7OhX9Xc9AqLErWOg5U/J+QjICvCzmgwSPSkHICgk5xB6UrQ3ZoRlWA1ZT4aI3NNNLpw0kgM2L
MfWvVY+PP5NHO+hNVP8sJNXiNR6zYatLWGPLthwCw24iZY2C6b+2tRMDCZCm+q4kRU86pn+bzQtw
FG5hl3eNBa4pbeDiDIxh7qZ5EaVGsXdGe1wtq9xBjLsYGgWGofp708/22hLPkdkYN8smRyl1uGTD
RFxoLTfLtmVh6L5Omwhm43LIXzsg5hlj/f3Gy2ZTl/R3R5kfljdetvlhv7LcxvCasaJjPX/IZWeU
qPnRtAAQzptMyuoX21a8Pgjjqyw2EkPwXaNp0ZWe+dcQlf6h14wzIPL0NBBWdbcsnAnWP1grc/uz
LR27nBA3yPyJqsQKlkbfIPO6vUnMxLyj2G9+P7eNrM0kfdKPwqYmRcth0uanZAxNZuHsvtdJSCq3
lUzFGp0v+8PC1I/z4DmundvJZXTQTSW9orIVd66bKLdmdAzmFSOK/1kMZvXaUrW8GUU6Twvx+5D+
hzDj57ghgXKUTtx6lxeyVWmRXRHdEXjXXgo5et/fqKmIArTGzQoqcn0rqyy4CopkVz2W94UfDMfl
sGXBkExfEQtU7JfV5VgNyrpnlijHl2ct23BUpFgSkjNzuGHtqoF7l+aGeweXe7oxjPYt8CsoIfN2
3c46kqTilR87OP+XwyBgHujch+flCEZ+d2qkGcdo4vsnx6jZK4Fr3WEWte9IECs3WuiQZTBM9t2y
Q2uAe6oFzZllddkBMEVcypQBI8kbCuTYsKGVbBjrLuL+m3Tm6efYkNopYWa1vUv1Mt46I4oJcJbh
tcAN4RHPkmwMGzLa2m5Kf2u4BuRw+C1XUM/RVTQ13lAjoX4wUA91jJRQoTnLZFkwdplIyyLNU58G
RhtFQByeQliIP5P6fMDD/zyaV+HrPecNWX5ka7jo7+ZoFZ9w6JvlEXHNGf3rm2Z2CbWzhHF5tCz6
RSg5L5jUIpxcNoKubXeuTsd7iAG+yPEh/BZezTpvlWF39aLqE2WWhlnsbHz4WTBGxuqwrGeL66ET
2bOYjUft7KSp5o9ANhHOI2vxH5klYDdokBQF4O7eLAu9bIaJgKNq5m/8+6Geuh9RosPAqHOwj8vu
rptwiC4PY7AzIP+TmDYH4HyadlD2vs+YMxJBksAZiR2LFuJyFr93A3s5zlWZHewT4g5wmGFfEBtl
NBQsdu2fsRWfPrSIVJa7gfgvz9TuA3Idb2Tbvdic1mNEHNi20cRbOAp3M8yq2oSXke6RO062Wf7e
n7O9PFr+A/Swwo0IOFcKKWlHtdW9KgnEviGo7cYyZHGwmCQkZVytFLXd9cJ6TPmrTXPAoY+pQ+U/
zFdAqxiTOwDpJ8X04goT82xKy2fFtT3/s5ZHGdCGTQkWhN/dTrupIVsEpUWjyygg8SXpcPrrxGBR
5rxZbg1C0dbWipL51PspuJWh+SGyUNkY5kn21XBTh1b/vTBENNz4+nzmsvEt0/TyBstveePmJdDx
5WHuuJ22WR4u0avLo2WR2H6J2smFhjFr5+Ucx1IYJQYdBh3/84tVuHZ+iDJAALNHdP4zl8XyB/+s
tpkBWUYjN9OfPUzTrFFcTodcPKfLw2ai4JVn9uj9/GeW7+nP6vLI1XrirTDwcvOWcAJZGLPs72dh
tiLctcI8JrP2fvkeLItoXu1pcWynqD4tmwrfJNwhcBiNLLEG3ZJoYCkd/99Oyl+pVlekjxo5HrDZ
Nfb90G71/pAA+cIkzzmd+RClIMZgWSyrcQSFWIuUr4ohZX8kGLJZTbXdkYqixMPRdqRnENPVyGFc
BRnRuiH51J7qlMxidNXfUfv5dNPhQStmsC7jEXJjJYFzWOlHWucbPevwjSbnTJbhCkYZjdKpCE8W
Wphz4Ldr+u31qh+zS6bxE5G7pem5UFaPatmsuWUUtNCpLBZlewA3ME9tJ/WK+17fTz0JQpZDJq39
3FRNvhU0YVCxtx1ZLHWwjRqCKEW+UrqM/ggyQY8fXG4a8a3QNWs9aqOy8ZWGWJhO38L+B083PRoi
PeRFQf2OSKKoFq9lX5JZOKZb8EvRxsToJ5v2FAaVuuLHEWdyKKVXY8gI2xPgV/QkMS1dRaX1GsQU
VfBSrYGyRdu+nDOiGwMVLiUKmtPrqdB78o2d2itAVNQOtcZu+KptTozTuUSl8Pypc0/BmMTriIAt
P49VuKZElEYa5epOBXxrxNDxCc0su6/Yx5GtoqRaD5Pp7HxYN0rR7Bs95CTAoYuExZkWIV7xuhfo
Yvon15lLlwRBMh6rP21+uud7i6bBjrGtQ57sDGXECKyg9297ZceIYlrTf3xj8BxunBH/fqFYCWwi
ZDrOxNhT4M1xwKMh3+QPD3J33CfOdQCBtKfjqZ4Q05Ke4ZDAoOb8owtcunjm2wBgsBM4KllbrYA5
hespVL4an2yZajjP3yA9tppzGk5/THau85ofypJJtmL7F6m3H2UGHUnnEl1rfUdY09jTbwxtEnPU
WHgURE8yqUnAtfCJ4eD2UsoJhsAUPiVquraaGSkCa3k16M2zz++FB+V1RS4z+aAZLRyH97JKN4IJ
MXVrVDkjRC/z3JbKNgtq/zpCXJ9K53eRkqoXqMH72CnbxmEi2GudNw8AO8sIj2jltqYbfipwWFdy
IJtYG6YXt6RgQQFSU/7YRCTCNTKig6FRyXNj9QpxwVkbY+r5Yfcwas6WIFzkIyFSLEWodFuZISnJ
R1Jq7XYqh9Ybw7TYKs5TqOT5yowzf1OlOfWZLt+aliJPU8gL9g2VwUjTboMhbkBTjodWfWfmH67d
0e42bXVfJ0S1VuR1Uc/fWG7xqjUdeBYASY5B6HHTPaHINYAdxeGaFM9sxWhQW0/wV1cugamrZhyy
VWyHe1Mo6qoD2WXF4gmQWCkQSYL5ShkflaqXx6SvOBBDVa3da0Zgsm98Dtzu3Q/KCqiT/Iynl0lP
gK+l4Qfi3Myr9UciFB879JJ0XaCl9kcXZOrc22iG1vGotQ1ja1MyQwRs+foX5RsQJtZr3JsXOdC0
T92T0Dks0/qzoTL6554ebzpSh5uiPvlTS4BsPu6I57VIl83D/fib5Gzq1Q9J3r5pLYHyajPeiZiR
fzvNuF5JIZBodBp9gjt0DmSyRTMM2DDgO7GuZAsQLH7vOEmrqiAUWDGUQzEwyAqFVq6bHede9VKb
gj+RAkej2FaZ6V/JNmw2tHbi9VDaj9aQeUbeciNQwNCm6QsZ96mnuTS866qJVnWdPaMXxeTYMIce
koi8JNSbVkWQ8JwTizJ62NRK+gTM/wo6zVnVz50Fga6MEnz3/cGJ9E+pJJ9ZpH/UpUFYYAWZX2UO
RYV7l/ftuHUymgWRhpbdSdERhWPwolEFHTJgf/0o79W4vJRzoSof50bsH6O2iV7o+cAhUtm6Eyu4
d9VmUKzZ7lzcdmG8iqRFtWQW6pbBcJAaPwoZGiELeB+sF+6aVrCOtUOVRbc2QoxVkcpLlsivzLAP
ZWm91xETr0HchU6aeUJN9whVqAf5DXktvY+v3ulvGtLMAlDVXokCfdMaMUSevks8SyGNXleacaWY
+eD5hvLhQDYK/Q4hemRsBKFSemNbu3GoHoh5ow2diR1VgJ05UckM88d8ULeCVO+tE1roh9GsRCZf
M0W+uKqMb7p1EDozQ+xXZ4TQxtOncWpSD/7MQ1hNH3KwnnU5XjtrrWdWubWC4TyB5kwsyHM1+ZOa
ZZ0lGGtH1nAGpU5HTdSHxPeRaVu7PlI8JyLr/nWMijc3SB+soj0NFppGtX8Km3Rfo8FJBr4TcVNv
QbKBpulOIeBABG2A0arU9JKCGbhSeUbF9QlV3kz3ZS17irgjzDj40EADyK4IzLexGd7Ips5Wdqo8
1g4gmybSX+ss+ejB6Rnl8Iq/7A+yXXSxxm7qokMrsocRG/k6VeWvogVeHsFh6hIU1ZyPe0GI2E7S
BkDzZ1A7qqcdDUhgavUhaNsrmUZkCDrUx/vG/lOLGjQFv7BkbBP1nguQvwCUV4roibxUc7BN6Ulv
8msCmmelTb25Ea67Gyz38JrVAPqgDR3kYDbw9hPE8iPyiJAcTdLYj4RiyAu+YSR8Nth0nSuy8Kns
UBVuzA81a06J2r+0fCimfs8RIgxIn+mTWylH7nz3iMuKVdvanPrgopFML01918T9fpD+tt7Xfb6t
OS3cJJj50zscVvT2Isb/PShgu7hEVKn2DXlqak2w2OCeEgnrszUS+in5to+4envH/5OmRCgn6NPy
oXq22uaku81d66Rr8hyuRRO8mRnzRixkRDf06auNpx4+qezWtGZIeRBEf058N+gIgI3PGTZUWs+I
Ztg4horAuN0J5hkHl9myzC5Ej1aMAyKVWhWXS/tsNRSVp9QZVnB4btN4qFelDRFQFQiOjCx4kFb6
p2iGapU1ae+VbktiJKbDKlQPner+sg0GkWMIOTsPuqNRM8ouWv+tbbjuplbfWsC87bo7G1TvIKck
Hog7S0nphpY+KFG0UyB3n2EQInQKKKEZ1A6rzuAk25xGIk8mbuha5rW67WL4d5xVF/eZl93XGYyo
LlHUrW7AbKir6BcB8I0P254fOEaSV/dTHdr2pAEiYzZm7h2/eVDECHbTbd9EA2l8VCJ0L+1bVbvb
oAMpWkdkFLuJ66WUCCoaHCnCeC9XFS4eBmGliNdlQEWgVdWMinWyz6bOORAy+WxHwHv4BW+74lNr
GBuPPZenhK8TRyehSBLmehiKMV+XMvqlcfvxcCehaiK/Z4rKUxDJL0JGw5XQWtpKxqNfOwSV5L81
yHXOVOGS0EgE8yOHfM783Abl0WKwGDT5pXNpGpIvAurqjIHoibH2k0PTYm0Gc1aEPnyMJjOAxOmG
i+PyU2ONXuK0c8Igv+YWAVJxDUe1fE70kqujX1vVpN6aXTYwGE+TlXAYg1kpuo0g+uqoZzdHU86E
LHOA9zb0j6bsN5puDgysCM2IbNgOVnun9ENxiJTkzggYkJNJm+tmvjOoTJXl1DOgDbsdJm2jtjKP
gtCjFQa/4VvBTk3Q7IVayRXAl0b5ouj3Hsnk4FvGQDJwQ7fykhVgzEDci1WK2nY/mUHl1RAx3T5e
x5N5rloXbWr7x1RuiFo+RQSz5hShAT6ivUuKDVbGu7gTYqvm5SuQhZs2nyA+yxnR/FYKgqsHV8Os
L8PHQtiMhNBAORQJVqUaMO6UEZhJJOi5s0O0ZBINaffr2MLcY424Qsz3uAUB2fUjme2WvhXG+KCr
1qmMuQJDznAiCJWgK/nHtP3OSxuIw9km1KxdZA1v03CDcuYxRZG6Ihek3GQa54ko8QtODGQjE/N1
C69SM84lePNZgcw3a9vW0ENe9PqoaFuLwKOVayr3QoptB+B2vknJFRxUrFAjAurdTJcj/SPhxqYY
R9CBr11o/NYtZdz6egcsGQspREOmp2kK3o4Roeny7ZcK3gEGJsQmhvhXGOM3UQgjKTG+DKvJV9ZA
ud+EmsR9kxKiCV5QV6+Ro+pQ5WwvIeV0pbh8S2xTf6fg8ocM5eLYJXStdRr3I1FFia79AtiXeUhl
MFAamqcm0pyfsImoEXu6TmPfSXbChEurDcPe1jqHcUBcrEHN1dBTmpdYK8FRN0cl4tsmK7Gq0+Ix
TnPsSNYNYExvkoyf+8Yl1ZcixcpKw11P4jjUzuliIWEvxOeouR9FNsUeQraCr2l7tfP+1a77D0ii
+2kc15auvckhMqEl9yB6MV/4Q2XCJ+nzNX0QtRD3XWJf29rBlhFn585paaCUKo1s9zU2GxLtM+PB
b361QgXVDUOUBDESd1Tb94YwP6emOAnN4tINGvKc6GNUqn1bMOvoZN57YaTeETjyqHekYrptvg3C
8Vfomx1aQPtKQ4UAl9iH2Ty9OO4vx1IQiegziy9rhnXTxAywGWCCrwu8WJfeCMWWmPNVV7X0G8Kd
UuTnPH0Em+fS7PT3fCfXVREamyHWmIl1GofqUb5RdMtYOzd1ALCToh/aBbLB3RbNSW5v+lJ9UdKU
Vkur7/wB5t7gE4aXgkEr7XYddM1HWCK9N40D44s6Txlg9PbKZFTJ7Ku/VZMDI2kT6nBKSlXkrjXZ
WbwNeQipq6x9tLl5aWhrx4k/Rzt8CelTjmObrZUONmDs6uPBHp+liNKNr+9SQUM6x4eKBzXYWOTA
SNG+JHkwV6iZ+fsx/zXXqtb8INArqTQqreTVKbsYE+loJY/DwK+3Sar3tugZcnRWQ5uwpj0cEhLt
2i4M5c/CJyMjCYtLE4RbgyCRrTsOxyLRf6cKht0whvw+84bK5gNF0iMNcblV0KisSq74javYzA1d
LqW+ry/5uHWhAI8j5Xb0XKXnJwF0NoktsMSJkNLVimu8f6lPLSSKPqWfnlRbAWoeFyQL+Satp6je
hwA2VoiW7FUl9c/eADuVPmqWne8Cqb3ZmrK3p4H6iYuaxyg+pQR1Cq/7E97MOyPqflvq4WUCOQzZ
N0nWpMFCIZhuq5AI17uBX1MuRQyH+TuSGKTf3Rf5lhffJWI54h6lEXSedfaTqw3HsQJGAmeOLHmj
uu0q8Z7zzwKJco0SV98pc+RyWIyn1FShvkd5u40i5mkqY/+i6J+4RpGBIKqfb4fWpgrGHc+jC94G
gG/DA7FCj4mmKx4JWLsnjKT+qi991EOf7vBcOsYzte0HO2sZbSJMNScUZ0RXY504ponLNJVblG8w
4OXaRGRLrbeskNe8qpb+VmpoqTI0ExRsf0lO3irvjauSJpQMhfHS0bfUgr7zSP+ZeSpucApN8RBM
1l5LGaCLgFA+7k6MACDtMYd1dNitZWsgNIYkTMHqzg2Da/GHG69P56fHWTmE3TUVzNSsCj9N3BOL
ItSXsCKoYdQleVD9AwDSdIuG6y62uxNtBYx+SnoRadB4TAJP/UxuHY177T3InXe7rZ9qlS9mYj6R
fXGvW7knAnIKiQCGAk6Q7HhTV1wt2LpQiO9rQ31pG/O3YnfUlVG61QbZdbFKMSbm99+eIgPHRHco
20tSwgHnBoAMboY3a6/+PHl1lOA0QSoEqX1KdGuicFd/FOWwLW3lKSWSeGWHRr/uJQNv1UTN4PNt
YRTT5tLFKi7UlSnSG+k3v3OBhSJsJ6CUyJ+q9t5OxdHIrHqtKy1jqhz5vQqgeogVxRNzPm/rahus
4ETRx/IjzMI94IqbKgq3amJ+hk5FnaqiC0iSKlGK0U4fi0tiEShalemh6IhMbdVigyr8PdFq5KI6
Cd1mtIkTGs9xg/7NzwEHmxs+wrENb+0oRyTcn3JFg+9kaeEK06PfG7/8BguF739NufKgEyU0WDJ8
UJI3mIm5OelrJVBRY/X6ZYQ95hmN9mG3zUF3o3vZ01nHAfjZ+PPJDtO3UeuekxxfNWkL0K8kf3PU
X8akP8sYeZ4fvDOEeCdYNVzZstuaxfjWFrMvT+WHXMlcFIGThD2uo7ZjbD5XKocdXbzQM0ZKs2qk
EwCvU00I31yTRIqkzk9ZSpySNH9lTi/ooCuvU9Cf1BKEtJufdW7hwnZ2jZTOOuuB3OXNJuqjlyit
xPqrNIsP00h/+0WB1lKX1wxaY2Nn3FysirQlswGPd5zyfuOTH4/KCa+2VhzxGd3rSoc4HecvLov9
2IMlDMkGjWOVol6bd3wb0ZxPwvBUeqowuAK8IHm/VtfNNMQkJUbJdgrsIw7Kd0uUb+k03XZwvmir
WWeukGcrgdamtJ6bSzSYTrDTq3ht9y2CY4W0qHi6YF66gVo77UrT2JjgDfj90cijTNeOztXVTWq3
J9MBij4y8MFpgazzRxWG+2uwKd7Y1FNWBiM6vsX52UifWpF4BKjeVWHzEna0wOev4DQSMYWwRN0G
Fl8U/BOXKfV3VMRffLu5ULm99QHlM0vAh5aW2oYUomMqsvsm1F+zwRJM9EKGtfipHBfKk2j4Ycyj
+0UqEKgUZSgeF3tmY/eEar8UTfzB7PcBF2hzAJtPpvLk/x9d57HcOLK26Vs5cdaDGHgzMf8s6K1I
WZZqg5BKKniTCY+rnwdQd6tP/zMbBJFIgJQIJjK/163QvfywypMs/VemB/AxQqYoPoX6kwKQIzXC
VprBStZupu9gGVHWiweDKYMIyIdUToVTKnesNW99Rm13bJwNedn5qrDsjjV9722yESua0UyTXS7P
eaEAEHCBtZsov1j3Lga0EGbku7t+VNBNZlhWEpIV9G5waKOORSPOCWD7yrKMLWKLB2s7VJl2UFIQ
LIESASTCYaHmhiryDG07DJ7YI4+LFnIgg6nXjOxBGSpM452k2s67X23Y0Mf8LqvUXzlIODDiL3We
VTVh405WkGUwpT/1P1wzwoybAAvb6Yel8IZ94SBJR+T006aOrJnwTx2jUXb8PZtRY6LamD6VPkzs
Wdq8jKmsti0zdNnxDGslBciofiRf+K2p00nZxdNnVLq9qbXe1vF/O2R2LodUe4NHxrOmgu4Wq2ZA
znH6qjQYqhYGU3u70z793OVHwww78/13IzabJSUid4VtgOkZmDirOX+TzbDkikPUTVO2UDmGDhw+
3/kVevqvtoK+PTAI+42/x4kZg3QqVrWn37wE029rUw7KWUxvF00IjGFDn+pwvvfcF/zzsD3MSZYY
82U7xKdRtR+y8lLGZruI0+4xD0CfU9fdy9KkpOlcEh01ueN+yN7CxD8Q18FK7+MJOvCUjLJhL4+m
GnTLShr8IjxS4FGVHcjHyFciED0Yfr1ict3xszb2eWsSqGOxetsZQWhiNgGzQ7VxJNCcEk/UxHBw
aAzkOrbKi4zbH302BS32cbv1jex3F43VucZpI6C8rVqslI3A4wE7GOADhrH2QvVHNDhnL/itVwaY
rCQPzWXBWUZuzvAYP2bdi29EuAu5rNHCwAgWSKwXfY2XQ1/0S9eLWTs7VrcAU93GkardEo/RGu9Y
VreUWPqMfCgtOpoN1Re7Ne9YYz/ZanarMjddK9KMIFoEP/AYQcLu6lvUTOoSogfD4EQ6dIgdonJI
kapZTmXPdasjVtf5jvUJbR0VgiGtJNkSZMpZ+tEAC9uorv02ouTPOkqVfgu4goUKEncQ967uWcMp
5C65eeouE9vWUDS1T1qKIaBqYPnSFiW0KgpWVvmRxALvl7zbpQN1Zi21vL1u7uusbhZDADBVjRSf
HCd5ayjy8bQplEUO6aFKi3AfxO00gdZfLSQuC6qVAXYnvbyqWQawolvvxQQ9+T8FFZallijMXetT
Rc0Smqw8BEgDGyYj977NXZkXFDsbFd1Je9eir1vCUSnXXm7hkj4Ae9hTYk0jqPhFY9OBl3HD4IyQ
bGWISwXTu0Uvk+ZekJm+qog3mgz5j9Tlz4EllmlD3abHUUPrKGsylyr3cStw/OCJEArTX4omUs91
p24y5pSLwUE5HY0klpvqxStNY2uqjdjgELkfRews7CRfhzqBLWPAwyEIzOrYUW9PXAjucdK/2Dkk
U7V+BjXj+89HqD9UZP2oig9pQVmddSs+tbFN9Eq7wYsBFwmRR6faAT8VkqJ9afQKolj8IFMvW4+1
wcO4q35g0bPOrWn+WSCNG9u9lTCSplHxktujsXP0AjazWQwHs5owIQmdhvgNOHxOIpnXpuSJo91Y
myG3hdKZCLArCoH80Fhm2dZLlsps6Wi5v8RyJYfLieq1jJdEtuUYQE0/yUva8xbJwE/YSKW1NE1z
ylMQJ8uMb7XN/9bXansXRwkEJn72yHxepM1fLCzeEj0RlZjAZlgDkrHd9mZ5FsTiJDth9dkfg+Je
pYTCHZUvfL6VdZhU2H1XkuUe762Vw4agkRbUmVmWA9aztt2yWMZBuzNZuBMvnBGx2pj5FrDYwCNm
47XnIiS8Ba3sm2qb9UOm++s2Hm5Gh+qyddrnykfrCQ1IbnOCaBii60sfjXRSfpukBFHWCd5Lw25W
jtscAjBUCoeejjFKMFA2t8sP/Jv5Fw3xtVUbhfBpFwVM6xK7kSNMECV8Wp0KnU7YSEPCZs6dbPnY
rfFDQvVfns2hZrjpc32PUUkxMq2wuOfMUvvoA+tN1X+3/fiB9QzhFhiFW+I6VraKM45PHdp/w3yL
s03d3qgpCgogQ9xrKkQm1D2Urr3rwJhtUnzisF1XofLqSdNdN5okcC1KijPIn7NOR5d0PBNMB9hr
qWrMdFjnIO5lxsq6douxj7nEEyNZ8djex4Y/HGxfBdtg6WPmUHKcoOg3Cl7w8JAfayVVN9K94nHB
xFAdXtpe242VSlW4l891CyJid/VSD/Jq2XeexkQxHfn0wTms6tfUBiIzfuttdHVZ7bMI5qnYtj1U
I5YDTQ8AHXoKc/adRDd+CcgjUQrCrAl3WnWV8iGL9tUIyPVK/XPSwK00m4/OpaBfxpTgYVc+1RQF
yHvz8P3NbYofxnPrszyMcW9YI9B5Uyb1WugMx94huiCL43vFLHHPtwZuubEsFgVUlJXWsuZzJk/8
qsw/VaN7r1uVGYvd7TTGnu1kut0V6TvcDdIrcT8F72VlrDvygb8o5q4KY8ovVroNscCFbLhKlHiX
qQQ6S9+4isqLD0XFvW2IVcA/eTGUHvRAQHBNeNY6rLvurnTXBuzZldubpG00b8NQXHjCxsyCjYVZ
Ip+TRQ4PpNwM8STYrVl3ENoGQX4sP2JEViwV4kdd9fxlKCi9hoUV8YrCSRoUzSW3UeYqv6i1dz+V
YAf6qmLtZN61FTDb2Oe/HGfyZjFZGskKYl3Lt6Kp4zbwxuoSTRuL6lsGk/YwN9mpIMqIykOZ2Py1
1RRB4/e7DPojnFydsZRgdVfxcPGX7bAqBeOwX2pPcRPF3AfqrcJeYqXpurMMjJ1r29bKHL1bEIUm
Kjdq2kWVdWvps5DJOnQQ8UL2hdiLvnpqnXLc6rERrVuZ3vVQxsCOQecMmYotPx6Cjd0mwUe4B6sF
iWMKxxiLSh+bCqrDa0NWzV1bug9pzj80H9NFVmryrvbqkgzvjctD3y3xZKmBN3Adu0h/oMhPmbEO
+/eu0XARd4Dl40Z7MWyYhWX1sxQ4uaDoYiqUrT3pXDIQsVU5mtWSSevaRzrYArHimTMFbXSfsRxW
vt3WxBceEtn0G4y/YS76d94YnAObtQrLsk2il+GyUxLqMVp30MgfYJLTfzLkYh7luFfNkPeiSSjD
2MFLOoB/mjyXAhykpTL87skPjn1Du4sso13VeRZslJRkBKG5vx0LjmZWv/R16y9MbJCXzqAunWpg
fDbGD7N3d9IgJjv+7djcoGOW/hI92lrVqZn7KYQY5UNw7IzyWSaQKWpuLr16Qsdx9CQMn8AP134k
cfFo9IXjmb8mxQkTcdxJKk83lr7unHSY1yn4y7oN7L0H5eeAUPFZm2LGg1IBbS/4BzjmR5UitkRH
VFB83fS+i6lNnD55Nji17pBRhBfIwS6GS2uAHlim/xpeYaAwqiz9blw3OtT9Vp6HJkm30DL2Q+tf
iAtB+kItItF6qDoO1wyG4Zbl1qcc+7NpNhdmqdgWh8fEpwd3pwIhqNokZsPdPc3OwFEudhyaTGer
jMqJsRNWvdd6ctCz/lEZRu3cwAXS4QFvimiXSaa4tWd86onRLHK7uilFPVLnSngY8H/TUWYKSE/S
DY81WBo1tzfdrOuTRlhsHLrDRqlrb1WNxdIzQ+6W6D7FmWEZMNYXcout0h7OJI/yRNXR95c/U5s4
Mb83SJxWPgOreUvM5L2W4cjdr287wfdiRoQXkre+scfqZ2BQhIzjSU4fg6AZZDzphRssTSzKqDCA
2Fr8m1vZbiA+McIe4jp+5vt/cN5lKb1VQL2AMi1F/8pTF0rHssoKPvuqf6h057NM65s7VI+gEP5S
jxV88h2CszwcpYTPcsDUJvYOOKpCarBtQskm8sBdNNkoWPKroM6ObxwxSnvX/M5dihye2IRm5TXy
fFZq6YrYnX3b25g/HAZj2Dr8gvKg2GYM3L6t/DCa6DfmZjmVZ9FvCxVaG/L3UH7mTnUjZ4pqdF5c
hLnRfJ6cjOm4K3u7zGxxP87f9cSFm96vGzeCUqeaJbkM6E7LKX5GGSDY+dqHo38CaLrrcPTOPZS0
Va5hjQD1OhIqnF4vPPTWqC3iKDyXhUJqpZGdbNRqSS6ybT1Y6hranMXsols2ub3Vuj7AbawURLCI
B50L47DGzz8xD5JFaYCik3THEOG1J2pG+O1Qxp9hISbTqXpv5Ap/N6mcpk0Vh+kti7ApA23oXrQx
9I5UNpZ9Rfa4a0Xaunfyp7CUV6MhCAKbaj5GtOoyuK4u1XL03tbZTlgKCeDyZTSoBFcZyQlPvXvo
35j+9SWIVQ+I0RPuBHNqK2qlXHflpR5V7Zhn7abLlWAlEiZlZbUrco15KzXhKI/49vp87YbjOcoY
gPxQ5Gu1rA+BS3B7oBK7AONI85Rq7aUKcuX2R9rLtWwrpgB1cFU0Jv1dXnwEAHoiJozSC5RopQz6
m12Li6nWu8xLh3WtMd9N68SmHmQgFkpxZPG7ax0Y76V5DAxGTXICHeCw3x4ch8K0kLm33icZKW8U
v0zhvoCgbHti4NC0HA0WpWHANKIP9AuClUvYqZeoa2B7aPsySLONRnnAzuxrr3sTlYfpaCkIUhzg
upZSv1V99ATDkukoPlRW3SLUyO27fDQefSN+MBlTNq7TbBM5br1SO/g8yRGLLpsCgIxoynUcU40k
sTOO5EIXvbGCRsmeGzDZKeHFVBlVc7TcURFuh1bbOHXNrIRio0dmwaJU0pPZyw8/bj+SCqwiHhea
eEhF0/CjQfLnFz/00P6IeuuzaQv8+vWVoablFvN78LIBYwXBqt0O3ynJAtiXuaR4plyMYnwKLecl
dvqdqht7ETJVVWr9hP0Ocg8Tjk7DA9Gq3GZx+q2ZylqoJQ8MrCFaz9xYgies2r3LHNvA5N00THLY
kj1F3XvboRKX1sVt9L2VHEZzG9bas0cOqxDea9hMjPgoPCkdRAqIdqRAZP3Jysg9LXQK3Jn7rOLi
1vjFBcOjFuZV+yhaajF1gBi2cOwzwjEC7fzyIUPIsPDG4ZQ33ioaLVKU6AJicjLwSQFmdTeWKx8M
K3uTFVlliurgtQ8hTW2fPJPysuEhK7Dcx67WmLBZK4ZcEGg8EqDhms8JAZ3ITbAXswz5lqvNSoGl
KkgN7SP9YmsOmaH4BsbU3JvS302PPHCB25gn1sIMc7TpSH18Yd0Lo7qzZO8uwRpZdhNat1CEcU0b
u1rncHo6F+ZjXx/1BjQ4AE6Ryi+cHIh6pLa66CQOkvBSdYevtgMvT1ONdamzpwTP2BhpJc+1cdto
zUumUgLDFWlSpG8VhN2VZzMpYaLYoVaZYED8pCJsJ9RgoDjA7NevfgpX2zTSPDWOgx9KSTJkwpiN
oYVTUNBs6nNXmvVZK6LmTAFiBNbrlB30kW5RKWW/zyqzfIhNJXlgWT29nhuKCv0jPkU8Nm0fL0g/
DLSltNRq+8dhOip9uybWUFzmJugA4BCW+fp9kbgLYsZxt19bY1U+UIcRD9DFHksV8465ySDe9U54
6u6rw9QrJcB0w6cNV98XopCOSr/Tlf3cD7J1f98L4uunq84btCW7EEElsDWfbG6r7KpewrCzsHH5
sy2N3KWGqc9l7oF31wDbJaagbSXdxezbPzas7e5dM+8O/2g3mRtgpdMBaP3ZXxM2LhbmCZxUv/tu
TolWuwtgGM0XndvTYiB6KrSurEU2pS78a0ym55PwIU4VZVcf5l3bK5IpA25cR33cPHkySI+6oJaY
B13Dk6N278lAWKbIb+pl7vTnTmXwnU8dpFctA8h6+3k3Tr14i7DBXH1dOPC7E1mFFM2mt5UprnOJ
9tV1fivXK2+gLuZ5fqcuIrJx9N2AggTdu0ZkO5bTynLejVCenjtPf86EwudQ1YshtOpxvo7GmZQy
pDjNF7JySH0i9/zNfLSOreUApxdVTVrczxsrFXKTSH5aWGWF4bKxC7wuuqxazodhNBf3vGG0k2Qw
M4pPfbJoDGFdAWp9Xyephp71QL6lSKFv6tqILpTYw03R9ekVCH5iDpTlPRZ1zqoIovYhwVJzVeGq
8DhIYS991DdPzL3kMujs9KWm+sbvzupu4YifnZNazo+8t/JFqjTFT1OWn4TKIpeU+c1t4+xXX+bI
BmPjIx8hsqdu8bvumVFkYCogHMWyVUsGjlG9+j0zmoU8Ua2CkpvhQmPaMfQDoomZ7rT0HottCBby
CRBxNOpRfKTSuXdg+L9HXfzq5qF8U1kTMHurvFcd7HaRxOmwicqAaBRPE/eEyeOrmToMQVPg8twW
JCWSylFh8tMKcT8f0ALNYZDwy/W8Ox+QEcWhOEgVpjtc6qtfGfRrG4rZat6tpwsUju6u297FUe+v
9yDruYA+DY5mdaIIl6N01I1iaLgQT33m63tggtteWO3XR50P5JXfbPMKTGvuMl+/V1R4/m0I3l8I
+Gwo0ndjmxAXCQR6IS0o2zXCiokELcMzPzNlXSt9/IiJQbSUmlX/zFLlTrfKLgAjvh9dP/wtMusN
grd362zdJQK5RjbbOSlVFU8clbwwjo7euRsWry2//0wHFzfaH53f/rAKrFxCa416gC9oTMb73Cnt
197Wi2UQdOODp0XFxrMz7Hayqj3A7ne3pDb7F2JNq5UhEvUFRmGMYVJ4FWrykI+6fmeUGUYLht0B
TYAFNkko7rhxAIqCIrlLWDptDbwWzklipttG4JKS5gBcWdIN58Qy6q2RwyrITcD/xtSys9YM+hZn
m+Csebq95YfinJIEIUDBgMuv7JBDOtmWSPt3hhWH98xGmNJpjv0rSA/4StgfNevwRVUHw8PcNbJG
harMn137tvpHVwOZ84NKxve2rS1G3yZ5hD0Vn8g+23Y+3qa4LVPOmNsoeG5bUXbhuiMudFVKFdTP
7+4zvSJZOfbHtR6N3f28IV7WWRrYSWzmXW3qp7UocQOjtLYlQxvB3TG1bFx9gr0eif7rvDCmqOzq
vjwAgn+MpPlhVEWlH67/tS49bG/QKbEadHcFKSpwLDvEwOgS7g1chVeQdvr13NYVrn/P7B6OPo6b
YEL0m9uczlh1A/ZM814X+tkdFmW7eW++EPo0bxeTngedmWvMG8u0fIKb+Q19t8HnlEC5tr5v/uoH
/rHSsba7zE2l5+ZYusldIYlQ79O0Xql6B7uCAkq9UWKT7444yHCNGhE9pjIm1LL06uLwWIAIMDVS
m0yWX/uVkBjwUcf96jnvYpxPqWnafF9iPlBYQX2xgdTxnHaxgemqi+YP6m4u3OdKyofgxvz/NAaW
re4UjRL/fOLccd7MB9ChAgdPJ49jCX088ex9MC1ARSiNu5b6zyXIBLQWXAN/UjWsAHms4qqXGFVY
I3qcogFwNJz8M9cL7z4KEN54gnr63J453iN2H+qjN013hUAWo4QN/fPiWJS4QlkDadP+kIv13N6E
rIi6pryB4jiYE/XEq8ZAl5lF5KwWdsqxcribFvPLeiC5NO9brMwt5Tg3yTjh6Lz/9XJu/T7eegjX
0kz5/Y/2efcfbZbuavtMJOvOpYZK7tVwDPXhj42qVvdRw986mvDFs9Cxfmgx4gO1TMqfgHYfllna
b4qTv9SaVu9N2zC3rhaHay8zcP3AA/7FLDTgMxQeue4yngYavkwyjW4kXhJqzIAJK0NZV8ZwdHHZ
8ofYWMEKZ/zL+7tBiOxzKDH1bCr9R2BVKgzSwmXF3imH7rbTtRZbURXofqF2RrDzs5yldY20y9Wz
t9LTXsknVx4wzC6OuY7NYOSMEBL6ZiOyMr21KiDaoKTaRkHC9dP2l1wgWze3VgblQRMy3agIxPZF
E2Qv7jDsKUbmb1pnFKiefP+YhW384JvB7/ntRt3lGxR9cXGKrL3zA1CGfjph+hwwKMG0YriBuR2Y
W+wk32MsSc/zxsj75izMBnqt5WJxoLBKFxAkz4Yemf1i7oOWc3oJTRsNnHn8Y/evS8zds7K8ZVla
7L4vnRrQgk2lrdeNQBrQ9+Me3xbvbt7LEwRoTovt/bwbS1gs0FP3nVvdOQCC9b6iAgI7TI2WhVDk
bWjBVePcFK/OCG4d9Wn1VqTZDZpH94uI5nPDfPSzam0kWXlAgn0xLgoXmcBCYSE/laO9AH1L1sOQ
cQNzkttn6MRrdMqTuVzhCBzmdK1cRERLb+fd7wNJqmTkIMOzbCl3X6IXpSVG3MCQ+uTaofA2VQnF
t+vtah8azWHemzdzF2vqN++KSV1kdgH1stq5j3pV2ecuuq4MlTqr9BYTBR3x1SqaDs99pOKryzSl
Jiotiz48Vn+xpFcOX6foWrqUemBdvjrzPd1pJEtY0nLuEQxxkb/e4+v8zs8kdxbvUUEpOPZl3W2W
NTzshyDJ8gd/WnJEqoSr81ebWzX1KqEEBnUHSziUK/pVqq57EnosT2hZbqyJrScVWRV+Y/a1rBws
ZWP45A434mk+aOFqv4IHUu7UEp5g3RrlNnfgu6a1ETxHfuGsyxZzBD3u0VEh7yQ8p0Xq1mf205jC
svGKQPncgK/5n3nLlNSQtfWUca01BNnk1FtGuCrjFAERTIFHqpnrnmtdDcuwHkfpUzh1dFaYiOxY
m2Pqbph1vJiPOgZI51A7/gl4HoPRKErvysqWdw6MNSB0Gb0LJzvIPLZepFE6aCoC7EDGLLqVCgWE
qYPzn2eCpVYU1d3wHb7I15k2I9ayHCr9CrZExd0R6VOXolDCwDO6j30f3yitLoBIUmfbDbZ+jHlG
QIfJGhDtuDgxvtXbIVOdO5P/z9pJEuO+SIm/i1TFeeonyyL8eBdCmO62avxxWGRTBkPjDNoZqDOl
cInr1tSUw+A/l9Pmq18tzYJsC+WPM+Yj9TCQkNyZPhGEiNvBuNcwEpsH22jCx9LGsyLC6G09784b
OpiO3Twws59UQBgPfXeY2+igmZQDqYB0e99rTJJp2+Bo56k8d2GXrZMsrV/0KP41f9Wa8TuyuvAj
5l6lmD4QdDGd42JVdDSnc1KHmoKMzeplNCb4oPM/zfzrnNxLtYXuZn+cI2x4KUmaH5FUeUetHrwj
kCf4VqcDSIg4DzYJzwZJGjaH8vnQP18yCTZWShNt0l5kDSEFJjo+UnUXFX89Ls/kqA8BJgwLS3XZ
5lPD96ZOIwKAYb0+jQhp101P4noV9capyPVkHVmxckMkf+m4Cz+sqL2aVWfc0C3kwOLVf+vqZ81l
nrqaYX8tveiPrv+4qjmqZKwXIqGM+KbL3HhWfVk+Be3fdqL2TWtt/euI5v3tyD/PKb2y21bSh4Qy
ipZk8Urtecai+AcQVc31/DLRMASIpk3pxThMuhcV366jTKb12vwyx4NWIVP1P1vnfZzh5WE0KFl7
g3LIreCIZMTcpkDFB1B55TC3I3yneDo3alnv4os89Qb08/LF3KuxtcbazR2quXV+OW+Ea4GVOU28
KHHO+KP/fGTQgp+NJ8PjwDh/Dfhp7NKewpyWifzq51p+nV8xC32pAVMP3+29H2g71wC4n0/9z76w
Tf/oW+Pdu8DjoMF22A3O88bC6JP7KDPXjsjwLqkbtN/zy+8+1QDc8c8+82FbtTBraQmWiaAZBk8K
5u/HPK9V6tPTS12B8TW/mjdVwLMLelK4+G5rdXcQ5+/9xB6TTZzhYzafjMQRp6Z/XIdyJSBNVdkM
Vy4Y2d+uwcTJWeZDr8KvKdFqYdfXetEVI4P8GqhhfhXp4KAR942VN+jZ3w/s6hYDv+/W0jCcFUir
sZpPnDdYK+fXaiennnND1cEPs5lybNFpZCTN3EbgxjNhCGIx7yJlKraVgdPSvKubSEYVtJqneTey
oxUPSP2p9HT9mmTm09zcRXi31iYZcvGQD7dKA+plCeHs56OKpV5I0hzvCco2H6t8/Lq0l5rNsYub
Ej8lTgLxGNb4CrEenT6WluImWFiKcdeRq3TTfZJJ/vunNadPyzQs3IAk9bfvTztfMuHTZhUGzQKV
/nZ2Qs94XGzqIoAXPZmlf7mjT37q37uiClGieVBo5qPzgbFPGdnn/VTNX1MtzXfz3pCJI0MlEp9U
W3sxc11kgVF0xdutX1XUs9d95QxQmcJs6WNUcFcwFSI6ybeAHyT2WXPvrxMdI4Q7Ldwp1yO6WkoV
XeGbBSwtuvuE/IsTBvLHRundm6rz9oPXozryvKtok+dqas49dDYyAU6vm8S99bURLynER6f5aG3H
ZGIMyUugwZ6uTSJ2+k5xbxLR2CaXcb+Zz9L1jnJkE8d3npJ6L2N8mt/SVVr1hNMrCOD0Vn4cA+TK
XNnOu0MyvI7kzuJhVZVPVeCv57f0arAxbST5umlT/cVENZZE7rlODRAPVUVcTJDVmaRs59wJC+wl
1mwfXqj5OAypid3QX4d7BQ7D9ynjOA4MoljsWzxaDQvVSdg+BmHTPhK0ROkwhRzqB+xieUOATDe8
fffQGv+5i430PPcn9aTaGi1Cy3lXThecUNzpWvM5ncysJZ4i3tYzrG3dDPLS5+jtmQBAtZcKv1YV
k8zGsIOP8L4J2+KDDKcMnmAwZQ2YqG3H2kXo38XPll29e4aSfyS+Dv3FFj8M3RLrGmfCE9VI+1yO
miADyXN+xopYzV2FC86nd6r7MKZkww1qxJPEkt3DWHrtYn4/G5Fi2trizS+hKiqiZzKmJNaxQlS5
LiLbvUEcOM9d61h/bV0VDaJua3woKjrz31D4nVg6rKP+/BsS1lBff0ORMaea/waJaug5ysU79N12
44vE3KRqMu4gB2QrHWOP53m3lUm+0kNVfzbr6o+joxcYf9tVE13sAI2yDWpncBJDiV9UctJX6qDK
O8jw3V5oSbXDNhkfUSVKVw6+eT+Gob1BgTZ/u9WxSpXxsxYME5iQxwjKOXv0fHlXUc8sGgwXOiN/
6zIRbvHLyrC/S7vyRGWOyKjp1T92G0yeiRk26yXrAHoL0Q2oI4iB9uvMvks1Y+33SnQCNnKXKXXX
9dwuXB0uEELn/GRYxbqoOyIjgoYzDC8i+MXr3a8LdHvDMUnV0qZ4PcdRT6YJF3TaE3EAi6eQw9fB
VobaWsoWR4LpwNxlPuq1enEEQMBFPwagwglsk8rAOpvUN8/2tJl3w7SzjyPhkvPe3D730DLwI0Af
B2fqPEb6Pp3bFWQchVa2CUm9Wc4G7Chdn0uM/h+jAMJkpcGzmI3QnbF6tj03eQROD7/ay9RZNppe
/cRtA7V5+4HbOM8w6C/3QWn6uwDroK0bpvlj0gFy1IrafhidusQAunlTcW1aYeOo3WGdSgJak0ab
XijVi1S150AmHZY6BGUNuXezYjJUYs1JTk0pOjJAjAHX/iG4ssZAjJ0H98jKu5Oh1/a9NW1MHd6i
VdwPcWRPjmLNGQrmEf0fXEtpJnKvj0wrvvs3VRVt1Jol29w2n9aGsPCHqMm28+58QI3kJ7b11uG7
mwOTyqmK7IJ4075PhV9d3FZZfnfAWYapWTz8+r5MZThiW4+I+uaT5gNNE/WrJA19JBdcaG7T6rwn
7DrK9vNuW/j2Jo9K2BAq2TheYN1clnTHzoMEMO9WwxCucapRd/OukxTPNXDXFTGV/4hCfVPVjXUr
hwABm/eg9bF5BrrAgj9Qf0PDUrexLFnSzG3zJory6oTmCtkyfdWxMDb+KMt93eavcIGRnnu+vtJU
N37ohty6mvp7Q20B4QxxFXtszJC8TgcLWSQPqhmpKxV0aD23fR3wy1dj0LXjvIeVonX18ve5+9wS
WZq6Z9L69+vEaaHCiqiVtXTaFiFpXb0GaKi+rsHiArq2GF8Rv7hL6YFMx0D/2jQARfi9Pn7v+f7X
3jxW9bhcfB9r/2Pvr/PmQe6vnvN5YE7do96BVU8D4F89v95vOjYZ7vw/zvP6APZj0O2DbkjOKBuT
s5X4D002tDvsWJLzd/v86qtN9ABmHcwGun8355KRfjHvV2P7Kw0g5pPPcPYzqzjPr+ZNJQY8VfS0
IUDszwO+pkb93/ZNJ9oVapAd4o4cyq/LfF+hrZRhrcWTd990/XkzX4tJQbv497/+5//537/6/xV8
FtciHYIi/xdqxWuBn1b1X/+2tX//q/xq3n/8178d2I2e7ZmubqgqIlJLszn+6+0hygN6a/8jV+vQ
j/vS+6XGumX/7P0evcK09GpXUtTqswWv+3lAgMbrebFGXczrL7qdoBSHevHqT1PmcJpGZ9OEGpnZ
k0fp75DMc+1cb1seMNBr5y7zxs2Eu8wlfF+xUKLOY6JCSEC6CeLEvJOjZXxtslG7MxlaD2DD/K9x
SzLvYOWX/5e9M+uRE2u39F85qnuqgQ1skM53pI6AGIiMnJxOZ/oGeUgzzzO/vh+wq+yqU/r69H1L
JQpiShzBsPf7rvWso6KF/e7n67Yn6LkRoFnGIJOrmKKoWZzqwh6vZpFP121N/Lm2vgJySsEwDt1p
xNTkGujauYv78qGKkdIGxvzLllOoZzNy5sO//+ZN5+/fvDSEZRm2Ywpb6sK2//rNx+aMji+M5deG
GNerpefl7dir2S3pFus67u2W/sb6SO2ZM8lkyDYm0CHr4sfDSeOADazb4KrQ3HRzQzUB3kztgxPL
BoQCj02BZSInVYcIV98f21XffKmzpid9JnqukevfxXTDn1X9OUu7/r3ANPWYouXeHrX7LrlqARbD
bTPTaKpMQgGev77HxHvghVnbYN7vzWe0Ftl+kUV22Z4tyvSXz5+qXz5fEep57BuMloFG6mkQdMA6
2uFK9fnff9GO+G9ftKWpHOfSsDUsX4bx1y+6twubAWtYvFERGeHF8P1t33CYO3ypJigLjH3Q8rbv
+OfTYwkWtS0K//vrorbHKQxH1I+MpbmhrIMfNuWAy625JzRzfXCwV/3wthoExroq9R+vqkzrbagZ
d9Vh5ZxhVglvsLvlU9ft5pZ6+EJAzEHN9f7c54b9ZAba/fZ8ziyHirle4eQMrNsGvPG+HezlU9Cm
TxM15ieuAX/7wAz5waPqCISG+ymDW7qY0/0gZXTTj9V12wISON//eHy4J+cZAt9QFcFuEJAfkbkI
NzB+voS3dkbx/a26YjTuwvjkVCaoPCLQISDs4+lRDeqnedI0At4Gakl2t/5bQuVFSm/uTfVVhf5/
Qixkfd+05vi2wMP6TtiEBMWlmROYyrv/6VPXtzcCFsJ2aPyvv1z+2u1y+KWs5iYOo+5vm//1VOb8
95/re/58zV/f8V/X+EtTtogE/u2rjm/l7af8rf37i/7yyfz1H3vnfuo+/WXDK7q4mx/6t2Z+fGv7
rPvjMr6+8n/65H+8bZ/yNFdv//rtE/wsyqyEs8Zfut9+PLVe9klG0PRfzqL1L/x4ev0n/Ou3KxOy
sm/if3jT26e2+9dviu38rjrQNTiATUs3f/uP8W173DF/l9LRmbpLHiwAn0X/+s1Qf7cYQ1uqLm2h
q2L943z++pSwfldVQ1clL1Bt4djGb3/8u3/cvr7/YP98O9N1Xf3L2W4SsCB1jQudadtCCqqafz3b
Gw2jSF+Tx6R3PQag8KHSiu64cS+zSO/8Oc3MI4MAvJRsbQtrnQyoanJi5o6cVqPUWZX+trDLmdz4
bVVt7GqvkteQxjknR7Ts4i7DJGSXHzuVEDwnLJobbTFdvBBvFs4tEJfNVUWaGg/OeJhzBx+32iC1
z5MbhCduOOnuYPXaXZDDPIXnVN/QqoC2MVb7wukT8KA4M+x+eTfMWnqsluXS9yNJjanlnINVHlzb
OV4C4sTbqKbgqyG7g31M1uCU3qWpZ43SrxmcfaAkWtSwf3ongxPDm4vgc1tZlgtA72YBYSRirKQt
0AJrqQGbxylByPZcuLbG9Uv00+jrZsAIJqgGbjDUQrvQESdkP422wgxi6AH1eNCVGD+eCratDUD3
OSkspHA6anpwN4XRJw2vzq5vwGNNFbw2/clptflAFWl1d8MipnZHWc8EF8CtJEWNWodYgIhnr4b3
WHCjfUdFx7P1+dCXl0pU6TEJk29WIh/TWtfPHVOdeDBSrxPkRUThPYD3M7SYyVWtyg+Jw0LQ2l40
vR+O9uK19oLzJou92FMlgZT5XF5wrxFwOY/Blav7CpKjyMI47F6u+uyi6/KVpnzXgKKEaVglkJ7Y
Y7nVhoP0aSHtcRfDhfTjMPHz8jHR+uVTqzPjGt+oQ0M9CfD3wU5BttBkbptxu87K7J05Om5lw7Ut
ixZuXIfY3gkRJGLPnFAnEvUCFD445F0DuwKC0TlSMn+ZHiDCk5GByJwKrvHk5A32iU45G4N9hUOl
nPlqLnQPtUtoireBYfmuDzoNTCQ/L8xXooXYTROk1qwdCT7jwMmy4SSb1jo4OBp3YTokp8CQhRtW
9I0ITqcNCrfaSxvtYVk0zCqJHj3ZuK+KGSOUji8XYIja7fKuU+5UnS8zTcOzqQ6vU2/OqGkt5vVg
vQqNpPMRP9nYDq5tkNKNqRQcFWYLv2iLr3H2AF6Stm6qznfLiI04Usz3A6YlFz+mT8xFDqtDDd1h
6sg70PYd1rdHC8kXPxqBTR3nmY2MjTQXc35EbLDvbeNrFmj5x6ilgWtewMUReYMiVxtSeDYLfg0b
MEbxCk9Rc4M4NojPDJZDWz6G1RwfSqM9OaJQdzXdyTMl4J2O3j6J4vyAL0occyrI0AjcOgK51jHc
cp0IOiWSbLQL/QWPCwwmACRlzslTN9EKSlKOI1q05tgv4b2YrAMD8IOF+xY/J4qNbsXOwThRj12e
nMCIT/u6nA9RpdZegbZ9Pzbhocry/dAbC5EVDlkiUXrVtfgOaXrpGXQMxXibz+87BClHGhQAaOyT
nivhO8HLyeNNblXVfpXQwlpUha6mgC/NjXv07MSoE8x0qTC/qg7kEjKPjhaIlf1NXCHbJngWewgX
Y1IW3sdj2+/6tIlQ2LUPgda7q4OISLwRAU+JJBG4DdZVJSM5GTxTbt7Pw4o+aNsXQl4+IJ4Brozd
08NYXkJIsg8ln0G373OTgNVRrewAC87Tw2X2wgIXpuKonyiwovxFmxCrjGLJZCPj41uUDX7vVF+D
dA5udRsIwzgg9wVpzxSDUiB9ziVydXVNd54Na183HRSmcjf0RY0JVEncriJwKpPjtVNilLCJPMDi
uCyLdSdiEhyJpa+8tG8/Y6osD/Bx3uKaTD042Ge9wCQR69WdNsOzjCbMcJGuVqgnGxhXRuJCGhPu
HFtnYDvKYZ7nT7Mxiz2mrlMwkN2l5uVA2G50FaG4jGANuRNNN2iFdYwfWKXtNCc5bTi1WUybW/ca
EZwwXZdHtHOkIc3hAaErlS70EMuznCiyBa2qefZifx2x75fMtlotgCk81tR0yKZLgOnUQ/wlKezk
skm1S6UYqFJ9kF1qe82MP8hEMdzMHWYpc/nUxEwZtAY6OhUr51hRagLehES7ibPxhEDl2zyVpael
VDxaJkxxB2k0mXB4FdQjIAnWZ24tDyqd7pJkSzk+W3H20tExfjfGjgkbjLsmIoQQhuP41jn58FAk
w2Ng0iewHZB+oPcv7aIre0NTP8bNDWrva1IQe1NCZ+5KfmMMlH2AkhyQZ1dlOK2C0HGlJoDFVnxL
3TB8yc0PYR6G75iynshu46qS3864s47qMmv7yVGfRfvQY6rzLMjciObwb09wlHfOZ83GMQC4Fv/R
OBznmLynMk9vdby5cMXSU1dN8iA1yNhTiGUkho0RlvVH2Mb4jwgVI9ceLRNdxXSfBaXwImuCMLe8
xAYWNyuOXW3EzMXx8bFkxu6VavfaWba9XyzgOx3xmSTYJIdWKw8QDgtOfozPpraEe8L9IIIyEtwj
fnwRUk8upqV8Ne0u9VKk4vSjyTAybEK3TKeub+MZAOcYMu4eHcw843C2807cY7fLz2HBzyprffXj
AMFKJH2milpfipbSNJbEkwNgzJQJzTFnsJEROrALWwjd3GvvzDryMRGuyeBl5Kt6dka3M2JWc6qb
StIAi00Kzk1Y7NM+s+A5qc+9OrwI8EToJzHBiEwFIQANF3rbl2gegMqat0pbkeKjp/hokJXoFtfz
qpBn2SuP2K/vRw4j7BUgEegRGHGrfIFjK4xReXLU5C4UQ3jFEH2rYhjqls53oDd5EWYnTprlJa04
eQ06gqcwxFRbFe0Ldx3zUMwNwDObm5k0VcSN6kLawpLuekFDnstmeIdwGd8sdR7ZFr4CQwIyH5Ft
ECkPqlK0h8GqyFxpP2KgQAY7y5iMJe0t7hhnBEtxovmQHE3q6LWARDu3NmWGMF88M2dWVdvAg6Sh
afeYUaHTmdn7Scths0jY4xIe+m0zFovXObjHpFzSmzRRUjdnrLCPXhRNvLCXqydt4VqtKeFzazaz
J50jya3iSKMId2pZ7CupkniXo9zl9Mp2MVlINOCWs5phnje5WyPJXvXftrgxSEICmAi3ixOJKnYM
yQFCUPpA08yn6bhzVMs5pIhoqduEjEMt6wh3p28189QOQkO6qt0mTgxwnUw9dzSNrw3BgnhSOncx
GbEg1OH41L1yRBE1W2oK4i73gaqvEB/8Rdy8OTJE59aQbjwbQSZDs5MATn5xxJLv8r5mAKPob2Eq
WuiEFjRNA39Js8aJpLQ6wgl0CgL/ZDQQ/aflgXsOJj8lND2R5K0X833OJBb34XrpzHAjKmp7Jyrj
46RzrMRGc1kcnF55an4s7KyDutwOT1QWVFfvuT1umxCZNWCgnI1drXIHoXWY9AxOZ9M8d5wc5Ij1
IFOz8p0KMx5MQ7zcjER90TiBC1OhOV89fPgPx/KxFqsvLs0OKUrsZ/jf/mRVa24WDGGGIyBAgPgk
HQN2fNgtUn4XKbiijpWbFTI6mOkiIFOiIbbqBDmLvNeYY+wDpYkJSWDkhx8DB3AccBCWz0OdW9cl
iO9EvnyoFGPNWFSMC/GDoe7Wdlue7FEfPWmZyl4m6RGVOKPhMoCyoqefp2Tl/Eb03a0JEGrm6BcD
gsINA5E7JxpaDwii5VqgE0UPuD3u66sV68tdC2N0smqPUtfRcAzmH3I4MOfA+pOBTEJ5c5mdmEGB
Wr4rJxGQkCLwGYzFpdNKdG3pMnkt/joyivHr4oy19cdJ71/b2DnrkXydS5TvahoJPGTEUeKKAlfL
ZXTSnH3oJOIwkFa9CDxU+nSFApfekqzICHXJ4ZRCxLbb1lvCj8DfALF3+yRgBsPE4aWxDQwdOrdV
vRuOXBq/xE1uPOAmujSY02F7wI7sJqhjVWH5hlmdKBthFD9G4fDFlLa9mYCw8pCEOBvBOwVLWua0
9WEyYwpryuNArf05Mq38GEdf6fOqh75upptlSS4ZEGF99hcDD1ravzpU4O6YyqiLE19lPe7LQRmh
DUMYocGFaXR5GfjVPqEh3dVTWnxbUUkDoVWQli1VI0mlXohgk5zTkV3v9EHX0RItOE6cQz96HErm
WaojDA/kfOfGik+VDZGKH5xkeny4uoVzGbCxsQssroz4y96HVZuczMoNIah6UYFNVp85jhbAvFGP
FQXAbVIv3AckfVtDm4+G3T4qKgQLZ3KMT3liehSBvDihiauv6vIBIkdT1SCUsmLPj8OZzBzYC8f0
dpqnmzCM75pOz56IuuMCbfLvrzQFmNdEbJaiB+dMERRBC0j3jMML0GeZdBcV0uxCJvgxxYuozu1d
ZY3vyJXjFol746iqw02Ai/6EK4WEhxKgxri8YhO4n1S9vxkM0hxinfIdliuIvMU6sMJoGxgFp6NG
TXQt+Uft/KAP0OQKNXvOZWMcSCjfT5j1D405d14hh/M0VBYMPXM6Ui0bPcvSP+CXSb0oGMezksHY
crQvrW1nnKf5tyStDxGa1Ks2DHdU9eF36Sl8lERvz0OAGS/V4LEY3eJGsBi4YEo3ZFxwU9DddjOi
SlcpP0PLMryC2HirLMXyyqgDISbfxeBl9olQMi+1NVTFFRUAp6jqaw1pdRqb50aGwCC5DhwmVH8H
TR0QdTS7poOLM9TAhLpCoeIoDc8Bkxe38YfGamLSXzDXKKr+LupgTLaD9HEPje4iJWOd1SIpgQij
NM/42Ya3Ntbet2vfBmKlaMKLGhgxgzmmMKoHf14hjGLgYlI5vbnGbTwas3HRISgDr27h4ivkcVgB
4AM87uVFTVtfzuji1FRlcl6CwFcIHcZFq+8ss3ivl/HbAg/dzQXNnV5w8k/ZZ0a+n3Sd2Oku6G7C
kWMbC0a9U3HhQA2A9It1S+NydLJmiRubwRsdX04HtJOYw4iuqWr1A1IQ2pvor4cZ6nHd3GFpisfU
9JLA7okFQbhg6bpfq4ruc52SkOjX7aUvhb+tbQt4aAFCcd/GvLmblYe6KUFjKJHmb4varDUfGfWP
TS7ewKN0KOhFnul+tS7oVRvcjpro1rKs5Ajvx2TU5txbZJaet7/WrruwLSpRtz5qqZ87oXYqUOCM
YKNJBgvPsdjW/mmzRdZSkhlwlusOqrkJ4kV+KslkOm8b28OTPk1eOjRvaqMVLkMQpt5wA/xtj7c1
McR3GcP8Qz9Bxvr+rBLj5Uzi8JytX1Ie9vr3L0mgvN5rupbu0dPYvtX1A2MR8gX9PrrvMF/tZKcb
7qzgiUZL44F5bv1yXWxrDvW572vQOmDS8YqOAYDu6djNXWs0CDFpus6nZtL5ArHablBLjAz9gAlz
ScbeF+v7pqllAsrPhKtPRQoWYsyvB39Zk662xbQlX/18EKEhY00QlDvmuvcKnXhCs+TAMJI1Z138
fKxgtE64MNnWU0C+gAUTY1tkAB4OqR0/TdZabpPaY1ivQZ5rRNEQjWsW/RC7Oi0z/+cCGCk5GOui
drrRtdWQrJbSis+aA5y5A7pxoh9f+1mf1b5kjM4BXTl7JGo1v1BR7Bl49d83lVTVXKeva6RMVAgR
6I1+ypl41qzXHieWr2phscZU30yiHP1hXWyP22Ua5tRBhzW1D5tw2RXrCBjmnu9IpvA1gbEc3mnn
kR36qiXX0WiIp5vMrD3RoCOLG3QFJCnCtbCndyvl98ciIx7cT615OsAietge5+8nvuMArFtQRYSa
aEGR9a1fFZDKqdaJ3TxrFcxZ6QsT5EgC0XOPoq3zfy6K9Y+2RidApqzP3Iv1E7Q67FCV8oH0dMDC
zRlhANs2GJIet71s9kFTPpUmR1ViOPAyoCWHksskGHkKpUyTigJAvk1LCozNs7NiqmIHam6kGcA4
a9AU+Ms8yg9f9JrqrEzEeUyVazC0Z7vBvAOpfsICB5jXVNJlZZa2+8EMXm1ZPoRRcxxUEhJIon1X
C+fDnK9Qy/ygxAlynTq5j+dhYipdd9eoM9R9bllfE+jcjk5IJXokOH7282yGN3D8skPPaH3nRCOO
uJm+w5Qdbc7jHOIxcevZbaYYJiz2nXoaC9IuCPCzT4mBbsGyfUXPE68U2XNoQxUxCOhLYQV0Pfnt
iKOgGzXZu7KyEVXm3TeGdPSNTEalSvpMzxeuYML1Uj0SEgErx+QQtNZyOZ0BEiwD0O8gA+6Sko+1
FbukSllewY4VgEVGVKNNYe2ycQALYO2mXnztBMzKzmE+YeGeT3Tl1VBXtcxsSc4qKJvBFLgDoNud
5WDiyZ7bXC6u2VhwJzImXLoNRhz7JVZWeW4B5/p2AuMlzRrrKovmnCbDs1MM16GB7FJvKBH+Zbus
rfv7to9Qe4n3dT5jkWKwnI/KB7hPT7hYl6PdrbPMYjhqSoDrfSBB0yy88nVAcbgTUh4yPy8aEimz
3qd2T21DgbZFwwxVXEp8AuzQsph0pA7PSTc2T1SydpY+HlNn6fdOBkauDrIHcFxA/ovkYErubzX4
Y09q/cuAx4YhJgWoDliramSfraF/xb2m7jQZfSYDFJrbojjgtPgxUN1NwE6Kz3zhH/Qs8WyM4k4H
KkiKEoCh/nXIiarA7qkM5NWEwf0SkGI29dQ9HQ2BH9RXYMogBy0otw2sNGSuNldwXIR9Ujok0Vh3
NIIDdbJccwjUoyDv8ghXHGlR2ETHbArfRErAhGBATm9hra4ND0utLCdNT/ekXjKzUyu50wjqAIpf
u6J13jNDIA5gYorZMUaI24/UCj6OiG7c0CTEcKTCSCuEW0kUl/czjTaqHC00R0LQ9ZkYoKYAcCsJ
HHOorwKcjnAc3TeP2EcBKCE2YAj+uggb9EiFMyHvoQ+BsbEwZl2FSOGe6aARmyunFkeXadwmM5BJ
tAqvRh7np6J/LHMsn5OYnlUtN7DDdx8DheAdxL0Zc3sOM0KQqFwkDHxK5RBFxWvID8M83MRFHZGF
0KmUbZgxtnBEmgI3EqmDGbCttQmVB0/LzJ4Gpl0eNJnA2DOjKyfXbm1lZBB+PUz14MVyeRYCtVkW
I/ySeQ+Z477KkQeSnEPwAl83tRjhq7X9iYQt9SYg6I7puXlX6YDFzCQguYpS32wp4aVOPs6GrYB1
gvpNdkED6GofR5n2oAXqCzCjjxS2weSFUKLG6lzZWojTC5ZD2R0ZxHlRAzxWmZjaRValuSh+gfgP
4dHsYvD1evMU0VhhavJVUfh/EImZsF3F3HH3cltVWAc7U76Yq08PS9e3Zmz34zJpz2U8wq7QndRl
bPRkjSOcrHSgUhCkvSeRzBzyYFL384p1BzTDNYtaskOhe2dFEEWJmMgKwE2R9X4E+nWvnkggbEuO
vKCqzXNZtqRlKNanoi1J7cncVJIQlNYw0kj4OtWmUZDPje0tnosTLCSkSxl4hiIEhRZyO41HruAo
SQ92N9/owrzlgqXvkpjJjY4qFGqFZzG5vI2yZ3OITaIx6md9SQJfgcNYOyEyTC1enseBTL0u0Kms
Lea50a3bchaUaPVDJZr5lGlkgMTOc1rFzb6zDf24BuNRD0GMN8fXIQ3XBKl8hzfKk9H8OVTgayTB
lO6QwT4x8PygRkKhjDWRp8z9v4wab+i6gfCL8BrHTeupzoce7+Le7LC98JLnCHc7hTAfXyKTESyA
R7Qn70YDeOKsHg0dUllCP4YJn1kxVS7x0Q0fajoHmD5T8I8DkRsj0OtGe2wnvFedrmAuDJp9XgKA
HtT+rs2zN4qBBszYaI0NHUjOSulbAtcvg/hMqjABn38uSPYo/HyNSsRk/0xdMzkAo4Y1sS7I+6gY
APm5nROhYs5FeIot43acW7gdzWOet+MxhJdTj342NP3RKhkZbItAZbiyrc1Bh0su0mJIo4HmVuTf
1M4urnRaK70yXGaMkkebxoStLWfYnaFHYiegj8AIXNqfZDfQ8gsB2vrSaKcTRP1rnnHjcZzqLpq4
jTuJZmv7Yg28rDLjnKrqzAgf98vkjHB6KNy6Wcn4lZtkywiFQawls52etOV5e7xeMv2Yjw2Tevuh
pnzvLQg0xzh9HIMOHKPIHV+gSIWBtZ86M/YrvadSmC/MSmllncFJtr5FnBY3VWI84S8RwqUCKZ/V
LL+Ixc4ui9bnFyMcqYgwvQrxOmW70cKzWYclonKL3oylt4lnhAw7rXWxrW0LkGdMqbbVol/jNw8D
um+y2CgMTanQ6A9rb1VPDOVsc25npKgws4p7j2rZ11BNGrJkLegkRFr52yZTvWpnKUj4Z3JQtt9I
BvGPX0uS13qElHNTT7J2bZ0shwUrsWvDP6ZgD47ZYfKHj5Y/ZUwFtXNIONgWdkk4Pqh5rByFYa0A
ZwjsM8PCnwtRMFRs8c+Tjbmubs/MpHAFOvOFNI3yS9SFC40SNDFR9Zqux+RMXsqyT+PmquCIPvzy
WGe110FbEk5UZn7W0kGL1wcaqhzd4C4Kf1ujH92d++J5TCzhc+UUfj6EnAmEuq76BsP5I9EWfFvl
L4tBwmcUdCjic2oz6yzCqZhPbGvbwkyw0mtjWbnt2MYXIj5QfVKnjpNGAPAhDFhpj0XQhj45jNTy
xCT3elVjpuSgG3yjC0LQOw3H2DrU3xYy7p2DHsrbfJ3WdYA2ypkqKbf1M7kTcS8ihuEM4YqYY6dc
h+EybCXTlomywRpeSsOOdIYJvqPfV5JYRmu2dnpRMOf5c+HYanbSyKiYtixTvlegPySRGgMHjpJE
9feF8+eagE65F5JjlMwFGxI/WQIi+EMt0tdeRmbciQTERar7EdnLqbOM/bDOEfN1tojkj/lMSB13
+yEQW5V+BmCB4kcjQV3Svqby0Y008RmSV6v7yW4K80JoyAWOE6K4KZ/IjDTN3A8TkjQ430/fc4nD
qhyO/Wyc+jWwOK+CxwCc7mH7O2OO1QAa8nrJa9vAOARifOhsONFS9ozVAxiQpkFSpzUYJ1vvYSyu
EyHFlB5hNy/tGnAr1kNDjU1K0I4khn3NT15v8H69PrttGkUD7sLpzt06yRt4BfkUKlaAxeBCKda5
oBPVMXeOnhkIsrVjF9F4Ik3iYoj+s6XPj8mSkBG3zkKlaVd+loYlV6V1ewoHap5NzHcxlP1FZnV8
rigrbBKcCYwXKcPrLm5BvE0r1pglwLjrzkX1y2xlsLG2oN6M4vBe6N1VQj08DKme0EbZjufMpTlL
thZ/pFRncY6s0/aRc4/D9vunb9sq6r7tb9Oqqv1toQPAyai6/rE9DIJodGN5UPr0I8ht8CURLtct
OFdfjy6OEG0h4UA5BdN6cVkfw3VaA+IzkD+s/2JD9vCEt+8hUdqXxdBsN5mmnbo+Gd0UiHF8CeDK
71q8u2Mqvp+b2y4Oc93vrHkNq1mn5U1ufw7m8n22lkcQIodHay2lrFvBHH8dCE/05BKUPnkixd6I
ghXTOXCqrLu1nS/b5rZY1ifGPurdwaHmvu35NCv1QQhcUq15GxoZ6hJ+XaAQ668yR/tKHNKYSeAw
9uchz1PfEpzyeU8/vJpfuIOhGMYYd6xS1KnZIaurd6K3xclJMW0UWNwlXMOCOY07UWsBRdhcB/KE
GEFQjOTKpWdYbxpsTnRbw3kH/L0/1mRdcSD7OmFhO70avlTUNXelkz/alf6SdNarldm3NblNLjNK
A7Ac0anSNG+w2i7HKkm4naudb1blpZXVq9kL+h2m+qiYBlRpiSqHJBN11+YfQ0dfMFnpuQcheF9E
AR1XKouDIPcJttN7XOuiDq5lxnRSN0f0sf0t4XgfyzbjYmtc+zHHeZ6WXyjHt48DtcoBlHczRfMj
JKtTx3jMDom8YFR4ljUCW2mrgdtk1pUy/b0N03QnHzRos16FNJObe3w3ZYyM46qDnDEbntCZGDNI
ZaDSjWesb184I5cd4cMDYa+BzZ25JVIv0Zu93SJ/oFuA9xgnxOriOc9F3X8u1XvQ1caXKGhmWhNr
i6dkjDrkoWuP6nNoKHcOhQuMIml6hoD8DTorWDwyYaa6Ffu2VEAOrOcfRef+lCQJzTdSQUcLftCW
h93oBLFtqykUwXM9n5EhoCiYO+1OyxblQKSg40+5VM//X+v5P9F6aqqKIPpPT8B/k3r+7+zT50/5
p1+Vnt/f8ofQ0/idZqpB99bWDV3bZJ0/tJ62/bsBKU9IzcbIxhKt5Q/FpzCRdUpTcmtlzGNJR/5U
fKq/67ohHMek3myqwtH+XxSf2l8NDKbBx9hi3Q3QikhL/y6jT7RKN1phKCdY/wwl7InW/+IQsjaW
pyo80DQvmJ2FKhqFFXdJnNV+GYL0u5L4L0LiX30U/7gbkroywleh2rr+N9nporUNqqaBTMaqXD3X
un3BDvVZtqSWF50b1gkXrbZSPFyjct+paI0ine7SLz/dP9g5NDS2v9g5tm/D0TQhDARc0jLMVQv/
i53DNrSkdQY6E7SXKzcg/XgNmdfPSrAXgzyPY/mSWsG9FTsvqMQVaNlIKbSc6J0Cn2krBmDrmA+9
/8tuGcbqI/npM1l3TApwYqaqocIXUl1/xl92bEpbmhSyCU5yAKSZq33JSLu+08rIvsml6eymyZjc
zSnfLJT2JFpwd0p0o9rVLWrQYbBKz7QM6xj0ZLBUpXOjTVlzI+UxhY58Q3rpQrs9vye51riZ/1xk
qE7cyBxTt5rt2StG5hy9E013sFpmP1bmDwHYm8sUwOQVsVJew5nRk1Wqb0pt07p9MMPH2gypoE3j
cV7TBJVlVM6hVnxzApvyqSDFBXgX5f/2RP/nGmhZ61mqiFD2pd1VzVvuuwwkFxp//LOLq5os72w4
Ugdl/hKEHYEsSXmYOk8CQxrGjulgVrrpPFzC9KzZWEuHYd9ZuTjUSn0rk6/OnJIHPUakg2X4ZWt4
ygIHOyyf8Qkkf3Kw+97yWueigoZJdEyTmWpYB81B1GdKkOP2iKospUAUYVMfWsYzs20cQAMS1Ha2
IxADCbuV5t/mWs3PjJlqUgict279QYoIzGH8ITet+Th1fe4u4UBRJCHpbKG3OLYGU01EGnFnH8dB
C471HL/Bmwh3yO88oL3fZLHclw62QgF8mALxbhrqh+RdkdWfR5k3mBuKhkBteKcIyO8ACe6WKh55
FRjo0JyRpYD3l2BNw9w40g0EONvDFFGIzRSNTqGxOckipT/nmO80DDhHXUvOQx8l1CUbGsMkE5n5
+N7WiSFVGD5RXcKfW031Z1wkhwCVxCI/hpI7UWUKfadEwQdnovhVaZQIMa08dFN3K9PsTaPxuOty
xNBNvsg9fn7iXtAbuoV81Sr8zTnOrmKO7xL1czhUYp+a3NGBfkY5lV91oqiZogsmW8TEUcyAnXJI
AcZml1QZ+FPKrHlQTNd+1qDihr24N/KCqUBDoJw9g+1rGnL2cuvLHGqYsWG0UMQev9EeM/YpkLYd
iktKe5YVuC3SmKNG/NpBxKF0E6Myr0XQgJUZAzeuQXRXGmwzJxN+2QsE7IhQfcY/tLMUaa7qI1bR
3P66yLvIdOskJiBkfUIx689zTIE8Xzsw1RTdWWFrHkBGMSVaH0LQQKzOtr0tur54DxkP9PefL9nW
0vXF2zt+PrE99nNzW2vMiWqUYn6fB1H9pT84TsYHEOwWqiPmRgQMs1jXDH0BAjNnH/SooDPfrVWf
MTbK9vLzhRqlhl25zs62p7cFcuNogXzJyzlkaBfwlTZ70tQAaq2f+/3B78vtVfRu4A6Mwvj+Jnpm
BQWIPxaLxViXAvf61l/2ZFbV6BTMmte1tFqNWku+7+HPfbOhYRJQs+3C9ui87fz28XJ7dFulmM/u
cglBYIRYy7CQ0pmJ89ZDSaZvzuGphNrnMaXKpkP3oHjVYez7P+ydx5LjSpZtvwhlEA7AMaXWDK0m
sIzICGgNh/r6XuC9XVldr9vsvckb9YRJnQwScHHO3muT2duGATuk2L8j1Wvb9zopq0G9qoeaStjQ
PUWi+Q3ZpaOU94I64ZRnziGny3PP6v+FHd1Py46PqPRsSbhrStoBcgLseNnOmpq5oD7oe42BnSTC
QGI7rynrBw9Cc8y1HSGA6dz4gTgOdgbW1U90bzdW7b0ZSBJ0AKSRHLN2VUjBvKnFKpyDJ+2gBBQu
xSXMR/+U5x+GDv2slEQfxFDJGb+JXPDK77aj1JU79S63QL77Zg2+3o6J7NSNR0x90bboyos2+OFh
ClNU8+P0ZNK+8LXmC54EFQLawHXeD0t8nAnDc3WfAxlYDH4zrMpQICewyB9C7mOvdHfUFtFYBivq
7SsMKnu/jWKGA6SXTejpa4BghI8OhJVGo1y7UWYy/E5XDUFgxfn7XqmrE6oC6Y81bdrfiRs4J2BG
5YqwrBif/6DWqp0nLUQWyhHTupakuDQKaBuxK3q7yZClonGNSFEuhufRMZjOcrPedMSlofI6NgO4
W3cKdr05+itT2PYmUr/rPvsW0/TZ6fWzrdX5g9a51c7UPLZkTHUB0JFrnurs6qm6LHV6M0fxw3rP
W/izCI04MDQO9AzQgP5qBhQPbq0MKidRgY6FeVSvzWOYIBr29APITQYAwp+6NkByPRGnPpFVluHX
QTVELKdPOzC9k/pcQjQAKJdl+BMV3SGrjKNdV78NWWKjoUheVleMAm8Rot2V6ZKw6VbqQEjcmraq
RVr5r7xDZ2hIdA5RWg074FqPBorebSdQMxoR5STD+TSz6tsZBpNsiapaw0mAku8BdizKo+EM51Si
qqfyepk0DKqTjdLW1AhApVa2JHkWvSNHgFlZm8a19kZs70bbPCXpuGWJsdMnXaw4sK+OGY4bPWC9
KZyg3Jl0XkzzWKluWAdjSCeuTbS7gtXMvhu+J5fDK/GDaQOBc0OMy0dU6Mh2g3RcBOE9/ZgvTvF9
h3U9Stxs7ZY2SZYZ7YX82W/zmNVc/eSAG+8epLDXciAoyIcqpNXmr7ord1YIyE8roXxEMkRzi+ZY
l6TG5ajoKCjHaO74JYqjZTJBDf4y8TDqdpqZnqI6uNNDGIf29NA51sOYwSL0Lbl0aQIfcRBvtC6g
2OfcsfLbJzbq52kodhqdnoUTDA+1AYXCmcnv2mT9ADjg2ALOURDQkbuZt+5KsgIz/YNNJJUxr/wS
OU4BwumQV83Q3ipiFkuix96Da+5RdVnBqHXPjkUvJm4EM1QVkqvjrbEGa4sBtUl7MDN5J93qDl9U
RFtDLFg4vaOgOOvCfakThiYv4zjUDpXsSKTtx7shoqgQjPLep3lhG90TrNaAw4NoFtjPJKhpKNh8
aN1+iKIwDCCBurS14nps4NiYeDS6V4JI7aUkgTG2CF/rwpTgjGqDl6NYVFZ0ckjMcrF+UZchAHc8
0cdBXqPppzy1KEt16lhPD+YUmvicaJ8GfvlRWglUdGHQ1UU10QvryZ2OMprTPP3wrJOYNMbOtxz0
X+NA18l/1kLnkIh65qRTZSweA5xBC1KET8KTv/M+ey1KhAyoU73jqAoU1plLxZVsvIubpui2QCVl
l7RyLCSxdG9uj9zu++thI0VFFDiAhIryqWKSgfZkvt2e5ZdZvS7VgF6O6f+CTENtsf7NjRrgAoFP
3EUMzO8y5R6NrUEspjAbL4SF0FfXKKtUKZJGx5sTGx2kFHXJ2WiS5ONWdEx1sA/EpKOpkPqPu+uK
ajzRLnNpiObQ3fD6lI17tloT0I3BSq+YjGHj4jyn4WAunYkpzdfL4WxoT5Hr8hfOn0Rg6Fs7jZ8x
qrp8fZ2erD3ilPt6gv6gbDTd0U/QTvkVDQsXA9EVout+9WGN9jPxUn74sSS5fvBnop11BuKYTPyL
oIu/us2w75vfptdjv9aGD620Vimhg2yR/FPcDnKfAfRpIuKk8hzct50gb57URWYJtjSr/NE055q4
FsmvbXDtTcti0muti4FqwvXT9Pypg6vmJcVeL5y9WXTqQP34LIhWJJhdv0e5pe/drMlO5ZitQqk1
vNYldnH+EcssizcBOAwCc8ltHbHj0Z8is720u/1Yu+sgiwpEKw5uqcrbt1VJHbzp8wv16j73kwvt
6GpnjNVnVAQHS5Bt7sV9cvCG6cFX/XghTwc2kVthoU5+QofP6CVbi/LoWmYcWclkY2W3E7SM47wE
t1+rnHEfhBtd/GpVtO67tPlV0noo2fvBpzdrfd8laEyicjyEMr+SzerDga3rJcoQH1tyZTP3k7Bg
jKS2NUV19MZwn7eyp4nKhWf235A8xSajYE3a3EvqUeSyd/Dx2Qy1rFyEm4xLHTs68aHRpxcM/Y7S
WXKib7HKKMnufXP6LYvhzvY+YV/dpE1/9E1aAdYQkhH9w0YZiPFuD1mBkkxS7OjoNSDy5guZr8Wh
QzX5z+3bnaKsaZDdroa3x9nI//38//bORnirBJ/VIlcF/pCQb9tpxupwuxYBwvyfb96eUs+vuF37
89rby/7cvF3781YS29JqSKuCNRn/0e0NGL9trZWzLbU+aPRHD7drfy7+x/tkPlOy/rvXVQz8kVMk
mG0nZAvzO98uXDOmKvvndlZlzV+P/PVef/6ryPT+85kCsYbfiT3CnlZHHXh7+b88Hog5m/l2byLJ
FPqX/+/2fkqpj1qOJvHNyF0hv/J/JhXA5vXtaooiKw3M53RCZmr68TXU8pSFp5W+OjZBN0VgXHut
8RZtMmKUZIu3jwN0xTnafire0l9VOMJBhsLSiAMArIhf64mjWgESCZ0MuC52iPOoXMBhYM03FVk9
Z5mBNNbCBrrmfBNNYnqONJowWmgPm77sxclorJdYt8V2sthKpzZyAJH2iLOJM9xhUDb2EiP1yQUd
NOn1owuYJhQxFd86PeFuTE9lWCOht5jDjNBZTn2DV6jWr7HroX2e7LE+jXy8RUCewmb0dm47Faex
OzyzEZ9OXa5Np9s1SeF3TpRnpp0fMOaL3JKHhsXDnmiEv58WTMZ0spwRYaNhBBi+tlXJJ5ns9yhz
cDtEZH9OI3uCJtFJX7f8FRAFA9USeT2WYx46DF+ndr4wqF00cWDv46oyFiHJ7CsyyDXtbLJTOQR5
ZR3N4A4Zx8B3xBuynWd6mYrhxGhKikqQPVWm7TIu84w60PpTovVkauIkB0TnzPlZZcY2PaXCMEQv
rlmX5wmVNms3+nyeyL9CjxAsX+Ht8JpqJ0MAxZNuH+EO7/yKTeGUotsqvDjbooL65QNJ3rRx9IZ1
JtrehDV6KvXT7drtwupH+Nq2jtkTf84itqMNtR/N4ifopsQsVrdnlSPtQCozaCZAjxyrLHeOtCN3
OeFyq9Fwvzy28yfXrusDnWhyr7il5iOF/QV1SkGj/899oUtpBXhr0/UPJUCrRTxl4nQ7sG7XZNcH
m9gmCF4ZJu0PswUxoeinZZN18vrW2iZx/Dp5AitwsBwS2zi580O3x5HCWydJKz7ERhaa/ClR36Ob
x4Bkl+wo0dwfNX1AwWvjMB44SU6mnmmn27U0gOQYWVEOVbskRenktniTIsT/aL1sLV+nafVKnvih
dohDM2fQmJ1g9XXMNDnR2gUngZ5sMLDJcC+M2XrlWBkVnkLGJ/efz7w9/XbhymPsqCcKncnmJqSw
usxbiZGZGDCzfgpnrJmcv0NE8NPpdmGoCEGiYSBKaEo2gnZ8nML+7wstChDH3W7/dVXT8J+xa8/B
/00vtwfU/JIiVuq/PPH20O3dbo/fboKjhuU+SyL+7YE//+vtyX9uem1lrUAGg4r9rx/s9rzSarLD
qF6tWM7GyjBK/uWjE27BFkCgGPzz+f58lD8fr7p98rSjcubTC1jeHsH6dfJErG//PO927d8+3r/d
vD3l3z7Gn7+0a6OvFFMRNvlsS2NSZ95FfGiXyWOi3JPsaWPOnfkVSrv8rqDgvLNK661IhXaJazNf
BlR+QATiNEhkaJ89oi57l+BHv/COlj586bVWLlFqcTbUtlrldorsPjXNE8VHuKyTs2NVH47tdA3i
18bVtyk1C0TkyZfJOnctHc9jkGKnK0gYWFicnSKgHlvqOFPZW4YfMt9GReoSONLIdd8P00FEJlGc
Lf1ixzS2QoFaykcdCF36FrKv2VLdYDtqDTRX8c3t+RBYFRuWg7YXy41mALYcMT76+Uemj/K1C3+V
bbgp68G4IubM6q7eaTUOWzKdFy3wI4QzlLkn2dXrJE/eQ5SH7Iomkmqw9IMrs75Isfqi9y32c6WD
/FkEku0Qg7ns3htf3iH3dzaaAOtIHmJsvLJPs4/pmCIpIq6D8dxf+4VBSVXOWlTZLzUVeo++jWax
iEdGokzSABiqlU/GIut+AhEdHI8+Bu3KE582XPdlpff7nFPwwSwSmwo6yM8Wjt3W08mcKvvmOtTc
hXqwpxo8LA0BhXZCr7s0G/2zr5qPVreNDWm1K0JqLWJa3qbYDh6zJtmS1Irsr27Pfc/0X4j4rgN8
uHHr4Qrx+9KNFHQ4lcUh3U2DSNiCYbtpnfpe99p1nUTlWnVaviMkpD/a00Q61JUozWYLKPpQeMI5
DXKcVkVhkshCJvSl/Yh9R556/ANPrRcdWsqX+6KLxUKhoUEKpOxNCCB+aZSFc0ViLwjZFOinm2nT
daX9YMQBTFF0zV3hnHutN84+Lty4zKwDCZ/DKvVDeayi/tsk3WzLBcihMR13Q9srbFkjomGPFrif
oaLDztcsiC7U9ixIiD4LNbT3SM/1TMf25mrGJhQdUfHjpN2XY3hRkha/k2dUORSqaVuV5q4Y4x8R
yuSqi8JbYPKbK20WRb5+C6NIbTyt6zdglu21SvtPdn2LeHAmvEY2feBM7nEutf8L+Pm/AvxYliFo
Df7PXd+n7+FX8689379f8XfT17P+ATlHSp2OnWkJa2b5/N30hbfwD8cyTVeXhkk22dzp/M+mr/MP
pLFUEcBteYZu2DQB/8b8mPY/pGXbgkayLl2JGfj/pelLKMu/tX0Nw7SFKT3XxOpPgIY509X+pZ+o
txqRlkWh79Hr/W+yHfWK/4/JdoMZ7h23b6n0osk9GPWh6FyaqWmVHQkhIVrPhOFAfJZ5zoi3PLox
1ub5FpZV83y7ZtSOtU91/SwxuV8ALyRY7CJvizOIphsd/RPj9HDELeGsxmEyVqbjaVcCAoI73wKX
QvLGNi96dg2jFa/rtB1Wnl3pzHn2RHGBSvrtpir86o42XaJH3sZCxA/TPhJPbteYh8LtBE2VLjzD
/KRvlEOs8YJyo8gjW7qa9K+3CzZ9Gsr24rGzPkE4uTufMi1RyKkDUJaEaWj65rYUGfeRTrHWfPIL
44hIoKWVlQ7mnKZgQVpYrJNNIzzCLYD5weFNiyhh9M9d91ST4QM2pjza3eCybC7qVcr7rKK0C++G
2o0uEY6+bFSpJItZofPSzWGb9vmd5+gaIaWjemzGKNyOqG7Ik7Dbx7y2xb2hXzpvHwqjfta1ggud
vNsJSOl8w7TrDS7z7g71FqLO2HnGak+OiRa96ambsurpEJ86Tfw2lXq5GnXbWceN9TYQM/XkW+1L
h4rnEyUjMuNJiPvOgbtRVPmAcVVHwKh0dUQES1gF+RiVA+tGDuWlqwyx6AjWWut6kB88Jrkn07Eu
nhO3F0fvyY+tzcdBK8bfsoJF0ZeKZHh2O0QQhe8F2iasi9s6ERnZUoPzEPZJ/GFQWFz0RiEfx9gu
2UHgfm96mhQy76Z9St10V/E737MWIkaD+eaDUNB92SX+Z2fi9deGq8ek+Ny4xbQLw0Gjs2I1b8lU
EMDumFfQV4peDjsGrAU+kPg+eEkSeuZlVrC2G7zgJUssEtjsQN/cHsUjuzUUgU+xcOUuKRVMlcZ4
HRONap9gaQqWINlLH5ml3TQwfX9pBlJO0mat5SCrY5p13qUZiDMNZtJKOkTyFBomcag57O/QUVsb
x9M6bQxKXfHUPUlK1mi0zWfPFGdRpsGvTMMhUQeCbruhj+eQyNqlmbGIkJxsx6q03MMgyb2iwTY8
FlClHnPT3Cnbm7v4YGDILBwe8S/SL41oTt6e4Ta1h7uxYSHAKqtzs/E+qd3h3hZtf86j6PDnLn7L
ZIsH+hg5Duq5IS9f9dIiMFcW2vp2cxzNgXY8wcjIVo81i65X20iufpE09/akkuexGHFl9B8OdG7Y
5WH+1OTpBVguldD51hD0Aa2xNNglnBMYweUTIxDL4WwMTmOU6K8ZhChJLgNYwl7d1bb3gj5l5UIU
emAhmt63RU67Bv+2cEZ7rcdpdhb1kJ61BF6OpZBSBCZ7dKTT0dE3nxDdYHOIpLspXN9+LIVTo/Tx
q+/Q28IAgoFeuRjeNPySU5rkZ6Iz6iu/n7YIui7cuqOf73SvmFV0zaOWAwtQTJcryBok2JQlznpa
oIHeRb+lNK4y1bWvYaMMZ0964Piqidw+QHAjdWe+uSq6UKxqVdFJbIT7lnJUESSZvArP844uqtjl
mGXyrSf0balzeGErKS0ADkHxptZM+fUbjkj/mNL9YonZ/nQUeh/QeV3LPuteHHDhGx0Rw77ufHvj
eeQViUDz73PDxgfYWGzpWhcldleJOxogxAXqnMKgVqkFeFnOuhCxjyPC8oXkp2iZsT8/DlHOjqr0
rv2kMhooSF74yPEzIoOSkvT4ZvpevTFEED1SF1f3sqODJ/TwseoFY7WP6NoucHSZcXtKaNvcoffH
kyZj9Vrb9BaiIj84hKE8Dw0aasBlzb6soghwLVFekc5fdHs0j5BhamTdZtM+CHSyJR3I53e2o+6N
YFLHv+6bb+YdHIIy01/8cmrPcr64Xethzi/6zg7X7ZB0x8HF0HG7luBMo66NVSkLEWpaM8ZtyBme
YNMg/I5ujCiKIbRBQJZ4WUXaRL9zk+YHUZ6x9TpV4mKw6EvRIzUpBhyi3EfFJtkxTnwJHD9yZ0Ek
XXLgAyCu3hHB9vskCnZhqqt9VkQb2D4EClHjW5hY604lod4gEOMLfvCkviPBKrvXGGUBnSSEfDnf
xkSiiGBS2GYgkBaJ2VTHLilTLHL6Y+9H7EBi39hNlu8gYCHIoICSaFnVO42lLZ0Icz10Sb+z+/qT
QXhakCnqXYMR+axTqNfKTeJzJ4ZftBAoZ5ZqOfN0cKk57rIcH6MuJVqq88XCalv+W3pWrhB4rd0v
0oWeprhiRCVdD0M54vnh3rAnIAB19eMTIKBUra8qB0ZP0xp3Wovz3jLBnw/jnp7BLN81qJHRHJy3
c5TgYlcskfW+wXFBtqIw7+ipuXEdwkHpKPiLECMhgTJfQYMVgrP1RWuJ3eWsQdAPJS/I1h6GKasy
v4xMO7euftF0f1gq8S7LcNsb8l4V+FXitP92FfZcktoUGCjnOVDNS+La28bxnW2lEp0//RtzoYO1
HvBGO7zafvnFPq4D1hocWWq4Vm/MoP4VyGNKsuF9MBXotzZICrq13/kfBengi/y3opvtAu2drSnN
NlCY7/DVb/G8b3C4hEs7tdlLRsGXmdC60jP7Hs1CW6VfmDbeJmGvprTbwjpS7FezE+K1Q9WXGTUJ
47Vo9UffTR4K5WH6dTif9J8erXA/vvijtYb8tSoDe+eb2gGr4tWftAPmrhVHE8yUAJXl3dDIpQSb
zcEK0sTSfiV9c68H+r5J1CrWnN3oFruEkRhD4fCEqTBYFhrq7QS++SJUDc6gaVkEwyLp0ofc7Z9w
0CA5kwb9SjydnP1IrKTz5fQR6d9gGvo63lO1bRZWTAmozzizLedUJViLRfVcuLBjPOZ66xDNGoIA
k20dNifWTwnRJQs39KnvGMPFzCEypqJvEJsvQ9826fb71Tb03GtDBduqrWXu5mTZVFybA6UjnQEm
C95s5eeX1OveXTJLiin/Ai5dolIbn/S55t7WGFiFa+0yE+xPWfkLuBDzmxtLNmKE1HjjnTH2Oh8f
vl9LVvui5OepQ/U4Jtkx0zFt5lKvl6NVYpqsjQ2HOo1vot4Q4ukvemFdkrnfOngWJGw7fp8qi/wT
CJFtAynKi+L15JkDC7kOY7P13szvQ1wDaPf0Yim/X44wnhZj+F3NfnVLq766WX3XqAb8wDOt+g9X
ktInfzMD3Pl1zUctIzCF/SJv5A9dvU+BQshsaW3oOWq+MFJ3SD+pm6cO4pbxF2r5l9EQ353Tf49R
dRLld9PM5vMiO4k83NsNPzkgw6/Qju7bPqFCbpe/gP0UJ0yITF8jijPmoi4qP5yYY5l5YCvtYYfC
6MyC+Q3+5mug7IfGcS6y9O5Tc7wrCjASYza861Kd8cgfRKUdWRqZKL7C36FhVbcDMBOzbK6A3KVi
2iGlc60Tep8zdtDGNAZ+xE1XhWxIXko4Keucg2Qidd2yuKX1c5rfXQwvytZJlWH+dTRwrsUw4Vpr
1CloxK7qrHBNuxcFySqus7uuAyqoUA/C1kQck2XXwCHLizpdXSfY+1UYrKqeADn5IWg2L6pp+qb0
0izqpDo2zkXDWB/ScFiyaEB5RibnzqLu1KRmu3WM7k6OalGk9YfvqX2hufFGdBBQ0qbZ5EN0VhUy
lLY1jK0TBStDVDraKxsYK8ZLOIt74Q5gT3XNvrDf34igRBSmCpPVEsnvhuQ78KYhPAv6AqPXhHfI
e5+iov6hxWUtVGchTE03vhDyK3iIH6WyHh0vj56Swnr1fab2AD30SvPxENlNtmGV1extj0MK+O2w
m8z8Kqr21QgFUX31rA+KxmST9Ouhpkk+hjtP689NFWPVSJ8iC2WlaZdiRe7NHIVzZeeHr3tkNAm6
YVxVVNjEGHobw5H+surwUIPTJ+FaOC9hi17JpptM6zfedJ5qVrrvHjEEK5KqNkbThvvR6oJ1qadX
Tetng4i89vSRd4GOriX2YhYtYI5K1AS4BRV5uTT7ndpVe/aJ0ONJnKA3lO2QP71HcUFXIiOfPkcc
brTIRMpUk6seQyVzDZwPMyPb3Girt4ZIxLaW65FI+8ckizqaZ84vVAD9MigY+z5suEtLOkvTrgW8
zGAHV6KydAImSVgMR3/DthYEVC0fnIyHgtp60U2H6bLGQ6PVziJo5bWx8/vRZ4B3U53kPa1b0+mR
R0879kyvMvPagyTQY5GXo/bc+ONSIz4Lwlv0ZqcoVWu7P/e5/hOOVspUFuW7MsmCtVEJNtYBdpDZ
nlk7uIniNExRIv7z9u1OVOOvySzQvN2PRaacG9b/5/NuD8d6dGA3Vm1vL63pjRZw5vf/9pa3B3Wf
FaEY9NPtLW939VW3Gip3gi/MROtbQX5EuEeqbVYwLBMjZ9n7vi7w5VMRz/vvMGMx2476GwWPc7Rv
4MEtTAJAi6a9irbeS93EV4+5JlfOG/F4n0k5fbvx+F1Bj1wodHaNZ+2tvv+eEp+RoAifmMRISIW7
0A7LNmOtYJsobiZhfo/jkj1luKpL4wxjFzDs72kqoD5QT6Yya5yq0lmJCPwFGl196bYeMAlJTkk2
+3uT+aIbMSDerk0pbh8oFkiylKt2CvbT7cHbRdi22Wbq7ecqGbR1Z0a/sjB1Dnqb7rpeVGxX3UU6
qAHGBg5IpNjomkWgr4ycnnd18/9KOfNP5tvlbHQt1S5p0/uCHJFtE2fwaZsClVQcMi6EIUCWNF9b
NqszUEuvhE6Fm8nFV1hNsIfzMP6YJM7zzkISpoMK/OvC/Oc1h/ofS6mAk3jIqLt3ZrIf+3JBRM8j
RCuIbBZSI/u36ZxgFj62ZvCS9sGxSbJVS+qYZ9dfYeM/u9EA0pcvfMBsuuqT7IQLfY2m7yCwkXXx
dLbwti4cYdIOrNbC1ham0lcoELcRTYlOrdKQTQ/HBpsUaN/m0S/yYNnAxszEnO0c3aPy7miarVvH
Xbee9lEZATODm1+iwfuN/2APGBtzd34B2Ie53l+5XnqvDPsIOeTQVsA51LnMqwv9wA28aNi32kfr
9ys4pyzxiYEougVoiw9j0s9WNYvGkd8vS+VTTZnxdEK/k7kHePYhT0x/R9zBxRvAKyB+cyYouo04
AhVwCjRKWnkSerzNhjpbqAq3qjSvs24hCeC1DrFyFkhft8T4ISaIEv5MlyM4Jxu0UMBJivRgs4uS
aM+gayyE6b8Si4p0NmZ/MRw88yrcGgxm2n76Eh0ofTl7hQ7rzoz3lt5C0ULblJQjXBLtIEeSpqC1
HwDND9Rs2PwMXnFBYouxl1ULvArouuBf07Ir942drQdZrrVWnarMfyZKmsAbkVwBdRfLoryOIpfb
WrwTKfGoESK1ZGo6kM2n7BAhWkN2b2iHMDykAWur3SKqZ33ZxJu+yF59JdeDQdYZuZjwpsLoqRRg
2dxs0VXsAlhwLCSqW5hQjxPL/YUEerKsncACYDw+hzaDt+jqYKVV7yFlBzDjPjsmmm3NFynqh1Yk
1TomSTQu6HU5wJLwXvQrsz/jvSZ7RcGsazg486Bei77EqBuGy4yUp0Xhh7/H0VKXSLB6tMrFkDCN
pdJ7heKIuk+ppzjq2MpAjxZ5/1alkNza9Lt3mleUDds4mb5aD/aA0iBf2iZOadPv99n0mJq1ufJ0
BVR3wF2ha8/STWhshxhqRwVsQdlHtNJpGj1gyrsGGvTudrzvAgDjRvsm4GJr7auCbmqF5bpXFfRQ
8RDnY7HUXePS0wNfYuJt8P/aP7VmnTX6gNCHruj3FqzQz6nfGIvJGuGSVpcm7b6rKXoP4jvLqMhQ
xsWUo1NjNQlwrncY0Ugb3hC1fvI6P3hXZfFlOMneatAFCHX1gxfJiWh1rEKkVS1Lct8NqIKrgKWI
YzSPVaO/CprqxOw9BiZhw2nPHE1zG/cK5uzHLIYG2xa/kor+mB75xqKwvAbZjnoPhRdC4RefPiZW
cOEjoG67eArD5DGbyp+QgcKcqp8SLLXut/epzpjjGqeh8V1KmJ9TNHwiTfswjOxHesa5VVALXPdj
jMsPNXnsMetVI7DT4wePFp1RZBuoY0s3ATobEX35Xosh3tGxe2qk8ZhCuvXFmrPrudD7+1TKj9Kf
s0GwC9GsBVSH1+SMOnfnjc8qIxwvGIsDgiQOljL/abV2q5vKIP7deq6ZAhQCJeEhI8OZBagl3xST
u4HVkCH5CM5MfRuqbQAu4f7YXyZTWOmrJUfwu2VcFKs3Z8wvxdTv2yEgKGx6cASLsolKsaLsYUPB
6XEtFQhooki7Dm12aGycM7hiI0MfFpHlPlaxA91n3Nvwgqn4SqrTxnuvew9hWC4CGREtzNpQDxCK
9JWJKiTlzy3SiW87iamHjKygAaMELHgQ8NzPX7HKyicv9dA5MyIkRIOabfilsS/DTgxsO+dPCN9j
lOiwN/NVOwKoaWLv2RyMc+9wY3aLoMJi9MwgqNhpdiejr66xx7OIQjxdtvaWRum7Fcl5a+Wt5JS8
1AEy9/65B2nGy6Lr7URqUw798ofFx3MWucU6AAoTE4m6ruRd5aBJ60ePartmmksE1Ow/am0BpuDV
JYUYOdlMLaQdTkWKaTKZYLyzL3KSE+0x3gviCioAykOkqZNYUG9DpX/6YbkykvAu6o3P1JUM8l51
Fxgt533Tw7nFwZyafIEEFa/lvN0uRiBZyNROTqlTEEy8C7/+vsvzCDkz5RAYpCEoEspGCX9gIBG8
M3csHddBV2s/2xXhUXZFdcd49kMKHF3/wxr3RaWPtuqIcR7lyu+dYsWxhbgOLdPCc0LmlUhqKzWE
wQzEPPi1YFBIkh8bqsK66uUmGcaHoOT/T1WnNqA+mFBN8zOTuNIaoHOj7Z9tpZ579NlZo1cXLBLp
rm1g5TT60UxpxKcOG22P4IxMjTP4n3VpQ/FJl4uwQyZrT8spqgCwpWbJeYp0OzKN98n4RZjkCyGX
IaGtZF948whZNe/a0P1ysHwTmBuunawzTjJlHZrK2URZ8/GGwibfENg0nkLmjSGn7m4Ki92ZPTL/
uLAijSVtr42jEKbXNjDtLlXGmpI2IO9YZit0Ggbc1+AOXiJ51iOB4CJIJCpNuenh/IECCp9rIlkZ
sepN3XqvE9gXq2+/VCXFYhDTyDkXXN3Uu29MqqSt9dhWw2tpeXN8FB+20t6o2Np6rhZDiME70yhR
OmHEPMuEFkXjZxSOu2iqCFVP6p/JAbZTd+xZ6fOR0kMeZOsyEfQe6C/K6ns/+qRs73IKTRTTkTVa
5jvKPqbsNPoNRHstwFdRxiKUZCqX6BTdB8SjLbB5s3jBSrMuWj5AF+ruoqupKk+eWhtAfU6aLVfK
4xDHKEpfsAuAHGeIAgVcu9bwvljePKNzUayEtFWgQF3IdPwZwvYrA7baRi5rV6DTC99w2EDCXs+t
4mK06gXfOigp9CL/wdh57TYOLVH2iwgwh1eRopIl5/hCuNtu5nx4GL5+FtXA9UXjDmZeDElWFkOd
qr3XLrf8vCcnpp801+MtTiXMBRKwSz94gKXyZ+jaNKMCiqXBvDh2O52kqtOljWsN0ReIrAzP2Yva
4Exox9gj8wBSgdd/movd+jGCbCeS52oy08B0ieEUCeiSpUc5yK9k4fdkasMCC2loqkxPat6cnZhj
nlezQMuT+eB4zaepr3Cm+CDKiSaW/HYbdcdc5TXXMn0zauXzhKsrTFuVLnwC2s1uDlWuLtua5EuQ
1t+V0iKW6Y3QpM+vNS+a0JyNncIuHdP0F+7XvpRHV6o7BeyShWulzPXVFfo99C79f+Z6Fe1qRVmP
ACW0VbjAvDVyRVucBVKW9iYnGSNrYoBjuveKnJG6gUDvapiBcomtp6EhFcaAbrZWt33v3LOgfQJw
+6njhsb7D/iKkK6dUI33rnTmXQSE05dT99EX9LcA+uCWRnOz1VCpaLN2azEotFDzI33iyGco+Vlp
0lBOCV4ntsmcacpWjzilU7I3+97Bu9d0NiVo4e4b2J/kUU1BKZU+hHk4miorGAfS3WD0eAQ0O8hI
Kwpkn321jMz8scqenIJls04nwO8wAG5Ixel4ZZ2JQCAZc8ER7z+sKMFpYlAYq8hsPcdNfa1bXmIF
QnI56GAq3BGaceXOwYCmbHC4ySr1O1hfme9Ox5jJS0BjjFunB1J3F7hbCfLf+kTa+r4hyQfGsitI
NO2CuSQnp9EV6dNyf5h7L0LciVWiaaGu665dAnFS71s+UEWEZeQY9yY+Vz9K6RISkxZ4TvUOwN73
hpcBJHmQ1B5IMBlpJ3xSWuW0oamTPNE9OQ3OYMkB5lguxYXDA9TjM9GrUcGezOTJIIQC4JoSm7hn
DWmE2D/o7NvdzPkH3D2LP9IwONF62EFrdPH4kcayOOTzvBKTx31ZLMW2MO3D6HGKy2AoUkvf1wPD
HlzOZ8Vg2pAW0yHNPWZ0hXqIC23ZLy5liG2awPAXQhv6aAeCJbAyIw2rnhLB7KbQlQOYvlTgJ7ZZ
kC+98obD85i2UR42QIxa+MBxM/lqTEPF6FwNk2i2aoil2ET5wrGo9vpwFvMvnVjXc0EgKNOzIlDL
hzSeFr9VnHM0wBSMMeMwNNrWdZbfVFH6iPuBwsPlnRFjs2lNi8hqTdmnyAozppPQeIcH1rHhQCgj
UY9MamXlFEdZkRmeAoqq7nAzTFSvLmknbvFAHIj3CoCIHk7dWMoX3bntIuwdzhtfmznNmF5/G+mu
DJRMpjte7zORDUdNOXCkLhnHm00dGrLCL5IENbroYEkwzGmKsXLs+bri7GJVgHV79aFx7IN0KrDy
giSiyaxrvJnUmxHue59H0WxDRayp5GMPWJnHJHO3Gucou+5Rw+tEYVl0fEbmkbGj/aqUGJ9to9y2
eXdKHOfZnZGURVGR3yqAXboibPhI+xiA4YFlyUkxC5P5Ae0QpBEHkp1AhOHEy9Tybh7Qhjt4sRnu
bFTR35VdzqiD0CFNd0CcSPAnDu5ChkusmDpn2S55QrxcZfhtXA27Im3UezeKGSUqxjNWygeZiIFl
R8KSU5IrGrXhYpIEbTJ0JH0FyGPnjcTSeE2o9qUIIrzrhYKKXFQ7truzkSsXRAUoP6buoi+SvgRr
OH/wUphji/LZJtmz+0ZDH2j7C8Cfg4FFOxhjy/Z1j1MPKVijJC6oL16QXF57QUwciO1l8WU34PmR
N9yjx2sgpvJLLlB7AP2U9ta0FcaDxvgqId6DtTLCeWlaxC3Lnoz7eznHOsF8xNDnpcAIWtvEGEPB
STxThv3VYFklZEQVzkXJnVOcWW5oGTmtteEdbka6mxuX2KwyolFxVpXkne4gKxEB0MrW/Vwf3A0r
CghCZAUy+TAvBWDLccAV7SKELUvdLxkuK34LXiAgwoBDuNecJEM6v+nlL7s2lY1ltlVgyDeO7RBk
Ku1L690WqSEC1hLCBqyA4Vzu3EgGY4c/mkAN1rzUvznxXYQWt1SH5AimLKloyrd4XQNmliRV6cxG
vdwkKiDniG0hYu0wYnJOhNndRtF8MQDzcs4uT1OjyTAfcIggNdmbTv8n1jLaXPkfs+7coOEXcTE7
bu02PQ5IYjgPhE5i4nMfb3E6HwELbKMZw76bymdRZ49gciGojZhLlvF55tPoUnzM6aewRIMePRNb
8rpx1ztVaFZVsa1nlU1djuvPlD0IoyRRBf2PBu0HqFdQ8aux3C8fc3MS0FeTYidrh2CbOv/SVzOm
atdPUTTtkU28D4zfN33Ogchr+88lS/ZU0qqzOPsilsy76/oPg6qXRYYcynl9urZQN4cXR5vO/exG
Ie5uXF2yVFHP4oZLi097NnSOnPrJ09WvyIZiMlH7U9+6T9LeJRK6Zp2NdzDoLp6HDBUF0h5hzQBj
uGpgEev9zs37r1yDw8s4GAiu6rT3Q2ueUoAf21LkYeso0bHQ9Ech9pKpCoNCNeOkHb0ymOpCmhX8
NiKh4aRnQd43kB45eZp0NPx0Kj8IIRTbej0tucnEcd87ZpzH/aFYvW2kTiicMa2J9SS83Az1bP/N
KK5m9YHwKsYvK+nTVbNXHGPNONoTk+2RYRcdTdO3JRscT82RAYPprjvZTkunw/QelaQAtyr7L6Rd
LKIKVNC6PYvdbMACY3yVsB8ruxrko6ppL4uqfHXxZB77Zo2x8PIH98Z90qakOvWxC3o7s+l3xo+2
8W0XWX9XZ8t9PLTAHNIgmpLpMpEzOKwrLnIu0NvBe5rtBYdae46WUp5r0Xc712hUP3Vj0skglPht
X79argpftbceOsP6VVv5W1xC4zCzWQ05qknnwaLBCsUtz05Io0B/LxScdSWss11ygMzB8dJm6gLV
kSQZWu5hal7xzE6HaGWoqVb7q+5lC4COaI1ouBONATJEp8SsCdn2m07ptp3A9BFbu0TYq7kQyXjb
QtJXikuER/+gyXm+hUN7A5gCZ1eKtc9e1FsaB/Sws2WH325NiYCXMbR7YWproNKobgUder/P89KP
R+J++APNJIu+kpIR29Q228z2doodkTbGfClQdZA77TQGNEd2kxVdFAWI7WiwGbgyu8yz/ajVkfFg
FvXBGztzN8XaY8osaj+pVUxpinjbslcyBzBRBvtHXDVnxdGjQJ20Z40OoWXKJcwjVfHzatSOJP1+
Zg1tx7mDmj2XFsPDnDgjTbJqwWyqmQA2c6hEPvqu/OSp6Yu29EkQueKzL0xvl3CkqWylDOaODlmU
EF5pAA7QChPNWl7IjVV5/QEdiMqh5KNAUkFATqWEzN47zMqMgbiEkSRV7/q2xD03Qqofik9ptdqt
NoCJLH9FqpW/FOCg08L4ZRVYH5pSoRmLIaWLtjl0vCEZHwo2BZIeRRco19WvEkSO/SU68aq0g7dN
7QpeCm6zAtwZBDQKo6b7suOSwtRzQGSK5nYUOmdKeRzrZtnKNj5wnGI1VSWvY6Zw9DWQ9pVetJvW
FedX6gosuWn63tSclwnWOKVKVQHPzoEAEEFjuOZRRZl0MFpq67GehqDbOsaKAo6XDwzX4QRo0G6y
fKvWTDFS8Qb2gciKXLz3EP1J52BqQoX8PWKy3OUgnH1sbH3gQYLldgpkbKuwHpywVNhel3HoQwsh
SaF2vFm9IjUGsi3vP2MM4ZwIL/Cd2lzoDquvKtV94Ej5pJLdgiGPNrFZkyc51OKpTD0Rih7TdBWR
Amclw7yK7zm25NFxJmM7yPrkmYS40tdrE+2sbki/W5QqVBOOfGhJ2m1szJ8dIXcinxqEUs5d3anm
zibENyyYO/gIV17ylBJwXKqXYeR7M40BYIxDZrTa0uPVFyzszfikSrns26DUgrkwuAVfNVQGRlSH
BLsrHxSvpFdOJXs5/MnrJfopiDX/37fprN4xv/3njsQe/ffTNJRC0NsTUZ20jMi96x2v92laG6Hd
9Tp9fHf2f14xyhv+db2ezgn/uj7gvy7+vM2//4GG0+vu4f/6Lv6+yb+vyPmuxx52fdt/b4nNKAuc
FuPlye6gOF2f5vrqf9/I9dV0nLnl/ueFGyWnhLjetc3tpfv7/f198uutP89yvaQ6U8f+wEZ68ORH
vPJ28HLWBzLKdTJLQa9qLnTW66UI7cPfSz+3ucsCqvLneobIiq7af+55vQQmBdLjf27ro8Kfoszc
X2//+wzX//598M9r/Tzun6exlFXWo5F8odn00cGzahp1Q3z780ZaXWECcX2u/7pIuHKnYv7h/Vyf
vOoq0gon6zm/0mtkrs5Qq9TbK4/5+ucH1PzPbT9Xr5cq4eDWq7zwn9uvj7/edqU9/1xdqEJZ+1Sk
ma9gnp9/XO/3z23XqwWNLDrw673/ea7rbf/rIVjr2o3WW4lPB2T38xp/P+71+vWpqqGBhvjP0/y9
0/962utj8sU7ev1AHOfKmyafXASaqUhWX1y9soytH6Dxeul6VZ3W8Ip//j2qYba4YeatHZf/MKuv
T3T9889tai2xrk2m5f+8wv961f/f2zQv4j39PBf6Qtzkx+V68/VJTHypAETWT/bzpP/1/38+z/Xq
v/9W8Ifu52zY/s+v4Odpf97H/3ya6x3/uc/1tgQFGYHpxveQDjCAJTSFBIoicolRMPrQSqMTd7Bc
0vDv4WI0XhSrL6LlnOjN8/VoUNPCO0LqqA+mkTsJZ3C6D+BB81yhpciSzTaU9SSWb9nhPgWugx3T
3+40I0M6WeslunUdaM7WbrZQiK0dn/mi57TOVLd8UqNO3XsA0HJgTu2Q0nJUaGk68JHx9qL+G2yC
ZCN5S7Dk2QIEyDiRmrkv57u5kV9mFAV5gp7AyARrD+aw9ADbVa47B6rbokgjjnBXaoAOi+lJa7w8
TFpEESUwcSFISyDGOt3qJVVSDL68htTSpeQgV0uT3NiooM7xOoepDYJo5vJSamgBGGJbgWdXCAIo
hZmiN1szF9F90w6HSYV05IyLem+6tr5fRt6ZzXJ1cl4pTVjaCCISiaSVtMH6mBDStRJjBi5Llvp8
p3Al0L2QVQnt0sb0OCvY/gHvrP0YTC0I/ZdniFmHqmnOqHQb0qzN93Zsj3U9FyEFVLq1OLdTodwk
MROpLKHtxoq9JlbjMBNwRleCNUZGG1BR6z6IM22jGkwBImGm4djy3VnC2EdukjzFzBCXRscKGbl9
0DCG6d35NpfTH3ImyrMrvXdm6oxHpXcTzznpMAXPU2XqUWuaacfs7EYnARHRU8a6pUteW/kniygg
VZWKYFossKtEHygN0GeQY0h+3F1qkho6mrTTm340t9TGL9SSU9i3au0Xov9y0rsyZmiPLpDH2rSS
dwYRpg+6Al16GBUq82LxnSj/6KWXQJ5F2NSQiY0QIelCd9HgHAtS/tBobHWTDx6ja9zn7v0EFnzv
9rzpaUHziV1dOaoVP3QTGonj+cwgDcJwXJWxAfuS0FnZJ8ofEQGE6abzugXpmS3ORbJ8M8KmTO4Z
D7Tmh1Cc6FLrw+8Wcpy/Qkx9ZIByM81I5ZLEaXxTJeUjwl3DmGIEquVtzB6MF2ir0DBzUNu5it5Z
kAxGQ5YZji5e4b0j5odDg2aN6C1QVYQ3mLgRED9VYiHkYpKkAg4WOjolBDgf3c8aSITW/dUUMIZj
Nf6cpRIKV1H8UaMu08DD2EZySqo8tLzkS1mVr8C/6WtPy5vXzirqk72mfDtehfgEd/vBAGPge5l6
v4jI9Y25CKJEPs2aGyaqdzO4VN+1Quc1l0TvKfnvvNWGcGkpjGk8NqHivgCiANuUlREuqWoITFnR
C1Hqm4Vd2h+hjQeppt3GE92JkunroH5arUnZMztyO3SPfd4+I6YvfI9Ope0175qQF2ZopQ/mMSyE
fKnVyPCJo6QzHqkQVnPJekObSNwlXR75FOOOzEn2lqnASm61BzszX0ima00dmRGA0rAvWzWoMmKp
SP/YwjreawaCy6KYX2NPfkZxC8Mnrb+y5Y2syRGZWvIbtzuze/3ZbZNnifuASAChhePJ00LVlt6n
mAY3oF01QcyAJklBbkf6H1BmgVDt92wEkjUtr4QX3Zg6dyu18Wyo6O/EYmZbiaRFNP1NhD6E1tS8
yyGxkOlI2vr8y5Y7GRVPOWw6baiYC4kZHKcSjAOJIjadREwSHLtNBmGEgSKSGmiwdsQfsk34MC1R
x2Wfki9pA94IBpqhHCDfJBtsWq0vWCOSJ1o4Dn6fHhJXE3alFd2jRhGE4niZv46Q7akMDHDfWNbo
OBTF2xiTEqN5xaqMpx3R9+VrY2kGwRtzUEw5oVP5uAR2p9KQWSmVqOy3PdlGdqbfy2ltTr9Km6lv
m+YEsiKISPWvWsm/ylT/3bfEWdNw9QfVijeDU+KYGSjXyij3gVBZDNyYaiVz/KahUoAwDqNqrh/V
rL20/eyX1XzTDDQ6expWOggUAtpDr8d6pwq9204Ked5EMd4ytyKezzYDQmZYt8bTgUiwhF+kArUf
ohehPSqIL820Q8dU3ekdzENFfSlzGluGc2hb+7PHg11P5l3iFmVgwvxPYA+BncL3P4wR+g93PAom
67FdEdTOWXc7GBm69pHAKlthdoO4D5KohXc6MpTfbsuAL5LTzkgNJgMjGiXH3jH1fiIvfucIEIo1
qSnWMp7zpCLoRQ1NrUCIDq8FE0TxnlpsZkr9hjk9O0p88e7GatoHNMBPpVW8zAs0c7Prn5Ju+V1P
9qteo6uhNVwSDAE1DZxI4OQ0XLUeKSskz3PdIKMhy4K2EUMZ2+wPeYRCBXrUmCq4S1CqvTO1//Di
4sluhpuJhKRMHRG4FvveLN6Js/StTIDeH6gNDHmTrLGtMz43taOplTf6Xap0gdGxf5I1YxV7Vt2o
DwtmfelImA7vEB6Y9TGL6ePKU3YKJKFuTZsgZeJb5r9HJ3022uldtst3xpCWHPPdItPDQM4O81Um
cmr90AxlOKQkP8qcZE++j0dzQZBSL6mEE2DAaiBqxvTiz97tD/GALYfu5rZyifEZhfPdY4En2IbB
+SCQMFQm4ycVuYVijpu2UokjWD1CorrPYxLZNIQRW0xRu8n2Du9ln60NMoJHJ8b0mNRiX5mBsyUp
52aSVdtiYL0cIWg3HX2/6qjbJqo2jZOfhPVbLTEeqePbwJs6qM1r2sBmU+fixesUAknIvOoi8sEG
h68+vmgNZYKl70Q27qeaCJg98Kyw52vhIIFUIsVytRkZE34kM4PBwWkuqbuqF0S/VfvZDibvJq/r
x2KASMZQCJMKe+/oRt9FMR3rfLR80FevqEJudE/cDW7hO8N434j4wyoRE8A5BgU6Fu+OBz9twezp
9wtNLcOkN7ywbeRgv6ENUDZ0GsA0MW2BW9+wS+7MYV4OBNlGhKPjDUBtgxkIzwy7y/BqC9pyS+HC
ko/rWxLe4Q/hQfFVEz2nUcZPtV18N6txpRTFiPR6eE5pxO+7hKkKgh4H1wIeA3TnVSxPSLcSogqj
D2wwAYdcPbTLNnR6eTY67yzqBiZahJa+SPF8MVo3CL1jcv9a5qhT3dhRNsZCBL00+JIBQBKHjYOg
RGUVDDohzj0edvosTFbLR/TUDdscYiY01Bur79IHIbcissUTJzgqyXvvS52G4UabhU+kiLV3I/Gk
EC7KAGMgUBq/30x6rTYCg+qJkJAuU4105r9I5gqaNB1TkaKu2wDZPDsPRViLJrCNGZ8x60OQWub7
cpHuwV2KVxJOvIYz+CAbdODUxvPI7gmRr8rSGxM/lozH2wm+6CZu0weNw0/QD+xrAIYYExKdnNZ/
nD6lPa4xLs+N56h3LwhOfmkTqpSl6ym9MQlFqRsy7j0PoF5tisWYJpv04gslCOxC66yn+Qu19otr
GwSVxnCRF336TVeKYYsrp4vrcaqxAYu6w2dMaG7m2PdKnNEet1uk2zBAm5EMKnq3liyZNtkFKWEu
NZhdEEkWp3/I6DPFyaq1bsPcXSE6dXy26nGLx588tlLh3OqwDrYJwhwnhr1KfmfQG2fm+ouWWLVj
zHZLWidTzCWRcMY2Rs98W3OrZxREv1gpt76VE9eUaEz8HTYa5Y8e6WRF5YfIZjqYJuJEaGvZqKbv
JYiJi5JCdLEgAva563uYcrLFOneD91QqwzejHcMzb9Ip2iJ5D2ac0nAHm62Q8V0m4UyrVfsOCPA4
VMvDYtCckc1HayqoVT1EYwTfPzcmktGpiZ7dEQFtq8bUnTW+GjPDAO6i5VAtRvHOyHhl2Ut73qSV
9ZkNZbKRxBKZsa2HpjE/6SrmpYw9MOEbzs0UVKSlfBPQIINCOBvWiIlmowSZPpbpyNznGbq9uinL
sd2WGt+TOZpQAMGGYWVeF0k65Vh/7nPrVRkj9IOg/oAZvun9CcCHTdzQhrnWo1mboYRrvh6kaoyB
Lj7Q+cVdvbtjtG3ynAObYpyMpH+XifFLt5WZHCP5qM6AgwXAkjkuCj/tqAgtQD9YumZ4XR2GhyKB
6kmNL1IkfXVu/DFWoLo9Dd8Mta/HTYI9LN2fdfU+RV2/SVonyD1m94rHVuJY+qflut8p8yWsggRK
6eNezrrH5EF7aC0P6ZRGxrhnYJ3La2t9wDZNLREgwNpPxHSYlj77GqJIR5MudUDW+CST09+1xVum
tYcOhKGCQLGtEf31RfOcFdU5Ue2j7NpgIeQ5GEG10MzXiaUsVstfFmxqOEG0At4a82tGktSUS0Z2
PWIyox/unWp8d/rxd1qK/cJQ29a1D/SdwGqMMferhYgviEIhVlwGAmw8jfkoc+d+YBi6mbPyLHEs
KcwoN3XmvWcW+hP0T0+ReBhMlUEoS/cNZC9wnk4UMFQ6F9CVTEAqmxy4l70QONqpzm3DqkPW1RgQ
ZXJHjOKzLpVn1RuqME7mBxxuMgBtcF9GHoPwDJSmXN5c78Gl147IpHQ2FXNkX4iMApsC03bwJWUQ
x+bROiIb20jyz4SToB/C9Vw8tzhAAYZHe7ZJv2sgIU2ZxkpMInjDb1BtFd2m87wGtyJy7/H5xemy
9SAk65WzHVv1TSmKo9sN+i6a5l09RWEtC0wvxCwjqRK/kzXxxjIO1Bd4wikwRgfsEQnJSzveqvmB
Sto6KKvyRKYeChlJjl9vb6n3FXwf3hv0NzR4bvY1O8lbIpIt4bMlvpYBJr2nI7qaX2szLbaRvivA
kGwqWZEgh6vFzhjtmcNbXjFhj5h2BoBVkZjZHVoYb8TtqGHhdEjF22Wr+MrOn6eJs7dVI2htRkoO
aQsydPtmwxAAeJnjHc36q4ng/eVJcxFxEho5ZDdvnk5Nrv8CBLEnJn5g0YYeuRW/03F+zlGxrTA9
MtTY47ceoFWfQCZwUGN/qeZwpWST4Rej9RTglHKir5Q6iskpAP4H7DbDZAceiF5Imn5B/b9RHTRN
LMEslvUWiD5QaslUk6hKnb3pav1rNDB1FM8as2uicrUPBzWLs0z0T7zykBvNF1wjK3Tq4isrsPqO
kH5aPbksMULVlj+kZTK/V5fbLoEReDdxNmVXvOBU/kz1KNQt+Ucvmkvk4fNKOUYRFbEtpfPiadOJ
nAqUHC2r+NrobmVnoitj+ucwvco9faesrfCkmW9IFAU8nlZDmCJgtBk2g5AeX9hHUYNoDSKX0bS3
HSwkHkeE3UBoAfBoEpGf8aAqQcr078XU0Y6MbXQvki9vem1d4xX9zBMxmFSbC9ZEdBZ+H8FXR9SB
IgktpcNqgYKXfRPNbt3u2s4OjXfV1vF/GC9TOSh8od1DzZdHU9Ag+SifA2EabxLuhxaPMljQavHL
ePENFoKnGJqYturezDjpKYU3VAAkBLKGxSWLv2swgF7VuB6lfucl8X3zzYE3ihHztcbNRBRPYbJS
szuofNnYIiFQ35Ku14nLrC9WMT5Na5wvoUZ3mSNvDA8dmctM1mQMG7AIvCF7NZhm41H7REr96eBc
7lU2zNx6cRL7UbcrgNTpOfGWXS6woBTzse/YW2Ks0+607w31bRDWL8VBEsLnOmCqCnHj0ozJOP87
SwrJV5eHFpRsa597DgCemZZ+J7T3aF28ukoM1Bqthlbf5Dp5qIrsfzfttGoFXmC8oWVIkGsRdUxu
k4VYJGJroYoZqtrbLypuKosJch2JX5Up7wlzXuADWKxphkenME+ILOBvKphYYqT2LhNL3piiBGaZ
fVMAaAxldNKusvp3Uib7zMqPHd5iNbe+ErejT9V1TWAWWhwSXKvPzSW388nv2uLQSCC9A8mHbW19
5lp/7HQmsZ6VbrMc/20mjF9JVN13KeGANoqoBApbdemX8aZSoN/k9gp0Bn8xGg+RUHBnRH+WSnnS
V88ajp0nJScROqysRSd+V22ouXS0nWUTGEL77QzioHvpI0Sc+FBX+ZeI1i87KT5mTb7mFVaVysBp
3IP5ddPxMufjuc7SRywUn5QQn+oqc3ZqGVrN/DE08bhxVU7kSklQL2GYpr/oDvLm4dqpnHYTh8zA
mGnNqql+RLVONyH58LAErTPVm7KIYXtbD6U7ErWlKu9LPN6orXdMvOqscwgHigIStUZiMOqoasQ2
HdO3tOhM/09rNb8to/gVNU1EAV/fl0q7QcLGwcXGHRNh/rDb07ImWWN7tenogQBuTkZRPiKG3FQO
GpIK9csMhpJGfPSaZahirQHyyzI6pxTqG2NqxPRKTTpaW42+6otlglzvpHm4xM6pqKtP22w/kI7f
yjJytynbKXvIK24HZ6sMgVfV53Rw453eZb4zDvHWIW7ayJaLElXHqpDLrrXgng2QfjjlKVur8F2d
vQsVpdxbEoX5qqeeXCx264dqDO9hcmjeOCvU26CiYyuuzkbxAkEmSIr6rkvEWyLRvq6b4DK3OnmI
Lo4Mmw2FXv4Fu9+Ojvhb5IgLndvbiCAHVgn6yNFJ21pZcyrM8lEk+ns52WDkREJZO4Jc95ZtYpKw
S+7kI+oFzsMqTRmax82e1dijmMu3RmS/Wf0+ja4QBwc/iFEtUQBB4M1qbromeqc8GA5JQokS0ai/
IW9g26Gj8hHb56CY9H2nmLT1MqDBmd7GN+Ws3NROo8BXVl+ncoV9D07YNWkVoLQgH0MgxMFQQ2fc
LHK4peeqVhgQ8ARbN1d+s+7dzIN8MsEy76dFuTSsyg9xmdPEdIkGSkcWjUoXGnOv+E2G6L6Zrd3c
l9pRKdAyt0sbM4lwWKi5CYTFSCNG02sPluIix58918cBVj4oM8E+KWSO3fXq39uiNd3zz8L4JnAK
8kC7qtE5VwmLZXxZ74rEDeJqenPN9MzgZwhhis+YPedD7ZSA9l3nw6aPrGGg3jjGoOz5POGiUagO
ZkSnTyt9ljYvS9H1O0mF3o2cw2RHAzIVj81Ufw4CBFRqc/ZZlPFgatLbOdEfx5mBvRSMhlr6xkvf
SuSSqAh6vCnKMAssTJT29qh94wZmp6HCLqPol5GZYHNsWuhQlUwPi3yiIsEiceJC9XnEObI2zxVE
m+7eiRx4tjrmF3OTzRyEoyE6GEt6o5p0rIgnfvXyy4AUAY/wuV1fLl0nMIattQhEP0bPfXFNiBhu
tSdTAZn6nN0sqv1QNrdNBoYBZc1jBYIeHwWK88akpenc4mHcdI771U2Ww8kQkpdV3Gfr6MBTiNNY
pu5kqvGIC8Jgj/CqeTuo4jhIdI9k506bGswjxfXIbm0cKml+e4CQQwK9Y3TibZ7QCbUjwimcpmfL
MpyNTu7JFoTUbZfJt6nsKYemDFujUf4Z06U/i1yQIqT5qsVKGeI9J1jCVDxcVVsvUd/S2Tl78R9U
UNlJBSDPQdREkeNWHB6zx3J8iQxsKdJljUZWJFwrrN+TqFEJ1ygzvIy1s4MsD4bMLktV7TUn7MPN
Rc3qlhYLNChrp6Unc6D7Ykvzwhr7yVbL1750i63SYTAA5fkGwxFWmKvv0lUKl6HI5EeMWbSre5PO
IU0qdJq0PTH+Eg2u8xvrjdIeF8W+ELOd71AG8Sj9ZDALC1XX/lwwJJYjrcpIMlyRMY/qV8abmFjD
KQaEpapw/dy2wWcv8kkrQDSrRouzGNLPhsAbyBdfedbedR6R7sW8uosKPCO6eRClGJDuMJjqF5pP
jpN/DjT5ONvUCmZTOmZFnRziTK4FtP5u2fhf6VbGO+7d3aklmqVRR962jp6ij5YOC8YlhdpV3GAc
wDSIoTIuIjprcriPwLwAmaPZOagK4TIXqawIGlCcW6+yOmp+xh62HN3D0NLxS5eBwBwwaqFnxDkM
ji5APEfafJcP923JEKi3en4aWKb05c+xBVdhoG8zEaKhjbQ1qaWaQyax0LCa2iWtCXaAiOezYOyO
o5SDmKM7eGzSc2Wqt15jGjtTHdpQzvVhaTMMGnm1TXST8JGYk0Mcm/1ppN+eu1gasnx6sSt8oKp4
ZmrG718twOZwaURpnx2LmrY669YS46t96ogFr1Sj88e2Sm8EmdubtqNp3xiTcurYimGAkYgrkHuy
gHgjT3ZbWWv9WQvrtMiDlXMkLdL6BWC+scdzBgjVrOej2a8zoU6Fg6qV+LacvKOuLawNyV1yayZs
Fspo6ifmjSVheBuWWbb1UhbYxhytinzX9CsdSoQ1Nvhm2UX7xl13ydv/w96Z7baOZdn2VwrxfBmX
fQNUJnDVd7bl/tgvhI8b9uRmv8mvr0E6Kuw4VZnIfL+AIVAURckSRe691pxjppKXSAZ+wkZaWUvT
NA1UdOUJf+1jY/PZ+lpjQ9lL0NDws19l8qGy+Y9Li5fUEwxmMrA5rdGSsd3u0fIsEsYxfLsUJY9B
ca1SQuGIotHNt7IGV5swV6+Y7vHamhg2RskpVJtGWQ69nrXtogSPg25nMnFfqEqmrPXWzLc0i43Q
yjceMswwJIW2LV9U22xuMt0Hjzs8gmM4ic7poCbEBXpKrBX5QItoBCAgo5GNCCHOFD4BK/gpDLtd
kZhxINhnpHDo6V4FwIKyuS3e9CblIxpg0k5OXdd3H9Kwc3f4lLp1UAqxaNCgrvSy3LX5sco5ki2y
4CjkUb7PxQXAW043Mtf3jo6zk2GFxTFnCu1NBtaLqn90cnxr8/LaE/HassrzWNvqoY4wltf+C9o9
nm2Cx1XTOx+y1EoKTpkEqF7aSt9d9vSYSfFZxWEHfVp58irTRapQqUvOd0gKTPDd6ei+holJT4e2
1xJlLGONkbHIwIiVee1WLzhXZnJIVly297HhDwcbK84iYupj5i2D2aCQG0UoW8JXbxslVTeVe9ZN
hYGhOjx0EkBVrVIVltV909ERsXt8d0FegwHywOvIdOTdBxdh3TylNi0y44PMsDPQ34FJMFfFrpOP
ps50oMWvtgg9hTH7riqs8CoocCUUBm0Dxip9jZ636J6AR6Dp9i+SNukIOn7rXQr6IqYE3wXKHUFU
i0JPPVJucpvih3Hf+UwP47TJ1mhBXhSm7lXoDJDDInOfxfG1YgogNBZ0G2cUBVh46tdax5wPahzF
f5G/q0b/s+lURix2v9M492yTvFj1RfoTRzmRIhbmEsVlZqw71Q3/UcxRha+oEla6DY2Mg6pcJUq8
y1TYQpVvnMvaiw8FuuSlUcJHwgs4CO/IcZQvtRKvTdj0/aXAmmVWCFkk6KywfRmG4oorbMwo2Fhg
KolOVZGjAxGbIS7qE84yqv5eLM7qKN7iGi1IE8a3uur5y7Ck9BoWFoS+ksIJBrr2KreXUaa8Umvv
n5VgR/cVGbtiXnY1bTbSsV8dBz6oYzI1qurLcnLmxJo6bgOodlfRdGNRfcsUzznMq/CpvHYWlQeR
2Py3tXsHuEDuMgTiiwQJBAWiZEOOD2TBqhtWouQ87AvtLm6jmONAfaxF2K808LfLwNi5QMtX5ug9
BlEIVAaC/rKos35d+UxkMvKuF4T/yaLcl7K+6xwxbnUMSGuyEy5lYpJBmNOdgwVSbvnx4CJ2sSg1
Lt5fjU4cQzjOsTYqe2ZeCdHcVd1edsK9Ad68IpMJv6rQqsvGa8QiiUBS8nwE8DClcR718VXlDxT5
KTPiKPzZtxpMUoe2fNxqD4ZdOqg7nkWZ+9tQYrAuQJdVzlVGR2yFhX3KfW7WvlA2HS1WLVXqVQG0
LMa05dsd1vDikFSt3GRZCTzMvwRKdhHYzFWYlqGDFSFAtoR6jIYe2hOCQY5855QLjM1xz5pRXZdt
QhnGhsQx0P80uS4FKaR/BW+m352JMtYuI4v0pybPgo2Sgn8rNffDsTq8h82DbFCamRXDDWdAYVtj
xTeM8Y04mV1lQGeNPxybA3TM0leCwJDXOA1jPwXVfw46vDfEfZUgpmg4uPT6ToIj9yoUPvg01+jM
77UEroHjma9mV+GTNzTQcmSJERHnnPRALFL6L+susPeEHw8HEct7bcTCFwiFbnvBB+CYb3ADtm2o
LHGKpBvpu/GKAME7CBH0TR2c/MjI0awNV51B98Ay/afwjAKFs8rSJ4+g1ZuV0lXkeSTpFlnGfuj8
K0FQOVodZZVocoqXYJ/YoB6z3HqvRnlhgjdglLoK/fCIITlfcHQqCILqTWLi00qm0Rl9lCs7DrF0
JzWGzY6scKvZaxCT2kzeKsOoXbRogXRBMkUR7eBSWAzejXc9MVricOpHpSBSoh0TLgZ8bnq5zEpE
T5UbHht6adTcXnSzaU7oPznbu8NGaRpyOcdi6ZkhR0t0nRZw+QLO9UW1rU1tb3cpl/JE1depJp5T
O8JaJ7Er6cp7YLUviZn8bEjC4+jXt33J92KS1QcTJ9nYYw2uliJkHJNapsR00Az8fHoBEsTExUaF
gY6txcfcoVlG+MQZ9hA38T3f/43zs8IvuQqoF1Cmpehfeyq+Q6ZVVvAua3lT6867SJtHd6hv6UJA
IY0JKVWchr4z7rLSZzpgapN6hz6qgufaNsEbqaHnLtpsLJnyq3SdHd84ilL7qfk9mKUcndjUzcob
YsyZqQELywXBbvaxqw6DMWwdfkE56r2ME7dvKz+MNvqodJzYsKzltiD1tvdxz1fvuVM/eiKgGp0X
V6W50XyunJzTU/h1u8zsLiRACbyzPc2TdetGSOpUU2wCBqqlcNK1NdlcOPm8Ofo7DU13HY7ehUSS
tso18zXNgmvMwuEBhtBBWuNsKL8QAMIYuGcnG1BgkhMZ2gyWukY2ZzG6gNiYk7rYy+BUN6LcBHV5
gw9srVoFP//EPFRMSoOmVDDKgx4g6bXhDI+RLH4PIa5hWmj2Rq7wf4NTNG2qOAxvmYTZwVoZeiwQ
oXeksrGUdT5dByONwI/8LhTV2WhJGwLqwNuIVj0+2pVLtXxZUfOzAeYuStrly2iAoecYySm2y2ty
kvDqSkHHStLEkFlMsSrdlo0CoERcNaOqQW3uNrgmwKslDMpEvStyUB8tNeEoh7zTSCLVw5FgEU5A
fljma1U0h8CN936gIlRHcaQBYFzDr3mMmCymEr9LVzMEaAI4cAz6AUC8BTT0yhiwghco0UoZ9Be7
Ka/IHNtlXjqsG43xbtrgDmFcrSzztNiA/Ds3gfFTmMfA4Kwpo96hHfbhoXEoCG3EuuO9O0PzQvHL
LN0HOihbmQf0SpKjwaQ0DBhGEKx+5cTyKuyRVPctag9tL4I022iUB+zMPksdMxzlqWorSvUAVwa0
WaU/1hLezRTSZ2VgVpouXnq5fZmPxq1vxDcm55SN67TbpBq3ntAOPldy042XbUGDzAaZFMdUI7HA
xVgk9FIaK2SU3HMDBjsCXUwNz1htsn1UgKrutI3TNIxKKDZ6OYliQklPpqze/Lh7S+opU3kkWf4m
LduWH82AFab4ge7+LZLWeztlFGj6ylBTsVUVSb+MVGmtZNZuhz8pydKwx0BG8Uy5MorxLrSch9iR
O1U39pgyy5XS6KeoVya8LBodgi2WVo3X9vSBlnpdqoILRl0tO8/cWCVXWLX/iWT9nCY/TWMCHCR7
irrXWMJ0vr/icfSJKwZ9gNVJu/eKCjWS9xS2uM7pdJ4UMAkLhHYtwlmChTL3Fq8VBe7MvVfJMW79
4mpG+f/fv6SR13//T+6/FmKooiBsfrn797si4+8/p+f8uc1fn/H3i+i1Qnn/0fzTrbbvxeVL9l7/
utFf9syr//Hupnz5v9xZzyH11+17Ndy814RYze8ieC+mLf/VB//j/V+KuudXMH9Snx/U9AJ/PHH6
D/722/+rInq0f426n5/yR+qBpnq/U1rVsEc7JoeCaX6lHmjm7y51OWaGGrEDNG++Ug8cou5d1XZV
Klj0cLxvUffa74ZOioLnIF20PM39d0IPNNvgv/keoo6ny2I0MoUuMEFi0juFrL++3ER5UP/tN+3/
ZKWDaDWx+5NrpC116WbEzM6NlMl40CJ9PODxKZa5CJg+znlpZc2YbY5jm5emmwjlSY6UbtM3E1Jy
gPF98D0iu+YllIikBXJpmPwOiIC+Bxj3c6LydEP5Yjq4p22UMmm3HhA+VcakCRbDHSCkYFwygclR
91IS/qFCO9XDxt/ELtS3rxs6v8iM5/vZ6LHYmRlzMFiA7eQ3mkONQ6eBtWIHcwJySexWQJz9yvRw
x8w3etngxKcUyP2vRaZer8h363VQ57Bj5odxPfV/bBmjShyXaRIPEE2YW9pzotz8iblDCgGPgnU8
p8DN6z4fRslxrPMDKr8e/cHBGnyUHxPW8OtuOgMOcyWMDyX93InJl4+JpS7nxaCfSpfz4nyj0Es/
uLKEfurnsDFGiN7ML/jPv27o5PPvByiaaRFNnzz9RyRtmXBW7WQTCiePj9PFQl27cEWxUwS2lu/m
1fMGX1vB0HywekNZAxJuNkNZ3lD2pqUyUfzmpZnnNy9FrcHk/ZeHVQQx2tow4myjSO3OnxCASSPI
ypk3nO/rXYyd+ttDX3v/ts/cYFSItRKTDFU6bGjT+/h6dQoh/73TeeW8j89Xmhe/tpyfmIkt2Zb5
IVGSid0A1m1eUsxGPxgwm4zlvDivnG/KMX0mpwSf4/SMr5vsz7tWqQy7vAAkMq36Wv+1rVVj2SjE
FnBOcWB0widfBxW3n8vz6q8b5vAFYofp8Xnl/3r/267mxYhJ3iaxjLuvp8xLn/v5dRffXvd/LMbe
m5H1xf7XV/i2p9QekEh0THu/Pfvb4//kzX97wrfFrzf97an/6+Pzlr++tV+3jOwYKVJqbBwrYQ4w
meO+Du956R+u+/xd/Powxtd898tKZTKozT+dwUmxsf3yCmJ2sSmz9c6sJLl/nNK+nvO19S+7nR+w
x+swEha6Pw4FkiKLw7ykYcL5dveXdQVeRPxP01P+x+K86fzQvDTfzPudd/l111I6zoDz/Wze3bwI
eIg9//NXnzecb+aXsUya0G2PsWN6Pzrd++7HvNhR91NBSo/aVu2drUFI6oGukjgMowe2Pm7T8jCv
nG/cFG388vOheat5bRP1cLickZkCSN9+ZTaATOjqsqtRRSR3Oy+iQM+Kq2+70W0873AckhWVDbJU
P/elUGeKj1WFBT+JyAWjNXbhKRUFb1v+ROXx5I+CYGkqVXkIq0JW7c8kRahWNVKiEXqbXKoZFd11
ptTZchA5dXE3OiI3p+Qn8fUAE2gzEPXBqzF21Na5BEEto3vnV+QRf3uXn//GYFJ9GiJgGe10xeym
8ziyUa6v80X2H62r/3z082nTM+bn/sO73mxV/GXX/8JuDNdC8mu6u3nPTFa45syv9Lk4r5134376
Nf/pO8lg9NKsLbbf301NuKXQhxsxX8k+nXB/uoRnd+3Xul+3+Xr4a5uvdWJ2Dn/d//TXTr7jr3V6
N9mS52d/7eLfe5l5t197/NrNvM6Lk6cscfPD4KnVQU7XM326rs5L87r5LlfwM63xYfO1vgtryHTz
Jp+L80PxfF2dn/PLHue72XyFnB/+3HJ+0ji97Lz0+fjX/c99hqayGhQrXY2Ijak5KpcWhaCjpj4T
eZMdwzE7FaQLMLqAUCTbXm5rtTeovGneBkHLqnATdTX6RruE1iSWcSh+Jh1CMnfwiE1sBHrDEFcG
uAMSerLsVHtesesaUi2E2k1w42cDjN1KRIekfrYVd68lIttTOCf/z9dDVCE3Q25gL4Q4s1Dq8pVg
G3PVMcJYR8alawckLZb+thbSpTqZQm2MyjuUa0y7ihoQo/IaZ8T9DRpsgmK0LoNedZcxeCgAWLWX
e1vCG7y1xYTaSkIU7gWgEHVyN+S4Zykg1mX4mvh4lobe3hk1pTrL79FHJJtMyHrdybTf5I6Jgac8
+0r0gWDCp01I2Sa27RNThHDh9x69hSR5GVIXmx859yhOZLFybeeQ6gTSGIm8zCJxUod6XTB2Xw22
c9tBAdlbBF2ExAmURQkbxVPk2mwIvuj66Mam/LiyA2TVLxCiiPFui5BvElAkgIGYeexIkmX0QvSu
sdb6J7W+bQNxhjqFYHJXZGq2Fs50nrPC7VhR6BMDDdUkUukCuQjqWx+FOWK+pXNt2lg+bLqmOlTY
pdEU+bJ1i+eix3fgNoHCadE3kO4b17rxlnaeccjwoyE7JrgSItxN1tinPCqfLCDdq5aky3a4DrLg
EOviGAv5ITJtmjFUdN8oNPBdiGajNUCRU7zNCz+HQNgMPJoMqD6G5EDGWLYscU9usOsts9ajUZ/p
QCZL7zUGCbjQcfqfBiPDLFoGK8sron3o6OiSrwknyKhLk0JYmhPNRzRbzVe3ZmA5awNpOm1DEnSJ
+4r4t2zIpbJ3n3JoC1dksIzX7Q/3lspZt3WioccqoLwrUIjKXGzSUH0ovLHYVj7pSTSvMVUYZwNj
ZoGc1gI7IT0SgBqLjgn8rWUnQqSHWN4JdOjpQBM7GeZpvS/BoS8iUI6r0q2cVYjQS4kixIR+sO6t
rNyh6HwKkvaDorZcYfhtAVFedRRQUKvW1pWlHeFRd4nnXwJfsY9u4KPGhPsrxZtiB/6m99JNmtEb
LAu1XTathm9cfOTk9RBToW0EkSXIfyrEoeYYia2XnMkw6kBy6Vgh68lwRTDvlGLmTRFF9LsLLtE0
WBCLTCoWN+j48YzajSAUmlqpzX7wm6M5fEJQdW03drWuo5FLpd4e5mcMIgxXIWFUeVGfibURxLun
u0gbKS5D3OD3AbMbmiis+ZqWWMtony5G6h7RxgFwcTNy3Nrs7OnmoSwG7ajHsb/k/wnWZqC9Slhi
ax/DOB6GQZxlbu8HifG0Sj16Hi7BWjJtrwW/KuhGGXiNpqBLqkVwxSK+CRPNPxlr7v3Yd1zDKxUK
R+s3G8cINPRc5p3eyhI1fnMLFcLdjSM8vCimgVmBsdYKiwkZQ+gSre2F6h6yMLS20kjPsmf61yXm
ABzOuidUNd9U4wBoHfk6oM4Fqi5tijCt18JtNmPcvZgUbRayx6dT88NHPV9BbovpoKPMshR/21qB
3NDkBhvainulRaGLn9g8+YQaYNt8NhiM2AZFZdMhw0dx0UwAssBd11WwaGgK12ZJesOR6jGip4py
P+rvwZo0FoiwlmGbPhYqNq8eEDDVTOxgZn1R9h79q65BdBmqwWLMcfqomvzRNF2GZ6XfCb7chd6F
72Pnv+cFvHwgI3Ysb/28PNe+sLZu44FBK52N0MhobjA+gpJq7gpd4aDwi4rGOor6xjBuO0MzV2Pk
7VG5IZFW5HDuY/oZRqRsSRqacnrSZNNkGBdFMYk2HLFpfL3dFBmdQWLUy1Je+ob9g0aktjQn5wVR
S/D3x6fVkOs3SIkf+PWBsqpaAcQUxxh0LkrryMx7k/loEpEITA4PerUtSW3w3Qb0gzIL7iN+ptvW
IJBEI2C9gZWulQ7QnGi8lb6XwH8J3eXQhPsuxqChKfYpCbQ7raWH23gdoYbPXurnW6GHO69BfpX5
CLq0Krs1MDmTzzDZ0fKkJDk13dpeY92m4FI7Vz+2Vzaq+mPPD4xfGgTUGNsR+ZjLcsBlVmc0bodO
X1iO664D+7obpQZwnd9k79fkBJWKvpcWpEkiuiQyjdLh2OuTlqYYQXRJ84h+gpo1VFyf013TJM9M
EKA2daiPG+J/CjiH8IfxYpkJZeOmokPGSBqiFXQafajPiRuth9iM8dzRMs1pIeB2gN9ThPgS6Hi2
AWqkfkr9NaP4whgx+zU4vjs0kK1jUg72H0YbZrgpvQfsHyNy6DIB+psum8F/qYCQdzp9UbD91LcS
+x14nbJCXQcGKA9I3WUmQINOvyXXRFskdPnWqUMvO1QXZomrAU2hRqwKKT2xBi5IsfWn0m01UpNA
HOHAIypPqC55RNhQZF48UVHL9mPHiKi1o41i2feyGzZIT+7BxZsL4Hc79NJwCOgDIhYYT4B3G2br
9V3ewgBuDWS6nhFeItbp1+i8UcFrkU9gQ05MSx+AO6WBe4MFFntVU2yo1jeEJzobJ/H7DScSUsS7
l66N1oFvyhWKv7MxKUSZ4Fkc0OqhTJqc0GH90CcRoF6EogQvRA9+FqeHMVYuERT+NNELhzBBD6qL
2d+if2fqaoV+1L4sKiXdmhE5IfZw8qdPWmjdZZE7TJYEZz60E0TC9VguK3dhuNGb0IgBw75kLRAV
Isgl4ndVFagl6KUjVu5IsYnzO5cCEXy34GCT+xHWmKrppMLdtfR2bfb5ZYskCY6RwOGjFrc1Iwds
u2iGmubsGWW1CDoDAoEurixbf9Ar9VhAhrJpCtoGPgInFqRb4m8qk9s20U5sxNdmXEtLS5djFpwi
vfspyDbG7O8ieEqGpWM5B/LrypOmhzemTDuO0WbTx+HbpJ/qk8Ogy4+0VxBpOgoawkDb13kvl4aZ
wAg0s3bSaldL+WHgc0CmAg5Od8x71wuJeFHDS79zlWXoYp4onQ5eeB5D2CdCcxklub8vGUKrVXES
YszXtgopHwcmMG7EnzCs2hBsdJucHF4RQBda4khL65VJfsu+dOQG2TWof8vFyuX5F3Ye37hm9wpo
nwMAwXjk8sGFabSJWyy7ltcey9C2D35pE+64y9Mh2nuGugrwCFu9dmy8MWc8j0gNmSHRXdC+CmFs
mT7QbX1GTW+A/5hOnSm4B1tCx22711ztOZkQQVAmPgFT7h1QKMG0botqZDsEJsw/L7uRBC6sFFRG
gaHe6HToaMvkt1bbvgV1h+pVqNhnwx9pTHSWK0P9pJjlGuF4uwszibEDQEARxiFZLNZlQhkaTe/C
NbUfCO897N8luaOJOHEdZLhlu3zcqMXayfwSMVAQJAyiHQPRR89liSxGUEDoi1WgPnfN8KxY3SYw
Jhu/UdxknkuQQZP55LcHuzYFwIzcWXDOG50FApBxrXb6FazYcxpwMQ6x5reJE1+IuLu0orfK1S+r
XrcfjdxBDncQCuNtmVDrHuP3ASPgsiH7ASUtsYCuNXKMglNTHMwWbjrF29mElLrQUcNCa0l1ot1o
Y4ciXYORybWm92jMfP1SEeyjaCoq3QCTFrFiG9hXfZqFKZWGPsYmpybHCEDyltDCdR8MFz7G2g3w
skfMDsE2rwgMQIp7qVOvgEt5NHXSSfh5MTrQWmuV9pQ7JEFFdRK+AGiGV1YQOeH3H3qjnRyv0/ba
0H3YwT3l+GTT18NHn0njwQpROJEbMg0spbHuNbCxSH7aC3DJmu7tAGcdlTo4iYbMUK9Vg62rXGRe
/9MbavjMbb9B8WEeNDk5EKMSvFmwD6gK76jRv1ikyi76ZrQWHRjA0Mdf7+EKdPFfpij0VLD7BNgB
jbAp2niRCc8d0XnavFV41jallEcXM01U6hFGeS4KwvFeJ4ZeEQPQxRFqOfUWGRNXTLwYtR9c0zB9
gFW76zX33oRjsiAkCrWqM9xVfsm32t5rAeY5zccu5agJCLX6xFk6WpYNpbsqXqd68YAm7iUs+pNS
OIsBhxopKphhk2jE9p8SY9do4a7TYQRUHl+Zol1XTaKc1djyz4LAiXPpH02kS6RDTqt62e1JH00u
PtdpDlKUsehJ4PzzWQF03VVWyXAjpnXzA91ovDSjI1dl062McLyty1tAgv25B8TSOLg+ZmV/PyJU
6+045o0E94pAprbwGcXGZeusuw5MrIyOljlhyK30stNkcA3GK7gm4PS6wtiWZwWU9N46zzeUI2Hy
DiMj0cL5Y11uD+V2bEN+8n+ua0c3XuhmpG9LV1kUruVfZdNNy8EonPLMj0LnlN9A7st0/TxON5Rm
xc6dGIbzXZjbxjkmBfmqxwExr/paX9vmIwZP4zCvcpVSP6dCjgiW6wJ90H/v0sAPvK8DbFHzJt8e
ADiDUeDzhefVlo4iKhqKfD+/8LzODxFaeI0B3x77z7xqfjBK1Pxo2cPt5zMzEV06DiiQIIyvqRUW
5ImdG02LrvtSfki40/uJAaMOcXqS0jLP8w26vHYJk8jafK1Lhy7f+jWKk0RVYniKlF1OhtIeEiux
ztF0M2/cRjbtHD9ZD3SIlzkqN77UFCvYaAl3+3m/KsYS8naKFH1+PET8w8hIntGGX43exKHDNclv
pzXPnofV2oqOwXTHYHrzecPU6qmFc3QYzJRXSIOxRpJhcHH4czt05d4uHVWE/9M6Ry3sY5BF5wyB
9aUoBrTp0xE1ClyJ2IcWXprVVwWjr2tTcYNrPS5uhR/A1p82m2/sEiKp7+ZiN9+dt8Xz3aysEgzo
/Kx5nT7o6Uopkou0lRJMTeCd09zwzqhAxoNhtM9EYnjneb3uZAjMerAGsYtqed7Mb4e9cAj4mrdg
Fngm9dagbMPxRw5Xs1MCzz6XonDOIsfhr4XuuGKO5ZznBwBfA+NEY7mY784PBIlqolUs8QQljcLA
P2yA3BgGUrqBkVtnnb62DUukeh7ZCdtULwkcHiY0t+KH1yLHmCFNaJSG4wNzcBr08Lj12mVdlhEY
XW5Mchb31JQgakqAO/9fRfCvqQgs7Z+rCJKXvH6pf/tDW7B/o/eOgpz7L3Xzt98U1/vdNi3TcXTP
9CbYFG38/n1+yDN/tzXbs23ddCzLxf7+JSOwf7cg75uu5hmG5eH0+O0/6qJtwr/9Zhi/0+9na5fV
U/f/39IR6JrOe/uuI9A0dqcak5ZBsyzTsnkX33UEJddJUyBhJ9LGxTmcmSjlsvoYRtZDajrAWvSI
GpRt0t4AxLG08aTtba96cmSprlv6C7uAk55rZ0+1l4YreyTjqmAIyYQ3uPc4xRWkDWIPauVaNyL7
EMKGdYOLVh2IHtWzbhX7lBO61nkMhlhuPYUUSxP+WTCFnAQUGC1nvFiFboziO1PQSGmDtdF1gxBn
WFMi0X66cunHXJJV2FwEfqNwbRwmJ5lmkJBWOB8JdOrbGilhr5srnXPXVWr5u7RuGPu1zKmFN9Aj
kqq15Rqx4GuRS1slcsYZwrOZe/o+VZleZc97hEv3jN8pr5VTbENJqasbYUm4xXhGd61BpR7VVX0d
ojfH+4ZmSXWYUhZF4u1ISSOGPEbvFEfn0UKs2ZNFBMpaXlnFFXKRYtPEbbz21ExjFD5ByTKo/0Fb
vOeW805oA6K1Cv3soBMW3ef5sR+PAzkyDCFzdYlp019cah3ApqJlXO7rR3y+F3WH1wsd8taJh4c+
02+RJBqrPAsfPWwla9kkRANnOBZtg8vu2H/4qbxqKv+cAqNdlWpCkbTjLB91wl5Sx98lbWQe7R5Z
WKl6V+hm6+XIMLtv0R53pvZIYnu0bnK1WvoJHPEg2lBMKDdABTZZqRQb0yNZpOitCwtsmVsG29hz
D11hlBtBgXEhU9TrpGkEWy2hxAdcA7X5EA6U7b07YeWky1ZVtYVLvwpsEQP8y58LNbmBg7R3avFc
uS2m6MwbL32FOnTdqDgKvSrak0l6qQflgeYMPG87pPGh5s+lsvNKEdzX8dbJxxUWgdcYI2sbypsG
8CAnYCwUxBrElnwO3YK0dRucYGZSQ1I1hiDBHj+Gtmts94daWe0mrbpk3Xjam1JG99SnfU/cVamL
KiMlftjQnBdiu55Ml0Gp3fLtllbx4kyi2KBPIBW5CIsjRXF2WUCsRkHFn2arf6SskpDnBQPSpi7f
UHxBJ/Kkiuh91KtspRdMqw1hIoBFnUbdMk3JFB+hLsakf/N2g5dODyzwUGclDuTay4YfsaHvQEtt
B7THfYlzuqkJmuGKuDNgioyhelNL67WLUhNjQbCL8/rND6m7JljR+UD167p3b3GdGOuHIkbvn/Ou
5+jhhQqaQbb2uUoMfNngqjBHKU6JYQK6eGdSTDCAW0Kue6WNBBWZRiPfZLMsdeOZkgLANb83l4Vn
bzQE7o6WUFsAtYmys1j0+U1h993WHmHOUxB5CMmCyW0IbcC8d6GePgjVfCpSUv2q5hiASPEEIAR1
3Rc95I6bok8utMi9ifnFNa57siL90q8cBqVWlxO4DJFCEu1opH21RQW9Ulxl36V0QhSPqjJ5yGUb
76RZEpRETJ0+0kUO1exV7xhFDFl2LtEnrYc0ugsUHEABUX6Bh1Qhy1EnZqWHF6xLyEbI+w/FGAlP
S2mOtGq4HJHSKDBkXMV8rtMwvDSrau8/lbbEhStD+2DGLQ2YqN1FmGIWWmN9UIJzF3oq/WNw406p
7olfQmvRD/jI3tCsuxuMJOY6ylJ+Ok1GcLZJPEOAFtVTuz2VRnqSVbOWXvAjmYRYXAM4zHERLgpK
w0tGPE99PtxIadBTT+MezWhONd83LmJXyflvqhodLVPJTl4EegNmWdD40xl/7hzmtBAVptZ4h2+c
Ab9cZJF87gG9r1QK88yDf2KKrazqjXJEsJy4EKNDXkNRo0utQp0cjym2mpTKrI2vjKQEUZBA+LKD
uqL9EE9eWQwVOM72RMQcQn4q1C8JHKqkgqcNIr7N2WeXpOCI0rdC4gMPSPMsAkxCEXbbMVXVlZfo
yLRTGOECc6pie+6x7YMbHb8ws2F45EzAMXfSc1QuBnVgnIekiqSBaBkIzUb1hmxgsOsUkDxHRiFP
E3wgdAN9PaqInt20ijbSgP3RDMNa80AFaQKPgBYWIPR6Ms6aMnvwwX1zMQOnEtbR2sDwv5SdbS+U
MdZXBfr4ISQURc905UVqqb6jHMkllvbiGsLHVSfFE10i9+T1zaWkWbhGzf5DoZO5l+0PgklqbM1q
gfKcwhQukiU9F5c2ByJj6AIVLkLY1AMnZUyruCP6rUWjbAlPCVEzhlSZgCuuvHVXSfTbhvUA2+2h
tDFwlV2l0DHLCIq2sP7EPkYIQt2IfmovU1s3tn2aBKseTtdCD5IXUsPv44L0o9EFPeeR4mVMPJJk
PXG6CFlrEd/w+TRUYjhmmO61cmHK8irvSAOyvENg1AS8586FXShcEe3o4LvGrsq5SUS0I6eBzCXN
e+js8D7ySDe0DIzRHtZ5gymd6E5UqHmrbcA3O5Ltrk8+jJDTLpJ9cjQskuE7aqlcgQDilw8UpouV
7ZOiJEY2FKPi0LWhy+XrhzwZMMfrV3bDe1Q4kWDBjAjzmZrTSlNd2GWzSBN/uB4y+5kO9cgx2e/H
SPOOVtDjU0AqWdFR8St+yAWFfbhw4YUf26dogCdXkxTeqMVOEBxEaFP5MoAqi/Vj7jtaQH3rwzP+
i70zWY6bybL0q/QLoAyzA9uYZ44iKW5gFPUL8wzH9PT9OZiZUmW2ZVbtewMLksEIBAJwuN97zncq
zvxphyKl/RbVAANCYhqzkSY9mdEbGdPfklp0Z859djXQKIZcfMReEBBhHcjOco8esya4gfUmlv5B
n4O//O41Txx4lEq9DwQPxyz2lzHL6cnDeNLEdO/cyYkTLzXqd1eHcqcN3KCplOJRgCOUNPBUOmhf
qSRXweSEG0i+YWyxfzRciIBV5VuvlS22dEjVkvD3+U3opKGUdn7RA4+cC709Z/nU7obRDs9oBt6N
pK52tSmYAQ3pM1AOHzwCd20ZBvXR03XSPTiAIrD7rYC2urHy9m3WLH0f2YSmGSOdiPCZ5RW4jvwv
s05JZsP4T1LHMRiyD5vOwaatuJMWmKAYjxis2rhNDkKfj57tP5imP+LvYSYY29PrFGOKEy1lERhN
4JXqFkeyjj6IKwyJQmcek4aybyANUgUiL92YkRGu/Xo8ghuE+UFWH/7Z4OhBPFmX88ycCYLqkVmg
XIF/Gy2+9XTCf2BYiIP63Nr4fSwvVTvHm87B/NdE4GfDwD9I3/fxjlYIM6zoI8O2jpy02WGovHFf
wjVdWtMmFG7HGckJmhXBq0mvbpbP/dj766Ad9GsmtkCExK4vkhJ8i/nmCJIyChCAxNmSpaTmXCkW
hQk1xtFLQOSOwQnTegWTeGU4mTwQuHipLJEcB5dbICZuIK8RM4sG8zZaZdq+jhVvdJmC2a22LGDv
fEKruINN7FKtP85ZdeiC5jGKrRCIDkASBGMb/MirhjWsNKzXVnbT0UgwmCUFplvdIjXEGAQ+KQg7
JJr2h6xz9nh5ofLyZWIWdf0t1oXs6Nr6Np3fMuYu5Dgn4L7Gpr+SffNu5PUPCUB2g3r/B47urdkH
JMglXrEfVQcVWNF5kqGP1tUR69zsfxltKEDDUD0SFoPyNAjSlmqoW05pM91kqklD5ntfDtZt+DVY
1ccUubu6tK65iSoszih3RdJ6q2kQybSzN3bSnaospkE+ejumiB6ta8QBoFiapNq1QyWOpjGQoifJ
mh6i+VFQzNxkeZPsLFGenHZ8TvtK4rilSeN0Nl2f0bNYdVDtbnR0sq5IH9uS4d2BMTCL3iFYFIop
gTw1LfXkI9b1O8rGTDdB06ZQluPMR6LgotMtjuKnJ8Kto0uDQnTBddJA+RuowGb9ucx/YsohqKlH
0uB63pmVq/48DUdUEzChiOeJy/aTudI7M71iRO9SQsYiJNnbOKkuts0k2203kplmhtS6SSbFkFfS
2qSbRmJOve1dckE5rYOcGqvOsmWD1gLMtX5MDOle8UW4+NGDz9kdyh3KIBwrhUU2PUn1bQt6mOBQ
I6AjY+3SqBc7D2rHeoqwV+cZ+ewKsw1okSEOqFBaamfA+foRUsRdJPHRhAneryhCUtAn73k70F3S
KvqSaDry2iVkxSmUoXs4o4PwH+SUXLXIl8dR0PQLPUQ2EtSk1cyHprJ+ZVb21NcMpa5x9SIqv70P
FYPk9G2WEpncAtBTxrKgvRRuxTKmsbwtjYRjPzWXIA6OWkrCsldbL6FQcg05lHs3y/QV99CZVRgu
9LNr3vUhcwkALUi2AW+FDfGxE2X80NE+rXKvd0xlC8C6W0QU1B45kXcK3d5oLfgQ7UcCB2tFLQB8
ZMkdzrGYk7DYoWFHyODO1MOTve1YzHdTdPLIXaaNUvcrJrXczw08lhETsXWKfstra5CGRYr9N8f9
w+30F7DHW9SKXWJE/r5MidSrJv97bJuvBknIT1S4H/UCrmVSHUi4sfHSfxO4ndAg0e0MWbIXE2uT
+tGuWM37c48S1IVCFVbTytSrDyNFHeYC7dq5JPqwxi42oEtsQJvpsw/DCl1Xc8DE86z5EcyvZtop
eIHUn5OEYO4Rq2QtEVFEBj0mGacrmDMSBlv9gvNJqddJ5wpjkFWt861KEr528813MI1FScN9j2kU
PEEC24vtMCTxxqCaucO4tukz95SmCCQwH1mrCFKElRrDui+/d60WEOCk9ztzeB9iAhxLhoK48Lx9
EplPpDKvM/x6z3a+BzdFJ92lydPo93rrqaxFWBsYheHTpls/bPEEJJ9FGL0mXu1cqPNcMQ57K+6X
o/ELWet7KIOT1wEfbuZ6j0ITjjERv2YOziEw5MWnQL3WIKi4ETgmg31EkeOh4UAKQgkiOIaIcVS/
fwKaO7QVnKTkJvQBC+gvcyCHDKgUpBQJBNRJkQcN4HRH4nJG1y6QAyp8WSd2hTsa2xxUB4wpUlKH
4AFQwAo9YHNKTYvOjaGtNOldcRFsWb1paGvp3joeduegCQ4YPtZEylXUB0jOHSY5HCaSo8usu3Q2
GPpIUqNqIwLYPP3ZHGpx9Kz5NRc7MNXBOieClYh0A15/Zx46ZjxuApmxx+AFBBwZWuPBllPzkpDg
QVTCxdVw0A123mQwnuovVe9/ayyuNLd7cWtv3lmu+TmUFNLJpK4mGyoa3m2os110dalqOWZ4pbL9
3OsMUbFqDfdgGcI8eRojaulFRFlmnWThU6YsG10+Xbua0lBHAA6nk24+FnP8lpp6+2gQIbtKiuFj
dvZDm1RHYVlvQEvXV4zfT/EcPc+WZ/GNMoDFdkWLMcRKgMaAlBX1cNkk+U+kHOVRi7vkUEPLqxqs
J8vGIPra5ZrbLz8tAvHaKLq9Zwf3JkGME6HuxyAq/BNZydouIIWlj3XUsrk8tjkG3kD5eJzJi2fO
Jh4OGewuam/7yIArDgwFsj+LSa+x/V0WApiO3LZ/iFC6TfXwq7CQl0AYa7ahGd23wnyRbUNKqdcX
B4vlndHTNu8YkT8H7d6NHPljyKpjnSGj7FuHjDQegXEBr5hnAzgQmE/s2cjAVGccz7D5dMV4dLWZ
goVD8Bg2rC1HutgaORpmw0zhebBSjPx02mpPugD8o+vDvRWIqza4zCGnVG7isDrqnaQIZMQs6QAE
td30GGjlyOQEIFzWPWpO/clQRFPWcq+2l5/SIXt34SOUoUZcuaavke7cTHFuYhsDMqjROUaqgPoF
Fz+nduXBavXRour6O21+RAyyh86T4eqfPPMx8z1z04nqO7cHBLndqU4SoCnJPO89x7mQ2M6MTkvJ
oQNwCnrKu6Wd+92vzLeKBnxdVS3VIMQBow9uqUR1k+tr2zXkPqlDMs37zOSkZ1iZK/SeTPU4afV7
6TdXOr3oX0phUJ8NVmZhAJar2xu2e+vgZMXTrBFPWj30jpbusTPRzBD9W04skrCCcDXkORpNOrFZ
nGBotHYNgVqpQDe48uo5QIuVnikn3GzLvABOrndOr5JBfatDXxzJDeFy1cn8x8ZSZghLPWX5nRMF
7VqzxmK92AwG2PJEemgAVjPz5M7hXcupRNAfPwV1/g0M0o+4p2pSt8goZlz1q+XicOOqPNm6ZzLI
gE/PpHsq49Q6dSdSO6tT4YP5yQaPnk79tvgHhsW2wByywk6ERqC1yRpf9lwb52Efz6z9ZoE0b9nV
rp8wuYohIlkD1nnYp+8kgj00CVN+T7kgls2XPeH3zwZfFL6G6Pj7Ip4wweLvVhd1YkLJqq0jVMVz
ZyX+Dm0rNAT+4KucJxzlANOC5hq2psoPUtcfq8362Hmvy8VoCSpaiN4Ptvrsy0saYfj3V1fvbaUx
BdLQy5GN8CaZVuT75RM7QoLPWY7D8nMR+c1OmNOjY8kffo8QLaJ8MrR8u45s9lijY9Jn5Ticxtlm
OsV6TEfmYBUsxsLhZPvdcYjBZmklYQjLni6jyPJj2Vjz2lPrpkZ96mXXGyt7q7lbcYvBX+aj9ZWw
rg70W7pDEZRbDMjjNpID00ZTPiAdtnejk+AdhCRHPMmovBXQVYpdXfiPixOin2z8cCVs/MVKmPt+
dYiSmbIUHoEpH7W9hcZnWMeJftbjwD4bDTgFsqQHkBnpcNLDjlyIRkDBmhWLJcKBhMye95lDoiOc
bDYYOFLClzTRnhzNQrLZmgdXw026prg4ET/EDGMZf9OIrG+/aG8dum++QgBZNqgVymFRfQoSNsuj
ZbOccXqs/Zp1QsqnIuI0MxHrBh7JBl+XynK9qA3QFgbMSuAVB6VykpUypCXKZeTzz0h1yWav4kRy
5ltIZtsCYYm0mOjFW+SRx2qq4SlUzl95KPG7Zc7No1Kw08HsnZaNJZpy63Rc8kJk/cmqapDDwhrJ
1vAb6kZBG1LvZrRRjtSWqTqLKyWvD8gcSuLzyI1tY3SsepaLcdlU6nxeHkVkDhw6+Ihao8yajo+5
K6yxYi2bWZ0an9KV3GUNWVokiI3WSbrf9CLpjsv3YGY4L76+Eao5nql9aj3Qm96Nf6BbnS4s9eZL
S7MUd2TS7EN9/jaaCHadOL+bNI+OvNrUcD6lZk47eMQvYA2s6+hNf/ub0Wh7J3G9o4A6ccmgXUNv
wXJZsWDKqUhcXI9KVwZ2aHkCErKWFjseI/U3Ix8urRv8Goh/RIejIUQZpr2ewrIxh7AnKSZv+r3F
hYYIschvsLcPkIpJC6AaCgMIhJMWONG1RoW+ckbcDUOqPlVZ4W/vn6gtUMFtmCSZaqf1hh4X0qR+
nTPRuEYjy1Kt50fNnpHiSG6PlgQCZkOuLw7kTF2ln1G+QNF7DaZfpTSii2u21JAouK3maEqPoLwP
XuiSFtaxeh6GifgATnHjypBpXvtGio0JsgFIenaJ0no+SKJoEAVm0DMiuKKe9r0OFbs+ocpZ5mcP
DGG5kghtNtXoPOh+C1CMONeKzJqNo2dvEtj71iHscmUM3mfc5PfEfFB1aPtkL2vm2Pol9giUjNz4
YmBiOUta7ND7KmfjGm3C8iQKVVpOE6+xeefn3xsxmkS3e7OB4InoJOHuIs9/oHAL2a0ns+OcG9O6
lHPHHAQTtYy51SHQ3DiTaZ48uHdMhXhkJ+ZWM0z3oOtZfrZmL/vaoCSlCISoGlHrX+Mk4k3k5NvY
R9Fdksl8MmzLOC2PavXj8uj3H6K2Mk8jedLrlI7pevmDHhGci00HKdM/XmB5leXJthG/tNTXd7Wu
ASm3TfcEna1FGq4e+gJKM1S7TaY5wwlH7/Lb35tmKMXXPxUNdOnSgVFp9BZTtFGciq7TsQ2qOwl1
8lMYoGofdRNBWK4fYA9tMmaEk4oHGeDbr0BV/aC4oiwPBsS7Ye8PcGoqUNq4IaC3DSe+F4bH0CLz
iRvnsWJUHSaGzZzEb4ryg7sWxNScjSkDvzuM5I8xmQSscrRNxrVOS0sY2BKNlmN8OpHO5d2+xh1B
E1geSrd7s8qaywvdnizb5zhljZt6/uuQwvZCUES+jnWg3CpvRRD9zCo7WMFcjdbWUNF6a7ZmC+ZQ
1TBPVpq9o1xNSOp2UippvYt9RDOzz1Gv663FIQPP+ekLet5et/VH6znx3+yJwngMn27d2dM3btkK
MNShcx2odJXNk/BofHnw5ldNxzob/h84j30dxc8ovbGid56zZnm0Hcv8NWuTXWCZVB4tyU2WEc8B
+9e2FUfBodxWJPdeG52CDOsJFMvnPn/Hz+Axrt1Zk6agxvkdqnpMDzk0GWLKOkHAi52hagNHYxSE
b/g1k4U5WhuJIB9bFNXNo6xtNC5XfdCfPDPrzqosq2b9YEV+IYum+SUObp3cW5PtbEzB9HrOuh/c
GQZyYe4yjQQCLbkHZblHX/tWT/TY/OyZzDN1YnHFuKtmKJ4bEWCTitG5zyVnACPl3vdHF00RWnor
SO5mXoyYKCpKxNqXXYzfq6RijEMDMG1rnwWDIulQDsEQq7maCABCxZc9t13cbHoLCRkDIFcwcVcs
cNfgASjezvqV6O/vnUGZMq63ZZ0fR2/k+MQfFZ0AkUe7sqhvWUk3R7vXzOpESPzZ9bOHGtStxGrW
BcXNNfyVEYtjNPo/e1HcIJTQUujjD4Qb21FuZWX13NEeAs9L12kLE7REt1MhJtJ8uF2Y6nIMOwPa
T0nNwOv3BiW/MiGmwa+2jm1eKARiJfD06xBgMhiYflrwd+AWUj63UYpnvzSzP8Qt36rTfI7VfAW9
uUmH8Nya4UvjGk+GewmE87OxbmlOdgP1v6dxUJBICROfJJHzpLnjxnExyM64LM5c7QaEx79vpBWa
58ljLM2j5L2aMXlMgsllas8RyKb81XQCmKeYp6j0RxGd9QhaBEMAPQcCagdJwFSLcac++IoOsNgO
deWDdBsfl+Pyc9uKeROXzLoHs/NX6YgDIKHCKAe7Zg3HyDuEqfU9Yu4BW2UyWQrRh1PrTGoVfJkd
1dJTozZmhIY2qqaEq7NttnEobjDANrFl1icZliAFfNaxpBR7FBSYri0bIcRDm88NAkpKxyukdOVp
Ij97XrfjDxev8TrLWcQI5XHue3SIgZj2URUoOQGgzMVBvfxxvMOSgtherV4MtRmXGVqu9906p9SM
aBrgl4mTJEm4VnCWTchXwR6Kgms4NZrxpLngwh0adNCRnHVfzDnkndRf95EDF9ufydMaSKGmo+sO
p1BtcpY8J/3dUvPtbtaevIJPQgoYt7zlSUoNe4jcgpCtpDm1kSCh24pa4ATq4ZhUwRFQkZGiqW29
8NVcXOB5rMAEjvrE49fskWaQLVFlaBmU4vMYMtkzZU4pXs1QrXaquWuU2K1//1wYzlEfwm7vdwPd
3t9vn6gdobFHp5uxRZFIcpUt7taBC8UXs+zyu+XRstHM8lJy6TM/8scTUxVBqg/Ytmz+btltp7hK
Lw45EsgupUEJjiITtgWadKUVrAop3/Q2piTcq2Yh019X6pjP1CYUkEan2KEJ5IKtWzbhzAUbauO+
oDYMqoONE4mtR+YiiePqE4I2wxzElIdKQGJi1NIoYxlJvIsr61umMSxuxwxzpCHKZlM1MMHAHmOT
VHNt1l6UUYDgbduWEZWH/DJrCTMdOv/p/4v1/idiPcfx/X8n1lt/ZPGvsini/0b9+fqvv1N/QPvQ
ZDOE47u2hR4Ofs/f5HqGaf+XrTvwe3zXsFkSeP+Q69kmmjzP9H1D515nmbr1W65n/pdjEUVOKdLz
LOH5xv8G+2Pyef4U6+nsFgo+F4uwpVto9RUU6A/oD6beEq+sHG9kR/hbo9QZukb70uvVuA8rPDSl
PRZHacdEYcZoRmEWN+hFcHTGgYTwDygq17NPyAmXnlGbqUVxi11cpxHtfLO4y3VfOwX29B5rXrVH
e9AfaeMeWr/6NnjeeFck03jnd567++OLuC+zKSyL/0MSx30ZFx18IkepDL9+rSSTjvpgtu4zeQO2
ZHumq1SKf3wwu5iq1I9kfwuZo+8Hwg3Nzv6c7cahHR0WQOJFtDGQg2BpoJ4uZetdmmE0blVk/9VF
M5Cusb8r3Wq8mkZGPVFq8MTM3r02pDXpQyPvRQy3k7yb9ICsuOfeGmTXwAt+4iKMD/qItkhI4xl0
e7M2zLbfBknVnzEdEpGrF78wiA7nRsUmTXa31Yp6OIZ0UM+WHJJz2kF7G8lHgR6fEgwzGsHZigac
4Rrk4aC3vlGNo0wvSFOPtg6ouWMxedqTO1fWobAhtocAYf7DMXU5V//lmLrCBVvrO4Kalv5PxzQW
kef6EzEA89TtehnF0InpyoWdCJ/7UF871TydtBmvBm7KGPJd8t6Vw0/PDtt97NfmGbrfjmgYysCk
4Rw6Ym7pE+MsrJN9A0z9ibt/+gjVCbOna37zaaOsmsB5w3bZUy5zsQRXfXEOR30b2h4xBwN17yLW
h2ea1uEqcpmRMHFlwod4B2A+80ph5uXNHo1oXyNG2XDREeVXetkdKg06yn2XbGrMEOSXDMazJTiW
/nyvQhZfJryGPSwqOuZVdE2N8m7q5UlUWGpi0hWRhzmPaezNhyTq8hcT76Mj64tFt265W/7e9H48
AkFK4vW/P8eNf714hW3pgrPc5Rq2zH9S2go6/Ej0MlJ5nB84hcqzlzas53r0TE0kA2Q0Znzuactd
x94mPQNGiBsUW7Jzzh2OHRRbzk12Nutd/H5WpHF/3TB511/+/X4qcNifl6IwhDA8YUE51dVGnVZ/
XIqOPoZ21YbFTTe19pSkzrVwc2frRKhscCP6/+HtECz/6/v5uqkL22PWLLx/uvQpZ09z3UTlbdNq
RnSnGX/VXUpRQTOdrdEY9m3qgJ/H1uw/1VxQK7xzG9eX5dnXu1Uobf1RPGLJC186S8+ZeFgMZ+IH
VhamjLH2UlIXWdFWqvZlwPypJcz2Ws45kz4T01KrB+71Pxy/f1JU6xw9Uzcd07ZsQPfcTf77ARTC
iqOwyOObY1vvrCujs4iWjA8IvlUU1uvQTVEXCwdCNuqyi8VIdG5U2CHAysc4NsMNOc6YvPgna2I0
bCvjftmktv8XDRtxtGIuwcmY082g400eZ5KVWwKXTXqbl97g06FnHXaDRNhMfuUJqkAOXJnEC0Qy
xkmP4Yi2jchuRIWROjYn4tWHcrNmHk9CNx2rRII5BVtK/CaZzT5sZSbA7S6sBg8LZzrSMcnWRufr
W8SNI5PeCrRWK391LU5IraGZBJLRRo8Ukz6IFRTORDqj9Mzac0D2GFKmrrj9++Pu/OuJ5Al1e6QG
gaRe2Or6++PE1V3J1NkJkOt56y4YTRTozvDgOc3bEGkMvD2TtqHxBuQ508/U8JK/LIBjuE2GjzoV
Bl0b272LtEQ/poPW7ztTBI9IaMkMVM/toYdb2vRTyvSG7/lI8Sh5T0pvWuUolO8gXkz3dYZ0rnGI
T+2RpX7YRoCfo3oEzonVjkyw7dTPgnXodJ9UFALndJYbx/a1Y1gYT4OpxNhmTYV69kioqfXioDl6
vSvs0T7EhQv4ltCEcWbVartFdkPYueqD5nufjtUdZY3mxRYPjdmOr17rdFfd2P77A2xSE/rna9Wi
PWMBVGaug3dRMNH58xBT/Yj1Bn3YFeMk9jcjM86s7oyz3lIQIbjN2Gez6x2WPyyb0QsCDfAAz2k0
bap3v//HCGjfzBX1qn+8zB9PcQQZfKvlxX+/Wt/myboXU7X5et3lzwGacRys6i2+njm7hGyDCyA/
2PUtus3spTY0+ZHCze6Pf1z+8PWWyw5iHQhIp7Rfvn6HwIk9+P3mk5/yZQRC6sc2okD9//pMv5/9
t9c1fuahh9Fn2Yd/7OIfO6v+8LVPy3O+3lRW+R12AqPpKfp0Ht5n9bTlCQEAE+3ryC9/WTbTcviX
hzaXbFrfIu7xe8pv85Zy/EWzgnOsfJkEfCuXZq/8mj3lqi1Cl2DXIThaD8xjX3pn/kUlJ91N3bdJ
G371JV1fmVqXxJ5/6WOH0GGKnzvMoplyjUbp+KPKEckmEt7EQB0I+yoFWL36FkhxS1oT237rktHR
FK9mzHQVbMgVviG8ACPco60/c8PHxar8rEmhbfHmoZ5QXtdqcb3WTBNSjLCmcsRO48OgHLIhQIGY
LmY3EJIwQCNZE4iurSBxo8bBYWsGTUncyvg0FAyjUvlwY0+Uax1nrnLo0hS3tnl8QlG6bpWHlxXZ
zY1/1lh7yVtMrrGlHfna8PBj/wWEd4cqbNqmyQATuSuqde6SpS2kts8X/7ByEptYiiPlLQ7dfsfl
+27DFcwbVSxGxROjPXIWX7JyKCdYlfvFs+zhXs5db10pP3OqjM3K4UyKq08QmvE2L+5n65Ra4hYi
/jhrHaHqWTlhKfbloVFQlaIxLw4JN/w6fUsD0gqUz9rIxp+JUz2ZdiM3pWs+JmFz9evOQ7yfP87K
rV1h266Vf5sejlYEz3gVgg0213WJ0bvA8C3QnjXKAY7bGKU4Pcg7y36H7bRG7mshawaBHlnjylOm
eM0t9rQFjHOJ9tg0EGvgOW+qg4YFvYnwonPHPqfKnY7VHZ86hnVHOdd7LOxzMn7GdfaYi0K7Alzd
TsrtXmF7Dw1NP06CgEdt5ASDQDCsg+6SyxJCee8cRxDHKwhycRN2ByNxuL1HcFmcae8CkSC7JQHk
lhb4WBGF01ZITMQTxFXOMmF2A9jYTMU3Qzn5Z7wfAHqRi42U58xWbsWMkdezdBLdevPYKCRAruAA
M5QAAS0gG19sJ/nplqBGkBhStEse4Xk3F7itJzwptA5AXOxqGAQJLAJLRBdK70BY4seO+7yKu74U
0At6KusKZhDbBSKFYYJ6nh0CDZd+5ryMFFnuhgq7ZiRRIrf9fbNAEljpzVATIoVPkKULSKGpbppC
K2AvIjVR4RYE3IVeARh8SAw9RAYLMoNOUwJ4D7AGqbANnQI4TCO+mo7QO5Jvs5+zTRqqqYAPY7ee
FQCiUiiIGiaEzGGF2YN+CSmfVA3YCB1+hKNAEqBwERBFJvZFcrcGFMpFIn70WnjHgEV8Z5u+TBLd
AKYnaJqmdZqCqdiiDTzhdQFjoYAWVEcekMmOXFp4wIKP3NW6jcVkYxeil2S1Tpd+QhXkhtOtfxZJ
dmcNmBoYEJFmEiEzz9TWIDfTLhqTm2xtoq0UgCOBxFGjzt4Zs3HRBCXKUXApj7hJZ+aXuHnLb0y2
dknifxvcMNkhR7sYepsfO7P+zjlEixy51sGijkpRDgF2PdDnnWvnu+Zx/EZ4OduKgE6F4ELjgf6e
aKWL55bNFuOPAUrcfjKZoa64bRcHpfIidbBGQe97fw1tjdffaQuAT+LMcugHmNJ1qY40cSegTzzt
RYvhCUxu+NpDR2EphqROAVPsee/ATxnRqxM0AlJlgq2SKMiKrnArjgKvZKyK5gQUS0Z7t1dwlhY7
UQKtBchEzBcAwMVVKJdKQV0ChXeZ4byMCvhCoPp72vcDqBBMASBhQORHSHgwxHs0CoDGYBFoNj4c
mcm5LxesTABgJllQMwo6E7m4fE1SQxSOpoNL0yhAjQ+pZtKzCWOJTs4RhXihcDb93aDgNnm1plvi
PMWI40PGQ7w8NAhshcTB7fSEHJgZqMLlsC46BAqgYzjvKIIvpgLrkIb67IABEwHf8Ax7x1sgPArH
A3/qyVSAnrGjvWAqaE9vfXCB9ftMxt9SBs71pAA/RB3sI2bVs0L/VAMQIMAO+1wxghQeaFKgoEYh
gxrFDkr1R8hD8/eCnjQFZHSXfmIgVXHfGshDYAm2hADvpUISCdhEtYIUSYUrihW4aFAIIxuW0aig
RoHCG5UKdKRDPBoU+khapG8qGFKssEiVAiRNZfcsFTIJHV29IRNR7ODynDsFVqIwcQ+a4CmBuFRC
XtIhMMki/cuQBOsa/Xhw5jlfG9CawDEjuVIAp9hGoBVX9JWSUV5rhFQbWwGfQrCnnVO8ugoFNXOS
r3roUIR7U0F26mOkqH7NjgGG+qf9ifTtME2B8WY6Wo+N0R7OfehrN+TTZOepZyyb5ceU5Pk73Y3G
c4AuF4QZ/6b+3+DAfHp4HvFVztpjRz/gAPJP7MM0TJ7jTv+1vEY7TFdEI/K1rkmasHNksAO6Uvr3
WbGe1WsU3kOP8vcHERwxSYJGdCNbrb1k0kLm5Tfa9z6nSaB2SsykVYnC9x5MbSxxR2T5XgLIPSdR
oWNLyj7odzU/zdw4u3HbvWnk2itZQXmh7DJcNT0aN74u83cwa7vlqRz6DJZLSHkk6idWbwOqt3lu
HhqbU/fr1Xpaim32aQptQP2JKlsvPPjPEbYjMHHWN8Qgb456X0T01z4Q0dsk9XY76mF0GYhUvYYp
t4zKBvFFIBj8Dbf+OQq6PJOs5RNTnvPIqnk7BRjx+94wHnRJrMryNN1+tezK/kG0kspkKpq7KRyN
k0M68G7Qm/hFmB45ubygg7c1ySPzVYbeuI3FaJ+BoIY3jCAack/D77V3SBCbssbJ5YWA/nXXSp78
BoGEOaHiFRAdHuzaNNCj81nsiEtGL9ofuGCwm8xedCdF6Z9clDS7nlYdK3jveTlARlbfc7uqXzOH
3hnXwXCu07q5OWJINqVuNh8lMXnLUysXDBb1eeexSoPs4JZ2fyhkXD9m+A2+DrfPbNeLvOBDc0iA
9gwyhXzLTc+algH490rnJfCjp+XVQhk+IuylbFDr3rapnPKcc97dGot8udyV9kdHktPXgfToNxRz
0T8awdwiioiqgzF0+mNQ9v3XGw8A0SrpwQEKeQ2npa0sjam6wN6xkf2QBxnpefk52K/anJkffRCR
mtM3+qXMyu5mUh38ekJBNBv5CT8SUC8bTWuCS69p0W1iH9fBZBWfWH+yZjB+5C7WM9seyutkD9a1
Lw0F2eMtcnxlnHC6ixQ287r5GriivZKLmm8IpRA/PPS5y640kupqJ/yr1zUEV1aS1OGS/qgAQHEJ
+sPyLKZ8ZMXwXrdy1KzL8gTdT7yPSXtc9scNCMwspli/AdPtLn7rWJsBccpHj8Twa4ciZChlCbBw
qoyERFjhb4rO8d4FX9byDOoQDbnceX3H4Omco8lMth0xju/t2H59ascf8jWLTuMuYzkN1khU4GF6
8nU4K5fXQBQYrzlA0X3oOfk5V0OTWtx/d+OSp3Jg5o6vx/QDqGWh5Z2wBppbRbb4Xkxyt3yWACLu
yizdQ5xoMWuDeiZXtPC3nEwYaUeIo+p1Os1R4Cc3fXCmBukW99yd62rJG7Fsx+V1AKuOK2Tk40Nr
aiGNRlAcDhLwV6YHp+UZxLTLVcwl8TDXlX00sbLvEowP0hTwZZDGOeM8fsRe6qOMmeIzPhTzESM2
etl0/ODi0akHEFvnRcz29YiShlD/oJvZhbqk8y0zreCguyxsgggxukGGoPpH00mwMlHXOHE/z7aw
rFqi8opvyx+r0osooFbubXA8XIaoT75eNUnnx2HQ5XPStC7E0sze4v2ePlwiexgLP0hlzHe4W8uj
n+n1N5MC37L7utsNyHFy61qEwXhnZMToLbvZ9+N754j0SbaWdYpLL9kuvy8iUpjabvheTSWzE5Re
h2F0zJcZ/Oqyi3ieMBuGk3FJuti6d0jI+HpFF2+eUnZ4D3Himud+YqxeXhJz38bMZPTmjSBpC40Q
E2Lb0zc9tjfLS6L4mzYetr0zbUnyvye8Sb7LIk3zWv//sncey5EraZN9l9mjDUAgIBazSS2YTGq1
gbHEDWgV0E8/B1n379vWq5n9bGDJZJFFJhNAxOfuxx+qwmpXta6th0rH4m5uB7qflt99rKIjY575
rSwk+zNrJAZBjvWzoibG6gD+InN0tAcR5h4pWTkBVcmfOyxRf34qjFPYIUpa63GPUDOMLnD7hI7m
+1R5xWs/u9WxDVL2uGOXfmPKuf20HTGzba1jCQWphDdgh8yI7fLpz6ujOyreVKW5lofevYwIEdy+
a2N1rwOD0WfPGrITfMrhzx8wM842N/ovH6DLToiCt8xYuq9+E7M95Zc0LMPCqclbrFNDeL297VDN
nS872Zt29HPsuXUrWs1OgQOmUnBvb0PfW5VVhgsX4MKxSdwvhFPMNkLW1CUqliaFINftlN6FsjZJ
tQyB27rvuat2TzS1lsfEwyg8gDnAN2XtB5MqzCaACMjKz78m7fw0tY1zKQnd0z8XgLvpoHrOP9wJ
NJIdO5RKDS66uh6cDRYTKo9948vzK+QZC0hgPvjla+kHxxi3ETXitTiNVCo2BXtArKLexRPsqpXT
IcXHCG+z3T8bmfPFGOOQJb586+yIRKvd94fObe1d5HGOallhT8USd5rbtD6HtVf9OSi8GHT5Beny
R6NAw6damPcTD8fFh9rhrG3GOtr7cZif/nn+v//d7R/fDmIx4//5sHOivSrm8+3Lbt/g9vzcL9Tr
28N/nuQyHqzBMzmrjhQGeyf8n6e0xwrh4C/qaczbzL6eLnyvkoiHkW37tHgDe8z8JWYHFBkt7Ea/
fYujD4z4NPt4ebZpXAwQpBKqE/Cf6pR2JmvdqmfNX+CgtcggonnHvLimsZE+lC+fl2iXud9ea07H
WxFG2UDmmh2wSX2XddwExmTr91fPIc1x+wf9Yha7FWfkS7HGnx6Ns8lw6iBG+zkFQiB1pE+t+bs0
DH4hePvg/JcD9c4QkQKo0mqwdySncRDn0zau+49YK7hWJMRsgiHaIzjjyPqae+LOA8q6v708nGUa
EgMhujIFTuzifVwldf96++WYjlYnMhy5WS0jx3I+tc6PtOW7GuxUAEbHr1ZPZ4fW7YuZRONap3wB
LgleK8s0oWhBXYutkqqx5bnbZwvNEt0V+Ds7CjHxha8jjyhSUXgbFgoK68r69oNFGM025ZJpLen0
oueEDjP+aHuWYy+aZO4KivVDlIf9trT7e4fwUt6xtfQCONGLLcf3celUk9CnUnHjBSrSr0MoFacw
jYBDC42dYXl//PnussFafPs4x22+TkYajSKHerkwOdCInR5mqyu2iksVEosJkhHVeuNKRg5JnOFc
nT1Ay32i133bPNKf2u3NCCGVfoBxb2vvzjUmLF9x6gF4bTIEkSqgHbsZ3mIn3nll7R9KFQQnNotO
K2HMmzhLiCTiBupHhpCUfq6lP1JmtjhlqsV8YSX2tLUi4Z6MMfw5aP0r8cJ87Xe0ZbW1uHf6oto3
pXvNZhz29ji83RzjN2f4jXd/e9SgnDHiN4YCgijhYwq7ZmrJxRuIWvcSZph/O+/BKOvoPNvgQIuk
okOYL73oAZ5ypmmRamqDfTqR623iLU2TxLL3odccdOcOJPJsF7tsOu2l1Qdb0VvdvQE5+Yg/5a2V
HXzkRGTnQjvVEx1p6SaelHuhDVnsEkHb89RFco0I6e2gl4tTT5r2FI4wtqaRtQXlhHcetwbYwIbY
4yYorn4nd0XNgJg4X2lW1Hmb04tyhvAhLYNkS4cXbm98iU8Gvq4V/091ajpmtmmUxCdrQuFIZD2v
ssGyDrf8ReQEF0zuHqV9uIj+JEC6usz2WqTnZPFY3Q44Oh8CbULYLe07f7mARQmXu38OqWEV66HE
Lmd6xk+Vxq90IrVrFmDhySi7NzcyiDeOiA0MRDxC2SfT4JT3+i9Y69ZuGu2HaLF/eVqyBfeTQyTY
6GxrVv6c1z1+qojkR29bzX4Q5V2++Mv+OZQuHoGZoMXKyMsfYZSDnyxpQ41c/8/PPyz2qLHPiKJW
ffTHUX+z1TNywu/jvQVlP8KZoyqubZNrXGRyl9mgXW9PFf9+RH8qPgxPvs1LyCEbRzyvyuI0hDym
T/ZESY/pjR8qRRNnWvOQW1SGa0dVmwxYO+NgvYBzbu9zOKRL1otG0/6WPWjVbMLUT6ezpGwsJYO6
Mu2QxdHi2ydX1f053D5cCq3oUl8+A6aUvzMdMcPym9wOuTDkJiyo4xtJ4pzm5UCxVLbNISitLDMS
62Iu78vefLnlJKKQH+F28Mn1/HkU/vsR30yAIUbLT5MW89riwbo9csbwPz+8fcKk3ihP3OrwTwxA
LKmAlJiPcuyEKCdGstshr7mOhYuR7J/n/BSoThIpZ20shVehIMMa4T5eRb6HEVi4r51ywc3PAoTy
8qXpYlKLBDWWcNdHnPJkymaCaZ5VVfT8+RlQ4FzlG1Q3RqM+13Ybs1uF66uyISiVb04/M6hxzMew
JfyQh6S4BgvLajtxvVCLBktRJnaHZhFKuSPeDrQlMCc04/zPS9It1j/rFs5e3hW3XyeF27cP2a6b
xqEQfrcb4/Tb7GRylj3VhZM1HP4pA+k4O3GJk/D1zfCB8Rroy5lqcBUN40k6znjC6ALHNRiKVbl4
3SjWVMeUUBRbJC7aucepZhcmQO/bx0FHajzssqM9JEvFL+1UDm1KUG0o32mKbSZC3NtLoqXtbIK0
maeKXRR2L7eU4S2Icrsc3B7913PK5Y0YtDWKK++LriUqXeE2uCRzDlozaoiRlWlxh1YYkNcnLWBE
cGpmU417Lzdb1F02Y3bpvKQAYndUj/nX0bV3HdvcbzQYCBoUvzGYps00D/GQD7UBopmEaDeC1Jkb
xfNCHVxvTu8ELh4SZHoXE978CnIbdnnYvOSyGc9+L3DYPkcyGJ8KPQf3BR6DUhg9USwEQRGhLTlI
4nBqLL2fYjVdhxogvNtCzAl9F3AXNqh6q+0BmSbryUBiIyC0QAlo6kYPOUBrDOJ23m6iXDFSTpbt
CiBcHC/Do82Ed0uy3sToOAyPIOXYRhGpxuI57ezZKB5yagUm0sMPoU8K3w6QbsDmrjyGLx8AaDDy
1svVOhltSi/69M7CJwZLRJQ7185gD1dqRp0hfNjnKnjJ+uRXY4bV5fYRs3iWgCWBJtC9KQ2q0nkf
C2c9UYf61TmGuxWOhfvCzuN3SBTb2/Ne1aMiAMM4uiJt3pq82ZdlIp+CofxsSDDA4BHMlGr62+0J
A4w9y5eKBMO7g85/rMhGEhwr9HtpzdSMqwJRaPks1SMgGDISoBXZLp0r8G2ZFRlHE8gm+fipeScy
fmI5H/yoHYu/h5i3ED/SvWm2EaOcXZwPEL7uUzfR19tB6CrGPDECFKrBSbBOtL5bo8E8kMsXMtUd
GwMWHlpm00OH3M7e461uDf8NXmh8KOBKIaR0W6OM7Ae1PJrimZBnPJaHxik4dchvs5xzpscoa2Bk
S2LY0zzB35j6lpdaE6HOkgm4r4nNDcLnyZu5AmXd1BzNSNoHXWRgzjtz1RVV9Rb0KdpGrBm2OdSB
AMNTW993+h3rhnZlcq/80avnIO0PqhLm2+jHJ7oCo3XiqvrFs8fsWIx9s8bBxTzZvKd6T/JDkENI
LBBjQN1mbH9jeyFmRkIbh/AKHhy3wqDVj01NTnC0yvC3SKmfwM7qsYLU3XFo6uqtQeDAb51dnTnB
9EXe0w0KErO2/RJHon2Bcpx5ZH3jqU0A3Hb6WvBbuN6UH1rRFne3Mz12faCb5LsnsNYTX8NfjVtd
8ZQVWXcRdgMwh48sD9OeYdYoNx7ZfKFIcIRzdD0YY+a8e2O2b+Yy/wGhGN5On6j7Phs/67Ga7pBF
mX1L4R09X9qPwBntR0gDdzJhjp6bDmwtdn1ru+ZNFlDU/oD3ad1hrSAW0QybOHSnR0H73rGPUNtC
kW7CErNIMSFo2yFrz7AvxIfNsBIYJ6XVlRX98GGrGBAl0LW7T3xX7mbUWtK2qMqXIGBsQdb8iz54
g721X90hEFFtksNBq1JpIn1M008/c7f+HM2fQdDjiMqifKN80W0qs9Q7w5na5zYHvEhiKv45qnjj
V577m7LkkTL4HmQPyzOforoW7hIDLgyQapf7UX7Cq3/DWrAvGt+tQInXWpoxAiI3Ajsy7VcZ1n9/
ePssCiciqWSpWOqwfnZHLs7j5HyA3p73NYiVHbkS56Nuxg9KtXHc2cNfWprzfR8B5u+D7DphBjj7
CRU8wmECLEFOXZla5mu3UWil8cTchPGu6f4McuR7LB7RixMiBKCSTAdl+t7TbJmLDFPWK0fMw0ux
l1I5f5lt/4MuHVoti4kmC2PMr5laHPEBdbc57an7HJQYYkOzw5uYvDrx+GmmZQIaIvW/be0/1r5d
/x7cEmkmJJ4ylweGPwDoNBR4WUkuy2XGiFSmSzON0qfJc92XcOH4J6wI9oY3g+rxDJBuYz9c48z6
zGI1H51Ztxdn9kBSJ9VbxZU9T5zX3nWH55xzvhBOewXGTP3z5FtH3kSkMqRfbhszzYFKdC28XVee
q759LuvsxapFu03E/AV6OgJyZbOvIfbypA1tbRps5wc1V/07X/ORNg5EzJoTo0EqBm4/0w3TMt+a
gootGgS+97kcIRTpNUEV90Og8OfFcaxBHIpa76m1MXe1E3YMTKODYJR0YMwUr6U7OIeiL8zl/lpu
jTaV28hmLiPCTF9Rhdkw9qDNnDRst2Vhe8/NBFJal4V7ylLIP44kP9WmUBSZHs10xclLkprRZ6Tg
rMyZ8SOyDDS6ZGTvqib6qrgi/9TjL4cYC3lzAaLFcGiAaHrrXifd22jY4covc3mXdPqraazmOVMV
+Z1lvun6jfz2PwlKqr0GqvQyWHZ2Dtrcgr9gFBjydcbKtxCv8+x9J5W1MSL6xl3wrds5tNWRhB/t
PkmS7PXMYM4v6/bYSwG7qAnYnbV+tkcW4SZmqukOqwxzhbj09qhf5cXpAoiZjnFJMGlv0Yurp6oR
zY40IcTrP3/BFnIxkZsXN9fjxocC/K3jZIcbmbTpEGVHv1xeFVM812ksjmaaVecqRMe1aOMSvRyf
onk07q2W9OjykXQBgnJPgQEKJrl05yJaIW5tpBeLX+lc/mqk5exy/vr0okLoy7T3PWCJnVcpS7E1
wZT6vm0RMup6ftUjxgvLj53PoH8tKHS7cwd/wlCpjYswnfxMCdFiJTLPxGn+59CUe8/ofqNkPAxJ
iLHQECwtqMA6G+V0l0VW8hobk3c2sM+tItoSrvAXgitn5YT52yImiWfr9ygz2AiRMx+QqZJnqGRN
o/1TQ2b6RDnYsxaKd6HWTEhdG9Z6kV4KSbZCE8FZz9TA71Lg/js7op75tpnWedeew8w+DoMOnjPL
wAATxw8dqTlISGBCuUR5pX+fDWyrquU3xP9kkBljgVUP22R4zYlBXxhe+Pe69XL2Fb18a6Jonwf0
VtGLWh0RjUGD14Cj4oKvbWUdwMrIX1NzeI/ZVL3ZI2TbcCA6FdbV56I8fsdRXUCIGtztpCdWaDkC
Ar9NdnEqAu4t84WTMUztXlbFTya81zaL7Ueoh/4uZTy2qTQYjs6HoCcBu0NX0qfCqfWbazJLp3t8
Ta7YuifmC/4ursfHdJI/zCp3ly388IjFPj87LO3hly0oj1Lv254BbyrCV0Wyl5t2Fv0MlxWlMR5c
DLA0loHp9B+FgFnd9H3/w19K3wjfbpkXZdiDLDi3/aLfhwbVCnP3aoTJloRYzK0O+oqcS5BgXP9o
wEqTO6nFs+OhsrixMV9tA0rwgAn7oIIx3GVoH0j4+jsfEIG6Jv+LGQ2qmuXlwFhYLdlu/FT7Vbyh
urE8SL8f1oXggj27Mjs7Cx+SOJt3NMysPGjfgtU2dNjFZmOYV7E9ioMTOZvKK7N3gIyMWJjXF23K
Pd9tgx8mNwszUvlz5VHU4mlz4/RucI1t0e4ps+jPUxkrwsLK3VugsK52h5bl9p95WSvE2zw7j561
10HLPSxWH1J5Az9wiOvb2JRWpS9xIraZSeIEbEZfPNjQS6AApuhPFlshfm1+KPGq2rnF36AeqyS1
tvzo2ZYBlvVEtsx84gRuAPC1KKOOw8bPae5uVnHya83WiHUKmLkH7BFEIQk2s99z/8AW1dnNWdRt
c65i7vJlMx0VBvw9K45wZQU25LUig/TEZ86NPzZn9sr3JNWOU9gOr2OTXSh8FkfWJsWmcKgKm5NI
nFlmcXfTn1FLQnTsZH02U+OSRXZ676dUoxnEkC9MvuBtZWZ0l2bUz+StPlOKc7TM3HgI1WwBS+BU
Jl3vvjcpGmXRvbVqF2dxft/6Irs36tk6EoGlIYCn8tTCTkuvnV1l0z2VJi8KcM1LDwgLe2nw3seN
+xjX7/24J8paPSV0EVH8U9v7fiyp23LSrV8yJ/GA+UYlJ0w1EyBtir0yWOrkcm8jV3wJF8U3KeUX
ebP6KVlywzrP3R8LAE+USj2nk7c05RGjUfFX0vXAOqRbLDyD8b3Fl5QUI/i+3MmOhuHo51TyhkX+
OPignVyisYrRXy5q3C7FM68GQ6mmjc44YVZq+tF2y3ZXfI0KFGQyhvRVzMTi4ji9m3rWOWXjU9lE
suK7xVbcmxCFZerZQDrGmeAHr0QCWPOd4AldHfgpEJi88Z01C0ZKYHydIzY21O1H9hB0KxWAP93S
bQ6SAcYyO1CX2yEewXnIwuo3gWrXjdN6L7dDymh3spvVEOfj+0AQd1cnKtkvmXmlgPOZg2GeQgrF
LjrkduxAtMeQ16aA/CLzRNMRiNwcgjOTqodWhB+GNAj76Z6lFZeCpGP76nd+dl982ROXu6QD9+q4
ULP1khhmBmZg2+qz/UTPF3/ZKX1pZ4SagJ1AXxsr7lLWfVgZEG8Mh716nAMIS0sYYN5DorBut2xo
KDyYTnGnabiomupsG8D0Y2XiIR8ccWwx7RWtZV0mzTYTynDN2sRI9phsJe9J9m3jkD12rtNekj64
Uy7NHHZXYjLLEZwNTC2ehze7rer8ZDL4DjQnWtqLkwN/5eL5aFQMMYMnX7frIFNfWnjBW1d6dAKz
HMEjWlKLNcpi98YmvyDdkhVXDCbb3rOHu2hvmaW6KlqtXmUU07BgDpfaXtTAXFuwXh3vCIfww2oi
64qP5Uzgrj6Kzi2gr1mnglAmgkyttvE0VgwrkvjHOJ3aZD/4dvhSD9PwYlMlYzfpL3Ss9mJIpR/Z
Aefoe4BSx9BgvJCXJWGfpL54A8KrqQeBN6tDgjBbD9CIFx/ScmpWXDyyQ9sGDQsMDi7dM6tWjGeS
QfmdTAFMsAbCFQ0taJWXEnl4MOVL1LZXVTj5d2D7NGPaGFIa9VyJOVv3XVp+UnSPgOPJ3wKZ3S0C
KuiEZBUvg31d+Mkpl6V1YUxlXnKklgt2PLKXjXHXFvW2YCz16fUYa+s2is+lCt9bZsIHFDzGfWzf
mTk/xA0xplrkL2Frd48CFL3MC1R61qG52ZjfHcT3VWagGXeWibkN1fQofY+RUZ2LN9MXBEUng/F/
inhtu9gFgEJkz0NuMar39a94zl69CpsOZOuZ7auudojaYIMHlGQ7vNNW7z/nXnWJ0nzL0EqeRrDW
EHrp/JJc6VYMPVi9mUrsbKY617GH46db/e7q0rnengIa62+B71UHWZXMDLlrZjHl59xW03VbDUw1
sVneTbb86TDSWped8Z7X83gKgd0/xI4aHyxZqV1ABBDlpsNEhJqcSB/f/2hmb+z47okqgdiMu/SA
HuOtWoyXB9R3weRDuXe06F09LBCtDzVtIK711DLPINFovHo00c8ach7RNICXhoD328VnDM7Vkys5
mQqj3NgGTaZ2kCGKTAwnC4aqB38hDZJttDdGVr7ac8bJN0PjJpmydRz44/TAv7pxXB+UIkA/WCVe
Bkg8qGKYEWmG3pbhrC7QCP8+gBAMTnBi8pzrVPWdA80/3w4GzDfYQFXPyCWgaKQ1GSOU9TNmf+vR
68r0YMaQeSqVuTlYzLjGAAFjcB5953FK0A6a9jFZDgs10XBwIHnAVltU1Y1Fg+dgpp9WgbVxmqx+
606zdWpZrTDqFgkuTmDurduplciTgoalztpSLCvXzVjZ1xhW0pq0X3voDcaG02AMez2NkDeZpBLg
KfxTAZZqZ8X1c+d6PkH/yT8HlNNsdDLX8K/LfDWnuryLjWJ+1skLPaDZRoFL3/f50LxgDWEjr8FY
GK3+lbvYTJwpmjfVMFYnqiMSdlg6P+BSPwXV4oIpvnWYq8sEmmM7zFN3HWJOzNB8FX3XXsIU61Va
28bRsNTTNBve/Vh27svUcr7HBMX+7Kv7aJrXKNLMqPHAtc1XUPfz5+iyB5WhSHa3DzGI3LnljEec
EcHKLIvoZI+Wc60EHUSONTvrQlYfcNzEwzD8Ggare5i1IspQ4gbqGMFe2EvuUmLbxKkmQI5ZUG98
3CW0nIfviTP2u3QwzaMddw+caCj5ttlvwg6/qNuE3t5a3qpRWa3QdObT0NdwmfpFwF4AUuPtMN4z
9alPLdJqSSDeg/Acdic3tc17GI3tBhrGWw7KcI3RWHy6YHPyWbiPwEd9TFLHshTuL0cpfMVdMj4N
Xn3H6iA4QG7DblumyStyYHAfL3ZyXzQn2bC29iH9PRX0HVYNM71URKeccVRDlN8LE7yQour2tMmi
8dvFr7hWbHlifQ/rnUItFfVHi4HKyYO8IBw7eMI3naytNHIOtw8xe/Ubj2juw+xbd2NV4FnraSxO
fc4VYZgX3Mzllkmpu4aJZl5Ks4c8PNhc0RNuiZZQ+nnsPgE/xk+2p/Uz2Lm9oezPwjXN19jlpVBG
8fej23NGD2RlzqmyaA3sk4SunkUWXBij9J/zxIiLJmOMTVaz0EJABqqSSwZtmsBhKd41PTV9MRh9
FkMzPsc1VOM+SwkAuBiWuyFvrlLbMQzgWVBo0ctXx8esOS0sGX4lhLE4Kb+71n+Fmv4Yc6rvIzkz
XzTbh24mfoLMwra9Dd15LaPR/7GkZO3Ew6EdASXOTDxPJrzXI9O48MXReKdtuP5elI33wiRsFsV6
SQ6U2ZGQLTgL0wpP6S4TznCXZH2x8dsu/G5lgje+cj/6REK7bN1fg8fk1+oynC82Bqw6M40nRshw
vOci/cS4+K4QJ8/FzLcY2I0f3RZ7QhkY6pHrJ3Z70IUYUGPJjBKpIKvH6Pl2MCi9Wqk58E6U+NWb
2QvmDXzi+O52iDsEjjoS37cJboTP0jIUJMeu+21ziTzW6qHl6nVIjbE7JMxf0dN7fxu6yMzCMLYl
Shv2aosUZFwD1ZytfI8Ti7RVmCPq9pSX1Rh32ODR5+u3Xrs3E4P5k2PIvYv2dZCMfddpg4xXRwFb
IJTJg/+DDFrw2DLgWuvMhxpRenrLJQ0Im2SgDHtFLuPh2hns/1+P9Pv/hrggBFfH/wgRbr7b77+b
kO6/89//+3+9/C6K31r//v2fBUl/f9X/NCRZ/3Kl55meDapKSscltvk3ciEw/yWWKbxrQ2QQPsd/
IxeE+y/Xt/AqUlOKhGNJUsz674Yk51+BT7IPUAMMRRH4zv8TcsH8b+iCs5AdSCY7JslSkxD7kjv9
j1wpKoQwokEWsEtxrcwLC9JaDmwK2mNrvnX4n0+lsCtzPZtkMQzMDmu9PHn7zO1g5KzX//Bqbh+P
i1Xhn0/fQDa35/Ct4V+BlsduoV3JxbGkF+qdeWM23j7+85Dr/NHOgnZfgEcGpQzxZLDyk7c4KW6P
boeObTCs2i6ZAI6La+JD8LHQeyj7WB4O3EXm7e1hfcMuOkk+ry1iRexGDWI9ddydosE41o6Lv21E
lXT89A0aKOdqXo0r6bJ2n88DdUwj+tTJMnEQrCABE7IBI7f13IL6NM7sXNfTBqgAJSOBDaRbfbP7
Ayk0Vq+NJagZTr2fBgEz8zOfXKzNdgJ+ZTR24IaQOA2HmXTn6F1VZdfW7B8GJ0q32bSkAq2wW00E
y2ISUlmnsEyzgGRItLgRVcxNvGE/T59hC5mYpkjSMUX0wfj1PI1kfRxfWNjHZ9SOLD4bonscM+gH
uIrWzn6sZ0aHA9kQigRySVCRgoKVOVRUcjjvpgtqip5KUvqMUkgkMjaHgmjl+SOqICIpjQVrx6iw
MwbPvrKIOM4wLGfL/yhme1VxX97KMBGbyQzYwsPKBFRrHMypTLaxBr5cdhQVMwRVK4OyprbdJyW4
QiN6AtXzmY3Ftohn6uRhjNchRpqU+eYumLthQy8TM9MZ/utSR9t5wx0FQOwdLIcFarOy/fiahp2z
8yy8WIr1R7a0zRK9g4If+RdHV+PBcay/jMKgDTS2A4wi1QMabv1opyeJl5CaGwNgsFutFMH+HaRp
GnsnEt+FZXXsVecnL9ANvb/FFkHD2MdZcFYtbq6xgRHaifHTjiuFsB9bu9HyaxB87o9h+S7udEmT
8aMI6/YAApzlhz9/xaAR6Cknj7LAnlifZmXOuGF8MAs4vDHKzyaKKU9hjPdTtS5CqvAonvB424Dx
oDu8sJkMNHvdhZRIg8OzKElu8ixYG+aAwZTZ2ViH9E8wRFwVamJOKXZj1DLHS/30QBcxtyEX3FIf
72RDoQcu5wpCGqtlP9+Ej4GdstfrN4WPyctddNW4/5F1EKimuXyEnlesrRn9r2NHwmVth/l3OmIy
2ViQAKywYuHHSmjtxfqpaKCCTUsOk3DVypCEaw382LwahVuw2oNARhhTrtOqxmOo0pfGFIiBBAbN
+VA7zi/KdOt1nuaSLIR5ZzHaxS5kUiQU42LxRfmDdwf3dpj1pIxgjcNuQX+qJ8YmOOEhKax4F2/i
uPnoZafOTrY3KgCcFp6vMC0ckMQDJo1p2Flth2cFMDIFt926WKQf20+32lBwcSmAFPGK1g/yZWbG
ICyrHpkvrqpp+tADWanGEYvTnh+sLkpnzXy23dAioY+585Jb7hfWv2pn7WJJFUKdf7k6gANnUb4Z
ULQM53+4COH97qTXHuDl0G3ThMzPbcZQTarfad/JD5h2Nf0hsKFnXEosJ8/kPIatzuNVFVwsqqE3
U75iNIbKK4t9YpYwb4KAtKk9Jhgnh4Xla/2qmYrmzUeqOrm2KpEcuIDsMzwPm6UzoI6Kq7v8J2Wd
72cw4/vIo7KbOYNpGflawEl5IGv5K5NcU1W36+LxAX8imbnMmdZ906gjOkRIE9Mb04uQFygecU8W
x4b3mAlwYzdnE04lBGGQVWra9wlzbfRrGeAxHnrzJ2W46Fem+lbGumGTvh4JPYWYQfw8Y58SPU0q
JJETceVcGOUVEtCmxQqkK96NEb6nmix/4LhvgpkFbxPUsFGpbD36BVImBC8SWcgchUfAqWBVPw81
60jak6Ywi1dxPYRngp99QeJODpO77Qf/tzNyeendKTugMuKTOnYTMOTMLY5VyJ0KHMWHdP4y8H6s
LXqZ16gZx5Ax+rqs/vIRC5kI9gcDi/pBDdnLSOnTaiQkvS/SnmlgFrkPMsrX9JJt6GoKjzNwS7P7
VdVqPmDlegPy0ZPagzOf6oFiKVr8tryrYfBzmaoca6syaJTeU0K4AZ4QFmNkNCLwDPygSg/HYqJu
LLfy/m5OfhDD4fuIVp7DJa5tf/V9/SUa+gTILupN3YmJuWtkYBUofozB8D1OO3CC+bozxit9FksH
Nn01Ua3PIriankVMC2Hn6NnhZ0Pa+uhHHXcZbDJhHiFj2w42oqVWmtnWwcimcN9k0WGQjrkOlsGG
UTF7MnFth7j5trlX6mM0EYWP2uYUjGdtcUqKEaB5Q/Usw9J+rfHe9GpHoCCj04hmuEFMexweDHYk
owgtg4NIchqyWFTPorkWjCLwN0cvdc69aLaHcJ+ZOfpwwUVjSP+SoI8YGjFyQKuC+2t2NOq+9051
CPrpUnV0NfgTIew5e/dNBjZV3aHM4C+UcfFXEbjgGmTTbNEY/U3BTUXpCfFvfmlcvYTu0Rd7XHss
G2p60IVDmoAWHWOWZ2pcz1ynYVYxhZKifmsYNuwnE1Ui2RFwGveGNq9xgmes7WtM/yDZ17rQMdkC
98kw5CGQdKcUJeNpli9AV8ONq/JzYpn3XiGfOXM+TD8D2FBB1GpShhmLI/J2SFlIpDrxt579VC1s
LSetqYKAO+gguHIdKPUmQWVEJSyP+eKpuxnrRGR/UbKVYJrzL2NXwCxKuajPafYYVRXvvCj46gH/
I/SUh1FJsQ+VOXKtc2pcKNiPzJ5yGryUn7juku1A94HhR3TMVmZub5VfUK+F3nlznfapgfeOLd6T
mSb9btIJ3SauOsaVPNQ+Ewmc07sw+BVOut5KrPj4Iqx4PcL2WrGeOAyG8YNrvt4FRn1VbS93amEv
MzIXa3cIMOK5DvesgOxuQ25u7UwJb9OJgFI87ROpH4sYK0xuZMeWpJ+ku4OtpblJBoYjzcJ4tose
BIhunm4WzgGvJVZDCqeJvXgkxASr6lQ8uYlUG8P16MFwqvpkRiG8LP5PbRbkxUFUgRbnzNu7EoPF
/2HvTJbbVrZ0/So3ao5T6BOoqDoDgo1INVZnS/YEYcs2+r7H098vk96b2q59T1TN70AZSHSESCCx
cq2/0bst3pjMNWU8q5fQ3AExBYz/t5OPkJOwzPGA5vQJ73pnP83xh9mqJsAUJjJfC5XuOMVXrWpw
U5CyiPaQN3s0pAH49SsyO09L/Am9CelmNFaUO7gckmxyhI2Pwi+SPb6bzcZo5m08h9kpbc2gdE0k
CJcYpX9kgYOCMtpe62uUYaVe+0IkvSfdebv6mXMsBnNi3LM3lYzdAQfEoK+LDJ19VJAcrQe2hi58
A/KgEU26dRsDKFboQ9dPsMjRyXdvAVnWvBjILim0cxF+sREFTVeC5c5GiJaHRLe8x6K32qsp1j9Z
pDz2PSK9MZKIE1h9RJ0GSnECUfXUGHbrSM28b91XL+r0U1eKaRv7NnppOD2ja6C7O+EVX9CJ7A7o
6qMnBD4VJyEN6NHOifDUHJ+KFF57wngR69VdmVJiJztx8hvr4wxQNmuy5wSyeDDWaKQOoMI3Vup+
9an7AnkBWOyDKONrQBE6mZB3kEhkI8o/rf5gcOE21hr+K3FgvPfN9AY0SbLPUBbJzfHHmIXaDnXP
EPFgKObxz37Or5VQeK0/14BkwGlYy8mWkwgblkXsdk6QU+wJhgpMB6ehTuEDKeI2cuwh2pU6MZhe
A0Eu5+xBa5zm4OA84Hh6c6VJAUs8h5D2RxsJlYRuORb+o0Im1BKeMEVvufCW4xquxd5syk+WZVjY
g6yGf4iz6CrRoPVrkmxBGrc7WEzc7Cm29iLH+yGafOoLDDbC3vY9KgZNrUO4L1YPkY7yY8Ngu8fK
FclTROpI6o5gRA7VgDuQhh/uQlbuuAxXCORqpy7pvxI9fMqbCi9Ot7sGwBoA6AX+ke31KV6oRoNa
zfy6Af/p2KcBqzQwVDP1DwT2SwH2VyH7kV0GMVe9JAjH7nLG8vNDbU/Fg9mYZeDPPkrzEnNvthoP
ig3kcs7xzg6jytgDzBcpsnlhLYHDutZi5ZffoCPD0OFqPsOKCee8mHm6PbRgmBFGV5RaCPgWyRby
IwgrRXJgZnWLVVByWu4LzMiCqed0woqe0cR29z1ma9dDsbpIGsuQL6Xo6KbF3o8FhkoWnCXpwab0
4alLu+WanqRjFVgKRMhrG37aApgnlAW+DohnYhAvSBy+us2XWOb7hw4rHvczNIovcVZX5DdryhrQ
w/EX3+ECdY3mAoEQ9Z2kXlucWKnUtDohtXBmgOHTTZMhqxjbX4oSPDMO8yS7vJ/FMGgn1eh6TAQW
OtbDVODCgrFacm1H1a8mr4dPY9XN+wn+6Xl946IKY8VjvVMNzN52U+bRcIPmuwrSd6tlPPAi7U5G
Q9XLyigdaH3z1UFTjcwmeEWoqSM3ptNvi7IZT4lro066xmi9Zm51NZGScAu738fkBoMcwMu+f0kY
jE7hqtunpCnAMcqlDOHuKGsYrXkPIWzrIMUblTqaCLL8ac2xtu1RBr7qGnsHw4lppd3c+/gZHXS3
EVcrxRDRQOsZ5bZLo9blKZWVSJvrnS93aaoiPLkpmisG7gnzUmUnK3kwbahcURkubzbJFcgwnnMi
P84LtHL9u4Yk5SEmwXyqfIGYcwMiGxfU/oSEiCfND14n6d0ASi3dTFWMjE6i/6hJ1Vuf64FcQZF5
yPUC3Odm9rwHpmLN2dGDPBQwM/mWNGKi3bShDqAaXeowlIO5tTq3YNgAaDiLcD2pRlsfGktzj+q1
dllt9oToPENL4egnXTbrUD+Xve3vMm9otktifw27LNoboTldr7gqbUDKNzsUE4iWi+q4rtl0jU5j
Ue2HMi139Yz9/OLme78cj4jWBqHp7xkDMMorYhTw48K+V02h6d/0oXpyeoy+sTH+2PgWYrluiFyT
vwE3SWm0dYrNaPZQpTr06QlKD12aA/Rq1tuYOy+wjajc4itl3+ip6MANf8rw5fsskbopmrw92vIl
pcdYGMlXewTQ3EHxvw7X8CEuW/FU14QGsNrruOZRL0PnPvQTxtU4/96DhAtheyI3AeGnsVdMOud0
AZ+cVUFPFPE8AD5xBN41mc3EYKb6fd2aX1ZUAaFMD59BGo/Y20JETa2Xrk5R2oEpu5ktsKhS2mso
IySFU8r/g6fPR8d2fkBXRZS9QDhr0Jf9bIlDPDE9C+NqfkSS+biW5dewKIy3sqlOJAVeEMa2Htvc
jbZOWiL5jNPRafIwNRPRfFcnzXc4TEher0wtq94W5ArT8RqS09FBbu6WKm619wtsEgtv8m+S+hvU
XOu6/oAbp/3IDMTctlUx7dvE39oxI2K1AEJOTWa+UW0UwRphZRtFxBOLW5r7dhLDgdnttm3Ij2eY
u95M4RzeREgVOdPXZY6zL6YEh+q9u0sRr8et/qv3kkeGf8dbEZ8ZCZSMHZCzPTboVHmYOMflctPn
a7dfNd85iKXzb+IqQ2ew65HQk96VUSEOYzxDu3NQZa6hsgnrJ96Q69F10ukAhtFjAuJpu7wLn6t1
IYrVCTBSYc9QTbtlZ/XuiOP79I1qOkhSGABx5dlBLIk+it4z+FhIkLUkDpQvYcXswV2d8qPeoWk7
GKDFcIbw5fCfje6KIxXF5UpLn9UqYqHlhFjfHwSoRXqbpJMFzM3EwH2QOaZR5m972SA/ukXAgIfP
7/bWsmZBJRlnOYCLfWpHH6kia9AO/ekqsuK9MrOB+lWeQMPcM6ufzqtMlXStTfcj6jPR3hSQZFUD
KwpfILehntPgLyzfOE18D+N2OartylioY3qWoxtOrIAoAN6CZkdwrRg1ikyjGnPutgv02kDXkfAZ
3BgGJXaOy0kFPWHHP62WciPN91lpgElgplMxrUH03jjMs1FiMNwA7zO+G40XH+qkOBZA3a40t/av
8ZuhFjmSMPRJqyDvSLplKdOrOuLHG+fcJcr1hyv+PZIiw4EHBsdmcJ+Rq93PBnbgY9gbW9QLERSa
3R/jMhvXi+1dex5Sd2W4wotFKytHRy1KYTxN44mzI9IfZs/uaqVMXsgeJyZFTCjlCBZVzYe04bNG
OB40zn2EreQOAQQ4TMsU3nK3wpFbKoZIoAHxTsOZvgU+/wGnhnoqxwOu89fImWOSQJKd9NG0RZyK
oSa6HyxQQSOgMGRctnljmkeRikcwU7g7JtmB3zubZxzr9XaXr0mM+fX4MUuLK+Zs0W7xINtS1tA2
LT8BXNElA1VTmjuvQxarTT/mifVjWMqSyVGGqXkUo9AQojE3HzI/I9PThf0eTHFgklxkeBz3c8Mr
GuwQmDysSg3rCnX0dEN2cdxZTohXspSA9wEokysFu4XkLRHR2hSIdmQ+0JoEHr+DcJd3k9k6EiSr
+FZmPkIC+U3R4EIHwKNu/fXFmQR6r7vGnLMPjQ/8FRsBB2QpRoqY+tYkebd8MsFN5nL0IMewdb0e
FiM7iGF9QvUY+k1ep7s0IXsNMpeCogWVIStIbWqp8aFajG1hatygXnJj8eWgtM1Q7prYRuALGGV+
c4vYMiFG+mPWyelOfnMzUw+A2IixxeQ7V2YRLhgeY1/Wr3cGTniLtMRreu2JRP/Trgmpv9TG69iR
9pVhLG56urLVM/XuscBpLyIqeuyk+V4nbfjsHkM+9IhOCQ59TARS67ZfiomsePzUrUjc2SFvvBWX
0BKPP+xLbwUx8UiVE0sgfuhmwRBQpHCjMAi0cQoU0jJQ9J9KP0fYuBAfKf18cuzOgGdu21Svc3Av
pEJ8CYIl3XxH5T2ksIA9oZOizhKHAn1Jw8ThCrySNDMspa3hoO+9dn4ZUkwnNGN59jz8gNzF39aM
WbzV2htgyNtZmiVmFn7dFNPq/WDAFtdSPDEc99E0KQgkox/iAz/tVsO9dUnFdZ1O2aSoW/wEoCsX
efiQhbfDAmFwNVtjB3Rrr0tjx0VaPC54PeJ05+w0af+oG31gR5R6Ct9CUMP6ofn9d8uM78yyqqnf
VzmB8ecovo+xbcZhDBizNJvUCQ82JE5IYDlI7EkuFJ+NNRImlQake1BByYZAuuHL0hlUcLTE2dJp
7Z8zwk4mqYqovKV87dwUOGGWKYpRoJAmKFbQsbm78bbTXZMpW32/JDiAQ3LE2krbz+ALnzubG0Ss
TzBcPOZL1taO7PJ6SL5QXORJm1x05NzX1JgAvC/Wvpd2nqAl0S0EGII2xVaXlp+jNP+0pQ1oJA1B
Q9IscPJhi6V4s71W0jg0zayPdm9+S6yy3jUoV2zitfpUSrtRQxqPJjiQtsj17ntpSpqRTSwX43kl
HY5naYSX2qYe7OdQ2pmG+JpCX3vObIxOfWl56o4EPwVW52DxYwaK8mtkzKhtOy4ZKRyHLCongdE8
ChIjE1EP2Jdpj2ZsBZ7xYyZtVxNwidKG1ZN+rNKYNbZRosGptcywbOXi/EPPkN7F7h1klJ9SzwYD
G1DrHrZUTNCQETJK3kYxEVQaSVcJr0D1SJnF4hrb4R5bopOgHYeJvLG/YC7rSptZTRrOTtCIQOOj
I5En2jc4KzjPY1QlbWrTpK53AvjOzmuhJwqgEXja8rBvY2lya0u7WyhJTK4xwBXmBxydRoMnrUk/
NszPNoiVVYdKp1jRRcYngQT0gTnzcYVSFZXOEb6PTOBlMO+Qasz8tT9MOQj05UOHTl2btzhMWnHH
aW5XZnd8EdlTg6uvibsvlTWuX0yfJxRBNqG0AC6a/DZ+zjLmjdO1K22Ccc/ma/A5xRjXza00Pu20
/IueZQQrSf9CEcEJGpyHUzKExxQv4kaaEtvSntjCpzjHr3iWxsW84IsA1qLYY+Hp4GNR26a25alv
0dMMeoH98Qy/WGuaao9D2FsfQu5BCN+9jdL1OMoHqiNHFGptDcgNib2a6YBT84jwnuik+XIpbZgd
MzIgP0nABRbNdoZZs4drM3qK6Fa61BzqEu828YXs5lsjjZ6xEdzM01GA7nuG4EI5KBfMIQgSI+sN
Wt91tqABylizXefi6OrUiHx8pb3vAKVKrCjzUgjMQmTKaCTHLily6J/luFNTYWv2SQ+ahOy9s7W1
9KlVZta4Wo/IpW30mYJdySO9Rc4TznGNYiacX4QlcMaGPID0BlbZnjTNnqV7NkD3bdH1SKumMYOq
AC3sLGiBeojEIdIZtWKfCyh59iKtRwjXm7m4Ivp9bXKHW9OER9GMxm1CgXPKy6/2W+rk1p1ZSzQv
xuetgw24gx/4OmEMDiTBhcYC58OZPXczeN1PxhgRNLrwgCSN131EdWFmzECXl8xrjAO5V/jfKlJU
YqUUnE7IRQoPKyHd3aOxYwYVzirSYXVE0wVOMhf5ZyMkVT2VVPXf1l262mpgkcN0LAqasjMCZW9T
XpxuEh1pdAqMSRNQwqlxf5WyIbzZqpMlTfTe7d+GJvXvIv9Yq8PVPu8W1Z6qqWQywTV5PAx5CsiJ
HxDdXKniIfugGnXspXu+iMvnvTv1b7ufP2+ZalC4xspQHaYQoOWnTNLQJ5KfMDkpyAb10YYbG4Do
9GGDwOhHfbWSg4j0ErnC/o2k2HI19HV2aCqvgj1kpbs6dd9AjV+N40vS4BdUWEkQL4hWCdGe8qb8
nK7T8iVG7qGMhbjxzMG50syVjJWclfiT9DT6fbGUegSNxwQHda0vv5nbpJ4LIoR4ihmGRaF/pxZj
08eMXS12upCoZfK9OKThlPf7dnU+AVz011ly+WlqJ9W4ZvrHmc4r7ZXY0gXjiGjB+XPV+stlnc91
6V/O9a/X2VqPGaIEhJFAd6Qj0ESqcSPsxdqq7sUBSHU7uZ9ad+mqdeoEakk1f3fs350KOeCJuI3f
opXFEelL1MhEfcR/+8uX6G9XWoD832+v5EHJ5SDVV0e6DbOfwTuCCcc7b+CWpl7NIqzf5dei2qQa
SepA3fV4OVydQzWXdRZGBf8fhfY/QqEJ1wL99e///M+3+T+iH9V/A6EFqCW2X79X7zFo52P+cP3R
MfCxLfQAHAvDBoUz+wVBM3T/HzoZQeBnuMiReuKTygrWzX/9m23g+sOgzpE6KSnzveuP+w8E8k3f
c4UDfo2T/G8gaFwGCLP3lhwe6USB5r6gROEQnf2GQNML3mShtmrX5B6R34so9lC54WH7c+m8rp65
4dMlkVNptaz2+m/b5pBwCtIW+CB5lsv5VFc1lSGz+B7ZCwoR95B0Yad00FviUfQQbRh1sy5mutd1
3RyglZ6QQ5fvDDkUqwach5TjVTu1JWKBiAiyTe2V/3XXd6e77HM5k1qaUeHZtMP0GRsb1Mf+/Jjf
PnVSOmaXzWrpt33OV9ZpAuNtf04QUPrjukqjeyFji5pI3h9r0Y6HLixbvMDIB+k2ph0BnHDeqWqt
aoTb/aWfEd2e1JaVWBRkA6lwebRalWPMcTKe1fJlR9VVzWXP8+7ywHcf8Hebf1sXlZW37zL3NkYz
bHD1+ng5k1qyfKTs9AanUwksnC0MWoOLNBqx9y+RNLXOhJyKoglyDmfltMHSXSZTnTj/lJdf8bcf
VXVL9ft7kbkycxQ1hNQakE5rkygnlGtOqe3Fm2oWFPZj9CI26iasiho8hgGQUu2o1qml83HqlkZe
2KKqYdyp+3RR69TmAgpFY8XguuSH4CHqYdna4zSpPvOynznZ9y6YuL3acLn5Vfd8UnmBFogpQ7tT
8kd2Yro8UjB3z3JIyWSMxyH/WsrK+xK10tBNerllslHSTqprSxEdaM+VRDFQJa3yuL1Siz0yHVVE
ocSIi3LbeyXcTVm/Vs3QIdWl8+tvgTYmV5QQyT2yMflzDz0LD2bZ6gdVVA8lPOtcXb70rbaCVOqW
n00JVVWNK6sUasnKkZ3Def5XF2Pzl3WpvZ2qY3gRiGy/tK/OXtokXImpvCQeQUSJK6TMipNSRotE
j976u0XqL7ODehW8k2abEbnijy0lvQq1qCS+pmYej05x70a+AzdSv1X/GGZ7fIRa9IAfoB5UFFOA
NiyS/6Ywiw+aiAKRpu5Vai9YzlwuX2BaujUbJteuvHeVj7SyOFdd1Sjbc7WUFc0tZqketQ/0o3pR
SxPtFaNiJhZ8R4WscK1Lh+gL39OluKM+TR8IGWcS9qmBWeMikQXMw9GyLZdmN08CUKPKwkWJ9EB3
yEVs6wxZ/TwzxclbGxHUSa1tFrLk5G3ltUJMwWkxTrlDK5xYAnVR6jexKY0OIbbhapX6wS6/VbhH
16E85SpfmuXFpxq/TUy6ZPo0lwWphTll0EpMAepCyBqAnVAVTCkx5svU82SvqNxU40HVNC/VTRu6
lGnn0nxAxqSqui2X/BkJbuaZzD+aWOt2hjV896jeATSRgZyVaQ2+sXJR9SmpPhleVu8dStQnbbSw
kFeLytJcLUEUSriZohuVtjakaXnWR/OvhDZ8buy+0RfcuBOACcePXpWw2yIh02rp0vVW7FIxJP2p
Vg1D9NkbZ3cXVwO3hJAe7F5ehHsrWm8vtuxx1JuHhLomkh8vtZ0z3v/5z3oqnr70Zx1tBHPWasBU
f/yH53+TLAF3nYx2694wj1AXL8bt6r+8GLfXMrC0R+YsXhsChcVWmoJHEqj/XP27QolsnaW21AoJ
SHHFZF4p4/ZhxvJsMMnNvrtf1d1RZZ2Pzc0i5R3ly//8BMsb2Jf+JLFlHC6rbLu4gy/hgIKjPK8K
9ZcmwrI8EA4mv+pXqbxm2jcgrZVY3yRnhbZ8basuSEmmjqrvQNEgDQwyCS8R3viD1pQn1egeSRjS
E+MeXlGC2iM5wprK4VbIe96VUm+FoHSXFuMUYHY+n9S6sFy+iKpP4c4ibaYaXObAcFZAnCdqlVuL
OjXUEN6OM34bJ7UkPNToNmXWzsdWPGGjgdJ66bkBPtCoWhbFzO0gJQJ92YwzpGdfnwuyd3KOrCTf
1A1+7ttNH4IDiXm8I2PrqmmC+vkV/kc16+LxwJE8xyuj8Z0gWoWxBueCjbyfe02nYEO51+8roAry
67von1264GyMHRBAUgEGya4Fxp9qosh4QaIQFyhZSdIlpl81QirCXtapbrWWPnl3uUXtozZfumqd
lVJjNxf3WvVs3tCwEuWpz4tq7bvznBc9Smhuz7iHmYq2b7vmxpRCocq51+xmTF67h8qkVDcMgFRs
SjxbDD+AcDqgSaaywEi+5j7LZSiJZzJREBlDqS3LyvOi2s6g8gF3h5SsfutuwOoxo5cvmTbSuEq1
qFaqBsFlgkjZaIgA8dKQt9vlGNUdH6zBSc4nUZvUWnWixZXvrMxcR8xU3JrQRPYTeZLLmeIQxw8z
cbApI0DBH0FurlQ8oxbhJPIylitTuaS6WTHxI1z6f7sZ+SU+R+2pDkK6kSfmck51+KV73vzbp6WX
Yxw/rQ79UJ+vQB337irPO57PIRqkaqPQM3HD4aVfzfKl10mJWdUPTXvcRmHfndepDYMSoP2zWT1e
mWpntXQ5VnWHtYlPubNRHTsSvFjVoo6DCWQseRYYHKxVi+e1l/NcPoo3oh5EOVbsaqv6PHXI3+38
7oyXzb9dojr43fnlf6HWzQkjhZdcmfJhNWQJVjXrn0u/dREs9wPKbA46j7JyK99t1Mmqd43t4CkR
Ost3tV7H+o7EjAzNLvv91lUb/p/rsO9A3XXI9I3az1Lxwm/nOn/K324fcMyktNbYv674z39UXbv6
L3CAYJBSi+f/Su6jNreWrDdf/tXLPo4ROcexufLrybqayB2qb1A16sub0IReAyTFi72WueA54CyM
+TBuAcMS5AHTuI0BCOwVqUnRmYQK+VT/0pxXtiV4RywuTV5MMi68bLdkCHU+pTqJ6qvN55Wqry/I
1xnlCg1GaAh+YrZRTzoEQwkv6ikNb3TN6XdNS3bda9MIWdgWqcCmFuBYECk9J0Nx31unJ4Piulia
7mqUtIHBaHXGK54l+OX1aVCxpGKGmTFeH4HXkh9eQAjswsG3T74ER6mlWGGl5Do7GcWBqT7GpGRx
VcLr7JedwhMNfFTugiVHxSTQrg2T8b9QIR6KleTOypyQK5FAu0g2aiVK1Fowmh1YUmE8mjHWLDkS
mXivxN4JPSqIAxINNctmQFr7mMBaRcyrP6Vy1qKWirE7pikxAzYdOuLZNJOEK3WtBWS+cr4p9+xR
zoMujVrnEiFsgTcufNcdvI8VqaSqs7ST2a0x9Vy0140mfV0l0KpQr2MglERnsulWZ4Ti/IJKDP/W
b6k/lQS85AlzVGeBdoclbpYoO58bE3h8t3r7UI2NvRqZV5l+UJnhVC2qtXqZ3C126u+XKQbVDemP
oDnh/40QUfh9Z5VGVoepLWrJiTe1xGmSIerfNci0vO+qrWpd0gD21/zZ2cJQHRH7QxbXTW2gktgD
B2rdZYNamuVXBZDS36Bb9ev3VUuXZpT3gPrN1TrV7Q2Z9Ln0z0vr8BBDvd9n59mCPKHaoA5WxyWR
uOtd29hT4UZ5Xr5YiQ2B9f7Z1dQrMlaTvU5ub5QE9mXXOCklFWHxg3c75eTbkwQNNCC5B39FKeyK
2vR4Qg+DLx4XbYIjA/5ghqnOlgkG9VshKuQn6uFGNQhOBKIfvCuhz3iJRDLLrpqBWjFBhO1tR32o
zwN4A8f8j+FKjmEofMy7Gh0N5DK95ZRbDdhy8rWWBEoA3kGB/s/usNqweC59taT2UXurbh3q+ZVK
Qf77OQd5f87edSon+VbVC8qCcf9b95/P2G1XxX/KY/7c569H/PM2eWurrvrZ/8u9Dj8qybftft/p
L2fm039dncyQ/qWzU2Tfh+FHuzz+6Ia8f59L/Z9u/EX8fV5qiL9fvxdJuU0oriVv/V8Sr7By/3Wy
FsbwW5+8DX9z2K98rTD+gZO6DrATWUOZrjX/pAwL6x/CdISuWwjmGFi1wyb+I19LktdxDOjEKBRg
wmvjv/yLMmzrUIZ98h8QkIUBz/F/5dLuid/ytTYAdRQ8dRMun3DAk/zmvO0QaftulYxXba5fxX0Y
BUPU3NgJZoc4AfuB0/evvfYza61HTx9BV1drj+ci4lBZ6nbQo3KbsLBDY8UrX2rUW/Tee/ZGLztF
ZR1ej81PGMI3o2d3THLdu6RCaV5PkBkAOCxIYAJ8BdbnI/tBAR2AEFV5pB5kktal3FmuHxOp54x/
8J0Raw9I6ydBbYmv3Zx9xL76ITcs3m7RdEsmotiIex2a6gSkBNVFoxEzdS4usi2QUplA2xlfUwNT
TBC4W33+GHqrRC7ZD/7ySFn6uZ2crbaWzy2T9Lh174AAfhsm/0PnxrcTRkaQgE+Z3t5l1PSCusfl
bSBxGdRj+7rG9TNeoI8wLD53eQvNZ951Og5I+Jh8sq34fhDZz7Hl4l2nfkWS8mcFvm0zV3zNcMof
3Nq5RuWQWQvfUxZxzZFoX5GqROpgbxXmIQxRLZzKO1SIdrphM1O275Bjf4XTcYiMyYQMhdhbVH63
oN+2rXdMdL62sGNah4nYLg1hBEs8TQQEHehDtmMifgvmAf0h5AE3dnbl2TZC+UUT6A3XkMN42Ohp
fqUDpYlAts+oye9q3TsCiPsSiv4tbDkuGanU5SmeMlOBDG7hBHGI9Kyr7hStQ4R//WK46za1W2RL
YtwGEfE6uqj5BGNmP+BZBhvSMq/kiVM7hEUkf22UDL/b9Uu08D3UeGPtmtl7SQcTWk2KCAg52Icu
oqRAhi7AChIJDsSEaiATzsToOc6bzu7QUe2mu6EEiGet5W5oWrQnUXvZYkL9kUwE+i5iAC1ZlT87
sOW7HKEaSH13CdrSG/4OvYeNxCCoRveVeGl7b7xG6uotzKEp963/nIqWUSW6jSwAEDkSsPEAfkLH
xjMu0nVv9xCVDLHca6PxZrZvRpZoj2YXbpFKj6G0Uu+X7t9AqwInPNmrnu1bgewUMmmTh9c6KGwk
XhxxxFLtGI8lSUUeltCHD6HH425tDBsK/89ajPoW9M8DmpBJ0Or+czNHL+gz3WUJv6/BF6Q7D2jK
oTdnRMhglVBQIENubQQp0qbk36z3IGYABob1DEv/bR7DgFAY97zSfPR7IAnRI7P+PtB9cQcFAMUx
Qp8h93+glRonxWNtIqpcLtBM9Z/w++fNasoHr8mOeUzyonCcu3nJfs7oumxMk2+lNasXZ5LKrJvQ
zngS9BdDpoVDqGmjgQA5ioD2xC2CzBVceiofm6hE6H+dole0Nr1tX7kguprOD9qufZ1S19goF9yS
8J1HTOOhCzz90NTFDSL6M+Hns/BxmATge0VB/rRm30D+I0ZZBGbDdz1wFboR/bRbYztMe+SEntH+
3BuZce/FKJR4goemHYkB4gKERlUcG3smSi/C6x7yNsLvbHe99JtlgCNnbAQ03ISvZRtTu+cnFLZ4
NlFmQOdm2LGlhNObwMNH7Xibu4ynOBclAXr3eHYileiL7lVkfK4rkEhmrD3E3XLjMXpmLvC9qb4v
a0agAr0lqIHw0Ous+AYnGyJ93xwL0AdguJkDYpKem6CB66hBlVm3oOHF7r7NjccBWcIgxTTpqgB8
GJg10JaphVbkm/KZHWrJ30XmKGWwrNr2q1n5P805zwKty7dgLOdt2CywLuvwUNnatddp86GPrHs4
j6cWbtcOETJ4uvGnDuDiLgPUCiDLuklQ7eT/gXzYdENMvskGY5qUvAyyW4svQrKIbqPwWk+AGfmJ
9aTZuPn2mh14qw2DFSiUnmY/LfgUAcQTwESxczdp/IKj7XRBiTo/3N5SbOLF+6iDeqjQ2woMZ9Pc
6kVLimRImUcVEGF9UTG8FcyRKargNKCXhynsbchy42400AkeMziDEBjvqcHubesD9F8ATGF5Y9bh
G4lyojyAvXGdfh/K/Alz1xrpydephxG0imzdV6BUD81Sf6sziDhl5zwjmmAGrhXz6OU4sWsmkqI2
t4scS6LOfFjaLN1Gfg8QLn7S2+H7PMwfWxfzaA9SPonT6F5k36lfgszxr/C1jjdpC0zRPUxQsbgb
FhDvovqQIN4G/JXhtrTbY2N5RK7yhQVdDWtMjQuttC4Mxq6BueNbI5poyTdrBLi/9F/FUP6M7eKQ
rsNn8rrQBY38u67xLBYWNq4obh4K23R2CTiPsMN2x/OZe+Z6fN2kfnM9d+HBmZ1Dw2i/oESvRQmM
KtO9A3Z0O006Cgc6I3A4mkETh7shcXYERwz4q/4Ds7VP3opUYpwvD6uF1eVaNp+TYRWIlPEy0oyM
oXxGI1+4PMsrdHReTqhrdj7/V+kRX6TFV33KXtpaPxkrWgsz70mATLWu/3BwdAy8ENs2BJIhXeRR
gPGbbdsj3L4bZ0IBtMIPqnW6TWjgEdPOPSVUl8HGz9yjTyWXEL8v90aHnlmR6Nt26gKNSS8lbqPf
DTU/C6pFz0DhGCo8wIfhYD6MQxs0A/hrSPJwjGcUSEaE+oCV4jOUj9cNOOkGDNwG88skmJAqQtQC
9fPFFtgE3GHEHBQIMu0LAZhHvQ55eCwJoX3NZfRFFRSuuXHAQ2iEnqc9r0v/ivpZht4e+MuyZbB1
7AeqYlj36LAQB96UsXXr9JWM3wgbNKd+0pAXDmL/1upIYVAM07dxo5eI+DGPxrpRhi5Jbd4KaAEb
YRp3y6q/qjvHtyoQ6bje4P/GTB9nBTFrkNN4xe3tEu+abIUN2GoddrnhCyqqaL84zSa684WVcSMx
uXRm0YOAC+/NdYq3fYqlVYyga2ogPl0Br2uT8oc3GYBdHLcmyY+yFKjE3TjGYJRh2guI4OJTUREq
ZRphlptRMkOQhqz8xq3HdN8b9iNfeXllum5/3Zvzr6ZZqv66ncZu4yyYgkDxdufRP1moRXl9bVwR
gX+OG4xScTrcdl2hgmMQNS3wpwnx3VyHR4vIHqd8dGLxNRIOeL66hqcVtuTGo47m3Ne7Nd+WY+pu
TGmXEGM5kCLVhl+u/uR5cFKVlZVytgJC2VPU3KFaBfNdJi9g8wwnRZu+1HQVgTrcI+mOMJv9TTHB
VAUJ6Y0qcJdppZxsxtd4dHyw3cXZq2Kv78GMaiXjWLO6a99sPQDLuCdSuVmpbc+dfWdIcgVKG84m
zsJ4a9sN/sApUteHwiwxFeuhbKtCsiocz6DsnNbP943agL6uHfRJqxF5Q91beyM6LYN0K5O/J5pb
PnP7Y9L5qKNiZBWXdzij6TugnSZKKkZ0gxbFTT3EQ9DmEJVRzIpugDDcaJWpH6zYcimQDS5OfdYu
dm2knTWY22X5FDo/kPUPgcCjzdP541tVteNNLHQUER6QX7irG8nbzUkm8Skf3fgLqDL3ZIWo91GJ
OeZ9mpNY44bxOn0+kbGRpoFyMRMmIY6b/1Q9shZSnkisG4O6YSpzOqrCqpYAljoQp64FAILrtILG
MJvic6khb4s3IEniwX0VOnTmyjSsk7JzcnULbZFLH8kic+eW8Xfl7EQxT+DOJp2edDvDvURkxI74
CmxAyZonQwvRbcxjPCCmDgkNPP8Y7zw87grzhoopLqwped/IgY4te+aUMJ3yI+jZszfW29HDO1E1
ndx87k71JysJw71b9WLHRAXThKKXZqW9sTMnkja6cMfrAmUZ8icEAVmZTDfwZgDVmmg8LG10B4zR
uTY837luitI9L2GrLrZ2r8F9kOvULgPOWBjTnLAYsHdqDZgnB5ZrycPbAuseOv3WsJzbEEz4j5qL
rWe9/YyPHQJzDiIKUxjCp/EHKGnN5N4umnaTrkThqz09JX2n3fWFc11OOIE01pRfN2IwnrWuBPtf
udFBdZ01vrPAK+3ERGxGutV8zpPUuOnWOd5MI2ybBSWZfe57Ee7z1vSlXqMDLjfZA7KoGfWJ+XMx
CMrag+/skJmyQPg6hOeSAzLwbSOu8vwuv/ArEfN/yqHAOLvsu//6N0POxt+hq+Rs3Xb/L3ln0tw2
0mXRX4QvMGRi2HKmSIqSNdneIGTJwjwDieHX9wFdHWXLbjm6t70ohkS5SAIEcnjv3nNxidg2F4tL
ZZW//8T3Sj10nKjBsS5lTb4FqTHvVaNkdFfQGO+R6LNxIPcbfE5BVDez1//l/YXh6qZNGpalv6sW
eLAIRq8tscU6w4OcquvaYTHJRhCv0SuLfbNpcPvY4ZVvTNuP33sWjv126ITp2KZAr+25796axb8m
oinvdlBGXOZ0d9903v2QjsYigE4zCX1HGmywvLzrP9Wlf075u2LXu1//X9a+DEOfL67/Wam4QagY
vT7/XC/75//5b1ie/h/8JC6jmDSkPbP3/tEpus5/qITZcpYdIje05pLUP3UvC50ilkrEiCZKxh+A
vX/qXqb4j6SEBtJOt6mI2AgP/7vy98u3iKryn99/vpFMCmi/XE2ejTqRnCc0j/yoz2W5n2+koB90
fBZFt5Ng3lcVcStnLS7iQ1NW53YAP2+nxCREmZaAL9URzppVQYc+WcXljSinkG4/XN82aTCZEDjh
yDo/4otdVkSQLLwub/atoU6NJP2RBkW19UL1t5uR8uDPhyDnmh0FRcuke8wJNt8pLSsAQp6ahnZL
UkC9bDo29lpmsklBZZ2T70qQpbnoPOfVKQhx/Om7/sP5ez8Q/XhzoIXITalfMxb9ev5ouhHVnsl2
W1fhxlXFtgIBtKjHcJ2aBtAtPziXNiqiBGSBj6vvx235S0X65+/vj+/P1+ZZtsM1JmZV7c/f32QM
STkK0W4zt7mxRJ+sjB4NQJPb5MHNcKlkX0U92JGsQSqGGfgvx//u+rkcv8XRCy5vhK7vQYsDROkk
lZx89FNgpWv1KaiJLbFGWAq6CKF+WW2wIgb3pWZuXZIPIRYZ2xHWO5nVEAdGtNbHH+nPn4gt43xz
Gd5Mmfz5jLQson2rbNutVgh7YcRDuM4NDH8fv4vxrl7MgROHY9D1cHEIWq7z7m0aUpzw6vjddpgM
MPou0KV6sOPHEjdjYrcB9Mfcv54aNgamMnaYBfsbpwbrC4TePJYW/pB0sO1DHAn3fzdDXD6awfhg
WtTFdXsumv98BmSlTCs0yB5oqlfHZwtma+GLsMABjP59JHR9aUPY+8uV8PtpJxDM9FjfuIaA8vlu
WvJDtlGQ6jqQbLPx0vfSZal7xfrj0/6ns24K4J6uo5MAaM1//2ne193GjI0k4dCCmYLschh1wQYw
tYzqL9fRu3n2chZ/fqt3X7AtdMSe0Eq27kiNqgPLFnTxK0Ee5cJyqAyPlC2jcDx9fICWwxH8NL1f
3hbtuE0MkU2i2PsBeQwTdiI9N7TpYIQJtTbfeZl+aCMn20ylCWreO+Mg7E5l2d+35Dqvx0rtGBq8
RakBUFSptNZ9rG213jZ3CWYpPrcJ141x1+1UD74zOVZyIHeeHO61r0VvdWBNW803T/5IITmvg7eG
WvVuTG5qtxihg+CsMoj/Os42zvbW6LSvopLR7i9HPp/Qd0dOpINDjwjEvvnbZevC9zaLlhs3Ndtk
YwzRLelyFnoujkoL1W2L67XqlbZ2lHffpALZvBhvcIU7q2GQwNfzOzLnKwQC3gzQNBalW/QrC/3m
KogoBSouFlMp8BX4VJepLK5dZ9qVrHErEhrJB7eO0hTxaWheoizXloHb6zv/M8X3GC50d9TM+Onj
QzaM3+cuaenMXfNgJfnv3a0aYzhOJpm2W3bv2bojKriv8FEXLFub/mGCg8KOydVwysphR1Yd5R/5
NpJ4pLfRpoQvfwyKV7J4NMAx4DltSIql8SX0J2MdzdZNTxobu5MFCSf2JrBS597r/J2nf4sBkj1k
Q8vu2plBixUx6SajWauyEf80YFO9zQ6Z1yDbA4G5BDJ7Oyj31ivKh7Y7Ggm9EnS0wCmdk9nqxj4H
vjoc4inwllbomIuox/DQqdug7B9oGSQD5ZEi60g4FXe6Lh9cmd7VsZQ70HJUePNu3SrXJ8OaoDFi
oGqh4aJ0SmtVmLiVib18pKyPQZoqIGUkN3iwYhKgHHWuAZqmEUtvd+xfxtIsMZPn49oIKuAaHSlI
CaaIGwfdWKbtVNndC122SzQv56CPDgnArc1QPlQR+9lRUF4qVHol9KqF0NImi1HWJk0g7ZNROB4U
7pewli+FU99IcW8XdEaySn41DRv2vvgMkwHuqzfsgWHa9FUse9G6vEitugc7gDUayzpiZ0oVj/EK
xE7dntNw/MtV9fvA5UrJqpWhWHi247xb0g1NIDvZcx91iKPLbNi6MObg4gz3/lDTNQopP6bgdT6+
lv/4rpJZV+rSmSeCX0dmr+bq8KaEaVd/bKz+tivSt47m4TBpD7VInhLP/vzxO/5h7UNqITOB4RnQ
nqFK//qWDVCLXEs71l4CHF2OWxdyIsEObbOun6WjprWnH/RWg7snp5uP3/z3GxcNrjkvzz1Ptyz7
3Y2LJVjFvSo4XKeATGwS1EMwgpgSbVO2lCranaO9aj2li4/f17B+GyV5Y2G7rHMty+JU/3rQGaYi
ahGcZ9E517CR4UlkGSnlwTjsqUM8A7skR121LUWR6bph8Fwg53621WMs8fX+5dP8PuvzaQBtujTw
Dbr47z4NvbzJADTSzCQSmhLzsBGUsLbIp4OHAwM17RuS/qhBsTktIBj7KzwoZIqF/X1hU0sjKm71
8Wd6z/5mBnUl62GDCBNpGYZ4d1lgrqZxpTA3mugQlimhFeWslkGa+1gG4xs2a8zUVQGZAzQE8176
lFnFp9Hx9WND9GMykNW0o8Z3hfpsRJ9jCCrtJR3/1ly1enBvxOaphdF9zVIETmG/8Fs/OxHWSMfA
Bw+d8NIfH9JlWfPr1MghoX9gR2h57NXerUUCoWmaH1rN1hGTt8V9EnTXBkli6xyBGBVyJNkqRtin
LEEgbDoku6mZjelyvvEzdmuNbj8TBlQubJXPmZGrvizbFdF53pp8hpXTp+lGl/R7ksC39p1w73Wz
cNYAGKfVIJCq197Ro0S9kwUHHIh9YDGtDjgPAs5REWFx+/iQBZz4d6sBDtkzDIjAlmA4m//+00qP
UAigSm7fbFUC2CoMd6GDHjxE2kzL96igQAYyFHtA5+myyzHjFOFbHGmwFFjwq05oO5bntJf8wSbW
j8Y95wZYoSKnr4+Lz9lQwamZN7MtvcA2/aa5/UMdEraaYilb0x9g/QOsD8oG3VpJVVGaJURNlVzh
sAvWpAzSQYjG56mZ/b6ARpep3xDHpTd3fWG/fnw2Lqu+3y6An87Gu/usb9MentzYbAM8EYgMx3pp
TmCHCsAbuFbcbM24UC57BHS2oeK5f4kA05EPKm7PH38W+aeRngU4kzSjkOG8H/rcUYl+lLA8vQzU
Qy/c8SDM5KnzvTV8ufFIstFsnSEcmuANBoTUOGdDkZwdr9x7It1NfPCjX5DXJ0u4nE1Ohps3N5Yn
aJLZvMaJc7KVRfJNmrwI1u7n1ujU3gsEOOsK0gEn456Xva/djpAdBz54qMi+wMIC4taN3lIyhpa+
Y57bVPobmdmfsxKEhevRSLEmH2gPVojR0vehyRDlWvDAQYt4m8GDqhnpT5bwn4mWebC7mLm99NZO
Wz11bbO0qjA6RhXQ8jp4dWEyXf3l3P5+0WNcNYRgDWzrlDR+veiliT7ejxlOXZE8o+4u0OFA2y4m
1vQfv9Mf5i+bLazw2Cjzqvr8Jf90ezVpYiMloMlTBvlbXEIfd8odQ+eNi19jEZLElWeIIUQu7j9+
4z8seamFodcyPSGo3r7fOJM13JWODzzTzOW6UzFCAXcQ+6RtXkwLwcTk+ivH7MhxzRN7IQMIIhmZ
uMgVNXp1KVAjx30Vsou2UznYyzGsY4ItN75thH8Zdv9woeMUNoHWoj6jCvfuHLUYw0watc02D0mu
7KtD0cTPSk9vBk0S5R29NYSO/m32mmend3c6FT98yLCfLGm/n1E9pTVDFHF3Gaq7pj8KU0NbIYhZ
TbZzBDtExLVNzJjmWTuqDJ9M392bDSoVvAz+wirEzWDVhNGHkHFqn4XmFI33kUHzQvvbEuj3/Rpf
pGTqRNLniN8UcxHwHUmYXbPt3aJd6aUDOylxQkRPpHDKMH77+ML54xXLFgmlH+U2Kn2/XrG2B9In
6wagq/mpb82TELyrmdvXDM7WTG1CgT0NJHz97YL9fUfu4jBnMU3HgcMlm+SXWyVuDFCoomyA0rRP
/ShuDYfdId2eZBkO9ZntyhKBvSI5CbyNHSDRBqu8CpXGPtwPMpDujb20dLXREQNOE0rxj0/MH0pR
fECHzaPOzezK96NGP3Z0cJqEO0oTz4wqio0MZqykbE7sG7+Td94iDHE3tsl+zRnvShGsfNASa6eG
Q8Uo9maNnMKPP5X40/fFCplvit2tK95fyG2gfNPKdTSAM4dTz8ZwryFNS5spnplXDkm8nreMCWvc
BMTerVg47vGahcsudrObMdvmpozurGH43qEFuOtQbYV+Q9ZvDlbDginuhtcTI82x8kCV2z5pALCV
9eucecGLjVPrGkgfPPr5U8k0kSuWcJEO6z60PfXUVKe8ZIcQDVR49k3bPqeD/Dx1abHXrNh5NKvg
daqidaKMcNvn4XBKDaY1EFflsShXTcUa4OMT9ofzhZ7VthmMHdbSxrvrO9TcaJS5XW1VIJfWFBGa
C2Fo3edduCw6eR+F3a2t1W9x/9ci9h/WWkhzheMBsgdp/r6ITa+Pcn/tVCgzUmcHGl4AOvbxK/tW
Qmq2bez7GrwioXKYWKlvEiAscTBZ//s9FXspCc9u7kb8NjOUqLna0hXVNonGcy1gU1WJrq+jPi9Q
FRrPhBsguijyYyzM5i+X6582k7w51Vw2MQCa3xdNzckPYrQi1bZ1RvSOs/fOLb7FZRCALKuIrtS8
HMsgPlyo/GUIQujjr/8PowxECpvMBgOCnvTeff2slPLWC4FVpx0QqdLbW/4ydhtw73EGQlT/6xGz
FfrDXpI1JflIDpgKNHnvlhsuAbAdub28p5qpRuZFVNfaNyC/e6hO9V2akz5gDJV3r0lX5zL0X9Hi
hAcHzMA2GHzvJtaeIXaG6y4byXePACsmvRXcdGaLbgYjU0AeJeQr4k1Tx9IeXL9ZoryXyPCa5Kgl
g4M0rkUu6pd3pF08NaMawSbW8XM7eBsL7MBtk4L2s6wC/r6ts+3Nh+ghb8t+HZVZsMtIgn5KhPim
YMWvaXOTasye6BQY8wsJw39OHG0bQ1Yzdf0T1RztXvgsI51ePkbQ3feUv/yTD0mQWBSh3Uhd1beT
6aPs7K1bGhvVQ4vQzu1QFSj7ybUeu8mIvyvq+nVvgreI7h12ELdFL7VZHI0gOsvZc7uh732CmDUu
gmA8hB3B2tNoPDa5QWbbaHmf/SbOtxbp2QD2hDiDHnxkJdPt8TRN14OpH2TZkSXZel/ZBCWn0hji
ozshHGaGzB+HMb7X6wBdNYHCG89oxy9zsEk2tsOzKGTK2GEmILe0aJHoKWD1EUYwHMIXMyynFz0x
bhGsf2mziAheU0Sn0emiUze0r+UIjBQFbzot3Kzo1lkZTez3cIBERc4ODIwssU0JqTCxkWHbjhRa
gxRSwoTS70jL7anV4o5QbX67POWEE+wuX2QkajjRNTN7dN0WBchmyiSXpwy3lFeEi27TWUYRzw8F
XusfP12e85Nh1ajZhz24GyB98kjp0T5efvr3oc8CBSWUmpwry2yDcJNpzywipBNjdArEQK0zwPof
+IQIh4OOQsvT2gJJRP11sAt2L2TPkzvVIyaaf5qgZ63T1ESrrYLprBX1dIYeaRZ+db48Q+dvPEdp
TJzplOyK2iaY1pc3/z5UebeMWKtcO1kTwlVKhjm9Mdk1Y07ctlmKh4GMxx2J9Nu+7fBL9z6ZYAlb
qitPVY8j38AGclWwTg3p3wlYaMaYG09aSGhvE7KX0Vgmg7rXPqHU0j4NRXWrUqc9FbDYb4ya2rEX
tVt/0IA6BdK/D8IEJ1qDOODya8YS/zSiyYJesa+VlmkLRB39DcuEmlBNcO4x8ZnkkDs6rm6MWrdV
So4BItd0r8rKxx5mw9PV7fhWFCq+pcCk1sMYTatpRIpc2sQYWnqkQEWX5KDO2cjpCHm6LEpn3eam
/2jHGOByeJ4z8G/b2MP0OAqDEkagplOu+dOjmWT4UA3vNtPr+jH7ms5PCrKj9+RycDOUzrZi+/IQ
4NO6s0knqx2jAitIoC287ZwaOaAwu+jmpOvGPNtNZJ0vP7F07dlrLBy8b+T1tqyR4tGqj041ORun
Sr5ehFIOgLsrSNY21zfKW4B912rIArjGbb2VRrjKOJaHuUa5MBMXwS0xK5s4t4w7PYN0p6kb0qSb
tTdx2J7yvQcV5vAoB9fZWglvjKErXQ1GXwLHNKfDUJIAYR6Muk9wu3f+batU9zUYxGcFrBAtJ7lF
vWldFw3XSWG6wwq3R3tqelQudhm+hjZyUVMEkhoEdOwikNlaIdpjR91md1PW3Y7uYH8h7CFfN+i4
99qgNZ/l8IjHJkPzJNZWqVE4zmO19bPK/dKFVxXOmK/0f4fNUE/tjqio5LO0abTPz9tk/q7TEkCG
GhhWLbdoHmyhjUuTtKxdFyLFraf4MR+jrwwk6dfc8vnnyV1sFvWNayT2Y0hucBBlj0PXd7eWG53C
8bEUlXGPSq84u9nwEHS1/wDkILmOW+3l8lsqiN/OG3j12Zwh3Oca3wa111smGZTMtn+Hwsu/G1tB
KEA4iUNKC3QFPrzeWQDNVxPFpV1pGuOD59uC4KzSot9WjA/oMpGxO/q3oR8yFGNxc9fB/zt5IvpU
N6q5a+cHY6B+MBR4s0knJnJZScrOuYdFLSesqJp/jbs2vovycmX3+lcvg0tUuYOz623v82CRiLTq
be5FEwylJpydESTRt+Y7X3S/U1rfMfm44gY2O/txuarTRl7TloN8D/5i61YtbYq+rtYMePZRam65
hkcZrgaips6BW43ny08E8Uq06elSTiTtjJCDbuqhSW4GiD1nO330qiDYZEp6lMYC86AryziUJhUb
hzjOla3Z5pVtMPfC7p923pg5B4v6WlKG187okBpuJOVBlJm+RuvkbXvCkruEqHNatM2tGaFvtoCv
HCrTLQ+ZTcJ64wByvkx2heCvYdyz0ff16fryQDzoo5F4+lZvoIwIr1oTv2fuhe8/T1F7sMM2W8fV
d/J/X2zfYM6hzsYBHABbg/UJ6w07am9VOMM6Em0A4hKhpcwNAPZFdmWO065mG7GQIlpryttaVvka
JcmnJPGxPaTQW6fouzbWWyR3C6n1Yp03gk/Buk8Nzbpw3N2E4myh/PjYhM1TWyHWNuvXWB0F8zgb
mOXQii/ojz/p2khiU9Tdspxf5QOSFCcxmfMVATkVa0gtE0e3a5/Msb2ZgPRSDjmnTjDPunSWfIGS
BA2lkzyR4r4Tk3wxzXAriEMazCvk0XN41luuMMWa7usEiHaRXyJJUHF2DkmW2BqWg97Ccm7pMJlB
odaAnuulBvWEzVB8ZRTTIxFlN0BPyQVKy31Sk5ozprcqh4fDlikt+/2A4XURD8bGyifiO7T1qMwt
fqyVTGk5OuN3dpy3JYbM1ejUYpmVggpkNlqcNpasksMqc9bKenIgGBZtZPmQJBUxe7H8FAsdWS7x
dguYmqwKiAlf+5m+aiL3xTVSeMdRFi6mtL3NPf8TidoVKdGjsW1myj/u97nI6BAh0nB7uuc07lxi
FPoW+Ee2bxtM15at6E1q52gYnqPJ3shiMlZ6Ddocm/TXvNSvKZWg2He3uW6unIm9p9dMryFh1zT/
zD3CV2PJnKSWlUYgSV0jEB61ChcRLnIUIcUSuuyNXqPjbGQaL5UR4y/5bHbuNdFaFJ8ll2qSpSUs
3bhZV2F1jSI+3+iDUQOwUmrhg47BvWVeS419RF6XEd560zuMNkOCcL5rLcrUwrUIc7T0JRHDKCon
7zpR063eEOnUGQTT+ba9Bi9bkPDVBiQFYBWh8I/tNqxICorI3h0dmhY2MZmh6q4A1GIPsJB89sXR
NKIHPP+ElebyikrgW04pOQAS3HTZd0DBb1ZTYMXGeEDCioHaXdWbJOM7Fqp5hArztTJKBAZ1vZCf
xDnSaEYHHk6pvgfjCpgH5jsmH7fUETBIJKVxewB8DPimXGGhSk/KDzaTaT+j4ggWEPvxfNkyWFSd
Yto17JURA2mpxvZoxYLsOH34LA1N2zp9f65LZa0iOp+oq/tDVzAvlcrZZ2ZUb324RVagT/um6l5y
JsC4HKPbdqzPivy5RReFEKarcjgk/TgcLj81s4UhAAsMFOtEOUds+ykoEdlaxSFy2OZSZ5RGWR5S
V2hIQcKDR27EAkJsvca7RE6dTs2Y8JuVyoL64HZBjcqgwfFeSErwlye7GGp92QZHi9Qu/EFddTA0
NOh9qRMI5SWQKtnflAvMKiYM/u7kzG9YibH8IaPODMAtCR6GYqgpjBcCOO18FGE25BvLiV8uUTPx
HDpjs3dHmd50K1UrAv7IJVvhKmoOsoph5Waz7KMeprWK3OsiSXZmUMNW8LNvKijztUMQDLiHrjh0
80kAjw89PheSLorWHULpjLsCQHtIsz0bSMHKkOjTBJr/wRzb4NZ2vrDsBuQxoQJjiWyk7319aTkm
MXrzA33BjdOY3q7WJEL7LNrXrRRI1LIUgnxI/7+qXdJnpfZUa36/aebfLk+xBT9GuUOyXY3Bsqjy
w5SF+cEdpq+uZLFkdQjLKESV6862q0XhT8Co4vksE09RrIxyyg98vJxkJ+55zJ/72GXiD/UUyG+d
klLHT0YfbomzandJ3n12lV9gsSfc6vJAmn2LmcN4JKYnYzgBg355Pk7naM7Lj6Bs15TpnF2Vj8Fh
TBLcQPNPXjjtNCC7ROwKAr6MfheVauvUlSj4NqqnsCQb6MevWuilBy6pDpiFhAkesssDQIObLz5c
HsY5QmgontIiyH487bbCXeR2XK96gGL5phVWw17DRwB4Sbmokm9wl/w1zQwXN71KGcfVtZVgsAyd
5lRFWxd/DD00vafjybyGd4/ov9bSdgbf+IJYxGRnsIND+g5MbUq1VeTq7imlYnVKhxKEjqdjSdFK
k5scoFDROPUmCL9PruEfKPIRuJDU9bLO97Fd6RvpSzbXlns1at4EnREjpKD3AH6VASzRX/oO5geI
J9jluvc6mi0IrnBYJ37E1dTmS4wnIYCamXiAvQuCz+XHKRJFc7iQ7ezLs94FRaRm2s/l2QvfSlZG
vLZ8ShXaaKwnYpt2l+etMDe4KWZUgm5jCkRwMr/+5eHy8pefwL9iLfQS98dff7zPj8fL/1poRk7k
MSi4H09e/qfy8nH/fbmyduyVOVPS/v1sw+XDX/7Nj08Cku9JmpPz4yP9+w9DP7TXwyCeClNB/bq8
a0JCYiMHpukAMMjFkHL5KcXi89Ovlz9cnnv375BypJuuyx8uz18e+gse8d+XcoIG9B85fJenIP5M
6zorvjVtzlbZ9UGCe9CkLr/++zDFbKSLqeLbvvzImN6BXoGr4abWFbDSeke8JuAMjKBE5FRHpWvi
hIbSJu9SNpukjUmYzwwg84NDeObcCxziUeBGbN+GmByDITDkzBR5YSLCS8bgvE3qcA/sY1phZ7QI
tDcaOHv5cLJdduLQjCBiU5ypCabdihKMWI/Aykz677iY9O0UZrRP3Yn6/Urr6PZG+jeXrcs5pNTB
Pvsuc76wYgtXNQM5Ho7JWTYZKSe6YOyxk/R7M7TXtTRvEawg+xyilCRX/6mgYr/QbHLB9Mn56jk3
kjThYqi++UOQXvlj1a1xk7H799uHNGZL12HRjJUdbbMi2hMNYG91T97lLeKifKp2bK1uJnIOIo9w
4CYgEKKneGIZ7TGt03bpkuKyJHMJp6SvcPgRLNrTBI4Kb1Ur8P/KycgASKtv0V2vqttI+ORaWxbr
p+DGKoYbMwZtISTIFy2Yk22/K2X427Bl4+Fa7Uo1AowisTcyposwoLBgY0exiBoLFbGaFVLLplRT
a6Mo3GNmlV+G7tzp+Sc/qfptHbg4CSFF3OBp/qbyOISTWb2WQXevtdW47vQegH8+HII4fM7ijZbV
Dt/sLEvsxMqsw3qdEVTjFDnZ1DXahIi1kZH32q4zv9vEb+xC9RAi3/oU4CNblJF/vAThGON+VAVq
JEs/ehg31okXR8uoI11Px4yzgvxkMD1fx+VrIQKYBWyBN4YMsEhKkuGnyLAXSp/pP0HdLDIATykZ
zEsDl7DZ1AllLSO51rQ62DX+9B2NY3LtiJkYWbuHTA2AhaTqby2EZ1FWPmlp2Rwc4JP0OjpWO6Iq
TinpDlIJfT8m0Y7S06PGRzhISh+L0sfbDhRgWE8iFZvCIR2kMctndrdqRQ+n2AaOqc6RvdA7lny5
Rlu+7NpgmQ9OvVK0NxGkV3QUM4cNYcHenRJYtq6pDvCH6J4NzbiNaBMR3DMHe6lbdEweKxPWBkgN
DnZtPygTY2kC5l+DzzTng3aZtp8Q1C+jIRf7zM7LI+E9zERZyTo4oWTrW81iopKIKir84sQ4rlKQ
7isrJtOqpT7UuCizRObWZKcFqNN79/NglOmV+y0puvpc+dvYr+PlJM3rLqDC0AxatEuIp9QN1B9K
Ggz9YTgs41FlG1s23hbtq7cKE/G1T7HkNgIDUhix3u9o4LKtIMY9erIGxKVR3pHRXbBxCgsWqXWQ
Y0OtyPzUCJLv5hAip+h7yli4VYuyu5FmWq9DXsSjzrXvumYh9Kbnqknd9Zjj9Exd8zo1aQsnmNRW
gQ0QyC8YmFP9edaAlRqBbxpnh30dFf10estpJWtF9EUjPHlOqAeJOGkLVvL2NrORa2UTOALpZdxG
/P/e0JprzQhfwsjfDLmsyAKMCvLTYQOHPQ5o2D3VosqRc8qanjR1vyM6J3dVIthm6hT+RtTDuKuL
YtrG7Zz4avavEYFVt4yACGFU1y3qauiuoiSuQC2RHlhPmb3X2M0ZKL4xq4XnwK6Kg6FYgFm6+SjA
C2wyfC17srUkSyDN243KP1Rd3OPfjsO7drBefXkqyusmpo+jKWnNleD4ZioM7xQWREpOkrVZDSDy
chf1FlmT1WCcnaBmE+epjB6ls7WtEVkmC+VTNT8Ajg+FvHLy1oEI64mtVtXHxiuT048Hc86Asbw3
vwpZYNGEWOteT+tvYVBL3TpVSAApMhUZYWWmHejQAqQ4iAtc9klHFHPbHdhQDivTpX+RBT7EBSuH
EEuUIOe4acytJADcq6msmFGGHkHL3QUZiaRuOnAXc7iLUbVv/a5eDCRQGFhHS8JdaJOH5uqxUbm9
SRFhUdoiIih0ww1ETGLhTEZrbYwpDBFLJvTuecyncO/4itciytv3wLh68F55du1Cpl2XHdZ5d3Z9
6yQUHSKLZKo8jDZ2FDQvfaZeTJ1UmITFDnGO7GOH3GCdOH4vyFQdbWs7JqNNLdRdDLVWHlE5bxUr
2BsDX3jMXgZ+A1ek2UFIYA76HJmBIOklf5ramNhAmhpBn8VbejkalxtGD5D+u4Cq1wblVT2CzGaU
TcMW7IIIvlBslEsWt2h3zHyhDZNJN8erD3kCVNbc5q3JGNVxZ3q8psXweK44fWN4Zpnab8oONjZu
KKK8EwMOXfxAyRvzkUf+n3X2JtdDWeuklNSjdOmU/XUfFA0rBs9d99m8x5pD07yU8BmtG27C5tBC
virM1j0nrACDVKtva6t8iRKPi06o5DQkzeekiqPtSPFlU3RqI6marVknB6uoQBhXg17eVIlxCgW7
kAL7e1/0yQG2MS0DBu1VEIhp09fqilQ9cz1SqV9K1M9ngCvrxlKfjClAPxdXwMlmS4wqI2NNXLRp
ZZ8UDSSiiHKxdPI8J79NU5tCIGBz281xQCO+V0Hy2htBubQMWyy4J2jwpNa3NPXMrehrxlhqXTuj
nvx16/RgXJp6T11m3MvZcNzUzlK1pb/XsmlCFTV809BTHqo29o5AzCATo6lEjWXSbBs8QiHQ/V1T
CtCPCaGUBm7zm4qozoM/mmfDKwZ3oXVFfHOLUxf8DO3VXSDj2eprkH4r7cHc4dyqbyz/k6qt7K5M
yWcDkXuDRiG/QxufbNy8bVdG96Xu/PJexnF3GsLoC7dbdd/iCz+gM8kXnv9mqjj7HHWqOuilhsF0
/hVlXLZqbTO5slQx7MOUGkNFfFE/9MabFqUHt2zXtTesVCWdz9nYBLMIkCqJw151LIaziycPewPx
yhqlJOnH8c40q37lGP10tjjNCxmLbJ/mLCFHXmjraelmrMKvclD7NHbVbWmHwTU90+t2IG8sSrsd
JSgDOVr61spWYYKtg43I9LekPceI+I9V/42CRHNK4AbSUUNaGebeVZzhG5cd1JA4Gva60XTcXTr2
DQ1zb0wzq0cBs80Q9dDbYtk5zgxtT/U0Sdi85IEf7S5gH59liuTCvdLNl8jt1nJUMD7IyFmLyGeD
67dfTau4ts2suJYG5UI/a4nObKY9WJLNEGFWSsZpo5WhfaNiuSUTxN7TtN2ptv8khWyvx7jWmUEM
tSFYyyQAmNnVh++Cdi/cYpb1jmnFGrbPP9dmCIuZ4iWqSm+XleY3p9WtvUdk22DNdtnB+i/2zmy5
cSW7or/iH0AHxgTwynmmqFJJKr0galBhBhJAYkh8vReqfcPXHeGw/e6Ibra6OJMgMs85e6+9FWPf
7k0Naa5g3gTwBydyH7iXcoo/sdbREPX9cZtns8BcPO4LsyYpGILdLi5UvxjKe9gTJNZHkS7oJ0zu
walJLo6SFXOU7E5o9sZKLe+Rpp63MqPSX5WSIGW7oiNiMAJDaKK3IiUJ1hy7/jDjuj8i5TnOSWFv
iqBAVsWZYmzFzqFVtfFqGP1tTiqRiPRr0lje2cGxsCrtBRgxleGuCtpiPXWp/GIV5RZmLeJU1C17
KQhCZFCVEsdYct6iPQ6JuNMbSJfwPLojZ6QJ6YcYaHwMyXPgEi2OrLrzwk/LjYbj4NAZ7hyixHXK
pm/M5Mamyl5LgOm7OGAZNUvX2Npuf7VyQ+/KHuDNUn+eZ8pZ5K6wDCYv/bBpsR7dIPyIx2i4tt7W
SrLkKZ4wixQ9+CQG7SWbC5+OiqS6o6IFMYJY25ma6jJqzOo2hV/WgTBOvHbvpAT1RAWKczEdoxzE
UtP5ejfCON6M+VOWNf6tbYhDtICNmeRQZq3xZk1MZfz2kekm2hnO9FOzV7xUpI4vzbVLkEXzFvBh
veeLiQ6t+xbVXrQ10sj4EOOvyK/Em5X9lLqMtqE36YsbDMGxBRxqI2FmUc+Ta1LhgLHc6mtZTd01
Urn1PIwvMrcxQCBLuCZZkN9KxZmEVv4+R3DyKJOe9lCRiutQ3LyAWi6Gi84oPAbxRi7Vg6i56Lcu
Wv9mgHSxBg/xqiDUNA0Mjl9JewGGK9Fd5YybaLnoSC+CaAW9hW1jeAvNB2OvS6nNQ0xS1qGd5xeZ
qOzCiEI/t+68JjOEWqPPGD957nsDJPPx54K23SHL7U9ZOwzvSPBChLrA6TqNGSjWL3OUTVfWg+HZ
HUyyepKPkTYxXeuBCQ1AO7BzYXed+6ikLjDaDWogPlanetRk+5GR1o+0hntm7HPhEM+C9jmQY3Bk
xyDpykUtZJJN7+1CtItEujl66xP7uOuBfBEL2ZFRFsznikbxNrVNiG4mPU/TGBjneIybGy/ZWzoa
Hzm6kZEhZQPA7IJ3dDqFMeLtVI6faQO1zJlmd9ssZHGPgpVsqm4zJA222hKsd5/YRCjDyRmtc17E
8kvlpXxKawfT0kUTfqmdKtm1nowWFjT7dwLf1sqI4ksaVECZnBTYVrN0QDUEIvnO8J2ziAsKbMqy
ciNSpe9OrdWa+Qgw84I8tarP2nWiGQZZ3g+0qMbRS2Swnyxg1UvD98+F0Y7hWk58MLJOy0ep661A
ePMy8Is/ZUPX4yIwyUZNg29VFH8amDefCoe0CqqmI2KqeqUjZ2TLSOzgnJflBkhUv6lbm8kx6JVj
CWl/3ZYN1IW5bw6eJGwxEnTutJ7ovSbLjB9ejOeRpR51ezWyO2zS4H3u5mvR18jenbE9E9whGYpU
7xhjFYdEmG4Tw/qhXZP9ry7Gk6Im3mdW0GwyQTz83Le3ckinexTVZ60te6NLx9tVnIX21ZjDhhLg
h6wmedMdLDhHFd3WMRDwRUHGVigbARbRkbh78ffQ/t34g/MW1iO6PlF8qw38oZM7Zd/oq8s1UWbN
6IojhbXg7I3hb0ycBsmA0+6Scnwpray9gvGaPVIIeqHEKuA8esQCQ3dgn6shPeCxfyFsV26i0HYg
kwL48VQgdmmu+mOWg2pTgORv/dks/c+gh1uRNJG3sT394orSPfaqXwVmh1hhobaVFchHqRR1R4BO
oEfwhtRGQUoxRMy4dv4lXFS4NcNxqkdZs8bpZl8bCio+mJeFRqHiWu6irGgxLPhI1qmKcpUjykGE
R19rBvZSgXdx2r7a5Kn1vYm2HdTgNU6Pg6tkuC8k0I4orA/S1TVCA4AwEp3pnuCIw1BJuZkkovdc
bsaAtMZA7oVbu79H84h/BLygufKi1HkyLAuIbWMcarPY5gWNK3ui/yOi/tqWxrepnH7GNr2Qso/7
dTXraSVn1zrWhr7Pgx9epZG3F6tWwQY1VclAkyFqY1m7yrHTLev98tOt1vlUtjtnes9qm22Kf2pU
yfnebTataBqWepDsJLTLg8N2KtVwhsdqOigHh7yIbCSXtGTYS6CvkyOYQaa5ZZ0FSwbge9MbdGrp
8VOkouchBHbhu9yKdtYnaeb7PNL+OfZ2ltWhHYdssvErml+2F6qDEaY2IQSVs4/ahZLCGnWqPfWL
fri5D5ymW2GUHrcjQ7Yir78zJhN7HTu0tQysNeyCtmSBO6tUmOfSW5IAwZk8NzSX9MS8tse9cDYG
RehMpZ6bPIEykMfIIXrD/aKq7z7JHCdksLDJSkJ0m0R6h36p6w0aawMglYPG3rs2UlwLHq1wPLcZ
bfSGnWPpvyVGGNBelNW+MZNp08gZEnc0+TvOhme+rAlfQ0ttYjbOfaisE/Y7QMyuObKXRSTeYpJa
YYQigjvpnIuLKudYjuVT6Kv6UlUZnZ+ubUnKY88p1ETQJpv3KcrDe5HSB0npraVZ462mTr2wgyL2
tyIC3E+6oxPY2cbFy8/wM4aj2Yb72SyRU0yroKn9DYS4FlbW/GIxKVs6Uv7Jsoty4/a1pqbmgxul
pvwXRkTL03pp8lmdOMOdXC1yTDfj9360oS1lZKJ0Du29ZOtGYbK1G7ZvcW39SApVMOWofnUU7XsS
ziMSSj8rcqsuSOyCne9lv0ZvaXXZcXHIsNx7wVhvbFyEOzeIfth2dY+yP31bGtnaZk7WJZh/e45q
8vPE0aoSbz2FzF+IwenWsZLGufMyNrJYCwlsr1zOs+Unc16KrJLtSzRnrNsDzaLAyGgsyOnqqA96
GGs4XvmbPx61av1TTgQSFL6MbydomIoCGd1i4Ac17nxv/czcpWYCsUwKhZAf0lA69MdmydOeWk4l
7CMfVfTb8tv6YbqeRg0RtNtKZtlexPwyffCQ9BzDJaVlJ0NsI7GzLKxleMyL8Zsq2vQcK/2QFdC+
tpGXAmfBOhM1E8KZejjokGGNHny1mv1AWtAM0rn7M7Jo0bi54lseAQn647AS3gS3egidkxcYPwqM
xCae1h0txwVHp4Pz5PD2XCI18Y80Cvar225iRo73UCcHQJHlYrCNN24TOXufYUueiFNcBgRra6s+
AngsAO95mNbdb6Y2AvBwMPesdEwhSN5qmixgivLJMB6x5cGUsEOOAJsU4rFo3xw/Gk8Y++q9nE3C
RBg/Ta5goO80EhWJ5LzvqvD856IYvV+S3hq9v7TZ0bxIj8yLnqJAupekdX6wpzR/Fq378CIzuSW6
CXZWkl59ooRZXwdrS0to2FUR9Q+OM77gLiqoNcWBfkv6loU1vL8elC9NsEwu4zEVvyjkrGyYiuxE
MsexybviFJtxe6wm7+FU/rS3G05ac94w3luzZCREMBfoPH4qtmt9G7xFRcvmfAQcN+Vuvi5DmJNa
O18zvzqUfQejsstfJC2hPeMyFB6D09zKvn1hU6WPk1kiJaiKV5jEtFeUcxzCVq0wgm8jP6dMkwk4
v3R0wdLSMNUBBvuG9O5E2cmpNRfg6RRRGzYeBvMupxSYcWFYpL83AA0usMV2i5B9W01x8OiSGhrf
JM2d1uGHj3ANJlSMcXzCe4B1q18XtTo0du2cJx17q5BaTGW033KwCDQaRmvXOtQ0c21ew9liHfTl
voyZxejcAHlHoXsVYb7v6pBSB38533H0fCsiQpCzsLe3bsOvvJM2HZqkiq6lOR3MyQ1PBXvp40Bk
Bd7xDr2TXdwSiKmHKYYl51GXG9mzrv0KvY1ObiGWwYTss50dW8W+ZE7JCGrqjrN0KZWNawaKcO2Z
brYh70EeVaWIRsfitQkA+GEHGWhpiveC38pTaemWrUJyrFBQ3Utp3ErdEksm8u4WxjHoA5mQNc7v
MoHwePJKuIKwEQEhoIVL8lui3H7dFV56ySPJ1zOQitRWBWeryswIv+bEHwxUk74BpKxWNhlHyXRL
NVtFs5FPdZzdHZum70x4CIHtw5kv0+cQUpzIpTQPMu+vdOWbddu04kskGE4krf2lrtijRCPiI2DF
QAdT60eVyeop9bvtUDfut4BGyxorEC8Jf8eWEFXn1RwOavhUUrkvjWOqpyBTL1WHfop6GEyzExev
XpF81kIMn3VNf8/T4Wpu0cN6BqVwOuvLYAjn2BFtfw1sdz+TavWNZbBCg2hDUxV1cuodaNdhr/0b
oL54F8V1uZ6GfhNbTXE0GKVHqf3SpeFzUs4cRCbVua4ducYgrZEsls5NtawfUaa8+7DAZBNABDWt
vHuzXGjCNnDLttOTOwGJNEfT/TqjGl8l4ys+uXCpccFqjMWTls506Cb5u5R5sw4yvyEjzERQ5Orp
aQyt+NaaZsm44bmKqHxp3fhnjz7nJsDMQPserqZtVsnWiHt/Q2ntHZuuTTEB4G2bJfv+Fi1ttlAr
FS1nNvAUdfZo4OON8w/Ls+64k409ts1kZxPCveV0/0G8EVxRo1bHtB4XdFubb2c7Fzioku7g4nX6
kpfzb8nxnQZD9eKGvXNoqKNXOb/l2RzM+zhx+sn8JUN9Bo4J3ay+lu0ibHGDfokwi85lK5myzOkF
Q2N+s61L3DLcrhUp33kWPlQR1/dR1O0pHzjqcAx150BE5nVwq+5md8XRbOovjmfQfsaZcwzalg2N
8ta2z46L0HHnK+lFzzT71WkIYDFiEVjpOo6+oBF+dccAjHre5OdGRMXDJhZ4VTthuvGdlA4Z3bwr
iTs0/2wMulNilxdmtNRYcjiUoaV3fabsRz39MQV7m6YvxGUScXfrTah7nDM2XV/b22JZRYyC1q2I
U5R3aJtGBlheMdf0BXv1HBu1+QiJUBd7zFbFz5z21FpMZvfUDU+1KooLOHeDwjO33hEmYuC2WgTm
jBneqBeH8RpJN/jmZKpm+sOiaNH+YXfoM10inImeZf+9mjKki0K6JCV0H1QE5tluWRPAA29N7OD+
qOuzQk/Ot8LJKS+G5GmcnJc6YK/nWgkdkuUiYEAFcqN/ZKzfT9ggHpaTrgSMkJObdek5y6z0PGjC
7VSD36jzxhUl68hRy0WsqLeNeRwPRd/vhyG3jgRpZc8RwjhhNluf8yKA3GE+CxoYBy3ikZZMeRoN
bIEydOLXNqXtGpdddOFbr3AwNjSg3bz6KCI2IsA60kdZ9fa+Yzr6ymwbmd6Dzp5w87tdIrgr1UkG
vnwt+6V6hi7QDgcD29DVjc2vEQPN37XTsAT63pPo6fQNncmjRoFzYyr0yEc2Q4GK9FZDidrUfXkj
Bi1l/0SJDsXZvJr0+ldx3n9RCJT5XKv0LWlo7zQBfrFRE6UOY5yK1lp7bEKHcpBXmRftpkSVyRwq
5CScedFTW4rvsDXrfSKGL7YR31voma99Xk37SHQUbRFP07rFw9NBcGZOXzMJHjP6JEV0qArAP4Or
h8eIu2TEd/AuWhqfeZ4+LNyGDEpsseI3icsjOuL+24nOFr96fAoi2uY1vak/F5ln+Tc3ds0rNKZN
vDGYB70XbtOeRcEBb+WV+a7aoUeklgRnZ0Te13eJvy+MobxCWkW77Xn914SDm2Zv/oqYKtvTPqSk
mmP/KLuYmPgxlD80IyKdWuYlyUAfSPiVJ9uZewo5gb4T1uTZKZ2fAVKhr+CubXYDXrMmNr1FUzFO
z1qL+myo6HOiHfScRkDjZYVQIfzTr6rQmFYycZjd0L4SbVdeAv3b9w0S4x0HZSdQGWsN4a7fN2px
HaSZA5EREnRqDw4proPztYH5+8//KyTrHbQ4Df576A8mXN9NURF6r0eNWaCMP3TvpF8L+RzKsH4d
7Ch+Hp0RzUWWPcKR2DPAB3uZRC90dfSlc8LkXFqh/8irKHm1/swi+kmelrSbEN/nS1LMFxV6Pu2U
XL/kNZ02TGbntkCEQZnjnAnrocQI2+Z9jhhhYS4goGhGH9a29BxC1GyABfpwl/eU0B4i7GqRl89e
O+27cgzwlxTVzdP4ICuHSa5Gar4dAAvumO6iqPS6eoHV/6bVEOwb20TBYI/OkR05Pwk2G6upZMAf
aYPTDDvdtammedeH1LLsrfVVsOFfy3oc2N8Z1iG0XHUfZkpemcf2K4DdV9UH/TMv7Ldu23AzIw/Z
9nkyHipkaKtW5dEF2bfaMtVkwBq14p6jKA5yAoF6UjFiNrxl1//m66RBGHcdB1Lv7AiiW5Ziy3mi
0nWfKCt7LD/euTS8aaumOt+6b9or85cmNtoX9m/xyjSKZO9J9kdjRY09zmq+eRONMqX9NwjD/Vck
tpS4fqkfjHasG5GVmz73sysWDo8JpP5ohbKufy6MwWLYgweS/gX/xpjs0DbhsA/S+cx3VZxQ61nP
kXdK+z5/yC5yzlE5cU6zKGuE77zM1hcFo/TN+ll0/S2Ywvg1gXR+hyjyNolQbgrPr/G3JeO9b7vx
XgbzBQdsFJ5A3mTuaqZvsKv0kqqG8ZUxcWXuOqIb/hANzmZOGF7mdGoNm9Z+6t3iexaivZwy6byh
k0oQ2X1RAxVJJqx4VztDe0266u67g3GnYEAElAz0eOasPVuxceok3zzQlDcxW/3BHXwQiv7wjcrC
OmIcc8607OLDNFnlLpzwzLQFSRIhOlAaJ7krJkrVxN/acdQQGWZHuM3a14Su+Jph9/fCtZOvc/8k
VFJuMf6P27nrPwepnrW0gs3k1uMVUsVpqB0PeFz8NQ4b89yXyoVIbcwb1olgP9oAyv8YLv+faPo/
pPmElgNz4L8Hmv4zAUjV//br89/o8/flj/S/0E3/ef+/Yn1ITTdJ7AncYLHmW3/Dm/r+PywLJZdv
gkfixPC3GHYnIGvdZTMaAkYNYEZhdu3qfklo56rAhOfLlcKDI8VV/xe86b/wAt3QNKm8HAYdwAKF
s7zzv2MutFXl7Homk1YgKjck1vFvbz73GF9MXFGLu2Wp2zJEaZH16XXJqhu+9LROzPmXTTAPvlQc
4jE7luwwjk+jpLK/q+bdcpuVSv8H+zMdOF7N39gPf14tSGOLJKIQyKH1L8CJ2hNCBkHMq53Mk5Wg
uKIB+GT6nLci912H8tIN+TaeSSv2D0ZpPvskYcr5poPh0Bjqh10S3OeCMceUE4+cJIvomhIvPjLA
1a6LfpZBVY0QnnFlePedz04COJrgfUR3HqYh9w9C0zqu5NPycBDT1tHyb9wib8kDaeqfy23IhFgp
mW2WpyM49DDSfzHRiixPhbodNeElYFux/NNyk+UhG2kB83eBxI675aFGj1BHZtOm/Ony6H+9qIaQ
neU1LS/wzwsm0LY2va3wy/VyGyimBKoQpTCKTSS5bW3QIaekTu318nfD391IPcfJwy7zXRfnW8TK
9+U2SSm2LZEMCXflahd5YAyYtVluirElysjmaIBqq7ubT0e7Z/428N+23y73dtPwYJbRh+gaIOk8
BnbYpaV7imjmNty3QQUf6z1dlg27zOvycHZ27gcKLWfYLbfI0/HRcGtw/vl6edpRmb9tdkHsN9nA
3JHeuTVGkA75OQ/Ac/x5XTw5hpfdX291eb7OoNWHhFWRM1kNh+UqspX+/O908MwfHa0VG1npnzfA
47iyx3OS7pePZ3nvy5Mv78E16GNV+W75e/kIo+VvrutqiuoaDcqLyUtjqPbqmnQ/24SGebEMrWNz
XzrxqidHOGZIIfh7qJ8y+yVix2emHA4YaYkfEEQ1Lv93uXFnMQbvgoMG48hivWqKEqrgQAlWrpEf
n5d/j9CjDEO0yeYPuBAIv7hbPjDDKdc5D7c8BIbQdaj8VdWn6+VVCXrFf901sNUanwMOWpIDUhLu
+Hu5rlkeFh0S74xHy91UrVJLfTGLYVdy9+UVLHcbi50Iv1mOQW8hOkCP2g24H5g71EhR2esKuD+C
dkkTcvhfbCozEwbod9oI67bPnycjekF1zhjckR95V+LaFatQU2WVxesoRbZJ6a5WgbePO//caf/a
tBbtZDbKWQ7gwL72hPxt0JlYaDtwBKNPJiboJa/eKZOzFbPvhrAKMlO0Of6sgHjggCDdIeYHgzbw
qbAcTJ0xx1m/dUb1IOpyLQUsq3rmE3TunMT+nwr+v0vEW2ABYGD++0WUdL82/q/r5n/c5z+p4IEL
txneqY2A0nU41//FBff+IUzO/2BAxB+sM1f9xQVnxfhroTT/Af3Phf8NLRXWnf1/WidhPv3r2rME
7/FoJvQJFxbpsjb9DQgV2myzojooDiw5n3XWkN/Tsww2vyEsnybDhgMa5l/TsrmYmMj04iYLGJid
itm66j9KkGLYxkBcaSbjQisWP1pgm/FhNEhWIolqG7WswdbiX+tG6xH0xg2ywTJuYBcpMbu12pQb
CDefMzY4UxjhOXOGdFckaMnqzEVejWuuW/xz1uKkmxZPXYu5zllcdsXitxsX5928ePAczHil/T5i
zVOLR68jaGQlau9JGjjm8KnSsHC6qwFibtcuLj/uSTRQxml6BIAHD4NYq9z+RVc+5mzk4Lo8JGaK
vTK3b1XtfliLn1AszkJ0STudmd/dInmKCkSc3WJCxIyoF1divvgTJUbFgdFRSm4VKphqC6oUVrrv
WahbGJJmSfKFXsKjiVjjgrDGf48ZEuwvY0zckebik1TM9lZo2GZeJSbKxU3pya/94q6c83O9uC1d
bJfl4r+cFydmsXgymbW66zDuxw0i7IeB+tPFwJmx3nEu2udljAxqBqtg7cbF8Zks3k8HEyj/sbGE
5oJp8tzgz7LmDZ/Vk4l5NFhcpNgWTmLxlQJHGrbt4jUdF9dpg56sb1Fl+yLBgYTCGiTFtMIn8Ast
wa3FvGpzglfGqTZRemJt9bC4hlhdQZK+VXHA8SCg3Hk/c59RoaHkHTXyhoXhycc0G2GelZhoCcKl
0Fp8tTBSyBaaBFqR/jEv3tusDJ5H5X4zehOJTL133Iut+l8SaTxaADh12QWvPTY5TL2icxAtYPMt
UXi4i+8XY90q0u3ewPlA3vAu8BOXQyF/trEM47/du3RXhwaLqoOpuMZcrCo3W00TskZt2/F5DPUW
ZGa4UYsrORi647D4lAWGZW8xlpr6p+N96h4f2pSY4RbUz8qiS4NMm0+9yPFS+hZuaelKNm38ZKKx
uIIyRpDSR9aurBiMdZ4gPabWz1mSlbu0i5Jrb2ZHN9c9DGT2MHlz8K2gfAAtU/iAwEdPL9PAONTI
9NrpGDsz6IiORAS9zwphbKBxlE6YZRpE7kFmuOfAnq7D4GCwMaDjZV0MaA9xqxNjKEGWY0A4wTNu
ALhf8WU24LD2Xd+HW7Pn8NVR98L2LjkmSaM3VT9+sEhHcbXNVROss4btSyLqa5ebH5URh0fUJV+z
ybFWqS+Y+TBNGuf5khnppa45didG43trmL8lA4r4ZGgvlXL1roumtTBGvVYAVOo8wGk9jjli+f4Q
RXiWI85Su97vHkQCmgfrl6HB6qg89nDxTgI7aDNAB0A/BunxXKnlTcvpKaiyEc7GMJAd1Bxi5rsH
QwSASpNwP1qWsTF7Uj5t4qnWbt7INV2K+YWBHodR8oMEUAA3U/Nl0kF+h/XH6CwsTq3vSboOQ8N1
uPMy9DGISYwV/bJmJ/z3HGT1DeALKXjgEMLUu7Re/LNTORiG2n5F0isO9cgHm/QNGvQYkye/CkjL
LqqcAKH/rkQuo8saa9rQjKjRg3oz2fJb0fvezjXc/lygF2lrez1PP925TF88MvcAMQLHGIcS+SGt
ZBItmy1U1cXW5F/GJU8O1xLvZ4EcGPnZ8M8DWYK7ckZ/R1BUYwl2VUN4zdTgc28bT/yidxlNd43q
jPFaLl6xI/qbkhPNsGhlOjvfTSppn+vYOsaIu6kAio42oijwK7EranBioDxt7qK1Dl1cfUUOSsJT
CC9DTPUZBObRTdIPFlDMyHP0nFLSAKmcHhCbN8nshOzdpvYyuh3+zBlLDEGm5auqkGOY0zUDsHC3
AhaUIIx+lpnB87f5BgNkQrv/h5Ghyx86ppPCa711YFlf7S57LbF677oqpW50UW+nyFlDk3zC0pT3
gMPABqoKIWtJAPesg0fozIagSnvbeTAlbd3jUo2x2EWRYnBqylWafDPg+z5pDJmJNt0dsJd+RUVc
sjOcviV+X0N3jV8HrU5jmPorlIIaekWQrD0rSDfKNp69uctQHpkosJtnrOv9OhTd+O6S3X1DF/g8
1F51mhQv1UoixFk+qWJWsDj9u3T+WhvmU9CU0xmeBHaVqSn3Mpw3dTaTPQbx4D2R1pUFraPx6aQn
LZ+qei626AEsjJpRdxY06bpF25vPCM4YHnX3pD7aFBCcSXMQtYBSisz73tt9ik2YTrWj2m8e/rCl
rUeKn+b7q/R46eMuueMmuNmxnLfKY3bXefUP1hrxNvvuV00WkRqmM+qFiois8MtQYXOganrL5+Ln
4NAxwxPjbziWDnMw7wSOZTSx1Lelt29N/1dXt3ANhHjPEhvPuMxuI3bVExoBNQ/7xIHQpF3STeLO
XRMKPZ/lsns2hmd48VQbRXgPEjlsnHDK9qHFVD5gMS7KPr8xubsi4Qhpn7k2OxF0mMs0ELWs8WLy
g6YNpr5lvp9TOJOriNoTSmKgHT5Y2BSQHWjvghqhnk9wJuQOjguJH4WMtnBTipbhZkbBlaujztBx
Tu24F7Wxjziqju3MGjgYRXoTIHiboT02RLdKPDIISnxxnlKyNeG8LJqxvJbfzLDob/Zyoc3me0CH
3cJHBIeHwVgOPYQfrUScvRZum4BuIffLhE/F+F+iXa1LPpnQntazLIt9YWUfuUFw4SzqZV0CEzQF
vVjLkABQJ09aeo5iC6WHsyU86D3vIXmL29c++d2pD0KTwESHHe1tv3mJfRtIFmyAxEGl0YJBqusF
WpFY8bYlyJe4kEIdpIjzu1vutfCRo1YxG7nJAeHFVsQ0GdUN0L1KPRknBO1XQI3zuvVVe85r/3sS
UwlbyfId5wWWepAsbXGOYvx7ro1Y2Y45NH1TWlshi0+2QyGCrQbJQR7AYWr5MObMYtGc7bfWroat
cjy1cQyj3ynFT8UFzNYSdqOkd0T5eSLgZvht08Ow/MPQVcm7W07WXpSUorAG2WPVAuFmNOCg9oZp
y74yOqQu+2w7Iqeyt2VLlFj3Mwuc+OBIj6R0BLeoZQ8pWsqm98ZrMd4CS+gzMvbgsRwyTJ88wPzP
Y4NkrZnzdmMIvGICo+gWQTwpcSQ8un1KXpzdsjAPxXPvCNLc2N3u4PNeJ5+tvj1FeypUSMoWtDSd
16hJA38ndVU9tVW2yYPugaKkeyrttr4ruk40ir0D+uaXwOlfSISPcRJKxFFW06zdxJ8OVrGI1UMy
HetChVtkSw5SXKH2QmD86nrhcwjIH6gk8zMdcbQ/KTfDKmtu3STfSpJ77qH4KBPl0+qxi4NfEqGT
dNM7usqLLu1v3mJ4UmNSrbMhx+mKSyow4wDSCYv00M+E10WVu5WSpQDdy8kKpntdLpmm2v9gxLm2
ZJnv5zm7x6rYDBY6MK/tnXVYHSe2LkaZbSuUA3k1fIf0fzSSCMKNjq7EC3yisz80zWtjhT/8FgVJ
1e971Bb5GPyIxvozUVBk0m9h0N91CrF6oNx4bUMPKsT3IfXIA1X7KXaOqReSntDfDZMY0Uish0jd
p2k8tAkZ1j6yUpUbV4dNRE+oUEBDvdXdjqHBXqXBujG6vTG3O2WovRLzqzd1K6PO7A1diQpXUEim
xUz3yXt2OoSmge//8Pp5E8TqMnUSBNMG9+aQ7KQtH0EpXlhp6Yvg92Xjjb21e4NnvWv7REGmic6L
exd/gs8nDm6h6q2r3EiveV1uZDPZg+Z9mHR9Utn43LjRJSi9dFO51pfaas+djZUhJawHmjMrrROe
Cw0zTwcnjuzfvRdu4zjFPImIbJlJoalcD2a/k0VK78bdBa38our4bWwfcYgYoilfVPzkoZhDSg39
JT43jvsp3KfOIeFwecLG6Q4WicdTCFSL671B48B0i9eGhO/leSmoV7kFINVnjTc0/jv3S6tBaJN6
uxuNxN4CykJcPErS1J1oZQTRthyxzuKDWn4gCI/KRWW8ETo9+2l6rEkSDZK4WmuZHmDbbSg9jijw
FHYGpn6zG+49dMuznV5Lt1M/wYmlARrNKg9fByxiqrK+TV33PrYdJq/dZDXfMYF8NUDl5M9+ZNk3
aRAm600/jVAf5+DD9f23KEkYuJYvNMOeEUB+dO50M9hdp+WMgE3u3Sk5yK7+4WjzabBtxqdsWDDW
BSIh0wQUbDUFL1gWnb3x7+ydx3LjXJptX6Wj56iAOcABBj2hN6KRNxOElFLCe4+n73WYVV0d/73R
Zt4TJiWlJIoEgc/svXZgvoH/ODmTtYuNbp/1j2Qu4scuLxT0axcT+2KwpmVpyLWdp092n+7CS1lz
cZ19JK2ZNWH7hr+i5Xs6snQZaEi04gI8BK5g3g1xu8FDoJnZtfE5UkqT8lAnYryVdrVoRu+SHWxq
Slmwx6bTO4rA8Jbo9+xBW2gPfanekOa16hSUSl9AsmOulQALm9elQSBjFTywDuXJaMdHggee3Dm7
k010cJJug8ZjY3ckJOetWq1edAhZtclIOS20XetW50oS8Esb5kQR3Cv7jtHAaw/gAwQWSh8b54yw
DlkTvXeJfk90syQPcSWd9hDb4sHRujfGikdOQsu+b350SxyFlp88woJJYjzzl94JrtKjrdw82cck
rbM2uWdbVD/J+FQb2bVCldc05iGYn1u92dYsr6nvFsJ1ccbjibCMq+cEz5ps9pGMV17mHYqOIw2T
GbXbJs7AVSJd36ZZdq1HdxegmgvyxF36Ynrvw/h2ysyxjjdp895o+oPjhp86/H8/2wHt+4V/ca07
1mMGQmMaii8dmf+kdau6b55AC4RJeiH7caNLf4H8Ztlm2d4V0X3BuJiGkW178xtA4b3T+R96tfDc
8UO21UvACW5OHOJrnac6db7bEBfnbLrPfSaedaP59lrtC0XqIZcomnx9VXjeXYzfyRmQpGdbPQbX
rg4W7ITvRVx+ti7FWyiw7KDIyMI3iIZ5gwvcAjJcE8Q8VsFJFMB7+kFbjgPD7tnmbT9lDR4XN0AY
/dsceMvJSn/NR+ZTia0qYEUUN97a1n3OEnvdaN55pJjIS/ttsKoV57RlUPbnLrHWZfreafFnzmvi
e8ljV4Rr2Cd3kyhgOnn5tmMur+n06Hb3yAmD4bhmrLRyXHtlftCc8eokSO+zcNtY1U5vp21MY2Ex
WkbB+hjH4T4WxjYwp1Nnc2izV7W768jeHJ5FSTyNjGmJTAJG0mgn+2oNzZEZgtYcNfEhzwwaLwzA
zSXDMWzg0cAKhdCcCtd5mcKJTLrwu8Y/U/UQm7CE07YLcF6jvUCcfKzSfme42BEFk+yKs2uG22lp
eyxFtPE7S+OXEjzpNoDOjSwfxw5enon8mkWVaE81l82Fn5WnqTYPlW5tCkO+zCVH9VTi94j0DYF4
2MSdc+vdl3FFbijigKbM3xF4b2Rc07TN15n5PBBFRMD6w+AxdLKqTeTUr95Y3FcW5CM7zulMBdzL
FN4HknZm4miRAm3HRI70noETB9MJPWZEOJYD2Sxt82EUzj2RCTPo4DxKL1mb7R1N3xrtcMnVNtzO
SDfFWp3QGo3Vyk6exVA85055nGR/11nxirDcZdzkb940P8WZ8ShKLK/VdCpnLVsMWMcWFlbhRRbT
EhU20iKorKrQq3xSaGkDhbNrOZk4sb8ykQQxzsEdvLRMeVdl7VtokZ2CPHoUD7Y1XGuZv4XZRYvy
Yyy44tL96ZB6pgGrGArXznozAFaDqkWRnlAaOJvK9g9xWL/hhn0qFyEEq4BzRD/KE6PHM7AW3vZF
89JSntdR8+E6wYkCmEprSJDwQ8t17u3ab9fqZ+X6dBcypcgnZyTCWLs3nVUmi29Is+vYuh34+Il3
FE68KsieBlv86HS0gd/9bkxJkq21SuZibXrTa2IM9z1/XceFwsiPo9mvXb36CRLi2iYTNrc9v9ZV
jjlkXqezT4nTXx2H3GtIQngrWarEYbCU43inXq+qK957p3/xzPYja9IzTswtPJdtV+BqLR/MEpUb
eluT63F9yqfvVAS/ozhZtHr66UsjQlkKmMGzOjgktMJijgkLRkGpakQ0W9aKVQppT3RRjiDuqrX8
S6DJx3zw7w2zPcBEk/DwCETXiuKxrR9nHwXYZCxSjSWnRB5rjuztRJ7ujGjTMMmGzII9yiZIZJOT
UwDEseIQYLo5VxsGKsq31p18Y9DXXj7YKxr0x1h8oLe70LlSMKUFFdt0n8576eWPaLo5XfXzW91b
OLKLcouMcG07+UXXnHfEaslibPvVZGXfSTMdxu4nAD7LCfwl7QFcWqlmcsim28HC4j4azE2rDvCr
FiNF8pkrdC5wgJquHnCOtxIOyA0c50bLVq9o+lPBsXxIbRr0ZES6FfXuQaAM1AiAPzF1pqorpvVQ
OTtJwDv6WWqsmPoI3PbvtM1v8vFd40Ez7zRSdmbOn45BZWTnzYbFpXdtAUIyAOFU18yQFipaePD1
gb/wbOg03ZQHnNWmPR3Awl31rSfpnFuXZULzOBZmvcYBFa7tJth1pDDj5gie6Ai+5lCwz2ziet/1
jMwDfI2yRtlkuYj4zZBUG+AQT7HjXYm6N7eDsK7OIC5NXeCrtrSXykuh3QbB06whAPbzF98mZMBu
ic+xxk5bhW0ldnEJ1TcFx7W4BX6muQexW0G0sKw4BmCtZGhQ/qXwVBAiAQ8G3JOD2+W6VQvnzdYs
yh9aPazZIYnpgbYW1YOt6aR/g81bmV3PghhzVRbo6bJu6KdcE+IIuTTsXF1vW1UNz1A0bRizt+eF
X0pv5YXVHhS19Vykv1gyfNbDWXRAF4V8rsuO3LHI3eWSlxDzrG6iNserQYeMkdd27jxpUwmpHQ5C
HP4vfAmGBmpBiZozKOLPsGQLP2Xd3jYAG7WyJLwDQPEyzqq9lVYkjGn6GlLudEdMoeTV6AAtN+h0
/dj/sAfK0yBCvK41bOMJ9Vl2I4eSlSCDLpwe40EPoclGdGH2Tna0i+Qx7dKfuCeqL/Wajefw8FBl
cVFzrmE9/s5cl8vdK1J5OoBiXqbWsxaLlyLE5gtI7rFRR3JdsxZpXcXeNoCCpLBb8Zi3izFwGG7k
gApqnFUJB1uNzWWh0DVZF67oVHF0K18JLmbriYyrlxBTmLgSA3CUZX4pc3edGByydg/nqvGHdxxI
37PYOm62IzoXEp3mq1BmWDnpD2w/vDYEQxsez6AdFEgr8pdyAH2o2dO+MwWYwOqLS9xJh1C4NHQ6
XFEPiB4a/I8G3jrrl4GCT1wJ7f3KzGbVuVqFx4MTEyw+zHDNA/01VrcWualUo8MSshTcTxTx1rfy
J/P8KCov2N6IIgFCDfTYPJMrPdS2gqxQZGPYnhLk0eZ+ZOmASWg7jPIJ8fa7j2YmjIrFXCZ74dh7
fEfPPqGDGKOICPCwi3HEnAe1wGZhuDNB8PnD+E1bpdImodokWB0LNHlDCuRZT/J3w+v37jysBt14
GOLoWx+yJYzuxyC2vsx6OsVQo1YAvH7po71L3OHFimhKpFwzHXrWB64+Xv1LK16tXoR7nytv0zrN
UvBOZiQNwJqB3YajMYSQyR8LkoHuokrig81VMfbJ54tN7UsG+qGJyweyi1mYp4uwH88suV4dpoWL
2Rl/wrC+j5j6De4DO5RVpfsbXasjLhf1YzCmT2bWXQw4XHoc3hdderRbv7xD3bFnwtzTJcLmYV6d
o5Brl6XmHMBOsApx6j3D6W+n9XfJGKBrhgkeoe71hpZ3gnmq+vQzoL4njtG+H5JhO/aYlPSBH2bs
RwdomZO82377hgbq0moIVcIsfQRFkjjx95T/BDEDjZy6UbSM06V9lJlx0jxnbVraAulssCCG41yT
rccfMu0wxXyi4hoXKBNg5aBEKPU4XZIb+tiA9cd784knhTOjPlPHEAtA5rI6OE/BAE8DU8DR0w3U
nGX5g33wMLFTrGfzLIrwPmrlu9d7zz7GLtIuMTIWEcC2gWKkbtaYLa+uJupFVrcvQcVKEfp09YzP
5xLL3l16dbhz5lRZj4of4uX3xphfMdut0XCwlUWDIlsD3IuHDUfDtcS0F9q6r0t8r+oGUs/w597t
Q019+JfP/eXDv3zb7Tv+/Lyo2SaTxeopU+ZM5zGKCwOsG09hXREP4htZfoARlR9ydgWsmOeHPPbR
36dAHE11c7v3z5v/wedGlifpwmcsIocogU4bFIcpnJ0VsoAU9lleHly0rH9ubh+SJNfu5fxc613f
HkGtFAegGfwACNRAkUPCsclbSGdcHxZ9iXq4YkSBur7dLTNJitjt7twaF1+448Z3I07KXjZmh9sN
UpR/3GsAkTs+ru3UI4G7rPau3fF4bw/zz91E/Zbbx+XUqoEdKIISOD0lXH0YgR/Bvhr+fnP73O3D
2xekG/S87v/x5UbdkynkJa4XwxISaqEzs+STJRqlsW/ZaEblgQ1aeWgFDFr8sCgMkrA6sE6tDrd7
/7y5fS6DPLn3ui+37K++Nnyn6Gb2Tg1dy3eTOzdgHIeZ5GtmfXPGuzhRAKBnjgZcHGKXwMVeZAzf
UnwGvdswqzKHn6R1B7pUbmASknhTgH81pmnleQDVZk6Tlo21JBuhYiaJ4e8DN7/0UTkdajGB7dE5
uU79OalH8Fe2HJeYX95Hu8Rnx0WQbhkQrP2q91N66GkCsEoWZ2TNOIiaflrPBZa4AHRXmvzWZXWw
RlccvG6YkCHPD248JAdT+O0xLMionqqvOg6rXZ/7Cb31Im6G/NxUZXduReVxRnWObBkKHKhyXdj9
Xla9D9rE4NeYeNO0hBezyAD1BWwuqUkllypXa87FBE4hQ6svUlPfa4N+bw1Gc+7t+mQUqEZmGC6l
iX2GOnzxjHUnPek4jYK8tc69aVlneDy8+60RfZ1zma3yt8ySaM23dGes2KssF6c6ihxFg7lG7eju
pWH5d4npUwFh4NbGDwO5/tItzZ/GbLNTXlC/Q008dSElC//G7ugzLZh4VhOP8W9Yc6b2ms9hrOFL
WEV+0Zo5v8zRb8J3bKw7M+Ylpotxryfr1uFVgbFKiau3cEqSLD+HUmZnXXtiuzSe7DmoV2GZslJh
3JYT077pDZA49OfyhO0L7ZfgdY/yBzOoJKOsarpzdoTu/bYYEcys2BZO5aEWM+cACx5ZjRMXJkrV
bF7BMqBkNJn3GyXtZphNZ2Aqiyn3yN5Tj4Tdk8Z2jvLG0LHb+NLttjdXU0HCx9Irs5orkZfCkzbf
uN7pO8Z0TxQga129iGyUUJqwUMnYyfG/wpwjK6kca3373J8v376CGwGeTFfwxBznaJeXVgrDOHu1
PPe7c+a7IsPdQ6rOI+w5Rmj1GU3jIdb853GE3zp+OpX1o3fx05QFp4R8KPro4zAaT1EbZItWGC+Q
SaqF5pUf0oRiZcxMZav5YZj77pilFvJF/c5uqRQNh8gQFjA7TS6rKj2UVnTX5NR5cQWgBPJzZIGq
llhPI723l4XsX0Vh7vqkbaAjmyU+dEgbISYTx6dOxWnyUAXpuCTXUixzF02dMPonj2uVNrr3A5h9
hg3TtSI2iYHWgfYWkBGYDbe1XwZ/OLlT8j5ogjKVxlN3mquRIZ0x6kO6Y7VNWTJ6a9+G/TXEDSp3
q7xk8tSyRgVt3Xvw1+okeoRduYLGQ5UvCSMmM6AFG1T+GiqKMJnpH12JGVZm3npA37/SjKNL/CEK
Suu3TW+HZpRgYzsYH/yIM/80Fkz6gmaJSW9vOFcf5wXh0NFGM4vxOCSzuxyz/q1zrAcxP8wKjhXW
wbXTzPQu9tBspMDqTBO1cY9XJ4qgRGhnHW4UJ0JMyDM5mlWvvfolm1czzNntJsWutudPH4QjjWv9
QGo8seQPtn3mjP/ktSgXcSw/T5iZtcm6qyoD+5Ht3LtGuC9bmNbGdSDBgCE5O4vCbT9yFB9J4Uyb
SdL6deNPXhbeHoeJdtVGwN5lx0pNN82jgbECUeRuhnK5sunz0IDEl3nWBQgPnoZ0wsVk3ukxFWVj
7jsWYWNudIumBcld5OXSIGhqYdHkWBGZglaBkaSEWR9Gw6kIjpIqDg29Ds4yS/C8jbhZraz6gUH1
JfE3oIpldokxdVvH3iOe2HEX2ia8hdw2jlXw2YeG+dohjLXs5pCR7rKPutFaYWl+NbRzRX1WFihQ
RF19p5XBabo/FGX42yCQciF1iB91evUoznqzpzMO0IppkYEZGmRbQQOthckyrbkCh818UKVkY+nH
yWZlZ8oILk2NW6oemUREU/MZuy2TetxWC9+mLSOzcRF8u42TH0HPIVWj+VkEjlVcRsYJC3Nyd9KB
QEu3mz/UTfmMYuqrF/FP3H0T4mpvenPyV84c7DjvimvGkwW/a2GSirEZ6fjZB4zPsAunVepNktlZ
224+dTvvNhXj5dYR4Bgqj0jWdrwY4YiA2WH5WPnoAhOV+mN/hiS/bWw6Sl7uS4lF6d23jZ8qnC9O
lJnAimp3HY/NMmdDv6hDT1/Pg857u2VWiFJ4PzL0CKcyYKPZabgJfbEKrZJg71B0PJ5mXBHy56Kp
re4JiE/Wmgk+Aseuua7ltPY0Mip74h60dH7S5hhEGLZ4SLNnu2ijbaAbj6FNzWwCnFqi7emXElwP
pm3qtzT/GbVkWDTxRDvMmY2RrnOKbSQ6BW5IV2DVK1G+eYSa2E0t2J2h/bJDdy3N+qODhb11yvqe
say3s1zjErGUqu3wIVVgbItNBWHXwQM76x2TIfccSKUTb0t9H5P4BLm1y3YeoKm1a6O9LlJ80s04
HCyr++1U80s25D0/2znYjnnX+VP8knaXUDTfwdg/VWgPKNRAyQ74IWpf33axf2XKAgIxqJg+46Xm
bCOI6gXU6QfGV62NwyIzVLdQOT8FE+AFRemwHhXNG6q3rvDevQJ9JxC/odPwJ8hyJ3LhLqJWgTdS
xhMKFB4pZHiV7xP+smXd4sOdFFZcC37yBsw45zwLACdshYjr7iZROPIkBEweurp7IsNoZShoua7w
5YUCmes2SPOkBW6uywafuAKetwp9LhUEHUonJQzMLEauZBCdmb6kW1uB03WFUK9gqeN81Q5C4dUb
HG6r/sZczxR+XSoQe6JI7YmCsw/FKzmhJMzfPqNuZoVyN8MnS6Hdcx3IO3yq9OjUFZeqoAQC30GD
//MhmpNtLUDFA80SG5pslouq+AMnPyqw/O0elhyEBlDnJ4Wpj24k+tvduWbgnClQvaWI9TPo+tvn
bzeg8UhtgnDPR+1Oh3kfK/h9ozD4oboXQcZ3FCJ/Yp7KWzDf6wqfXyqQfqSQ+vmNrt86gPZNCXLf
VPB9qTD8Eh7/pMD8oUL0c3I/hgrazwt0VyqWP1kaAP0V2j+E8X/7VKKw/yhLcjwRKgtgaIgFqMgH
wNXq7VwSA0wVHXC76VWcwFgSLCBJGMBKTjRqjfHNV/EDgwoiSBmDrFIVThD0oJBJKwh4xdEDEmDg
qigDQF8DwWjEG2AALY5oS8i4UOEHEIK+jADkcU4uQkc+QqeCEkoVmSBUeEKiYhSQO+qrTkUrZCpk
wdZR4kUqeMEKiojHGP+ibc03GSrS40B7AmqNxUVcq5BuQhyYb7OeUsEOzBbKY0vWQzqU5hZHEPkP
kAWqY38LhVDPMq5vkiFUZERBdkSrQiQ6hRzLbfz3hoqYkLe0idsnJQkUHFIMwSNCKcB/1GtXBVVI
EisSFV0hbr8wYuJGqEWh4i169SQEIwuDjuyLSoVg1KRh3B57rAIybvcIFpKrTsVnNORowDqJ7uue
d5pR/8IGMu89dr6pCt8oSOFoVRyHTi5HKAjoqFRUhzZ3lzbjAUS4j01W8CuwNXdl3rgLCAOw3sn8
qFT4R3OLAQko5yaSQXiiN8BT0hNr7XLlEh6CTijQbJRSLtMkZwxWhh+oqBlIvQF7+KjWo424Fw/+
QK03eRVEa+fD6puXWAWXaHqzIQQaD74KNTFVvIkk5+T/LIV5C/Xuv7EUmsL8rz2FF6aC//p3a8X+
+9/+9e/f8E8vhG0o8xuWBxsRiEU+6T+8EOJv6E1xSDDWxS1gqWD0v3shhPE3RtGmg4dQOvxjk275
D2+E+zcL36GBrcIkGReP4f/GHCH+EpMpJDn0rmnbtJA4HP+fAGB/0AJi22x7n4cwhl0x4SdDa9Pb
DImzwP6yuomozi+3Nx4wjeN98Fg19Y37VnluvrEF1tV2AEpZC1Aw9A64bdUqChUe+KArl2J7aQyj
fyiknHc5+D3bq+9Lg7lq2VOJGkOG2s4nz5Eycx1EoUfXfIbuooLgGXzZ+jtX0XAtc9ddNE95sU2n
OdxlgJyXM6oCQLLm+j+ZWa5/LIn/knfZtYjytuH1+v88JabOc86zYirH4l+SQ73OrdldeYy1NcmC
3oysJRjlc0ptBwVP2zrIt6hAS389ztZZD8Id/vcPjdjzVVxmq3riL21LL1l2qK3mOLjzSkVsjz02
wIWDap4iJfCct4nLy/6/fuxsWv4StStcrrD0Gw4Z69J1bt6b/+x18UMzLR3U3Xs/8N8QeFvL0gLb
ODr0vZB2ttNsXPLhNSdBEjkPdi8EIsNeAF8qYm2AzsGcHEmvsxwGWDkSQogzkHbXJmtnZJsfS7iC
yGwXWfXVl6VcWabGIsANlkWAZBZu2tFKsR9mMap2c76PjAq6qFb/MNlooP23bOOjlDZgPE598CrM
+ZQMol+Eo/tm9sGzLFuWFpGx12dy2nuAZUlM9I97DcKChVXZdWRDJM/zXdqDCkSruc/Ah5PaMjts
Xda9QHaDnhXqYEhlJL7qcEZZ7vS/JiJPKpf5P9+3HELc6ka9brDY02H33sJpv00g+MuUZgI+67QP
Urj9QFV2qXBeKyYnbORQMhcAchztpYTHsOxN7ReYT9w0EsROCBtZmnJa6gj56bpD2otOh4fM0TKw
eOZYhiIsnKfcBPhfj1lJL8CDLoKKsAbO7ln+K/CVdmkgQCdGK+5NxidghREwEcsU8emGe8OFDeJX
7TWy3aPQS9z0gKUXSdYck8xlUhW/z7CEPZ9rWlErU6CY6DMzsnDEbG30EHWJPZtbWqBPoA3u0rEz
fTmTQ8Yu7q20kVGyw8Dq0o3juirMbiHcVQufJ/NmKle05vgl0FISDmBdTL+DmW2uLB8wDlEf94n2
6Fpuwridij0Gmz6z1kn7kVaw/fIRVNghcRotqjcYMp+ak0FUaQc0kHqfb+ZiBkhLsORUTu9Z/1z3
U7VMK3ZIk/io2+ZLptU6Ft2bdNno9S2MvDi6NxkgMdCPLnXSshPr+lenKt9ngOwCtBfTMAIutBnz
FgWN8I9w00AJ6OINWdua9SrUfXw+CAu30YSsOKnpLEoj2MrSyDh+ugREOaZE8qqgTVWbOSQ0o+0v
U99tQ2KAw6LetlpMHsqwb5L6lzTvWUIfOi97bgx4aYE+fmqGva667pAQ1gnpiPcKs8hinhYjY38m
wagX0WyGE4AMLWTxmOUlQRYsJXTx6ibyKU2ig9BwjJQhy54RlmsYBzoMCmfZZROz1eIhdprPwmze
w7Rnz5VubN5J4PK7j9bdWTnO70I6sG7cXWMwC8BtauBSjaHqARPOnae5YCgu06+GlTbEyY8aojyI
i08NWvXSJIljJRFMo2O7Rr39FvN6GjH0ep/6v4q3bV1BMaoOVR9cpW3/Iqy8XOTiU0xDvZUGcQy5
z2i2PMUe9jSdmRkLwYdU1OtWwIw2TA+an0+cxZz1ENCMH0KoGhw4I9mNIn2GVLlxdMjJsYNEy9Yj
mv0Zqrk1+gsmFcWikcWDBFhj0DosMfzEnDUYXJepdSnIIwWGjGesv5+ke43G5D52pjML8J3aJRtI
vNlVdsFaplhiPG9dDM15wlBKl1yIpVWY+8YHsarcwan/ZdrZnZaHjx6qoqUzjc/saYH9+zbu3kG/
/vm9CWA6gD8btgK7YI4/00Su1Pt7agpcDbyVanoAzHRrK9bXipk2kyHQIzKALzj+pARyo67peZKs
ct0aV7807tUXYg8rDYwsZ/S+zNZ/CFhTNQM2lgjGCmKED3e07gL36Cd72QC696v+bd5P+uQzLvMq
Tr3bIp2ZaXk6dNiuWQyaTrwPbTnpDM1COjU29NBmqOiET/6A2QNg+d40OWWGreMtG2AbhhguLCX3
eWu8WvZaxHW6SqQ8k+X5GnjI0iP7DWdYvHBnnH/OJxPaaFVF490cMRLLaXBZHcGbCwGu5swXS1Do
i66VT6hBy4VthIjimTwM8BOWJMm7S7vAYF1abEbDXZoaNNm5OWwsYV3Ssn7xQ1RnktVUkMsXA9hd
nDTfoL2R6XXWN3Ae7OhU8Dl3aj9icZyhN1BfooJ+KIV3h6WBayCz5Cy0Pkyqc9XwrmISK0JvxqvD
CIjRIQK4CUCpk+D5d+b+92gBj4o8IpqyL0eHZsBUndgzB3nBQBZFEI31hrFliT3GRn4tnPWEqBAa
xdOoFcMi0CfOL1x7JoO/OTF+MUnuSZQpVjIBTyYt+z0Z0RrFvvlZav5rHXYnC0qOysIEYY913BJK
aq+fMoZeC9NUhT/y3iVSEnQmkziVZrIdJvcxtglccuUbmlFv0WVeuPqIy+hzymaC5GzrU01L4hao
NAttIAwjDN6oZXlbg1ZymerNHYdi2Tos5PkDdStwGLBzZkGvFUZtfRVYkEK9ZWQb+QP4A6u9IEzI
Sf/wypPDYOTYNsH37OpMWXowDx0UT3XA4yPDzmawNtcxTNhsKAan+In0sqaThJQ14Vtk5bNFJbvH
ssDLg2SJ4Q7C6Ci46/29HFMQU5m86oKNsSeG7zmykOuZ09aczOewbvKtgDbHyaVaslF/GoiSSAL3
YLb9WfW8sA0wzDLP0Xi0nLfo+T9TByOezSFx2uCqPQ1+9zrD9+BcnOG0Mtl5i0cUhYxCkvZdPXWt
H7Nm5vUYbPstqLrvWeNNnIX62yCHha3lAICFfIVfSriWA5miNdZNYbzJ2iw3UkDvEel3n5N/VFJt
t5HNKsqrjmR5XAcaR8EFEXEF0mQ/f3bI1l72KXEtVVW8uMG8GizWF061B+f9oJnDJSaMeBElT5Sf
B60bn/wQTYAt2NBgV9mTtNTwXYs5sJ9vfx2XxyWgNQYpBAuoX2s5xAYk3qMbOz9NTJ74NMqXEmZZ
r2AFolkPidi5/tmZqovm1TxwMaxCIkn8FGRA7cIZ97z02iFN6jNUc0mH2LfBTMZyxSkHyUppIOxl
opEegQ30Q3ZvFU5x4FRvTOw+8vJ5aKd3eNLdATrmbtTgrVnAvBamjUw1HyKwbXV0YBeBaiDSYpyL
VD5eXWxKrD0bd47WJPa2x8Ibrin0FTa+7N+qHCFJaVoHow4jkt3SFUHe5V0i0iejBXAam3QwiQDh
1cYGxPMRPME8bFFqIZ3Hs0ouE1NV4T7FgFxZdjW8jF279BP9EYxSnuPc8u0YqV7A298Y9tQl3c7L
vZ8oYKiWE8AKMJEnPhmGSFlzzRXIRSLQSiB6mV+fkSnoDzkAPHyy0X2VgVpLPHR3ZQ6GpYd5iio9
XqTNfgwaF1NDs2z8mrGg6xiYIMnG0NFxZClk7EpqR6ZEbNN6bV5gJVo5qZ+dsJY8hiHU8ZrYWVaB
4bEjzGkLub5baFUG8RazE5b2MN21kQnd0JqQgxQNGRAtvr9Dr250Vy2d/+PD2z1jco61M0Tb2xcH
Nf/V8rxa3b745xusKyjrkcoIU9o/f8Tt3qTP/Ub2Gqp3UR6KQfdWZH5wbbe2YTCz4e0gPC77iO12
yM4ABm4wUStzwNxuTPWAbj/o9iHUzWseA9yoGmIOx75mo3+7m+g+/QUIdrLZWDPb2SEPLX+Z2wPr
Z/QxLGqNPR5IViFSMlYZyfuStYeAuPSCA5ePR4kGo4sn/0mwpC5uP179mNu9268IDJffdvvZqQpW
dIUxrlBLVYtAS6oMUmCDCTrTeb2q4S5qwMv1jIuB/uNwio2ctCVdP/oeDDRSQuczKyk6Jssut5bW
7Fw8VEcOmfCCcy28EBdpbLRJYpmqmhwffGUsA6OJz6QWpWs4nvWqDDyPd+X8OIxcFEa/NR9kgLKn
jjv4mXZGNZdW4AwGIpyFg03O0IR9b5tQ/8HKkO4jKoTRsi+XaGpQUqGnzIpJOxW+W1G3A0Rvkli/
MIleO33xQT1S7EXgRXdRWL+0GXLCqM/XVQoLD4D0SW+t+arhkTVcVEIhNGaMLaXNkI3fT7ZjcDf0
9jvzhV9zPSf7LKNKbWr/0GmbtCHBOcps9NBaKR5CIz54U9ctbFsROfGDLFnLks6QYSZqQjv9UJ5Y
N7YYSJY9sm91ngVzbK2rgOWCEPXRNNj1I6l4xFs8noaZZkonNmfTdrmB73Nahk4dXIwxolfP7T09
vtg35GLftx7+loC3DKVG/tW3cAk0jAqCC1ijZfkxN6jE4iponoMJAguAc6pLiRXdB777xiLsHnEk
cJkkHjdF1AdP5A//tirO30OjlnJ1u/eAMxymfnivkmzcykHOJw4RCKwmwaDDEAQ7x+ypMaV7HBxl
V0ZKCp9yakuGJ2n+xhSGdq/0potw+msCn3QLV++L7c2EgU98paNkXOoDWRoB/axK1kZnYhmjswYe
kc0GQu3ORL81V9OT5iDuxxzG2TI1H2zsu08B+Pm91oMOAj2OuLRxruOE740Ikblf4FMkoCt2GYWr
m14X12nAEhZ6BnLsuTWfI+lck3LIdmwETw2yuavn+edBWRCJXmwY1g7PqUyLA3W5P8/y6q5yAioe
ahxVd1Hq7MJAKcDTCaaiAtfUtnEYSvGGip5sQJh6cJcsdx+OAWFCTkCWmMdVVa/efKqRFRcxaLt2
7IG/QFUN1/VcqvROkQVi77AOj2zrClYKPBUYR1okvJlpA4pyeDIQvlOjO/ACw+BimkoGkpJLCHLg
EIk8J8TB/277pHwwRrID815CEBHKRWjzhBnzv7N3XrvNa916vpecc4O9BMgJm7psSZZl64RwZRd7
vfo89F7Jv7ORIMh5sLAE2f5kUyI55xjveMt7X4/pOoaxP4rFpnukO6UXix0qAa9udBh8yjWP+20U
acrGGPApMKLHLZgllFGwnKUA8hmm8jY6mpixGhdEP8NxAxjfhaAyBhk46ciYJxiwBAQvMfWRdHbs
4AukKzg3pdpanOnjJa3UMNogi0wWImEXqLu2N+Eb1mXohF33k2Rt9NSN5nuAv3FvUcmMc70q8QUl
P8ywCd5GZRgW7tzNykaKGr/sEeDm00xxtMRsznV8V+Kih10QkuCXbuv8EZKAUx4DJe89sLgHDQgu
wUwplYewK82Jd6cgRFTn11nMLN9K8scqTrJFvwb00iJ8B1sJySzZqUPa7bBmeNQnLc6fY0oaop1M
dVzpU4MlcaeUqwif6F1EtAP1dOKjjDY3gbCa0856gsZPyOYjE7zQmI5BCq+hzlRYmrlsrZBm6kdN
H1hlalzuRTHYqp3+uGrC8Nb2kniobxVj6JcOBmYKyvEcRC2iUgrGXNTOYgiddg4z1UMP6FUYRqUG
1XlbY7Ha6QNsHqWRvVFDWN2M5neY5xNm8ww/xowgV21GX9hqTGyJmwpNoDUdWbiVt0y+etojELgx
S6x1KXY9E8LHvk6vtZzg0h4s8QRDsEXqabblLi9ggM0Zo6SiEU9glrbZcHESwDYodAWVZW2N5eHv
WRzvS7T6W8hhcCHq5Sm2ArTAAbtjJGyZLq2HqUc/ZZWTF4hgSUJNZoCTCY/FMotsz1wohS0U4N+H
AF+qEQWZiK+cdUG0Oo9cPniBUlcoRC4uTwkNUEAUYK9AozYfTFqf5AySy2xCmoP+2IIvJqSapTMh
ujTwbZ7gMMVsaxs1DLGNjol+gB/o37f+HqbGeh3h4vlpWwxwEGN53vYEhf7zNEVqvRERrYm5Jm6n
5eHvGZYzGMz17fDP1+2UEZKakOCQ/hEY67bY/j1jxr4Q/dS02DKOUeh3yAFZ/kkXo8ItxkS366Vw
qfS+3Mpwl1yxqGG9L98L/kqXf/1YZ+/3wgYr65HUBC21jP/w2r9f8Pfwrxf8py9FMclJ863x76lD
etB/vaQyqGfDP4b3/zyYv59KJube//4P//2pRJAt6BtD03+9+j/8o79vkk3Q48dM/O1/fgd/P/5P
x2eZUkkLHDG5Xv42gTPEvckjJKXlI/nfveJ/971//VJp5M6NW9Evl2qRhRBLWHXMvKCIFQIodBSG
TREl3t+PK9XkYx8s3mRSn+PQEDd6gWbx78EI4m4LeEpE9N/X5vKTsUGylgZZ4ZFJSPOm53nv4uTM
LjoJFwLwXuCfFfgDcAVwX31BzG08rcCK2uMSL2AvcimQpk6DH9RjARUyu1jtvCW2pFoJSh5Nu6yp
AQUYLCwagGKbqOJ9fMybuh++o7wYfFShehgcOrncQkqHUd9DoogmzGlSSJg2V5EdZ9TpWn9V0xwh
QFpe4tj4Jcb1ydIqN1Ss50IKEWzDnJd6gnkT/beGFt7Hz9UI+XvsYqhCeryh7X6Dc5nDxTQdKVc+
GSaPC+DT2mItfHRwF/TZQPk1l2sktV9pnitgH7gORzj4kjhn8tfb6aAUwi/+1ETDSqiF1GuSDi+Y
3hBhJ5vPfxOEBx70dpYNXwo6nxAbTEeXy1ut/pgjSK5m9k85XvlyvulFECCxHhI3itof9fGXArAz
ohTf23AlS+FdXt6zwLgCqrMsmTuiTgIKxCUwj6E29V/SjT6MPM3BZPwipI/dMJKAlePfWGGZp6lP
sta9xoBhEWB6Vr32k3bWEBfZhUr2Qix8N7iWuVYTP8nVeDGl+ZoWPWJ+FUPG2ir2bd2sSwEiG7Vb
mgbptsSICa3AdC5DvT/2wa9RkHWTVgicIoRBGAEh9NMVxstK5sY63BoWNcgCQW0TdgYDTqIbsLLr
uAg0cf3xzR1uK3gOp4R6WuAQVjUj22FNwiyQ8j8UqnNbXckuHX5lWlMGafCL75Mw+AQlbEinPFba
sIZtfmgfC7dDWcrzo2gmL6pkIS0urIsxusl0IF0NYm1/qExtrUNJstp7P+BeXAzCF1qGfdpL6aoI
1dcS7aOc3MYggs0YdMrKLJOd0GHwZw14dgMinHFzCVxTLz8LJeeQG8vrWUhWSqIYzoShtI82SvO5
eghFlAn4weh3cgOGScvIiyAhhhBYZUW2WmrjX0ZSioOUrxYU8uHSyOhFEbhV/l0LAzYcMnbhDYRr
RuyR8GDkQO4IGet8gOXwAH+a6AXp1LcmDkHT2RJi/NVm89vosifVUFsHt4fUCaqcizE4yXWALeoj
DR0gRdwc9AnOcXCNC0K+xOaVpow8KQqYvOfcqaIFU0XVnmOFN1yOEDGCeiZdI/sp8AyO0kuRWb/m
gBd8X5RbK0XAr8wp64El3xsRvYUKxQr7/cRRQVQdGdbHbEAjSUQV9QP4vXwrMjTlRW4ABGWIELRG
x4durEoCbJGlpCUxb8yfRrVD1zpDGDX43KwwxR5V3HRj7AAUQaXgIygfguaOWMuzyfnycq+Vek7T
si016bj8HyRT7MDO1gA4FaypluxarX7hgmel0SMurZpA5bQziacHssPaDHB6ZnOE0EQhNEbOKCoY
iyfI1CPkFHkGP2bAa7NFNEICU3jMGRWwm6FXCcRwT9LNhA02QjCBTIGQnTsbHgDF7w1wzw5KQuTP
pjLxbuvRLdLGYnw7eLWZvtXAI56S40mEDvYSZMbDwT3+KW1m4CbhLR8NBlQD9xXe0yTD3eUCS9Zq
+SDRUjD/0vIj3QpTreDSqxMqQ+urBg/hbEh3cxXW8NuCPIAgPf4gJPmpsTuLrQI//wcacpTny0Ca
aRe0Y7jvKxMZRz1UsafnC8MknWBOVyRXBgElPUJa3L20HPeYISEsKsIFIs9V22qXt98asWti4FrV
CtlSuDplFQ5Y0eLIOSo6f5CI6EYTn1tBGLxer77kKmpWiTyFXiVuGgZpOKdzCcoqMz/1tzfphitt
p6HkHRfAvl3uyEe3eUBRRDsHbQpfdiy4hC85SsivLb7qBU+XeyR6JVDh7mBaxBP2mIuWCg6pBiTs
sS03gTx9VdxBNbAzCWqvfQx0Q+rmezD+jviIOekDT8CiPg4S410B6JuUyFkEOhX13xTIwC9RzwCJ
hk6bPSCAzo81nRPqb5qZEbFGgSgswqFWBYNFvqe9xxJT4yT9UjI580iWABFMSji64XCCN/aVsoaW
gnY10iWLm7tBluQnIYfy2knqR9ug6uP+rp224ZgyYu0fghJj6Ko/JWneOfqjwTBubF3udj59nZBP
Koik+jsV6guDNUL4rDpnoZq4IAIRwaElnE1uSzsvia1q0VQX5AisRoVUz1ZYZ8IPkla8cEMmO51G
iKaUh4v5Y/WKXQCJGbOLASJ6OqTOSikfug7h31ii3OqOIkY5XtlN5Md1hLLA/FZRMDvYtFosCeH6
b+D//42+/y+sHEmFsPL3UX2N/zX8KdyP9uMfDs7xI//5b/9l8/0R/S+0nH9e8Q8tR5KkfxNVBkWq
pCL+1tV/0XIgG/8bKgxJU2VLNw28Qv8HKcf6N0ydLOZOFsnrlixBvfiHlLPwdSzNYg6paBqJB6Ly
/0LKMSR54Zj8B7dsmJoiWcI65uOKpELN+U/e3ghnqk4zAv0oTUmPZ3IBZSEOUVHOTELLOEONkDGA
pgXjgalN7+thdAYWaraZFNNx/j39e0ga2vcmwdevW0RJfw+zEDUYn/Lw9yX9zMCcLIv8bJDjtVIL
SGuWhw4++5b98J8v//175ApzF8HVS0PExOTYVkQF8PD3TG5GvgmdhHvOwNOXnqfclonBrPvvaVAR
Azn0BgmvxW2udLyrhRp3p4WgaWiYVhY4jap451ltdRwZqK2siI1tcVp3GgNVPFmLQL86a4ffmvkh
apbI15G12UKpo7QdFMYHXBcsuzbNlH5aDx0dBN5V2wjxO14DUb8lAUHyK7l5FpiPbGmrOwbsBmhQ
WJVnMhJ7XzA4pjAxr91kbQxgoBijm40izxhENHj/aBr9xzgv/cff06ZueEpIMvos0N8UJun67ziF
EsT67xmRFcYGl7wqC+ft34M0V9FKHOKnsW+KdVxP6xA93TbF03nRTFZL6PXiLACfp/clkJ32I4nT
XYQflNg2xkYmT7LEXGsThkzfVGMEhlUveR5XhHFi3bmA0bAfH1uJ3dOBtWxiLkEL+6+HUKOp+deX
EwFxW/cxJKfRlDqfFAy64eVBXIR4f8+MRY3390w2ZR1uDBOYRRf4d+R/D8afTHB5EKis5DFXEaL2
GYXDcjztAtKH6Upmkb3MNoQimnQDsXCYONVJ2UsNTn52dZW1i5E64zdZ3KzSgBxFi4EDM3W7F3wJ
mbyd+cEqcgQHGo05fbRkrQmXSsbdtTvzzOpWluLkrz0WPrILzDaJT21Phdr4AeWIsUulQ8Ul/5b+
Si4C6VtxYDyUECnFHp1ueuTRSB+a+UkZ8cT4LjTfxKQCo6c67QiUtUscB9tt1NuDA5QzOAyf4adC
XV1P/Wb+FK9RaaNKp2aIz0w1jN6mnn1AwTJ2urihgcCQwsKkqqZg3BsqEZW4em3Vh6f/JACjUHxs
meErcwgSOFv7cXlclMTXX/UOM4blY0MUraFNUVGYu7G6zYYV6BnRGl5krdmMMiSIuI2MsLsADY6l
9Vl+5x77XP/Uv8Qn/VWwKCy9dt9e+p5qysZlEByrW6mVQ9RvKh/gBoEnx7viRKxgc+b75TvFj/eR
bigvdqS7jWiR7fIdlwpsGzIajp5d2MUIMyFqBREzrDlb3Ta6PfarKX7GQW1xvv/pAFXrL2zJDQQZ
SMHSTVE585eIm0CLgYXNp9uSWklVbjniBxWnxWQ385ojKSpEeYwyFdIWg5vurIy7x7N8VW7kzSwk
m9CGepCEbnNScFEKnfISbMnCqz3x4TEUSENf5948l+aagQFjM3p5ssBxqcguOrmhdnt7fBrXx6vl
ZU8Jw9vBM7qdVb8Tam6smUEKnEVC2SFSzDZJZiYrUg/lx4GPZq7iQwb163mq3Lx1cTk0X5S98Aat
hTfDZQsf5md8YSSLW+6WID2U4Uy30GC4PUHs30XjMyRMglUCHcAmYzpO3PzA2LLK1uorjqpoxail
Tmlx6ffV6/gs3xHh128ItYln5mLr92aJOM5G8pBhBAVxj1bN44LSMl/GHgE0yNi1pH3rTnivdx7w
GO5FL0CVMWfCGfF2XKZUnuS1JzVy51+SBLELtWXfbDzDSbf6r/UFvX/X/KjfhGN+xN/WiXVnajz9
EmJEZ4Nj5PM1wAyqh8IGHrYrnxsMYFpHuqH2qhxriwwPDTz2vurTYx1s4FE9IKE7gw7Bwibd8SMv
vIJ5ANdD7pdEOH9XjT8wJnO/+wP+Hf0BvyH9pu4x6Eb83h8sF8U3yCrmjEy17OAtptD3SBksHQzO
8Ad265fq0M4oKFgzsPxZm7+P2Z9eRYL8UCm1b43yztoRTDZMoFH/VlHCG2eNWFaInMioNvLHNDvF
FlEYWw9DtJeRQOvZq98l0cZN7LsNVzrxnTauIGcpAl3wmg+sdHzps/gh2AjzA1IBdLBN/v4a/Xfy
Nl21PcUky+KwCj11MyAfwrvQ0a4x02+HUIgVq+Vw7xN/3pTPSbuWIDsEK85l1LhBQIW5KV+CrRSs
HgwpnoUvbAk5vwPzuAzUyXm8jJHLH5RjkBJ73HevwbxhuiMuyj7XEnyT91EAxtgNlmbjTiNQIV0/
2OhYd6Rt9pJwUeLaA1r+QTca4Sxae1FBCDa2Ves08PQTt/cpPySfJPtZX+G5DbYaATwsIMqPiQuu
rEGJDOzxreivSXVIsXW4YOUwCj6/hmEsxpWTsDeEewNlBflo0ezrL1KF3oKDhdxrek4nuw/d8HUg
i6F41XTa23oN6StV/SJftdIrXYoonprxyRB/GUN0wKARQ3kuZo/JBulhefZDromIuSkOVKfxrQQR
x5WNlu4yX4L+Ljc/i3Egdy8mzrLhK9xCJXN2y06gr+n5M7+DqSb9KkW9z2KxpLxhccNwKbSh8jYW
Z8bNgnuE3hJrclzDR7v4zTb8hwuNH4web4z1X1xRm22jL8bXkv2CA8opzN5S9YDVOofbOvNh2DjB
W73FdTtm69uJlY/vKAFyY/jV63skV2lOIw2HzMeTDELqLPpy4RGKUNQ7Ifbw0+6HFYeHw0MzuXG+
kYoDc6EZ7pGN213rLiIQ+4rQCNwyYRlz1eZkMDSSyl36bm2VbXLWd9NaPSpP81NwNbdc0eD3O+HN
aL2KJSbFZwOc5Y1DQKBJUpMQu8yhH8qxbDI3SzyJSIn4+JAvMgY72lZ6OME584aXwsf9xwdXyQge
9kluf+Da1R7TERPjA9LbaQfdyH/FS4MzqH1L0Zca+YEM+cNWiCcnnLd2TOZ78RDAm7JnmMBni5Ds
ZodWpsJgkzb0gacyRSQedNjBrkkMriQPuEgmZSKB2uh32kHq173qmtlBDxz+vVx6YXbCzpd5birg
5GyXZxai6/KrkHY9gYWZVLe2tSEtgJjvq/CsViuJsDK2Xh1nAfzA7OQnTk8yEBm2ISNinBUMaaRa
MsauGE0zKtJXeJAhoqxgrSo7K301iFqTMWQhfcyOv9RbebDec9N+nPgupuzBLtqN5AZQaTjmrSpd
Dukso2Sxp/24Mj/VG2SpfXaeGheNIQHyv4Lh1sfQ2mArvmo7t1/JrrVSvMe9PQmr/gTrlYT0bbdp
noad8l6tTzqs0J/6Ph7RdZtPJb9j9qKdun6sdCwBOjcZDkxC3kQMe15quJq4jDJkhENDKgfKYTu+
LOgcVl+Uqxa9wgaHmD59VZ7haNELQ8V/kG7PSGklflrv4q1rbj0gz5VsAxR4PuB2c5l21EocBQm/
tjatOn1FJFG2RQxDovRJ3WWn6Tbc6iufP38s7nYl1v42jX/uAAg4xaZ5GV6QRXHFli5haC2gYXZ8
bGEAXuefaPSUeJ0/DjhEbGkDhtJtuQdlL/zqnssP1a8btlbkklxDrgjyHoDxrKNztwkvwovxzYVT
r6Sr2N6wBtJeJeIqMV0D1W4IgbyZ84WwZqJO+w8gdOkVd2+8Pqp2XfdnpGZasQLEqnaG4uPvmKZ+
0Nv72uEiFUGLsdF73GESqNA7/abzsnUn+kXnieBRutf1K514BUCK3G91X/kg9q1QbOnDa6qn4pt9
2oKqmvvKK4lA0ar4xtFi1R67lpBjRw6udFXVU3sVP3N3tt5M4rb99AEnFtWa0zQHWPFEG+cD1e1z
f67PtXyQYqc/K8XKSjfpezzYjL3NXfU8yRBh/eqSfvHmK8UbnhakVeeOcax4Wz3LCD4wCscGmdcb
R1l0hXgLXtk8wY3inxZofKX146y2m8xAq4oxGv48dnKfGic4pk/BjSPqpoGb2XmET32x6qFctj5t
k/WrUZ4vXsdOqRJouarji1F+jvm6+64efjG8AQKhieyIn/CpJqSnYcNnDttM3cPlaFwcFqg5IyzP
7VqZVZe2DDfUReKoDDCUS5i8hWRu/x6YslvbxcfTNOt7oGT9to8szBu67p9nf9/7ewhVfmqJKhWG
iTNV1mIlWWILrcAAdGuM1sD30opqn3YZx25mP3/PBgkw7O9ZLggcV7L8JFMbrIyyfjdaYowd8PKS
UVPax/r/+Gq1xDyfATV1pLY2EsxxU+GtqsPekx9UiqQglu4fC6pb/uAfMwoB7TG1MHQhlHkLjaNd
q/MEKelRbwmuZ9v/e6qUtPgTmd2O/Kyz3LZuC4/3ByqmjMzTEQ+0aA3LoxOD9NUrrYae7eCIEBs2
cOTIX+VOfixdyvCDe/WuXisq3KatCf/7U5dsc0/Hk7Q2ano6CdUW3zV2CgdzwIKYh4RsYZtm8tCL
eH44QoL91YpfqurH7tDbhiNf9ItymCTkcTvB9FF9MjKRDS//edymZ8FrqUVRWvA3qD9viPODfeSE
h+5dfqdBmne8+2OCRs8WnHZNWtFpitzOV9+7Q3Wn6wwHDy1oNLswynMTJ0M4d3Z/q7Azfsc95Fm6
65f2U5jc8KdlbqbY6nsBLQeSpMu5nyo70zxMA+Sf/jt5pkkts7P2abraCVMtDL3S6KwdmZyPnw//
saHwkDKn3Ld7LB4Z+jS/AkZ8b+l6+ol86Z5Q970bJyh7fHSmPR2Tb4piOr1Bd4L35qe4VyHyFifB
r9hYSTs+PAxW6Xd4WQj2gVwS8P+1vhA/gqw9gqnG6rrHZ4r979Qw1UEKYVcH7L4mqtjI53SXrT1h
028/1tqp3YaHAaOy4yQBFXkPw4bVgLed+D3g6JXYVkrJ3ibrccdfQ19PHgEQOqmivIhfNZ8rt3kL
/DJwsEBvZYyUS+L3nGSyBz/cc1UyFHl8JsTagnzf4E+IAx+14H2Nzsg6Fu+DF8PB3Gmjb2aiXg8B
pppe48dbZV13+EPY3YoEOE7BN7+1Upx5ch5rvNUbx/rE3E+4tJGX8/o13zgL5wrI+qCWcPrY38/0
z8oOHEXaoekoL1hiq3ZPyC3WC4OHSkXFqdM2ziKJLPiQwiD4LtfZrQ7o8KmpCGGxcVFAe1Jd8TWW
XHUb7lQvPOFyg3ZjWFVnzO3KmBgqQBibb+mDo6ywL2extQ7ihuSIcd1dkycNhvet2mJmganeU3GP
LshzlcKdvg1HOQU9hEQnvLZk1A0O54U52ydqf2LCots00FrqsSd/E8dS0lEJDh0+76NGaUVJfZE3
9Xq8cTaqleWXTwsd+12G83zF/j0/0L10SxG4ju9q6QNKIydyusIXYPKcKc5PZY4UyuW0l4ULxbQi
lniNKaO2WDivSXvnSdv4I9aV6pmR+bJx5g6AmSCdFqX3ZTGL/TAOtAO5+TsinBAOGg5g9O5fFH+0
p/qq3CxgGXOaxbvA0+hQsOIEMQAjwITvVfwlIaLf00fCmB3u8z7oP/DfiVQnZp9oOIiVXjkFZSlb
aeN3H9pnvjZyvE/tGXQy8Q3GPOFlcW+++eLruCkxgl1h7C9CJWZKIrqEWTyQtnGPg4PdHu9w/8J5
1eFVILoYyo+fElTIHWLvBW9pnOa+XEV38wcUgTydCxdGCqmUCLKOETatOKiA8EbzrX1ykUREzcAV
dqq7MrvaZzOdcujZiQ+ZJXkjEVS0o/cSSUTqFhm12q5/bo6CTE3l9rdSXieQ4o8cF+DERj8RAAjK
lTwPd1hOQBl66IBjTdoND3GBUXfliT8ZAoL7hLE+H9pwwLeZeTMiPHyZzd8G/CvzcRvN74j7URLl
KwHYJ4y3w8GimTbc5jMwfSxs1YPS2fnr7Har5Mlo7aSz51t+t86TdsxTb4ChJTlZdsrSFyapj1tY
OFhw9PUqHA7NuMAsi5w+OY4Bey/gULgPBF++iBqZc/a5YNGjcQB0ACeowFD3843I8G2/Di6T23I6
sds7AWs5Y+txduvv9MRNEioXIlPV7jAra4X0l2mVR1sLAbRuM5e6yh7dC0jaGprsdM1P2JhUh3J4
BfViJwq05wju2+Cx5dSfhmccQdCQsN+4d1ukBYfySX+engsUf4xWWZX2DcVCYetb3Ipdrqbl151w
XeU8ooucrstKQbDHhTPPLSfcULWbp8UFkxXW5Gb8ZNdocDtOWG6IxehYeXfFNT0Mz8ZddTvLITtJ
/BnVNaypLt0Jnx10r0WJRwb6Ni99EyQ09kd0BpQRuHVSxRjMyqkXN4Xw8/d5c2JUTyRK3RHNd1dE
v9OuGNRqO/rsYFU+NaWvSU6Mpw9iCAMawDYq1pBZUOFJNJ9q41YTdlgrICzzh63WHBykrEL2pic7
dihWUS4sDGAMiVbTbl+Gs/zTcpov3G667uSDByQOdpcIriz7ASy1weMPqioUV9tif+VGkW0W++iI
6RW9P/4RCAfx1/xABFkyCXiDAp2/TffhwJ3Ggo0nZUIUCeaq0iFLrqK2w78029QbmO0TTgtcTsWG
DpXPSsDpU/YHw5vX3LWCEyRIO879stAr9LccO5+3emlIZa48vdhnuGfulDtZysbDzXKvnDcVQSEE
RI++mT91XI3fsUd77GupTxZHmmNl+rIwA+r1hHsZrEziPcll2pSX5T2zslQeWCeXo80lFvHFWvsk
cQjwkxMe9IeoXIfGMyq9qeVSoKtk206XwkgICPZ08HLLZI9p7XKhELdl+W12IjCtQZbUDQe2jbry
YvrkgEmmbx1Zfu3B0197Vi1qKHkHNZL7bviRmotlkqFJd3kUr2yKgIIdXdJ3cWrCTbFK/Fh75qQo
N/UansKr+q1R/h/7XY8z3Q1tLnb7dri2iNUB+3Wlr+Q53DXISooNWRHco2hNuPBwca6Ys9viteDG
TIDiePXwQ+1FPFPLcAj+BR++Gjr1k/Q59R7A5Pw58lFQzp3aF2Qs5isGhoOLvVdwalhIFjg6pVss
Nknp+sO5uerb/CM9i55+r/BEj3ya+/oP0O+GjXQjGOTXqtfh7Eh+5DDWgUg7fpXFullhv/PB8ov4
Mb+ySSIlFS98sEG33LvND7V4D0GELo5cvvIgfLClp1tcM7fmoXyTYKf86tBWasgI17ZFhwGBWVyB
2KScQyfYYo/x4FvqAqyKQJYIfn/hFzjxHaYK94r8I+M8XLpV5w7XwQtfc+4ACryBjY/4sjVWsfnu
Idv6b8QKbNlwRERkyx44MDgmFkbydtzLv6y6Iv4v8Nqewh1XWXt5fMMgDexH7RL9zsB+P51amBU/
+JmyguukXYIDJduZ4cfwg6PSNnmuzuGaq/WLg4Rn0LR7wNKSSIPGrrbBRqV0W+GgJ9O2383X6qh6
4y5eZf4DN6jZxt1WwNTT6X7Zlq3MwejzSuml7VKakm22l560+XnC+xKM3EGM5ltn1qhaWcuST7So
QASXtpQZgbQLzT16qij2GaWLxZ7Wrv+0Prk5sRDvb1ws8rfcunx+NpEUr3BMn7h7m+t4mxKXG8rl
4/u+Zy/zvr40VxbFBPwE/OYlpkzw5I36Pn9at7lZTVeIPPmdfQmuF3E/0fTFRkP5H+yVO/Hckb4z
v6hOhAiuLwZVm+hMuk/8op0QlpmXVOaQccd19b38gmIju/Xr7iej79nCNjmQsvXGtL/YZGjb94+d
anjYgtHukRdDWGlbM2+x5U3pWYeQ0HY7Wo8eyWxQ8+lqklfZx0LfLvaxp6wt//Fs7cb1eB7epJW5
R/hc0izh+7dUDqSgUMUnduRzNlBnyRRSHtVFhOfzJ3kM/YU1slnWDTv7lGqSEHCcghtG+wTmbMJT
oRtj5aOaLL0a8iEmqIQG7rUVLkqMA17E2KWZFlsPUF9BPwDvDIS3g7W6m9D6eam1yk30iL55gYP1
2JmoXR9kWtgpZLQe+ypXfpodc90Z20m5liysKVgUaAO6LHQ46wyes+aQSPklbettex9e+sbXBld+
I7LO5aRTMXekUtAcPtH1UZie8RqW7rjebIorHd+OgcCGxsK4Yj9gHbIjARiZ6IDzzdwjqd28Qy8J
WfTDNfmLXDvCR7Ae3sZfkbeHMPZQvQmt3321r/DOrWGdnarWQauVRrb2au7ET4ArrffUm7CtpVV0
Hl+H2tNaH+ii+E6okDgq0Hxk7KW4bpWtPvtYT8OZBogHHypiryRBL/IQHDSM8WBRj468b0lc7IBT
7hrOAntwn+kyzXvFM1bmpXoLQZQYQVGM46WVA8YAk5zV9N7zjuLN8BYPF40wtMlBcxeBze9B0r/W
jQDm1Z45bVVgo+8DeLMRtZmSOwGRs4yscVQWvlvH+FVeGXrA+s7DlcaITVrHz8p8kBABc1nA4Hcq
89p0q7LxUdBGtMEZXrPYSnM8bNAuJjmQdByRFMYHfmwOiOIXwnknfMOylky7GWR6IfHbMTlNCBHP
EkFvAZWGzV1ADz+fpyec6fUFlCqeza+hXvOP6QuyCem4lx5YtfG5ZJoRfk8+Dl8+s8Xn6ohNGtQ9
T/bLbc7NQ6nMRhIeNK/0i4/uVfts90mP1YgbfohAyfWy/Ka/BTrK3/bdHJeNilmfvmq2zY4gSDwV
fpUX0spemu3g9DT80139XThtsTPHy2w0crporZk+d1q/Sc+B8EyYFT4FzDjnYFuLz/N85DdG3XZ8
CxbrfpuBpMRpA/nvVkKwNdMtwktNxd4THbMDMzfrHQmiPj4Ky551lT4xzENML1lI3+jPVkS0DTj9
mau5ecPkqZoZujmMiWoYuasH7NaljmAmig9h5+DwXZ1VinIcm5nRvSn9lqkp+qgC1ZiATSWBMa75
QXG8aC1tOFraZthSEDAvpPFzF2X41+M9B1sTXFbLh3XStFWcvWrr+oLsYzIpYOzki5ikZctycbv+
aEHP0daKiLWdOntiwDFYgNJMP9c0LoRpcS8eEx8nBfEAEZd1jOrekzEJXHP2qIDTU7wkKi5HMGPr
cCL4AfwTF5TcZzvzukP0lGiHBg9VvOSoQYlecsIVS/aRt0tlnLxRLefl/oG1zFysqdGsD+OaK87j
Nf0OEUgzO9ynjuUhP3nhsCcWozswU34a9+GR8Wn7QhCaiTW+tepf6OEZKFrvNW7bACbJrUqP3NJD
wTvwhJ/hy3xnk5ORu7Ah9WuLYuNOCAPbNztcrsNto7YdjupPfqoocTbGV6HblQdFcZKJqtrjlaiv
tDfyAhBds8NyJ6U+s/5xwt7ea2v3MflctMtazcmn7H1xq9pnmsy8DGNByW6/2EAVB6fqa2F6JM5R
phUHlHfiKxL2J4HlSGYyNVPbVAN2/F4ioPt2C/ow7jSuayxFrkQtXFITP2wPby4Tnt0dHlv1XF6L
Ym0Ia4YLTBykBMyOjMWNlCC4erUS+PLUziwUFBscit99puA8Kx14x2UsyLWues1hOjw2mi2sgY64
FqjsUEhdwWUnJEYUTBfjGbq99iRv2R7VV5Ky/OZGmkkprAtCJK8yNosJuO0+XrRSwFKkx1GLXcLX
+SIpdqfcY9NvOUDGEIyy1iY4ee5hOJMskavFMqky9E0IJZR4Awgp0V0/6l6zTfmkEqd+iyEbJNf/
Ttd5NafOZWn4F6lKOdyChEg2YGwcblRORzltZf36ecQ306erq+eGIhkTpL3XWm+ql/caf47oEaBf
rgNtO2HDN50BzAGMhm5jWi4jS8oN5GCefgQ8JShsjbHCaX7rgClflLO0y0/1c/bEpu4IMAPJJZj3
B8AooR/FRGIH4ECU0Ta9yvop2Q8nEyV8sM5+g1f5daL3pfDe1e+Fn+wxevCY6mifDLvbD+b/yFYR
3Str9SA+UAF70q59ia98HN0NIPiCD+8i5IsuIzc+d/QQnsaHwkdXD56SLAgdFjUcNNR22bN45tQc
nznIWPDUemNctTd8R2B+otzaOS2RKse+fJcZYdxMhjGtP4yYIWyyEUx2bbUucHf1W2gHkXo2MyGw
MrZovnvKnXzbTFv8XzNy2dLNFHgGy8uA28CmTPeJvbOqBwXHA2vXIaLCr1f35xEsA5ddLw82ZsrR
v8KHEfxhVH27W2eF56SvGfY8LSpE6VF5YGMR0x7oi28P+u7y9RougUipBR690t7Fb3zNv8ZiXfwC
CF94eY6Y5Vl7vEksvK5plF6bg/gVMocIW/oKuvRLpa9sWJrLp9P6O7LEaKteAQHifkc8lPTMr8Nn
JJZ7pgx7VQ+daz2YJ2hCa/lgP4EdjoRu/eAhiKIQvHttARTiSZsczEP/OX0jdiV6LvkDzrFrH8W4
ausVSZjDcAu7R0XDoINwZK+4IKbAFofJrvVg+Tg2XtFRcPrphj93rta5lBs5mF1LN7uavuJXmoog
9wX+wSA6gCdetyeTmxdXv+wDcrvoUr3A9MagdsfqIJOSRIDm0SkxhdtinKt4nAa1W6PUe9bP4a/y
hH1D821n6xaKLX/6KzG9LRlLuOor/w/l46vKzOqheZW32guQouSWV+ndfBrfw2Sr7FTDhxj/3VCi
/BDScGNwZ7xI4Q6/ZB9s8cWafJaM5ir20bjSX8Mri4IpL0Q0g4jBbmlSHu2HYQvOUEHBx6FIWRNf
dFb84Ts9t4Bv0rmTVxzx1Yv2rgPyxNdMd6sX+wt9l8Hw59A9A54sTkwE9fioS6ZnXqO9iIv8pR/S
E27QqlhjwUiFBx9lvM0fwtfCBWptGDQwF70CMuNnEHiw39Q31c2v0QeHXXiVGTav7ROQTzW5+fHz
k7Y6ZcKwHf2UGuzXgtv8UjMUWqN+PfEe46vOgndNXuYr3ABi0zpWcMSrHepWYoZX9ZfD3zjHPxlf
qHPMfPSRLJxwF8BGr3ngAisD3MKb8rLf6WpuogvmS1TIIxsvRIAVFJIXBpaH9jE/mY+Sy0+afEAO
7g7xRjxVF2dnnFO3Po++/kUGNdRxaCEHdWucbcdr3+JXTt1oD8v5kj0OLugidoUyhPRXzCg0ys6L
q+wQSvZrFSX4arK28PAYszCYf9JYPKrlQ3SvKD4eTT4t8O3PMrIl1/4ISjm70UEiFovvmXY9WhUv
+jZ7MkPvaPypsd5kfL3FsRP/MH7nH2YxEWrOxu8M+PQriG4cvhBvmDoAIlr7+aKpO/NEiZnWz85e
PuQsn2w99ZHjstpnL5C1rU/zi/s6gnp/WSI4UJT3BDoNlf2reFBdXF9I+INzVKvnofUSkJoJowX4
dKQjrPiEOmITOtt6zdiZeCMOEflZXOB9SkBudNSEXCWfVO+V9txTJM2eovokRqPDkr/rI68EWdbW
1kvqzG244jzH68TFggRjoXUIIpco3+f8GQ9TBi/IM/BFYLINEfPaPkj79BnGvWfgdALKT9f4pB6j
yR12VOoVSx9vkR2TBjHa2q9A2ITJFA/KO3PdXzwdrGN4K44LRSx0SY7DVsw51Z/RjlNrZp76BicE
3IZgxm6VHSW2e+hzXuWcAhix8OFu4o1IOjw9cZZk3R7f0LXMTKf24Q1Gh3Q0L0wFWgbwH+x0z2m6
ty8Qyy7QXC/te/0qu4I6OttUn6zYRDkl617j8NFO7CDsNOYe1pBeQ0NjEL6m0FTqh5Ck7QtVtnVW
pjUikJLyWFym5+ZqnIeD8LN0FyMQo7K9CZ8F5tTpG+ngPGfhznyUIZCwMzP+mL/RG4QupJhDQtgW
5LUNnEfGLFS9U4RdkT/5jstK8CYsd7yBdYtbcnPI9IHUy8R/5bwQkGRTfnmh2+3fsuChiFyLupaJ
Mfc6aBlRYa+mP/jwOG/JMw1Dyw8Z+hlNk1efxWNCzUFbU6+xPy9VKmUv/2k/6VTj3k8enY/gKii1
SYsQuJK4kbwlD4h6MhgORfWYyFvz2/xOVWTTq4gv8WhZxKdtgdHjN3qq7g3D7nHyTIAr+WRR7Obr
9Dzg/bstr8m2eETpQgdnfUpndrpcO+Xhew2HRePgwnhlcdOZji1SruIpzi6Dtg0irCugJ6373xr8
75UagjwfyoySMRYWSpv2JfweUw9lUgRPgjaHM8j28nKLkQUeEGPqd8RGE6dHq6eT4rISCmzZLUcZ
BikjpgdIRVSwJiS6EKIeykPrr7MPXotMzIn7WVp6zzT31nuueJU/fMXFjrh3CNkHw1xHJAL0nlYA
JSwL8ky6OzK83MvZrNFlIl27Ttv2d/TxKuYM6hdswXhuXlMoquE2Ko/Y4OJMEumkDm2JVsYzGRoV
K58ErA+Jz6JpWyvfqIZwT13H81LC0t0wtwzXDWGA7FU1RJmEoflwG9uTtbOBTfstYQr5eGSfBpbe
hCw4IcLlJ9xxtHFfQ4Iw92q3oSLhDefZmxJAGa1WErYMSb/DZ1thUwGMoLZWl6+/Vr30VA04Ch76
8dKWT3F6UvOHvNpqJUR2cjncWbpJw27oz8VEbhrudQe2bd3EcuRBy74mc6/bkMVuk824pthSllCX
UQtRJOj8vAxDKNkpu1UPvxzWSn6OOYGrd3QIv4ZUN61V/HwRppoutLvsTX9yztCTkFWSUt8CWJdb
CW8Y8Khqo5SfeBc049EY4XDcWJhjc9e/mF/9+Q7sdwva/xfnv9/ESwHyS06G8N8HIjtcpiMCPhx/
QJZCKq9zEQw+9vK4n3HfhAZ0Y7XWucdLYWfbspd3DMaShjOhkhjKmXPQ7uNw6BilcM2qYNQPk2Ls
anG0JZ1e8X7X/UGVzHoXqRU8v+VpylzwMBmS3T9/5ghiRura8dtF4psnOAHIY/yj3LW+9/vE8kC9
iITvF1OD9OB+7e8D9+f98ye23i3BrXGP9w0iS4SZy8viXsiKt1y9P5WgZhqTRE33JF2JU9jvxopu
XJ8gqnTBVuPNKmZs+2Joyk0Qtv4EB0hN2pYkTnNyzcKLX9JuehDhdBmDpsV6m1+tzDXjhA3WKcui
T0fLnzRd+lTlvt3oma6vHeAN5PE7rIw8wfnaBaexGLG/KQmyqrK3QCJIy0qycZPBp0vDfvRnhL2b
PClp8pggOERnGhm02AknOdeSFFoa26JN7uCJZlryKMXpW96Xw66PqU9RnLD1meyb2IMCXDXduM1N
kO14+CzlUj3oAbQocuYmW/f4VXYJ8kthyP2mUWyc/1tGo8M5b1XlgF8t6IZl/NgyWLytbSp8BCai
42wxfaAKwSwP4yO/I+QMdSQ+NiGFURYDWcbwOw3YFk1fh97UQWtsBjZCxH60r/K4y8rorU/UfQk7
dRGSBMADnVNVeJsTHBUnBN5m9BEGJv1QvmuIlw6mnEYMyWvWE8h0ff8QmupvI0NnNqPF/E3ZzDN4
eRUN8lqdrZ8kNz4JfkvdLDaCdUngimHBTBhtuC+ovHcJbArdAtrrNUXBHMdjwZPkCuN8acClUpzy
CLIdhMCp+EHlnHhDA/YWP1X0Dw1sMdHTBiRT6I76PLhGvfz5YoUeR7dY9MVTUJIUlkTqhQATsnA1
YzpaUVn4RY7STm6yfN8YX+O0NQppP0usgUheY5ev3GsIgcXrMpu9OO/eAjmqdlX+B3cABoNY0DGb
zIbVnBp7ByygR/QQK8wcxGL0krQkULTLWpMVn3GN2kJ5TKoakkJpQ1qYsZixUlwoSVfy1cD8cqL5
YVIzhlK2AvNYJjM3hl6b8onwB6L0jMyRsBqihbMy2OLkT9HLqbaztM5DYzpu22mGzU02m5SDKWpm
eas5EvHeUZhDEnOlqpAjUxazxM7+iCESiyEIQRbMROx4YoEuOD+CIZLhaeiAPBm1q/XBElj9wbPl
JzEFozVEjvgIMaLCpRAboHCj1lJ/xFVib80aZ0lCNaAnzbuEx3ZcMUGrWwAioZsStu5Ib4WafRp1
zqhLJDiCqhRyAVxnq7rKKS1BLxXMlXtQVZm5YZiwtSWac+10LCC0KjVcwVKG5a9BQBpM/uEccCC5
Qc8wQg1tt66IHlYIA98Uf7DH6o5KysqN3bTrdDUVeZzHvokN9L6jpEkw4PGDuUzXNaTbUtXhGcoF
7PlM9ud1YLChln1WYnVvHky+gL5mepiTkYEdDFPwkOzgra1C8Z9FcuxiCpUcfyinqNLLEH7GDZ6d
OrwvGZIBS2y41Q2sD3VgCMSfPzl28es0Dt+iEki5tDJlVeIhiA9ft45FOvtqpxebhsAnZmCA//g7
Dd9i1mMa4PQV2fBNT89jBTTVgiGO6QT5ueMIjhZveIkhVgnwGTuSm6eTfLH0vD2VKi1MOn7Llvw+
jvzWpeFMnjSlHrTsr6akt9/jZcxPO2knW2fkKOm3wlTYq+8UoAnAJZEh2+YFHFxDPI25pL+njBtV
DawSKa4aRv0m06X9QBGhEtGxshq73ad9/EH0TOIhojsQC2/BipxBrXsA0jFElhDAEomn+uIo7cru
kuxQasDESU3l0Cqa7GLVKTYFPjMqGeKqSepYage0PUJbwhwLyO/MDK2xtCgZ4nnTzQL5jRWdCiVE
q692b0LtXkoS7cqONNl2lGnjseui0Wqix7yiATUA7WcDBbOMESlpU4xIKtwkDdY3VQqepCAEp6il
dA8XkVyBA85BcHcdQHLnGLBElvabnDKmDLBRwdg49JVkardEYniSmb044yJXMBdz2CjYyRbl8GB+
ZWb+O+Hz6Rvj0JOkwww+9yLTwq8ugFqiqnnkIn9TSEyHau4oZeraOv1SNzDSUkPTn8PuEldNRNaQ
c9NLmUDPjDkFpxlMuWaEKGLPbshRDtNv3YToe0CchyIxd5m96UP4hkjyyZ2Jh5vcPU1Dc2vKp+Ut
7gMr4qCKTMnXpgDRN86j0pTdYkeLNliXK3s1BqPBu2cAxoHjgQs73MKWUzHDO2jjdBTTBcBHT5o5
FGgZK1OM0bDyDTZ9byw+tpCbDb30HDHvOgXDCbPJCAzJp20BzDPYjW/hU02K5AyxYR4IgsqJgolz
PFxNazI2eBQgEOFFFlvKLnGVnDCBkEPeShpya5cxdUMhrsf8pg5+mcgS4K5IlbIyBcNl/LPstTQx
+1IDGRCiNV4zmaFBbh/nFu9ivYY9gTFtC3OJmIyqT8g4wGbGwPGtJDSD7DqkfUnIlL8ygm7VBwTO
BHRhKWFGIGi0MBBPBigLoc3UUJtEurHERVMqyYsMGZBwpLFPdKYe+BGA2bLDriyAp8hyJhSIGRim
BBcb5kg99RimmE3lh+SKrCzTeJxGZsYlxmyET+HXVcEO1dcqS/8mEghlUqlsyDAwkm0M0K6M2QYn
n9oTkfqq2EyXsczMvZaBWolhAU2i9OJkje0Gdg7IiadIjUnwVS2Sm1STzTyyIIddMzCHpxmRC9Xt
8MElmjlBt8RmkgvrtUkN9Zbrj5OGpYBO8orUMcCcZGx47Za4ZwHoWtnOq2kbw9vU2d9Bll9HPLkf
867HayvckXcF+dKMh4OhhjDNHZr6PmcKJRz76BT5pxEE0bqXQfHL5DxGtrXX5u5l4gjkYKWsobqr
hsZH2croFaQxIWBxnVN7weOa0d6AP+Wm/ka2nO9IkNgSTDQ3Le5WK03OMthoyo+WGrdS1JgGVjK+
fqSfBZA+e/oX1+jbzK0U3S9SqAtR8zRb1o4sGVeJITWoSu3bdciocHF0w7P1Q2sG8sXb1svikSGW
VGAQMXLozQjGAA+qXN04kiKdOt6/2xqhIOGOPDMpep+wG9yaOEejd09yXFVaeRtOTJPwzZr92uq9
XsD/kRuQbV3O/HFskl0Q4+LUDOcapb5faJEfxUyvlAgWf5nUyJDiDrHi0gJJIvNI81Wanm06dh7D
QZl2Vsf0RSSlm0q9s5ErQHochUkMejAljBfMEHjVMBEyysofY2i/bbnlaeEZGvR0oL7jC6tegny2
d/URuwP9OqsmultlVeVI0maKE3++RUmsb1CAz1tHQT4NmKMHHLXKbByHyABMqSVSjuEKkU+0iw2m
9GODlSxB7lWYI7jFpg+r+7VltxPc2hzf6dmCdzU8jA67xAD209SmglsJbMihu2maluyyLD9DRBhV
wvhqCPW1wk9NvJ/myRLGyKh9V71VYxFv1Qd91MOnCgOYENOgRkBVtDH93eh1+2E51XDMHecwObQr
jlH5/fhRGA9qRS4cUmFPsmwgoAnDqth6jRTj2mbkjXe8V76mBDZhHqQUkOnzFNpfsdEbW23SnE1T
tE9kYofHXGcpK0h5M1LpN235Qgm1IKy630VG9S4ISaSma95yNQbXkMvHOKgNSMDjfuDMdXOTgJK2
5Vsgn5imJEPSpF3lHJPbuD+FFbM9xa9DW97YZb92WiqnupiPgxH9WAM2HVL4FaRMdoJ0MjyKsU3R
VhPZlMpjHpE6J7WwFDa6UkE5xqGT0x+JyGJwdpEdEJU2Lhu/Wpi9Sd3tHKuW1qEG/wvBpjH3DDFC
as8GhUhtTDd9zBEr2jHZc0mjeFgsHWo598rGfi9V9uEhw4tVYXZUFilMoYbhG9ZRZ4G04FkGNBvi
5j0fk2YdaQO8ySG1fANifnowe5UWWu0Ppsb+0UYEN1pFzrUJ7pwcasQpxfDTDE14cQxVQ8TEzPXf
8jzjc9oWfNJLW6OBHpCURQr2IKaBOHTA6X1lTmGyCYj0hkSeXskcjMnRA6vl1yjXnZF6fUYkmJKD
GNFFM8+3Uzem7diRonVWrJp5V7NJ5WkvwZsYyZVmLIn5NF0qFGZ8odm08BkYdpzJzlNTHUW2iaZu
mbjBFeTkgeNExIUTDTutVP0oEMDKU9RemCm8SJmCbiOXthpepFCDBTOQsftIuyJdm7rtUc3jCdTK
x2ACrZWNHBYk48YJsrRhXoiziPaKcRlkALFkuiVht3VS/GitSMk2eSjxhXGyq2SgDa8GnqXrKFCg
1TqLXra5Ie4eD2oF3+qEJ6NDtva8rTMdd5DYiHwNU8S+V+i8BcVMoCWMQmv7UcOsCuJL+DAHS7Gs
cHBSl0LIaR44znPXDh3wXefLFp1gGpUcFKk/kzn7wAcnEbGhYZOGBg17Xz9acvKRammKsy7fUEcK
sE/enqtb6ZM6wh7vtRZqycT3Ky+/ewCfVCPsSw2c7FU2A8aMEnm27aJTJKJijS1zQcaG5GetAdYn
g7uMRLl1/JR6C7BhpCJ7GJc5X0NaoYi+SBrfi6lND47dcHTYOrCOCFH5QGm1aSvCSQO0nlHbDpq1
i5KnMoPGEEbtdyTDqRAMB+qWpscBVx/11pUttP3FwLdbMZzZhB2EnRbnUl8qaS5ILkPLPY1iyy6A
AFpo8HThI5q1OTxEpbWpHGNYRhlovFVIcTFZEQSIYIwTzGqx6wT8uk6fC7ptfT1osMlJ7bX9Do6L
gPholLqJqEr8mVh6DSeajnlHpm8yYaDXEaaEn5MRuHqA6WWTRtu+nx9mWU0PhQ3vb5yrg9O1jVuJ
AO5gEHs4iV1SAflamtUD6Tq4cxNTjPlnczMzCwhOds3hdQ7JysYQ5NbrGGtVfWMtUcLmit8z2urS
DCtmBHIvjPygFR1CqRbu9IRB4pBLG81A1zDdtAxbfqKjiMirYFY1bAchR/0wlzJBjBFGV335CjWj
koX6PePMrMaKt6z6Fj8oAtN1Ez+qZL8iHogvJcSOSoVhWE31tklJl1Kk4CrjbLmawYX5YJmSvWam
tunnndagrcAX50BZeGFiMkO2GPxCVv+wUP6QgkKYS0F3V2CuzRmQu0GjS7i8acBrarY2Crv0cLWn
obWdZ7LFOAlNDlQLsHCghyfsIzIRZ1nfcxzDCYH43pETuVHN4R0FVcuPKMSR1DWM3WBU11UxbqQ6
AeeQ2ugymV92+ITEoWImRfhN53jWoH7ILWDKsKBH05s10LlkZvOhyrR11aYJ9LegRFuKBGsvt/A8
si76bGWGQgmeAUmZuLGKrXieAFI2df3GKceAKSDgQpP1d6F1w0rRIJ7K5PVAc5e/NHO4EsCBlYRJ
/nAJFaCxofORQ5cN6U9EPvl5hqqvlkBl5dLHGrRwCjVcNYRHCeGEPTACGTPlGMyxfTUEgMgAeDUx
/Aq1WHm0SsUt8dvFkQ+qZlqNxXXW5C+7UqIvepsfg4SRXDGfF2daT9aaH/a399xk9mK0IVXWqaw7
sWWciSvyuAnr+J0MEHhZu25gQ411xLxNx1iNpeGYw3CZCnT7rerGWl77RkgRY+HVILRhw9YFNKFj
pjtk5LQp/VegJmR5wBQvA6qTKRABquuehPFM2Yw2y1tB2EwWOC/FnKBfye6LFeBTMD7GY/ZuKw2m
6KQeH+tRt8G78Ac2Y9yPHaf+7AedhDTO8lIYpFwSdXlwHPI0EuqWchbFpleCBxa65GCrjr4Kq4Lh
hq08V05Nb5iPElRPRHFG98bmFV/SsSWI2nauthWSJTsHsP7r5sUme8acat0dyxpZaqld9Zb1r1B0
4WZh5VuSLPlwVNUK+VNgZzn7HDMejNXWxYjnU5j25iYX+l4QC7K1YB5omdX5gUQRaqPk1IKCVSiX
0SNQJckxHo+U7nlPBgrfsr6T9C5eS+Fij4Ujq0ZtsScj5DvOJecUJ9V5lhF1Dqo2bggyxjDLRvGS
FxTyBECYiUEgh7zpJ6J/dKcgbftrgHiSs/Cv6QhruL1YxVoNqEPwqhWFZ88aJH0iRIYo+RRVaZ1t
xtF0DdPK7K2bA/kuR+qH5kWfPKOS/hR65w+mbdK5SSerE1jNQm0vBVyJodJm34GJMVcM6+uAsnuZ
2pdyXm5Ci9znIQqt7RAsKdojHmsWGKkRTBRy5DagUYFRHEhwECaVFUNhfhXOQoXKOhJY13XvYSjd
khKHL8JQgJer4k2d5nyrGukhCBoZrzTkh1q3kCzb1s0ndPzSwEJakvO31ZqzkGysGHDGXVlhZGya
j448Q9FMoEnzgKjDJGVENDjhs5ISSqmg5ZEx4neNmISFdmYcMbLDrRPFybaJKlterfKt4rb8bXbG
k9bkxrsjwbEig+YjMcdPuZUeVWEe2WvPA7/srQqMPW532Toid3OfNJyDeaYTI/k20hVvA4GPjASb
oTimA0L+BOp7PrD4t8iy2EjGFf0I+7NZf2dhQUF6N4S/G8T/96vRJC5DuwiqFid5jHXL5HR/elhb
9gRQvTQR/TC5NP642d+ftFz8vZnXJp4I99v/XL3/+X99/O+fz72A9vz3tmWDMA6+Ig1/+JcRGgmy
7OPl4n7tfiGVfbEXPSLVvzfv1+733R/9++T/uO8/bt6fF+A2U/XfCtkIE2FonpOP+T5IKz7NtHzE
f67e773fnrWRh6Qctw/VKa/0J7iwLhccXShu/96W5uD/buuLzhYdTfxm5TM5yLO0dohIVNc6o8x9
Rj4Pn1Jqd3qQYxRP7m8warjlLAnTeU+AZCRHxn6OAtt1bEqa+822nv/3gXR5imWSt8xBtf37B/en
3W9KDIV8c4gO97tiQ9f3o2qjZOvkVEe/jG/P/Xn3R+4XZS745zSdT0msIdw2CwRdyfI27g+3Kvl8
pfo96aoBYdjpUbeacAViXMQOFA64bC1uRVYNmB9k7MV1BfqrJ+21TQBoejGRVrSY4N4v1LGFEEFy
Ff7TzgxDBNcZq2x/RgmuRWGTihInCtFObOC6ADGLmga4UJLwP47Ubby4OCWLUVSxHJz3m/eLPB+g
bneWEFtBiHSp9Mgb7o/0YUFORVAVv9nAVP7v32VNxIY6deY+wBzNT++vcH/tKpQW5xGpP/BxYv/v
//vnv9xf9p/n3B8aW5AUZShQhf7rTaXLG/379u4P/Ntr/78P/32Fyk7IL+ma3d/n/tv/LGN7G6fi
kCkUwHhmsfwRcOCbhoPFbehcB8yLmSigs7Om9pgyesZOCvcMUg8Bw6SY0eVnqiv11qoDUIEy2mE2
WezMKBFHqRtAlVJw/Dbc9lHvJW22k0J4K3WJlRcWK27gSJ+9kP+YepTv+xogXmSU+oLKhY7ToMvG
qUAyTWZiYJZqQOfpFNqIAwweRL3T+AHYh2QyCmhIVdmkzjMFWPmYDixpTi1DnZVlHMZTnFDDvkas
BFjfFwLip00voo+YGjR4eBT5bx/GkicqOFDUAi5xXeeOEZ2LXB52kVk+twQn+XWEM4gCk6JnSkYw
iQXe3aJXjDM93NWjclWt4kR52+B3LkNEiJNtxha87U1FYG6PB49CXyYHMXQqGz1X2Z2JCmIzi4Pu
cSQYSulAMBUNmA6fVJzYQmfflyNGtCmirUSCS2zMFaGUCCRDC64yvh8TREm7ksS5BFsMklMUkPmU
zw4UGqX9McLU9uaktlzVUXCBHTropwFk9CbYhzYCENlyXlNolcTZxW4Ykr8cdjB6iobhPR7LXZpt
RNF8ydYmzbIWoNEA0U/Tc1PTbCdGBYc6Qq8b3MPH4+CgGx8WoUxq2iGebRim6ZOyNUy441EJMaA8
9Sl0QyurX1EZ5CvHxudEtGG4qm3mpArZW2yBzYwhB+uDpJcjiTD0DiEYbNrG4mAN0iM4gejb51qm
LlboTNsCDxNi3NeAwY9DqhwHzcYxNu8Sr7XLB6nVamIVgpOk6l9FvcxteTvSEtw5ECKzkhIiRbIC
YUwaFH+sLD5kwYBwPKylh6hghsZ2hqdQLPGdZOpjiMuIJvc4hjeMA2ooMFMVqusiVd7kVvs1U2lb
hIgr+NMHxgGcMNF8ziXz2ptiPDN7VAkn91Iy4FamQTSnhR9NzTBkL+nyhGoqTXeKTRdUONLBCq6p
3huXNlP/GCoq/jh7IdUSBplZwNvV3/tGxi6lnV+jrRQqtAmzmmz1dOH1mu03YODS+A2SZ9f0em2J
iE/ryK1MWNW0XCHiLadm1QogbSiwTWHJLjCW6pWp9R32IrqVjLeCgOiJaIg39YBxW8Bcd4MV7V5O
4x3DzBe11oNdzTckOZrEqLM0XpSyPWa5AwfOZhHV8wFZnW5sey2yt20VPDRRLPa6TsBmX+Z7RgIP
MiKssenfccT9kCveQV5Bgs2DS1Uq5yYaaf34vnsJ12ZKQa2bfpTUlB5EjE5AbRjhSZECmwYeVhpD
A0+M4C2KIVXPhYynTpRTdKIBbqPgoZxNZr2cH7hHYCOd4Dijy7vCQeAbdgcdht2AsKcRWCqxnG+0
ATe+iuQXOLV5/ZWbjA0aHBJdzcR8T4ffpjDag/ySEnkx68M1bwUswwSiDN8tBOY2kh6p6THwUyDd
TsUBg93wbHXsySGwkK7H4WbUMPlNHBk2TAH/Uk1fJj3u/CalDVciy3jso+C7ZYTWKQaWGCr0rrHj
fdVdco7bCvvAWUM9G3Sc3WPfQ4uZVk7PZMoIIU0Ryb0xZgyEK6sdnrtyALYcnuumkeGWRr+q1mkk
bGjapjXg/I6KqlDD86KgxHBcukWJODjOWqCZzpq8xe8kUT2pP/EWVVdtghbGKKMPfWxqn+gkDhgB
E3acykMRDi3WebBJIXL4s0Rk+JAgqsANKE9hGpuNke9UPLgPhhSdcBYd4GgtTgigd5sgsVuC0+RT
PcMLA6x66eYMUVN/GZpmXqs2s4+pUu7Gzfp+sLvvBKdUBm3Fz5hgSTiIqKBKk2+SXDd86wINkoFT
Zt1OB9mwEbZ11qZPOkb4pcaAR7MWG9ACsQW+6mOrwgfXY6bFkjur1XxoIddkRpg/LCQzjlyr7OMj
qTG5J/L8yJz0JMl3AnqMQXmCYfZUW8LvWvj/wzin+0nwQztz86iHMeY0VR8wRhjfrRQOSDaOp5S5
PVEwACu5jYxrTDREw6Wzk8f0fYDwao3je2YCpstm8tDNEvzoCamFqSJhkgXhvgZU+Kmfjp0gfKTe
TEN+ySqFNbVwPgnzZpjfIvE1xS215RjOTHU1AbWKOcZF1GRnziXrx1xOVVMFwknzoxg4gZjZUe3N
41cg14+DPFWY5vDpExTviowk286RINfRs+I0hgJV1yHLLeZMgYiACygvl+8HE3M7YGZkUMt99wdm
G2+82tKfy6YND05kvBEaEG4SIXf7bnGwGZYLZUgRU4TFSyRF0T7KhbOf9PEtkjCqaApt2itUe9BL
uBCSEXpGDp0ggQdFpGeh7GocjtVlehg0qj8uPYBs0RfU9JF2Uyq+vPh73i/Uf1273/znLS5/0MQx
wJx3v6NvVcq5cXnn9qA8S2mGyY81yK6Nthxe5Gs+toeqmApyEYkpWw1T2u5t1eYqQHq5Kk0cqRWH
zLdROH6BJ2Iu3rUQ7r/iwPO8l/T3Cx1XfxxwuLjfjCSbCToNm6u3ggTW4CPUO4Lv729Ka5ph9tqp
uUTLEZ7q7AdtkpKwydlCc0kTQZxLuS+Xi/u1/7ivt0nF7EwERkSyMJxcOidJqihpQ62DfZkaj2HX
0dAVy2/596JZatQuNsK1DOK81mvAzq2yOLPeLVLDNKRnKWR/bMii6JeL5H/YO5PlxpEsa79KWa4b
ZYBjcGBRG3EeRIoUNYQ2ME2BGXDMw9P3B1WWZXfXouzf/4ukScFUiEEC7tfvPec70kbK9PN9NPNY
p5JujJeaW0frANBPhHWheIHMmlXXrnGNnSMhFrnzw5Qi5NUaQj16vZ9JVcBi963CdVYV9n0oCxYI
R4j9OKe1/HxVzWEuqncKmhm0YoOZEVua5lyL2Rw5+O7nNfx85XDUXToWEq6QTBkbqnhTu6DFvVUX
Ov7OLqGZiATRb6BCTPCpQY5uaF4ZixT73HDLTRi7QNnqX1NPncdZL1swNij5CAt96Qcalh1Zm3sl
DHNfmzEJVeyhdw0JGEspWCpndDKsS0/m0AIg3qQ+NAWFoFQxrRtrSyzMjrMMc8wH5fvRxsgkl5PH
kXdFIMRv0kZzhIo8tPOD0fuI6SeTxtC/MLkEmELIT2mIVJVLzFdnYF/S2NCgeikPIS7h1D8P9Fd3
RTMZm4H56H6aH37e/59vTVqKaUYzh7c7AKA3fwZUbn8+eAMMFRetwGLyNBS4KQciEZqISvtN0aJ4
KSl4vRkk/NcF+PPtGOMpL8bJX7a1+2ia/S+l8NR1008uyhTX61AfPkzs8az7ctcP6vBfmdXVodVo
w0kAIyQZkuYO8M2AnZeeNfBJciGSVbKSuMP0t+kr5AAR0yZcIa+G57jybuWHdisOjKZ0RKooteda
EOZyTEFMgOxCHsOn6Rd4sa/hzMTCfwpv5Ge6GzlCOF1kv4EozjflsKHtyQRR4UtiFDDemRZBihTu
DMvpsa6b1zkAOwJBQrIj1jJ40lUP6HXd6huojmG31a/Tufks+HZENnhnIYYAccQM8Jfg9jWWCHOa
V36VwywO+Vd1p18xozEkzHCDI7xxjtEHoQeIl5XHD03IGfAbawe8U028onKuhg2OEEFYtf2JGAZY
jQI0ejN+XQBYraKHlnHcHTZjhBY3jU6ptsZ2Hs+gKfc4fgYP4og6DXDBCn8sRIKU0euXYjtLF86j
82WfxKP2Zu79R/rx1Ho1diyCT3jHwiM1A8uK+BW/jGf/a8Ab/tLDwG42wdGIdhYG/nbRs2g7HCTX
VrnUmGIhJz8Cn50Uh+674pXrAAf8xHSCqdExPcQfOC4ViQErw1oHFY4CHLHoLTD2AnhoSRWKGGEt
kMcBiuofqMRYN5DEe5cjaovN8BEQYH799pp1MyKVP474vN2SzXBrlVtPPmrp5n/g2h/+yTr/W95m
D6R2NfU//hAuPHfqwjEo8t3XP/5AeKLbOuWELV2kqYZtOzz/+X6NkM784w/jv1Q59HFqGhg19b3S
kKyskt/aodgmH+0+uEI5TdEtrHX/gdSbMdvQVpRH93765AqhrkWjl85sl9FZGuvKp2zaaenMSY2D
TUg0WP4As7NXMFSXprbRPGIOydc0NwLJ3ytEE5SBz9Nv6H7rbJ39gsJxjwd0q567S3zNbuq5oeOw
ILLhO95DrH1N3y0MLpvulBIfdIcOU+eCxVi/NTcjE4mNvLCYoTXYIpvBTo18Gt++ibGJyNp+YS25
OxZg3lCWThbuqOZZ3oNhHuhmH51u5bXr76r7cm7ZERxv+BtjAoYG+RsHlD0tnAOntCXAtF/xB2JI
/Yu+NfLX/pHBwq3kQ8dqA6uYZ7ir4TVoyPqRku0wzPpHm0RswHJ34RWxWfmCxMI9FesTRgm8uvSG
U96/PZKoXzKiyN6mH2j119rFfIaCufZWwff04WDsNjfRLZ05jeLVJZXm2O70bbixTvhCrTciDrFP
rbDeN8RgIwBbZS+EmEy4XlA2rZA7Y47kPpW4AT7i1SLa5Ta41jvusPE8IwBupr74BkwWyRXVwbJZ
RMstMEtgn0ywQwyEh3Y2XhzwKYBTXxlXhpVGSKVzpEUOXXymN3DZIuM7jUuqjKVWbiEy7PgnBmvz
wfgioLncDu8cwXmpbOAbe1/+Gg/eL86VGyq3NbU50YBcIjNo4fTLfkNJiEJ0tY837uo/XPkz3P/f
LnxH6IblSMfzhPW/L3xA9jWKLtGfhNud8CyFy3mN4fJ6kt6rmBWmdxG0rjdsMyibMBo94UiqZ+L3
rFX+Dy+GIIR/ezGGZaF41i2yD/7vXWjH5LdUXtefIkGvkP8afRfmKzKsoTnXOGzYP5b47GLoGMzB
zqo5BwxwsVk+4R+Jzj8v5//nXfyHvAuUCLr7Pz65f8u7QDseRHn0/rfz52f09Z0TP/jHn4EY82r6
58//mX4h5d+lQLXjerrreIals7T233Xzjz80V/yd6G/ioizPcgT/A0/9K/9C/7tj6qjSXek5pov2
84+//Zl/Ycq/G4Sy6zrXq26Rm+H9v+RfCNuQ//uqs1zTkYZr2VIahuWZxv9Z+4PRQqgeB+Gu1+yY
sLXim5Y5mUqkJdSyqQ69aaYEIxQ4Odv2vWndbAdROumN9tStid90dkRowzYMNlGLqibPaWTaaFNo
WgbkRct3ut6kXQKGL5zBpwgIALaWyt+kMU1KolTvI+egxslZjvpemCOH+MDD7S0w8Pj99NK/O+QB
r6aW/mBLUFGrWIADte31TmDjSsq17lAENyDFKAwrdyAj19KyZTeiYBJ5/86oKztaLpJVh5GR4Q+H
LkjRQU3gIWXigbMuz1mHb8nwykVKJkII3YSmG2bwsA43uZ/fa4VRLq24czA8PrYh8aBm0mK9srr7
VCd0d3AKjRx1x1qVNdSIumEab4yJt1CN8lZk3VQL2wizjeWicC8CDQ5+lLR3SgyPSQtBg5yLqhuQ
eeRlBD/mvRpTGtVRM55puKA7ElRYVHNji7DYGdV91SNKkBFMO6ekzDIok/HoNQTXlcjdyzZa91Eb
A+ZQKJ5VsA6ncbiZnXvNXHhARVrsBhsrnrDre3fmT28zJW6KQdhRD7UbzZXV2CDYCPuLjbW76x1O
37OElqlFVS4LfLOYQCNU5KWuHXrlnZ1iuu9a70mXkH+BK3WKrTgxK45mY7XUGnc3P2sytKNlTqc0
r9/62MNYnRMe0GQeGn2DHSyq2M0dxnUqLQ5oZUGtGUwe6Zttk8bZ9wHuz5EDFSai9ODq3b3o9FeE
aMlxGgWOzsEo1pTzcPvAAEcouNElKwgYdP/xwU80xFx40b7hNBuaX+uiC2Fl1AArCy5wtuasprEi
7UMbpeUrY2ECS2jKSFRkAXmsJQJI1KBQI0qcsMUo5qNGAORm+MQRcdMFjDlG5PCqAmBQFYp/Xzev
yhDHxLcvIvXOZHPRSO/frAAtTGXEr6UKq3NFvYp+vd9qpg+YsKWBHg3uqs2qGkOwR0FtkOygJeGx
thGEplG47nNjk+i4KIK83Ncdvlirx/0ztkwyEweejqn1mzbwsY+1LwI95C4gJ27VhpSjtuQ2G6C6
a7K+Q7hz9Cvt0gliD2VZnVHY3dNZ3CAV7ZdoMzApEBWQZtJdGVH4mNQWY+YJzQEOHLQn8oRquLyX
WOM7VMQcQSyhrlF1dTOizwuL6kJX0xemGAyThfiy3fLk++Pay4FP4pPINsRNEW3fKUQWU9WvCrcJ
X3v7wU+dZusNTCG6qTZXDefFsOMAk7zG8bW055MMxOlOCjBQhn2ir4BPnpZ2Nb7kxvA9ap3chJ19
Kp0BpXkl1tIA9GK743pCabgMhw7mVshxqrDzRefi6q9adCrMHozUKzeOH1yqJoTgCVetO/uCdn/F
5JYL7yTzAp8hUVrgzSG4SEvi7J3sgSA8Eye1jYgPIe5Wr9+9EYO5Ub8PQ5stpU7xHOjv+jR/QAH2
G4MTj/TbjexClrKYGb3m5gjOguqzFTB6CDyzAFeB1ROeOKZ9NwLH9a9D6XHWy2igpY9ZWHLAivL3
sf2xfIbBvs5hQ1RF+K3QMxteb56jnoo0NeXZDPxuP4T9s8Qktw+tZ9+JUZINKSojdxcloXvpmFwl
qoMMMCvYXK8Kll5QqFUahjRGVXPMXPvbiX9HmvOcTrO8evQaDLviu0cd2mcU3aMzwtOw9ZvMsprp
2mcQmf3JtJGHoITT7zrEEKZwjKUnP9wc5GY2uuQ5QBYN0UiZsVstXcXKVBbT3BHD0M7o6uJskAlX
9402gpaNFJ9uFWUb32bG1WAw7zR811apHxM0Z3liHgbV4teALV6F1lOm4FyZIVxQZNMjLdq9z2jI
LeiUmFqj9oHB4Tui+T37YHRTtvdlFjyV+rZ2y3MP9B+pM86BOMcExC6JpkdcMk9fJBZH/lJlPU4y
rVsa9sq2yVrnjHPXiYHk9w5McTJgHE447DqGs3THHDt0NS5SL6DdnHhvGJO6bfabHOzX2EWeytzp
Uo9q2IFTndAxucl4TvWTlWJVFQPLS8PpJST4cJaUUSXruKv1oEJ5ScCH75UhA5jgUNq+/pCi/opt
gCZp9MxewMw60RPkO4FBt94kr4VtDd3hg8nQ9KFAH4hkHfCsRI4hrPDghBr6Rhnt2gZ9JfNhoGuO
uq8hRzna2eKkHYdOd5JWyw7Z6QdL9x6jWjP3RaclDxpD+Act7bOdFpMpruqtHeOObtrHSZZPtuXd
Ep8LJUhe8OS59Cz7F8/gsjQGzliqHXeFLPFBOCYsbG1a9qa3KyM1bbt6x7pK81jDCzKVZ7cPu0sC
7qPHK0Y/++T1o0AN5cKflPx/1QSqqfMuk6mNF78tmeqM01c7+mABB6zL3GpvquqvbTNquzrg+veY
D2SKC5OaowcUxkF1Gs19KPB1t82K6/dsMwgsikTRjvFIMMI1dGcRYUDvfl0OxXfZjs7CIQQPpwBd
qM4CWmT38LV7d18zfKbZGKJoNm9V6ybrzrJwUkMPTJHHtx65zuE8HGkLd1ZJ7Xym2jUNfCjo+SGq
mLB1OuIzw+lIp36NiBHzJwB0GSl8+NW29pBlZ71yV2EkgrdSSoz4hpbMVphZJBY+dQWinTETbyF9
un7y2ODBTHr18OIQhLsSZXYzEvliEwLLX7xw9gUx0lsTbd2qbHKxdbymXU8BH2hhQD0dondbm/rX
Sg8+i9CAB+gmG1OYB6fsa24g3jFdMzlTCe+pYyIvI9c5CsfCC4ENYekgjaApJp6zlLrLcdL3eDap
pA3jizLAcVoCx9S07pqNzXPadijOyzBYFo2/lFO5GwMsmMHAOZzeLJQ7c/Z5s3LV+ADvi9jkb5GT
ui8GoBotjE/1ofuleSIX/c6WTrMcogHW49jssii8RIayD4my31WHhdaopkukIQekf+xMweuoPFbE
8s2pIEDEQJfM0PdhZgiw0INWb0cZ3tdWUt+F6XTB8goPxIzti+8av7MsnHNo6GsZ2CUqyid6bDLe
KVxcqRuT0+m/JPOFSn97Lfmcd1Qr6dHFCm/nrHWkclTrrOZY3dRgCNzAJrAh6UaGdfSsquo+8GW6
nuRHnCjmITiQNpin0kR8aNrQLbo5wEwT+kcdiDdLFM6u1qJzyi4KqNtDYDNBI9HOuT4r+PoJtNeI
e7Ysz4asEai18TWeTmURXojmxEPkMCUKUws3sUcCpDFVMFGKDFkDCMfauow5mjW9hadY6gCtav1a
DF0OHThYSEwoWHvYx3qgRraYF/cYg+80nxraq81cczEU1UWa9tHNmnsC5PHMdkNLUCRJFL0P7NjS
OO169mQyBu60LStSu5rqCX2nVb5Q8lLb1Zgsza4wFrmqHzDb4DAwNI8cvHCnLLO8JQ2RXTlzNah+
2KxqU3O5u3m/JUoKxc8E3gAzpmufBmlAwc6B6UXu4K+nJhsBMeESZhZ5lwwmuIRp6Jd+LNp9qv1m
jQFqX7bZGyYOSZPeN9vnCiOAFkuKVEucusCddcCzoW8qgF6oajd2ZrckxRRbpE37zGVdlYyqmOhO
7roeXZNAN5mcsTZNFNZt+VYSmXuXm6rdTj7mMUzf4Ryiai06v3+2IrmZZM4IcCYnN1n/6qv4s3Op
RuNkONdh992aTNpiywmWqFkedA4bR7tlRSEJa8gCmN2+Y+yC+Smuv8K36p3TRx+12R10l2s04QZY
MmT4CCGpZDa/SiO2N+zLl9Eev0WZXOuYSTUVK9jdQRzre0uzmSXl9yhIeU11bS3tGNt+zYBQ6uFH
kLTMguLyLaurnevghJseqjja16165xR1cbrxudeqtU5MMVzkQ5aWbw3CRqxxBk78ybvS8d/YvgVD
p0FFxhRqCkAJTldHeVckvu+ui0ncq1YV3NFUIKatgndfw7eCzMa2jHXA8UZa/b1I8DEjbF56HeOo
FKZ3iuEro/kuOkB1oHOc2tk6fvjhGU/DNK0mTm/doH6pGp+34z1ZEk1MvUIucMPO8En1+UuiaMT0
pAPr+iXA2FgYxR2ao2wtrp5yNkAM3bD8Sf9hCgSMWvUcabN+G2WAWz9YHnLjZo7KiqdlGtIE0g1G
AGEM0h5mMEY7ztSMQPir4jS7KAwFnWPu8aMDafIFUXnacLYdcB999RBP4jWvyO6ZxUdds899VmjN
X6V2cdDz4FTYiHWNgUA81gVmBxgdXadcD4G4FLrxbJYINi2EG0FifyQd2dPFPVNeulVlcvMs8z5W
1XmU2oPwiZFzfrWqQP9aHAOgJBJtm6rgHSjsU69VlJPcZeo3ovq2eBk/dGPnFyhBptg6D5UFrFjd
UBKCyfFPLTQWTaMoBHs+JG/EglLvlfZHm3lH6l+xSHDf3BlW+zmUc/5gsklwDSqInUiS2AooBBzU
rZR2TpyfpGhXWR1+evZwSf2BjgDzIF0A4nOdpakI7WP2XWY0DeaPJsfdZXs0pqutF3J4zziOivIx
LoJkyeiXqamEKwTnG/3FfijEvvHMbWgSlWgLUmzguMas7T070vyea71L3I+18YIQzDtpUupd6pso
h3jpdw62PVsup9F7aAVktA4UMQxqz49BUcE3sewnyopnuhcpZRSnZy30HxISK3/88lZn2Y9X5eDv
zzWjXWGggKiaJQ/JoEU7Ulng0MbhvZboIFXteqMXU71rOhYNhdihnzhHFZnAaqMtUx1kYIdTfraf
xpZWghHqNuz9TAPM5j5C74C0g/qZedxdrbJ7p9ceI9jhGpqZreZbD8whqiUnQPiWKRk2yeijsxiO
UyJZdz3kCEX5XTi8AH/sFib30DTI9FyX8sXLum5bcIoInX6C6okXd4rhLk/adEoZWCWavxWtmkPJ
wveKsi7CIOinTI10wz0yqabJH1HGBebJDvE5yJPjYjGiLAAEwWE+vKd2/JCd+QFdpq4o4+Ke3cJp
INRz9ZwwSaFk54jGaCwC6lN84KZzd5ml8GrjYCCvq1+HXo09sSRxUCteHPxag0QOhwL7o9L68aZH
59Kd4Vz+zIds7BsYg3u2vofOjDWmZJIRnXZzOoygZv8salowRU23ClHRWovEGScI+2IxvRlJWRLP
FVrrxp2T3tst1+VaVJi5VOYFmLoTAD+ue4oC45D4Ily7KlxVUxTumfyvOzS+kOrn2EWuO9sAWhsq
8WaCtexq9Wl1zIyHylnGRWrvTOTcsaD7XyTFe+EDnOlJXZvkMfFEcdKDqLnlUbLDW7AKw6qBlY6f
2dbDPdEOeh+6d1GHaIkZMpzFJICKog65MSc9BxbndgP0ARSbBXJEZmxTta0Vy4ZBq3OVJT2Z5p2x
GqSAs8+Roxge47BbUm75iywHzeSS7NFQ2PQpkhlLG3e2AZUvsJvDGNJga1r/NbAAi1YkJfWJvs69
ul5OlWlsjao/FRE2fM2mORlNBWBP53fWcYO2suQkaXevTsOQp+gf01Rj2FzBdI3ggMAT5FTSp5JE
sWpy1kJplzYVOSxQkaxCwcEvsyVB1k2yFbOdHJDAlj1VQotiJN6RNHumFCf5gM22l4hXEttG+uTs
qxBfdJnJlWX5BOYg+FwRHtRdh/arMEkTBH3DsLnp6VaZ92VruTsj0IkTtGa8FkNkBYipUTQqU1Wf
+rh6QLmxMWjF3vUDwV0lBDCj/LR9WoGxE39NA9CnhAPdgkr0U/r2dyaJiOuZ4N+1DMMPndIfK6/e
6pqql1YboP8LLmaknXwXhoXvYZu2CJVQnHKoBYd2YSBMJeMzflAprowaGa4bd8eowN1n+OtEVPMt
iu+pkmW8KBTsziDRdrm4+VO+moiywjOC/HRMTyle8bs8bi5pYd5araA5MGpvuYbzIZM6+nNpchoD
6R7o2r2PXMDXyE/QSbBwIuo23Uw2dtYxztpUfvNc1AH9WCC3youzlYV3DwQIWagZndGcKNOWgV5f
eV+aLp6ciY6UEwcoxO1uwvfXQoPKtr7k3KFFM2q5GgjbRRKtAlBo0siIU5AUv0PrLkLStyaxK/1j
apAWX5WflWaRisKlPB+ZLl46CtQFPAS1EvswTu21Y9QP5tBAk47B1CQkZemFI9EQEZz181UVVNOq
7/N53dC0PTcKJ0LOOkvbpff585CFqYO6SKBaGPF93f38YeNFwKxMbvWaNZMgabSaJg2rXWyKch+0
xomGjL0uyqzeq1wPl7RmQLfNwpAf/b4ZBEhefvT9Yz7wpRkQuEIXhsMG8GtrJMGCdnK5h56w7dG4
ocUkpNjsLB7mr/qGosZFGoCDr0idEN7XJTPKKF7VqLb93uMo8vPbQ8Or9gppr5MXXrqkJ+/+01fw
82J+XgEt8T9tB3/9GVXocojJbqltPsQuQxHcewRX9NXkgseh70MbWuzzWVzz8xDmHFuZrLyYs2Tq
x4YRZgVE8J8vpRthzvhxcLiz1itq2H/w6x3LSOeJ2rIPHfyjDXce0KooxNuLEA4aUGshjeZN/Hlo
uWuQ7ejvf/2RsN09Va7alKKlpfbXEwq8yz9/6ufP4jGDOo7vGLfhv57oCwYYZkkxVyiWt6CqNxwl
i/1fD141J679fB9Fc1ikwIjjcRdgfWxwKLXaBkM/XgEUDk2Abt3NykeZ+tl9EVAPdwzBh54Gdpn5
h0zm+s614G3rM8Sxhb6kd5kJwKhapG3mLkOiglFstBleoCLnsBJ7GjS0LNE27ASXLGfj78dWv6Z+
dYoUNVLMXorjfhLsp310lDE+6gw0FUo9ckzDzvmehNZsVd7tOBPYx3aMNlXjkhpCV0obHkUAWT6j
uqUL6dwFlnvruQ2BQtFVHKM5gQIhljUiHeGiPMSW+RkJNpbBpgORjPHN8FN11BQZQ4YMV6zR+zEY
5k0gIFxJ9MiF/fbBSr36oE/hyoC7sFY5kCkXHHwxmPG2oTW0UDLYT6aH9XVoi8XUtVDvW30AOqtv
c31s94WP/hdBsQ6lYAWetUAr1PbAsyVeP1z7cpf6LcelSpJ24ZjMgzZIt3koKOJE8MHZN31QmhGt
HT/1GNpA07d68EbqqxQF0NRTYIltiR20MsdNKul7ZvZzAi7gDufv9yzRrjhUp6U6pBiXdyaQ+04D
dGil8b1piqekxFpt27N2dedYLQawEBsCSLNbPeK4Sm6dgNMZmP3Zb62rV6ld78UnPRqXqiyeacZz
3s9Hokr8HIEvK+4Eor1ruzey4R/mX6tc9ItNBjDNUTqypPgrJ7eho4PPIG58xXsHyxg7oqZnj7Yl
XyyNCU5HUzYN9de8ZWXFqPjVV+Zrw7/QjmmMNGhFzFbUv8IRbGEhHqvmWLRYc2lUktAz1i/zvw4C
qefeJ46Dw25q3mUXPHjkiNoFPhpau3s4AbxNpzhwOblZgJntmyIBt5hl1KlK842v9KeyGTadmDgl
Ru1X3TeUV5xz6YCzVxI5gQn0UDc3EQ+wm/UMVkrq7kQZbSJRrVgb2eVLRE19lH0nwPaYmHQzAeIu
jopqEUJ+9zlV3OH5RHFijDclvE8nsAnIU/SgDAg+i2Ssm7M2gvrw+pK6Dz1Io4UVHYeN3dKmd4G9
gT90O/jEkfOQ08UsbHRDOrOMtMCumFVgSPOJf0LOZG9+6xgUme9lMmJ8195OGcC6JR5w70629qvm
gBFrnEejjTdMKQnDZQQXdw3pPoKet2/Q8PXL+wp+wt38eVRoiNZVWKGUL+p7Y3RfsL68I6M0AUWa
v7oCzpQ1g89LKKZpB9m5GuE8pqsAEeum6ZHjWH51c6C7BQxEKWzMc5DDVOp7wO30a0jije2jQbNu
68hC36dN/DHmKNRFfYmc+rfERHY3Yfcfs6KjL6j1i8jDLZIwiND5FEHoBHd5aL5NCnF24ZHRaHnH
ySuvfmt+9VlH1rJPz7UATqwagIQWX8xPRZEsyRWrvwRkYlBsz07ETepHHbdj8VxJ4wxYpyeqqOtX
lQUNoHzmkOUtmPe75KsTg2P16Lw8H05mwpEyy+wbE3VAGQHNX68HWzqZGt3GEpp1Au2r7iido2hZ
/tLRUi7tDOxIHPGRuNXBlsWLrtknC7TRkjZCHE4vgPp2wurPjRGsI/hQCxPWGqwwaMm9baAJDW9x
aJdr16nmMpXhHcDHTRCM1MYalKMonmt3Tlue2Iw14u5IzAEXW7rZr1poAipy2cwPiTSOVUUaECVY
bUPgwky2hAhwLT2s45LJDZdNbrbfopguqnyQJCCPFm3AwedanJ+I7YRBcIl7gQu+CqdVG3krDXcR
1MX9UBc0J1pCRaEAaeCCa8SYnlMgd2yA7jv04rye8HZAYnOxIJb2iKimUICZE+2aJelRdR9a4KMc
7BpgYfpuLEl0cKpg1qAyPLTdlYkob7LbYCWUO6ete0vfBPXpjCf6VBeUPg+4qi85Urs8d4iBM88/
v3dsyIjTk4SQnwbHkCyuYa0XyNjZ3CdKbkvHMR85xGlTIFERJeO6tdInGSKuzNKAhPZ8/Na8ZlO4
sGIGeipYPGmy2YLc4fZaS+6lTpdEf1X5vZf7V8dIlubYV5vMevfo4+KlsT8V69YckVpXJYnd8aau
wgMAwpPpdfsoZFUkmsylm2Q2NIqCBk80U9j3OgUkMoLlc93fbvqhF2ifmZ3dcrQPdRxj05XGXVIw
da/0LYsr7L2KDuugb6e+eqONy2HRjTlGNpuchVbLy/c4yK6IKc6Vh2lAAehpOj9ddpmcVtQgR1gV
e92zbrZuvaiC9wweyR215S4aZbr0eC3oC3EQ0HlXSCkUYxhAlSHTs2TF9HUf286KceC7ju9i1abq
Ke6GfRddwUt+6gE1jkBGBbop5T5ho4W+0Z11NgMjZGSDeFkVtIkNqHcLXP2kvBhM2ysCsOKRmZiK
xabSJ1rMhbh3o2g16tZrOenz9Mo/FH6zzFEntBIFaIC/GgTKQpbqV9x2QKsaxJdRdDbDCvNvHF36
BrykSwcpsdpXF4BI3dQf5Wi9ZWX+nKeUBW1EREL3C8IIIrB8uFBr5GvOj5INgDA4oAbvYWPCP8M0
QruUIJvqw+bz9N2B5A4G+kNBUnZqJFt3fAxirbnEhX5Uw1LowCKY9Znn1Ce1lJ0mX3Jum0NRtH1h
QvjiE1XtMKzyPuJKsKuSOaV6paG/RKNEXlQJxVkzkvemRBHgs1EwFjPXTlPe6xnzYos3BjkB1M2u
Z34rgl+15qz1sTzkDZWP5bJTIiE50Hl9sDVIIzLcxYP13ncJUQ/jzYVVQNOMXI6+Q7qJpsHM8s/5
/vYLCNZ1A4d7yEgAg+q1GCznZulyh4+S1cdhCteb49EGuUWaL+Y4R8iRpbQlAKyxz3WbcAAV2mdR
8rfY2nPOqqnXQEYdoLd3dmW9IA3YWrlTrXQHXlVIy/in3JfNl3DoTzUBSk+AWvPWfM47n0KlZMmc
9eVJ86lZvIpaMz5qArMnjZA0D4dUnK8chDwLUdkesg5jl/BzW21fGoBlxYxfKRLo9+6DniA4b5mU
mMTFF9PERKZgQFr4Ny9yXvWQuUDgD/dj4j83OgCi2gU4jInHhwk7J9t/j2XOkiGmSx5PGxnB5qwz
AvQ4DtFVYBTSEDAlzRhVk3w364gwEGkv5UCgLvyxlZMM2xxAtMWEH9NxABmaNghaWxOpuma/lFPU
78o6o0tnMJ+U0UsppnNLEbnxXbSDnkgulEBoFEb5ivBmW00VCZpxWC18HbpkYTLjbseVoRPmR8TX
SHO1a3FwYqZ5G2hXrKaCdYUP1wLBGF7LMihBWxf+XQ+2oQjORVi/igkaXD8Q4IjM36nnbAFIEhtj
ZtYyPdl7QdPsmd4sJBNXhkEHVXOqKGr7ZPjoM0x3eOJSqNhMHoTd9ztkPxdNxk+9DpIH+Q6u1ZyN
rMS+FQ99sUQeRrInXBCqZv7lLFGY4kj7Hun71HXKrcK9gqkpociTBE6PDnLePs6RoAa7aYIOGMxu
mtJkPN8zLjUaq6dP4DyADxvXhR3dp/StNsyc9U1nJFdbmR8qSOKjbu+85FRxyL60xnQYQlhXjMwa
rIwoytHKD2xYWQyt3w7caWcpNO5Kt+8mFaOVopunWkxkZQhEyBueGtpCWPaueB2PZSfIvNOr56Yu
sqVpv3rq02lkvdRquPe6iK5ZNF1zkzZdxcxyrIP+6icXtwgOEz0RqdEWg4RycNq0X6eT9htGKCOl
qCdkeRoICRfdzrbb38Ijjif1x40V60+W9pYmzrduTYs+FzmQHZQzJl6xyQimlRcIEmt0tMV9fhJT
+mzZXNa5h16XZlsMDyJzoW9qDpiaVsHNqJtTZwz60hoFzcGmWfuhEa3oRyN9hh1wB5qFNXHMl6HJ
HsKnRm0TA1gZ/5u981pqHl3b9BFplXLYtZIjNhhjYEeFwZ9yjtbR/5fotaZ71sZMzf5UdfOBCZZe
veEJd1j6gfhKZYE9l5avT6q5LgvDN6c3yjPUCHXB8MxuuBUybZm8AsA/Ge+SPL1Rjrj0BUBysDCN
L+T604QiIu6gP1JDRTbDazZo6NrAQ0X6o8dm0RI2cyX2fmouajVjiDxYyUEiZO0pgdm9sPQLjFoG
rysQ07ao1Ydm8jVnZG19/o62C5O//2zxlCy6hr58hRFgYI4HGuIHSC+6I9YhfrKVC3vrrhfoTKYB
XY++n1ACJv0M0eloZ+NoxvCz8hmnpwdHNhwY+aiFKoEWpU5N8aI29odRTjFCk27jAxHGNIPqiLkI
Z1/ol9Klt9Qcv1GCvTTLC08RQNOjd5do2HAVyvBsFfJ5MH7aBPEwy8T9KqCE3fU4kNpB1eSHTEPp
q+P/GcgSBlJZ5gcB7mpiT5ort3CKZRVxcZhRse521kwtvRXXZH0CdT93JBFrJtw/80sco1iQY+tS
qQ1CuygxOSD1g774Uxcp9JU+lBwz1m/qY6qg6iW6i1zzS6SK3WYaC7bmh/7e38xSjtZpTTeJEmNv
SBgjPjLKPR0pF9LrUUBKm44XU6sPEUKRvonuSjfDbNfqC0KNtY8EzFmXkWiNWb8EfOgYdXKFH+wU
tV6TQZ0EJQPXoKOzVqwlpRtt+lvnOQxkFutRa6isS0H8pZtyvBmgSLaCRnd+6vHnm8DoR/H0gCmA
518xGC+C9rB1XdwngjK6EeUV4JQFBs9NjzI1FohStqaZE7jlYxzWmrCWq6F/TsNFLDcZQOgN9HBD
MPzi9POLQf7/cO3/C1xbUs3/M1wbtceYCkT7T4z2v3/p3xht0/iXCsxaMRYMtqz9L4C2Jf1LE3VN
/yd2+z8AbXn5Fh0OVdINrkAFVf0fgLb+L0s3DOah9ReqW/5/AWhrpvRf5ByIlLKhWBB0LBVVAhh2
ALj/Qc6J9VhNKDNH+DRf2tKyNo9g8ahu6We8P9QGpdNclZGIgvML+klF4V5v4dKLpqem8Y8+VX/m
uhMWiega7VtwLSG96DG2To92yLdU4i0YwCjeChBXKxXai9yOBJk9xufhrpIS7U1Elkn6pmZknKda
28/ChL+eZswvYzubtERVfC4k2EEaO7o1yZGf11nn6TW5UdM8EP2au8FTWrSus/exrGr4cSQMg7yf
slR0iybzpTG5Wg8LCWQzfDhZRh3P0NTaDUWkM9AOJyuI0cOrNG3fJtmb+QjnnahsjKKQaU6vx46D
p0Cx8X3Ut0IPmepRFM1Jzgv7oSkWliLzJg9gCyHShROcAtkmnLD6Y3fAbLJVTl1hBnhjKhgXIr+r
PYbCD+NxlVpJcxVpR1Mi1FC4VyLRVyqEoXpNgXaNDeVsJK6JjvbT74dOlzeIQT7cVER178FoZPLo
PXrYPClSAzbIEXo9CSwocxH4UGPhRUVC+Unj/dqmmn1NGndVs6BNHtB1pTlwLV0rkUkn+0TMClBF
3wMNAMz4KGZA0erj3tDZFS12o6yFuWVmpa+X01FdlL0yGc6rkU6nJhuMVTIKgDpLNGsGAaJ1gvlY
imw0JG5rO0PHj0NY/arhgn95zUeDTuuEN2uBLlQMW9uLdLxglLEMtrN1hHkqN4WCjy1KXHkJ5V3V
9HVS5qDPu9nkCYKn1JL8Gkfh0cxo5pVhtZsE413ExjYdQQlR1MDMXaXdAh5NOekyXJvCMD8DLRq9
QhHAwWfVLraM2K1LwJN5nPRbxRoBpOlV5sjkOYeUWkNHgcYp8Gbophib977DUnbSs78+cGsaKN/z
EAO0qOAvt02JzEp1DOXiA8ksp5yC3CaBx1rbRIZrDKp1Xpvx2ozRsVIiIoxC7stTOVCnM9ql44lJ
aoupw5Sm9SEUpRdDb2hCzN3RJDmUFDk+pOimgiOUUL4HTAhQ5bU2HuETykobISW5yJTSvKWw4RAf
2oMzbF8eLfIM6GuG0K7oAsiboZaSu25GhyKQbmpUItAaEDkLmC4c60Y6CTVyj+gwcDKJGAN2dI7t
Xo8DR5zQ9tWtbZHHz4h+Je7UE0APnfRt5iHOma1oi6mGwsSUrQXLAtkugBlXLKzAZnz9wt1EwV8F
OTUG2YDnQQLObJhTd+4QYFCThlq7DjSL/IqSSETxDfe6R5gi6IXcJRnvOMTuPMvfWpO+gpUUAFAX
/DYda3QQzGsyQKqrKV7YEW1Nk7IXmN0ZhppUYK0LWfJRlSeRDAMFnRr5uZgAlixRKhdi88MwfDSB
kXhya/STQVZ6wRSDi8h57qlwjAAUONVjBOBIpDw3ODYBn2/YGhuEfEZHl5XKMaTxJivlm4zuAKqf
3VpDHZikHbsgXZgW/526fSKvfFIo6tcZvR9cmjVsf8eUmm29ILwj89ZEH4aqT95dz2XZHuWfAuFG
8uWVeuq64phN4O3Stn5/mHMCwG/AkWlOSw9hwWoVlNG0GtoCtiviL1qB8opYZH/qcDyjw1AjYgeU
E+50DdvYDKZtrPQTWgHUHnslumUohjJ46a3J6k1YoRond+MfxGJiR0zL7y6rOhtQP4lGM6FSAHtN
QfMVuAzI4jku/N4ywPjlGJKXEIuTSEIlMDjnYfZnGBR+S31APZcobVERO1Fm9oWxPmXWa7TA0iJt
vlqqgMJzFqC2TqOC+fZo+ye9ai9wJj6LKT61WYB0uC6Ea11Ap6qaW5i2Zv+ZI0a7rTAdBBnzINsg
xRt0g6NKxpPQINWbCsNWo1l0imHbzaihQITtm+qnuEdjeMqibKLtKT7pHfCfbFJ2SW4eZGPaRDnl
OBVxW8qjsmNmgNflClMUoGXU603lChrpM8uC2DbCx08Vi5tqfHw8KuRI6kF5D9NKxo8wvk6i9BRF
veZL75U4prTYQtlpVVy08hhEah0bBKd6ewUdQJYfjBCDQd/VIkKySjuf52L4Q7OqJnu3lSB41iRK
L4KMSqf8B9htSbXLMtdVl5RHqw0NV89mePCwYTARkDM92ZewTMhDNMubIrx/kf49itaTCVbR1mUk
nQFlukPV/KA4O9lFkjSwIlo2wN6NZXrdQ2x+xXF8GCS0TKA5AcCp9IvQtGd55GQNku6uas3ObBKK
jYbgTVZ4DLVtUCPTUBXs3BSng10kzOuxoNguy2aA/7i4Q1aU77E+qjQfNumDi4z/xK32pfYLvTxW
L7XcgcEqWxcij7xpqcHb1nsiqi+PsFYPfWQQXTzKLVn6ma3HpB7jUJ9OnZFzA8nsXWHNl4cBjsvC
6Iu04GiNJpji4U0XsRZR1LvJCeTJWeqOQHGR6rFj+YHLlwKi7JdfBFcr05GwaNGoIYwoN31yNWLI
vzWCJm5RGym2W/JHHgzVE5eH+a7ygH3AwWFo6d4gGt+gH0g1cNnDx/5xUVkYDlruXZj/sFTnjRCN
nMWgu/WlH5nLhDK14VvNWKypeDtESzvkyCBqD8V9VLKNVVO46+MBFV5dfG8D7QUpIphtlfpdUz+s
Fd2ZdboTfQ5/MyaKClst2pH/IOOqG/uqn0MqYLYUHR+zChM0FHHVVdi6Eune5xylFYjFnjwaUHYV
Q6RTe8OO6vwmW9mx05SD2BQ3udM+w/ZtGhA/jiW/MGQXIXbauuZrkK7RLrsMeKa4PdCnQjfgZ6dU
IjovJf6Y0/xgNOjPjc0X3KpVW08nK1NfpDo8IBnxI9dUxurHVu7QoHgkCGJXV7pFCgLazU6s0ber
gebGsVfRbvUHURl8WBfA1wvzVvR/uggsUtlCY81H0MNhVn5PwfaRfiNe6UcpsupSaLy3BTJMofaj
GzKO8oFxj7OnahyEQzcDHC4TyiiZZn0gBxKgdsWIof5TNZW2HjUhRHSsOD2yzrCFwPiMC+BICtJQ
BAiHsNIQ1EnpHTFKJUgBGdrTbEPds5mwtjzcZgs0tT4/G014C4fuoifC1lziSmpH2+JHVVDBl5jW
cYtCTAQR2qR9hhqvFwKWmROwNlIrbEp2cGp1K0GIvDh/pzuNJXaPoCweNlQ6BhJPQCUBnhPTOO9Q
Ijujl1auQPtcOmmRosnZWqZcfO0fzaY29U06Jnj8TVeKI9DrrCRYU7YGnGLI6EdBJpp1DcpcZ/mI
tWCjbdFvrFOLp0omAH5HJ741RUAMxWhToqG8KqC6DfKqtlQs7wa/U+VPK+0OSSjcjMh80aQZMzhJ
txFehkg/o7ynqJuhAr/UluZ6Ts9yCkxV0WmF0cK2x6SDMt0e5DaR/C7j8aMnti7UYtOkbHRqjJ1z
jACsjiMG9ZxkdFsRJhfMJ58pE6+CYjlkxKTZ9oIO7qIe4bb8fqqZveUsMvKINfJtMxTqf3/n9+u4
Bidj9rhc/P7074ffb4AbjUT77xf//s7frxng5gLpEa9/f+Pv1//x9r8v/l7Yf/1MmiY7Re4LH1Wm
TnJ/f44TFpH730/Z97EC+vtP1jTyqOAC+kfbTiv7c2mkFDmWW/r9IFnivz/7+zUUkP75Wt8o0bbG
rAkaHUUW8yv/fY/fn1L/9x/96zV1KxKnkiajtPILH+kXYMmc9zA648WTMxDpyv6++Pszvx80yD5b
6OigZ/XXMppD+79+/+8vhxT9ih5kJTIXxBGrv78jlXrq14zQr2bqXzicGvEYaZF6+X3NGKbUHjNo
X+kUB4Dd2+dJWeRGowWeFOULHOn3014IAZXmTt779RjtBYgWT5xWs3Ygn0iSC1r1Os59q8DlpN7i
Fzh9jM/KGXDEsYRxaQ87IhdU0S45hF67us5XIlJQheU37XAsIWwi6W38Ki38gvxs7rHASRCIIQuy
Ybrek6P1hHX7fO0PU2U8Z68mWK559Y2shIwX+mOPg1FuA1cBwIZ17+j1d9YvuQp25OB08k+kQuMd
XieCsY6/gD3hfiDmvu7n6PggcJj73XehAQ6ATgcy3ymHzynAdXUFmQvj41t7CLANtltfubKVIBbv
UewGQrcK3qrXdAeHQYpgcqGZiK6LI5wB7NCokw6ZjxeF9Kqq2wi9HHBUqqubw1Me2qfsaJ7wmY9p
ivvweUSQ9CHJbHTMt+VL2Hnly2IfDsIfQMi+QK4ew7CNLL/PBS0CsL8PAP6HpUVn0IdetXeggrOO
hAx/Zpg25D36NvZzP8OtWFijskLKChYa1EJDqW4lQsBAhBCaEKk11pHiKuVUt9XXANDe6/RCkVr4
OqGnCc1nXmutrewgO36yQWenGMJyaWfn4lw/RzY8Ho8GE6kZoj8rmSB3hfDMl+W9G9YRyBdujfQH
VkKwxdsAYL++pf8HU3SVygiDrgBAk2I6GAkkX5g9rhv38a4eKxdK7yrcWwdgmI938AlUzFfpPqRm
+HydbPkIeWxP52JCsAONRlVxSA9XlANP2Mw3a9M54TPBy7DClo9IqAu2egp+IEKjbIFK80fwaoLz
Wvn6KT7oG/2nuPHvyFxrrhg13eIL7jLBj9B73VWFxQ194xS61NJXhF8MgLK2WuZVhJPRFvyw7tzF
U3HFcfDEqViOK30juNOqJBl14s/g49u6mCeaWoO7aOK6k7oJwq2F9QucNu1EEYmut+Eh552tfFRv
0DYJ3fJS31OIFrYn0sd2PsunY/jyrqEBjU6TvaPhLB2NcpWVgBvWOkwRFEZoKYIhx2rYpi26mn3p
BXhCfEH85OmuvLzEw0aw713lNtSkkadzkmMMx9k26OhcXhOnRwpuR0WZlJaF9zxFfoa+vJOzlgqg
wLC6bLRaoNjXwj18Lo4Pt9tXiLmv5nV6GcEZ7WJ2HH/exRMjVR6oJO8QgN2Ul45i0idikv95lYKG
F27xRxyw/Ste+pIV4MHXcgBSrACBzU594e8mx9qv71gzMJftbo3yZzE6k129tVDO0RB6U33qLNR6
7PmbyfZ9SPaT1ziDRwslfuoPzbE7d2Br4sfRPEwqc/wtXqMXakfeXd00IL1WmYU3jQMa+Hem3FPb
t+yMHHVlPJzm+p36QOpt85WaD+d3gSRkwqVAROsc0FLpAZiug1g46ktU7ZblzMNklu3w/gq3y2C2
943Et8cLYlNIFBXHqjgE4cagxrEN85241b7BZE92ugHvgYvkuoeFoa+nehM/RSe4SJZhl4dpFX5S
JEFK5orOywpBo8/YTbc0DOMteU75TMDEyJU+QPghf/ZGmps3NI1TVzzMmyjaeaUOu83Jnz7L6iQ/
938KSuaPYyN4gDnqNRhfHV6AxaiVll1/tU/xC2pZuM4sQM9P+SdFGkB6I9KllFUPbuxTn5wdqZJs
FnKl+9O8F/ABUr+GHw3JwO5Q40EyOdbqEz+x2Tb/xOIxUVY3JKDo/qqO8ASWJr0EznStexoVvIIG
m1Zs8BeiEgVC7AiovbRZE/m99BsBCQdbuY13+kOz7KIbzBYWu/GqPjBZSp9RccMt+raPS/TeP490
II+MzryDdg5PeNXcTAiLK3IjuYBP4SFUy99npmO5oQ4f5UHiEbV28g6vpsDvHm+FVb5lFSIfjwPx
vGeNxK5YvChrTMIvEv1/LHD3HTKXLyCKIZfSAJqARMGn9rG7m3j04x3rhlWynBhn5cZhyRFY29MO
4ww2B/y3yk/wXNgrhi5jUPvhc8xB7023B5EqMquVQ/mHDdpenj2lmvIr3wIjXeMsKv4ouEoyUQ6R
N6zVZe5V6A31b7k/BMtjh0sJpO6FwmX2+kkjHA/d5+w8s6JeuETx3py54eWmD2w9U7CJozXrbZOA
ON+03hg681O3hvn0+384buYb2JBd6HrthVZjbKxwynLTJ2R67eC5OJWX8oKWRKSuUWldWmGwBUsb
k8NJ97NvsYf7eZ/Vo0aw6yceV4BUMsBAAvC2tHHpAcKY2ongyy2PIb9zMrCNXHuIUBiaYvOAZtSR
ec7xFmzrlegi2bxmWiU/5h+99TT0ohvOKI8p1LJWap8DyuMk5QanVf4s3TB1VBkV6SbfkZdkO8+s
bwOWvWwH1OeAzSVn3LVm7Rhv0S9ZFR5axiut3fJxq9e+AxaRBh40OQOEowtCfxU8z5v4rvWYVLcV
imxPlQGPX3yLXi0E35gDT+krifetu4oXFuod4De7+lbZ1Z/09W02T/YMRNcx4bkZO8g2abjywl3/
pW+rDcvgHYrcp7DD1GkXeoJDAcC0B48jdlu2p7olH19lJ/kr3KF/NVEBsTFk+92YHDYnZzKAEdrZ
2wlrR9DJsK9ofQ9PPJz2YuJLtUJGwl0eosKRAdTEeV2mae0DCwRovDMXbXSX3XGR7l91gMu/6PnN
7HWg/7zWNxOAvjZagzuEZW2SBkGiWEE4NJefsOMIeBaZvHz9yE/qkO3g6jpCSsfU0YP90AGX96R8
bfRnw/Sr8YxNwCqO0K0TNyGPVk82mrpLUOF6gY5v330TBvJ654g+4l2Yx1vWCvgwlKPOWuF5yyNX
EHpb9Z/IZ3iJdarWhusHHtUsJ/BQkLWZ5S+AeUC8uePzdAzGY1jfMhxVvmvhtQEMMv0oZJOyYh0E
1DnFLaqwQtyCTzlJfYUIZe5i/DCXT7rNXM7X5hc+WhCUkM1bd8ZXBhKSeK9yOtgIwfyqVpkrboDJ
c1xRppqMMyVOLdgjxqG6QLiF4lt+RYKg0+lEezJsd1MHqxMcgrU1fKrom7GAwi3bjrTOvOKY0P9c
Kzf2Ns4TAmnJwDpzAkxJ1rBK8md4Mo3lEa7U9Gp9SPuLs981YuEd2XkiTC+2/b226wveYJJdVWwc
tLRtAuoK2ZD1y8IHfamxUWHf1rYPhQjS/Z53gO5nAIzqqoVqp/lDa6eUkuUL6BIi65QmNBF3VzzL
IDLt5jxX68pT7+pdqNatrd9H8CWEER/VkXVuXFO32wBDGDZUTEB0PrieeUV1ZZW/SLRnUfXtXIrE
DfbaIKkaKtCAC5wpxAmFvcIuYdGzi7HiIQAiK4iQJPGOjHEhvQgqQWirFRvoo8AJt5N6pKQyZ0g/
e8JLkDyFk02z4tN4D1S8PJ+mwWP4hh+cXf4aD/Y+lCigOapcs8+ZUJUbRjs7CiQeOyQrqjOhC+VH
EcyPCgSNgbORcUwFl+Xfp2/pNkk81vMDQz/upV69quNaC/cLAsPWD4+tCLjHxamoTE/TDuJAtDyx
rsafG++Eu6Duk9jNC+cTSJkguSJhEXQW/ARXKTZG9vye4Gv31JweF5yFR9kTy5ehRtTCB2hBUUW8
tPEaAtsCvtEJ0jaKflDa80N4C6YPKOJluGwuoC/zz05cERFeOyrMhODgkJCaQl4S1qzlGRbAdpcA
4+GH/ZEAdd4hNsic144UGg2A9psZ7K6fODlJ3QGdKQ7/1Ckv2VlIX2nqbMEQmONGg+duR+Mp8x54
aULpIAlDQrtyQNFW6yZ/1qPthNV88JolwDlI4ezCmWi6gYpiN4P92hUUOG6LRLSY7QyyLeXUS0fC
Gc5H5ELY7Ma7eYerhZnZ0DgJgjaGX6teiqlnVr5GgKwjwas0LGCAirgqQ3OkSRviAGuwt9ljuUIc
qUi3abM28l0dOjnc6/4PecLIPnumFoInGKVGkFz06BRsuDSK304B0rPys9QLLECWe+xvJyyZDNhN
/nGZfmvriFNnYfm0Y9LcAW0avSSbwlhL8I+2VbJHcGMJwjhHkCmxy8dzWHtZtKccXVjkrfsUFzB4
jFjNgcXF9I+EBPqnLg42MSL/JRm+OcTaPID5RjQIsU7fpinncp2ecoyMezjK9JJpl+wi9kH1yzRO
DaLi4pYjW5LtSr2hf0Rt61ZhFkIuc+dUkjX7LiMxAdK4X4snzdVpfu3xTmb3CnlUWyrfjzubjYiq
fuKNiscxTetYzHw1XiMZlgkXzetyiJlrHZDytZHcPPqB4EbsbufIrZabeHrlotlzkORWUHyhFsJR
RMDEXjdnzxNCQ68cD5xPq+7IujG3wChr7yjx7U1UUw/3iDu6MzAednRAaU/hF7DL/We1KVef1Y+y
nq7f4C91LHDs7qdS2cFXEklp/BWzMT0OPIQrcklrpugbZYF21ZzIZdfxIX+GGyJQY6cyS3r3JZwT
2OpnKMvWl+IMx0l3k2/CLsOGIuQY+9fKqyDp4l99QUviNlzZSwunfo6ZexKTeGp8JIsQ59JJuZco
lY/FMT+kW25o1Z219VI88JvRWw5equ63RPDYbsj00m1xLNBWe5l+0G8gpIllYI7iGi6GRjGCWV3D
nf6cmJWVG5SeJVP3MN0JkX5mZrsMKFUJvkLcVN3E5j6ln3uKnHo8LAcJNB+0TakBnMmqEAMhbeh9
FhxWb0dc+kz2rH1xZvGyIjOPXjn1Avb0iT1oJRM+jWsEnmiCb6Q9SFRm2eOO2PoPsE6kGg0XThjW
PXCyPWpRf8SL9Mxy511ykoZTh2HGD0KS+T1+zp+NXekbLuGdfvi9nnA4Jt+iO+8tjNhJHAnyq2qd
QZI5FsnHbGxb2eOmFvwoyH/4jk8lJQTC4qVh2l8UAirrmryTkxseyFBtLd8pMAk3NOzybwOZmGeU
hljR3IqHUSTPoZhOTK3uSKYqXQkvdbv7wPMa3TfFO4obnjikxiO1EoDeVJ5iD5ymSETL4ABpQ3bj
m8JRDF5LdClW09HPAhIXrLZMr8SYBE7+p/7RVkDYYesDplylB4ImzXq9GzDGXfkyjR5J+6DgbOzg
w+mD1sKdZkOaIaaukh4b/Rjnf/AjvfLm3ehZzGiOYzTyQtwT3UUaOHTFV8Er4V9yVGv77hQaq/5l
fMogKW8A4K2IZlXlhG+9+KFT+9BPOFG3dybQJvC5B9nGEIMtq7dl8LVO+tXsG3lVveIjKXzD3UkU
Owe4MLihZ50GmjhwWKm8oHO31wvvCsnVH/fja7QLrs1l5MAk6QRdi3+VuYqe7bCzz41xReBaKu2v
aZsg/sCpk3tOiYYOIYSDrH3qcNjXiMl/BX+Gc2ntsfOQqjVlrjQ+Q/CvdRCn6KK/xuCFO6r2EBTe
xy/OM97mM4d/CuTh41r9yTuaH9SbyNlU4U/V0lS108/s/FraSrhvn4lG+k+d47q00bBA5JnfLMo1
iAvKjB1xLNWB9v5APsZmzUJMn1HFuys733ohNt/lLhkmfVGnp4Ypf6BA6/EgxfQpfHqMm172HvIO
Fdtk3gMVkT2SCY7n4kwskH/KD//VoBvGTK1tKiAUMKj0sE+vYqrP3lLsuCeNn3mZ04Jo9nlVlHcC
c2jawIme24MILLR3kz3UFyZ3blyqwB3VE26v1ZWaL7w3YgXM22Aj7vI3s0PD4YWnfhBpAPe7dOBW
j1ZDJJDdSg6CmhpcElbIPMNF3IuPdyp0hY70/T4o8IG48R8VGQsIzvLPkwJlESW6sbpYxvPU7vQl
DtXjE36q66pcv+LLZEY/GaKPwo736Kn4+8Gf4sis/6Y2Yqn+tG6HjYnoXuCwoe3J8Zf6CAZv68CL
dTZW3HfKdftiBDtsWRSyK9zZPqjTEcIX1DyIeMmWKFhWWyGwkUCn3bOqLxANtMDurt2Vf5aK21q7
Wi918VJScUZlSf/ohTWJ1xPzviNYAVVsk71dB7YfZHYIw9g1jmQaZvEljoj7TbZZcAPOlB3YUXkb
ytdkbSzmiF2d8Df2mnXiJcD/sRlCJMLtbiSXUCmA8PTHkHydgq680xI4iy7J51V44hgqHTZV1I50
Gj8EUYg8heucqo0vp08xeiSoOK2XAfnkitqRjZRGGHoxSxbNiQg6DM9bTHp+d8D8wHZ7JlevzjlZ
jZ48TTdGa7gSa7GtAUeFALTMPjY94tLgo79E36QuxMXUctkgY49tyVjLyY7EYnfHLT34iNUzIWZC
0Y+eUEv/8cbuNr3nkj/wMzr6D7uRptOhepAoU9RgaT0RtWegUw8Yg/bjWuKUvkrharpJNLFtpaI0
E0he6m9I7dFXBCvii6ozXEVEoMnCIEKBnX/FeiVOXdSQWtMVnhjkuLYTaoUq2vVufxgvqvvYQtUl
rkYpzFNu3Rks2Z6CR021hgDU/CC6B57Mp1T/FyEz0iRqVsQIOs/gLSRXBNXhEoxIylpKjj2oqRVk
gD8Zag84Buk2JXfMQUYXo9Ua2u8KZARCYIvS1X3UrgjVgbQKt8nmHZWN54ktw0+jLSUlLosHpAIY
voeUc/6oHIo1KteQrWb8E0Hq4/7NNTAhGK8tSVLw8RgPyrU4pi5n2wfDJibXgDiL/NukQpNiKugI
4m1amR/xZ7qA5p3FHfcyoSwFm561SacVfQzC1GMGeupVJ6m1TRwcy71yUxFwYIP7jM6IGC+sWTd9
CxKSBDc4JCm6Fj5/LGvP7FoyI0NucVbWwzl/o5OsPfa1Pb5B9f/k56twj8Fmd8M80TpjN8wipsvu
grM7MMGpNJkcPmVFRdFlQNi70N6k2EOivqQjYDdG1zJhLdNS8sX0TWuu8NZptdEMJX9NX/lZCjs1
wQXaMprHc+dpDBrNJXeiJERaXYPFOkVEfLXL7429Q4C+RrCfTGJkmBqfP2UVm5DiqHalO2NCRfgo
hT8d6JgHnGIALVtq7ZP+WVieHq4rdUPk3Cq7XLsKbP1cM/qkReM/wnXW+JP4WCZPvGQebNmk1oBf
gEgwKwt6vy7PQcW/8jiDUK/dSMBg1+Foz84EJrgkKr+S4Vw918pf5hNFYj5TT+fp1hRI62VsuN9O
ufCG7GSMR8WWMr3y3byBCugUQKUxNWpsUq4ShrOtSq+Jltkq5qVIN7K8o59q+mFQ+/GDX+d9lnQF
774VzsnEWcqOYeWOuK+KcAd5YHyAlTWXJNGvpwXGt2fgNUs/xxhOnIWMOOOl4kZleQkmJSisk1+h
g+UY8Ex7ij3kxaii8EL4yezkb+IvzbmH+0QpvnPX0K1ZXW+U/fmCy6eyDhsGCh/fkqlbs1Ny8pFS
SxUH7nKbpCjlMkt4Ztwr2SDObIuaAFHZhFS8A3VeoKCBYB0rno430JbK46l3+CnKLnOrIWRGw0DH
lH55ROwKTKVAY4d7FtozkqJ+/YlSHHf0HXngE4YSaY0/KmX7gxmu4atz/dRJKFX2prtMWtPVpXfm
Cl9ScpW15W//9c68AyZpXAL0U2oa6oo7Y06SnlTKqmGiwlWlGBuT+9sLVyBFqHLD8PP2HPzF+TFv
GVZ+n8748kBDm1/i3hEw4zFyO0x6BTm5NYuI7/AjPA7ULhHii5fb5m5lJOgWUyWHoWMIuEb45Nz/
jOM2Eq6CzS9xvUyC5SHhfNs7Bci21fIAyUHhny/tG/HR7oMtyUaYcfYQJVFosc3eeRzGT954ONMl
EMiYPN6X2+G/uT3zB3XKPKi7BnglE/6XFPbOhnZkVWjqhiWfK7tO2/R0BTQRMpvLzYJ/4yHyx5aF
Edss1Fpz+ppm3auxQ8mgMz0eLAuE91hkJVNENSkmkV5wR4h81c+hvMaDsUbcK3+ugUku/QNgoES/
zrAsZVuyEEy258Cb6OpajvSqZzuKJ0JKMeHMnOfNA1DPAlBO92Gcks7ORAdfWe5nZCoRD66Nec9j
4Gex/1nmIsAUys84S5KcAn2l4k64w1wF1nkZ71rjgxtllLkKfo7HIJkYVq5QWyDiboxDBGJSufAL
kbgfrT39OuYHjxLtvyD3oQbyTvTco4yAe5sILHWagNZuXFafQdrHVXHZ857GBssCKZGu3zHJulP/
QoM0bOxlLeKx9YrPDVWPqnOjmrAFlI5Piw0lGssLoWZHX3g/cXWsYy1yiRyn3oPLJiKEnUt4Dmxe
ZsthO7H656H7SICJwSsusXVSD0DaRBlu86qVDx1/fvbwKCrFDa1xS3FBjKWSG2qeqF15xlzmELyy
9oz2zJfc7oLgqmwwHMTlgbQ2hhUadRLCQy1trmVgMXACoiO7JE8gHOdq8zv8q9ylggMJmjlp1hd1
QqVmGWEA24hVgKlkfNLCIRdOG6hSrvk2bcC6cWcPAXu8ZS0yPqhpseCKpetkNyf1jRoeo4FicJmu
JdlhFoIpMPAhE1wGrGjXUe7x6BgoutYKbg2zlwH4ZGDZgfi60dwlkSrciutOgIljhLxlTBFoZSn/
tSCRAapWHjW5H+6P58q0DOjbqUt9csx21q1+DrgnEicmY7xlYEnzuCTufwEEGYCL7Eh3A4r5q7Bc
clPwkTGWzfllnne8/TIJEAtGH4znOaFYA+LEV6lykpWt6FzIhTtZuEhRUlv1ME1Hq7Z9dk8bKnou
gwV6gSbJYrR20Tco1fxlma8oAZGkmpuHjufvJ9kDk2whXU/oV1OOGl/RTFenvYj8Qi1cIQzy5Fh2
purpwzLSWHKyk1Hlwzes+R/2zmM5di7Lzk+EEg6AA6NQ9CAd0ieTnpwgaOG9x9PrQ/5ddUvVFdHS
XBNeZvKmBXDM3mt9y2VpoddI4WCj0xjbhdLFDzR7JvnCTSL9lgWOx+eAvQNjOfIuOoyop1Ygx7zx
0OlXJP3lI3U2lByOfQCFgDSKCtEVW4/LZTBfP8aytFeKtiqQ391V8D/aI3dwqMvyUBEV360cGudo
WM7eM9+oqp1QdkVU7jG2B+ucMQSCSL01Jf6HbWV/zue1fuVYUmhVaYjS9gT53lCoR/SiJBuurLbe
ILikkssIlFEmRc6VOvP3No72nnFY0xxGf7b45dlC30+0orMkuDvFb2S4abOKfZBxoLv3nIZ8CsiI
bKAVFupcoBU44CXef1akoAyCc+MjAN/4KhfPuoEQgU0UdNdwsKNd3n9gzTUXDGPGT7lXnO0APz5f
13ynLG+cV6u6FvUKDeJ8JpGXjhl5TqNYqieHFFu+numg+2c6e3556IID9j9YW0Rizl0vSgkBfFrW
CMsEJBDXHyWnZp5ouBZjdWl8UEZwaNO4RbnlxORQcMqi+KcklYXueOYKlNT6WGRZCy6RzH9iMiKa
mrOdJl5vH/gTQ/u85gh29VX55LYd7HgqyHuwFWSx46gxk2cqsz20tPuEntk4fwr+J5Sw+aa5gkpe
IYwkYBixNTZuh2DM5XzdK2g/36iI8PJ4NbnyeGY6TszbCdMprkvORpr+4zyAzHN2QiVtx0iCQHkK
V4BnOG1aeeWyRJzu1c8lAz3Y+24PAtEjKy3EhP7FCU8PxNOvXLpNyGC34oQKovuBD4TYgauClG7Q
EqbqimaPt2QxdRwwNDDtQZdbH6L8uFEpnZMeQI4MjRhiNbsDVn8KOXzdSnbFM20ysNwGIy7W4i55
45zhkuKdMRJN0Mh5B7fhnMGIkYND5BMElew4aIw8KaIVk0RP2ksItVb1B4IQBijmO2W2zLIP79k3
s14m7xXNGth8cWEYa8NTZaMzZm2+8tUlywZejFdl7qNYxk2+QxZnXC3qwB71jg6OdCjbz00GDiuP
Sn2MOWjGTw6QhdmSg0F4kRnPBKnSz5zXezwVS5DYZQhJphp/BwJh8LhwXzn7/Z7w7x3XDPW0RP+4
RxNAS4aVGJ/e+mKQv6M2ymad/eo8faM8ofyJsihZyllm0NSo/nYoLSgmMzlXVJg8VuQVQEBhb+wB
U+KyJjx04agMHtIJqQqVoIKw6w98mfNtpcroFnUSX2aSMcCW5VTv26qEBO9HrJDM/jzZCZk3WWPt
JVGdvh51qzRGyTn2Klgy07iGkAP25PHqe6eEyqNGiKgyI91hWHuPGmwUaQODLFY4p9Qy3oHpo9Gt
YGoJzSpbK1Xc7z3VIk+h9fzZkqxxJfW6uuxUBvHBoXBWmaLfj1V8KUJT2YiJI1L3xlNv9pAVvNrC
WDHMaeCGTg7dY2nYbKQAIjNbkZFnTfK7Sv2P3mOSKXRm52AC+A9nkHWN79tEySGahjPokDVriYfB
1vONOT/y9nDPNMeNF9uX211VrKcsctSH299S8KbbgcpNNtuCMm1o9mltNvse7Jhrt9DoNDSV8T9+
aP6EEPN2mwCKct+CDlmKkgu3MgooaXHw9x967UqZM5UA6WC5od7/+Q/Q9L7s0WzXfwHQZvZZ1c0A
jD+3b791M0Q1zQhKmSMFw1uk4O3XRM0RNCp5ERFCOh2gtlQMPdW4GowBF7xlcY2E6P1XjWf857u1
FRShVRmTfHH79fYR/nrg/GiUnfzlz51F7IF1Zw/W1NR6Kgsl5O2Vbz+i+chAGeA93H693SmL8sVR
6SQOOm4lP1VJljaY6Yr5i7396Oeb/3Lf7Q+3+7Q22OoRzlzd6o+plYhN1vlkSUxlsZ6zuq3Ah3kZ
l8+VqgFGKAOL7EfsBX7dr9ROyiU0u4g1axvZ5lomVu7WSvHUU5mZEItJey5vQ67vs+G3TtSKnZ/3
6UvolmZXguNymnVfShojE5o2UJ5wdTsEBF3mXzIFoYxuTGz9ZiNdUFPzLOyIJXmNs8lCx0868yIe
2zmmtL8rGibkDlJIm+H61s2RLVFyrobZTQiXf1V39kQihf2Z1g+VpCAoK5E9kmeghGzX1RAuKGnV
kSu1gkYIRRKjMq+jJu5Kdcxd3UD4WvbeohlYnoxoDl1ZEXboYNBiS0B9Lh83eoB7OTSY0vKuva/R
VRZUrew48U5F2u5gSquh0GnCkcLiDS1dQ5u9liO7bZ301KEKY+1g7lunA9+0P5LK1TSrirzYVQXH
0xcVO/Lye2iB6dY+yyCTaptf0EyPlJhuPZMQ3kNrSVchWImIXaFCVwYPfL0hQ5UvlTSDvqM+6oAg
K3oUIalgh5Hm4XOOqxs9fWhC4coj9s+5RW6AmNAggXEKbQqEZg/j24va9y7nS6vK3qDy+qw77B2y
gdWmShYzZkUINDjahnf8gWQxWh2Kf30R6MFrOZL7F7QzRbwFoZvkBO1RAZIiltuBFIdlkbB4DDIa
MC3FKtOjHzVR21HnaJUW1COWpjY7paX2oM27LqwQO5sSIlIvHLQWyiOHGEWM/1WnWK4a9G95yztW
YDWuIFUf22aQZ5W5y2qDfTb4Ewt7xJ5FEL+By6hcVX46kSOPEBfhhEiMpkXovwi4OWyAWSAp2nho
g25YlWqWHRy9wyihVsjZZL4idohZWOQekRFZcsIO1ud9B/W/00+ZVlynvkUhRaMXC8p0EJZ8LTWd
ZXGnuEUbElva28TTuInm+9c+u9S66byABuwmuSYAxD6kQ7aDUdbs2kKSIF7kB6lUJ8uSPd775h1G
mZgJXWhVuHiXpWKBuQiZ98KR9CHfJp4ITB0bc6ujmmN9ZzPfYurxtkWG8V0qLOd8kpwbk/WI0mXZ
ckYsro20zgjaVQ+BJeSOoN5VNI0pSqUe817UvsWhQhdoauJNJJh/R+Pb8oFi9xXGPmwfZ72D4qfH
E3E/Cav/0fuQZFmxE+lPQKV8d3xMS4vwBOEcq6I84qdpDvhWSEYXv/pYY6ApKJwxBdBrQJDUyIOU
IoLH12lcrusGRuVene4bE/NsXVfAIxFHYPPb2Z2Fig1wysIpomRZJWYNOTNtl6onv1Ui4d00N12A
PcwEVf3UV9l7byZY2lrhTnoChSpmfdU66loqiXa0gvHTjotwpYXB2g6wvPVYVEpRuwPrb8Mh90ds
wftgaZ6ZOZmD1qMCVnKImEecpgtXM+Z92bMrnkWLyECsEgdsKa2d0rLeklqubjTf2qdFx8RieeMq
bqHGYBreCVWZdr2ejVcjCLYR8QacIuln4oFNyhCvN/nwBOobdCQ2N7Ons9bXlA2D6s2oh61hN8ph
gsg4p9xjABsmMvzs+mlUk2Gnq/qx5NBQckT97QfOcmz1H9mzv8FxBe/PYVUkxHge6O/2fsRGKJTT
RRr6S+WImsrHFO6qUGdNmFOIqsaGPSEmLLMgZFmpugEEpYluMKCLTOCnJ/RVrmPTUUvzYcT/CuDR
6N3QI5Vn1LJsP7GQMZP82IaFfm3L6NETTgm2t453WvRk+rl6brzi6PiTftDoZ5lxqD02Y0dTBylW
XZHX2Fvvw+h8kyQbbtM+/B2DlNgKPXjKSdaiy5bb70o4dUenyE9eOSYukX0h7gH1g9RrdvMe/Sy7
qI5qAeM8FsFzZgKnhTEG61achDIxbNpA5pQYRqVIi2fO0mVRKgUx8g3b846gZsWRyZoUFbqAvnww
lGqdTKC0sJT+QCU8RrWmI6dNk+VUsOzM+5AYe3a7SUzbpTRoA9mxMA+t1z02kVbvfBw6NB7mEgne
YR+s/ikkM82w0t/aEvgDxJeHSR0TaA8PWw9jsk61lyb1wVsYcnD7rjA3qdXtSjky1RqauZH9zHGu
jE2qJs+i09Fo1ONVsXyaYjo80dQGPZKDxQg0sjm0geT2kqGlNTpt06tae9SK9I648Lchby5VWlMj
IEmBhPDuCJDWd2GudtSg+weDquElsgDEiNxVtDRcpI0Pc8sksimORyQuio4zWvN22tAlbC2Uat9A
DFzUJkWFstGSR+w/l34cjqQ3n4mhcdbWlOKCYEFfFsTFScySC0FaZhAp2XcWkXQVyTXrd+PDU/E+
c7LfZ4agVG7Zu5AV+pYsmnBhBu1RGZ17gQ3ZzyqHlomdIeBeAU2MtkVXPzmmYGhXqCoKk83W5Ntf
4cRqM7fB1pUmdapK83emSkkzziy5a/r1SLLCwOZQdEhNmgClad5Qm7NLrhlVtK5h5ajMo+6E63GI
s1+M+wBTTMJKpldojEAKQ4A2WcfnN3G8TJMTnsbgYgNIRrn0Rig5YtaR3YB2GKfo0JTVcKyUgcyj
4NuXJgtzv2qeA+W+l+jRY6cGcBN13+FoeA8z+EvNwxacgG2ffL/78mvLc5WdLostJGKAxM1AGWDK
d2XKkj4W6SGoUuMq4/pLNJ1baSw3gHNFbmVPr6GHEAPeq1+MI5fxu1XXa8OfmjU0V9rNwmMKmuKz
AK+lh8GxLWih2pG+6YVDg9Bik8M2nLB7NrxxoJMYAp9OBNZbFTq7XmvfmHDu4bnEi3wmSpCFwnW6
JpZaHgsnOQxianCbzzUmNX8YnDDfRejgxmTgQ2oYfCUFet0xaA/WOv5ns1xX5VGG8LUswEMnwASU
9UcWLFQI7KCr12IoLrog5xhW+kEOGHFi8hnov00eY1MM5MaLjpXXog6KYtc0JSXXQUJ46NV821ur
QFuxR5IHMSj1xhrFi27Gl6ntTfJJqmds68yTNurNCEO6pjHkDCPFvTFzwP9zKAFFzNBxHXROQJ9T
JRjNFFcqZk1Col3YlCmYANI3jDqiAt5QqzMLuYZouI+6rnyukS1uCvrr0B3uTUiLEAAKDlnCgq5T
6dKXIqM0XBkZ5r38oYlatsMSwx2Orl3YatrOcJy7ulRDkhzqeZ2YUTmz6u6RrWnh1tiwkQNzE2xU
s05i+T4SvEqEVXXoMRlTtBTvlVFe0lx3UEBNzXK+eEyApmwe+XIluYpoclmSKukmM4dxYzSVxI/N
MkJhZEpaqPA5dRAvMt5z1r5rPVV/0iqjZ6/2BAD1IBbDcms5XKSF5jOM6ZzgHu3apG/JnehSkqNy
4htMhsmsn6PCbLyyXv2oq4l9Kjsqu7mWb/NwtiEg+MyEFIfBm86q2omtBhxiy35a76d5VYB0PfbV
zWBMyBkRhLGhhkdXxVcwmZELDdBbxrMtMs8tMqHNUT+qXuyKtDOpmoUe0TbDzuyxH9kWcFcbGsI+
SbqA+SqmJgX30RCTzvLEtfVkxPo9+s+27NCbxhnesVy8+q+JhQU/YlG/Mq0pPtYO5ZSyz5jzNNU7
j1Y8+wVon3gyeVJV6iKmIcRdYWOGNVjakGmUTuuhtnHK67AgDAsiqcLWpgDgvg2anHQx8VOOVrh3
pjykclK/t2axm5SspuQAiGzKib6pUG47Vp3tK8poGRzmSbX9S6NzcGsAr6U6sTGUKvVqW0VGNqLN
UCIVUnlWvypKSFC51jmsWaJqV43I0dlFUHIKUf03U7Of8L8AHlPIEDrZanQBnao8st3VmTu/pqou
l0Z96MyQio1Nr7FV7kGLEUbNRgEwbsJkzfSdNHTRM+vMZmhFaNxXP8OnKbGoi8hIM9oOE/qt5rXz
hmfKDpLtk80oJ0m+siAx9r5THGHLghbUwPuzud9bRcXYUgZ7QHcXpVI9Ny5jSLkJhxNLs6vM2Pmm
l/MuVO32I+z/MvbpGbYsnbMEZajQcZ8IUtOstNHvjL7bdZRHOt8LT8EI085wyvLM+clwGgHei6TK
2Gk3LLdN5VvDWXCwRfg6hEyrasDVyNnCBc0SFvvQANuXiMwa2WstGEZH0wcT5xs2/6F6I3yAoMWx
eld74KwSdG1gELQhg+lVhOpTENEqnDra8rbTe8j/afUT4DbRoC7fg7AUa9C8NCnRmtcF8v+gpPsR
BB3brjQ+D6H+oFhAJFXQofQ9poX92fvIr8egQKqhgIds9CpZV8E1mcbnaRqxkDkUgNs8PWd1/TRB
71IS339I5EvddV8D+aGUKNlKFpQ5VrxdUG3UbsH77ushxR2CgkTkA3oFe9/Z8SmojrpQ3ys45MtU
dw4WtIGFI02S06LuviZ45Bqr/Y/eYyOxJa6QLnTkoob5+SDD5NXsn4s8l9+T8UAOxjUdqnLXZhNt
oGiYm850gmqHcmtsnAYmJOJvmt+udLpt49DLg1sDwTubyMMoJRBRgaIRfsuHMtFZEGa/7ka8Zwoa
vrWIXxiwuk0beSglM8b3ogu/wjz5Liy/pKpb3lWw6I4ZWsqOWdWa7G+nVsXanNEgYTM9f7QEh53V
Vlk7KV8S3IrcLXUPHcC6SkLtTlTd1opT9jR9s8kYwZetGI5dB9RQ83UW/MFpgr5MLcGidUHk3gBd
g7yGEdtBCzgiNHepNtdcZmNiDzHcGZuCgnhbkhA+sZjSigseX1oXJdduUBqvmeP86KmSb6K2/sxM
jrgWeoVL6u9FTwQV6cjaEEm2jS32doWNlcYgSKttsxKLPoLxwYAE4uDb4qhz+UC4rgcLrUcsKRWQ
nsmAjVVAIWfm3DnFd0ibsmnSX+n1Pgp5PKgVAmZGGs9RP6AFtnjsp3E9QvWTIc04hfAQp64+M4EL
yrM3Y13mu8rIGV4NtnJeF7y0df1KJOZEatqdk+I0jlslIbesy9AuAlVSFFbMNbV0h+eAKnht4iog
FKtuF/8f9JY1ZBn/96A3mxjs//Ef/+tr+J/+T/5fcrl32Xf4kX38C+dtfszfOW/G3yxCqKSlAT5U
DdMm5vvvWdz231RHtQxDFbaUf/3p76g38TdLOhaB25YUhmnYZMT/HfVGuDd/cIDHObajScv+f0G9
sYKc4+b/KY4e1JtOUjiZ3pL8UxvCyv+JegOBH4RTMCgg3taTARPZ1GehYphevJGoYoB0y4QFxLmO
WAOaETVjY6QBMQraoUakrfTBcNnb9MgAQn+hNKzL2z5xU6pfbHA/mppIkSnWPk0L3pSRiWtlAnvs
4vCjtAJShfsA9SSTySHPKS4maYueNEXJ1JvoCrg+YcLSJIVrS3LU8Nq0wFNUfHRFq3eHsff3oa1V
qzgFLEx5tV3oaX50kozLYOyO3ejE+EZQ8SW2epLA8+irIlwsSwDwWgObzkBKXQPjhohB8aJp7xXS
8CoHnrJFttDKS5HYtSPXv67b4OvbEek+GCJpvefKEGzmVA2/qJID9ShCk2w8eH7vghJHVt8JnHj1
uqpyTBBG9i1N+UZa2pKCe7GOp+K3owYuNrRZkkObUy3iundWGpG3QF0sl3k3WpoKbVPPJ5LXGGjb
doIiDj6DhALb2pN4kvMi3andR9A6PzFC7FKzjmRaIowSF9VPNLdkdJiMvnyWZbYqinjbJk0Av2Bo
zkbUHquWHKowDO7SykAkkxufvhE0l8AwQY/FZrnNffVBIfF35sPXEKn0tEBURSiXHYg1JRDn7HiD
ei3b36i5OJrmv/TQQVZpj0dGt7Sv1rDImzGJRiwRr7Lvmc4GPIV0su7HkO7emBrmpUyuMYwmqxME
GcYJY9qEC62Go7JLG+Ve0TOxLPP42ySDmfoiyghH0vmPlJ4AeCu9zzvMPoEQE+oJNqgROKSVsPRr
bSMhhXLENFkkXx75L/vIKlwYOMQ2AEhdgU+vt6GtPIXgUZys0q9BgE+h7VKYIaOfsZbjTWc0xevn
fMjNnYZHhXqDWOl5T5CYRUlJM4ujGKq1U3vU9HVQ0gOaG02O/WFUe/9Mac1Zt97YYqA0H/o4L16Y
Hkf8ZXbityvwwwbbJ2gYnQ8aN2uSZjUBYJ9YiFNsHRHMtv22UcLnuMgf6qkA1j1gTYWaulESCyeT
CgXPdEZtKeKMPGpo6NJA+qwrLTALA0tDMJ1N+W71xvDYoolzPGZPUv/GXaSw1m8VdTWSmw3kF59F
Xl4sSrzLIcNT3aa0vjXLOoo83oCKkSAkkn7Vq2lwDImaDieTOWrEvkWYq+W071rEtn9E12GHGEvi
prhXbF8eCRe2+sg+xxEarShKIBZ3akSQ9k/sh9GOAIWVN7G5EIaFZbLxPxXE/HE9BoRupF/w684B
ObpuNlRbjeONHBJmuwLvR5fsyVRaABl607gAcyBoweoC7uswGtTb+5Gqc2vejWQQbWHMScB/jUlS
/bJv6NQCqXyN4JJHrY0bDl1Qa09fWWIbEDDMkx8ViCWHOUjCb66tbH/iGSOsaA2KEMJLLKkMGFDZ
YTe0TxKgnfflSefrMhqYBMTOwlXSfWBZR02rz74AMuaP56bsfNb99AhSAAKWh0IqB3ZnFfPuAZLz
mrL8tmuik6KDGNNNwtUSsNZCxQlciBzBWqpay7Y/Cs6O3ZANW0TtWKJ8UjegTl9pRozLDjwvKacU
hMEyGQlDe+gQFNGwoe2Efq8W1psEJ0brLT30ykuitSGgiviFRKkZ3U4tbAQEzPYOZqJT+gx/cC5j
vJvOQKNJbTLGCBPPmeq8Bv0g15nA6TZpne2yRP3wSzJHw4AFZpzDzSwsNCuS+M4Y1EUf/og876+O
kwFQm+zHtFO8jaE09kOO9N6npeXquX/nTe39EGIa802AXKJq+r3DOC5YniFRj1ibUVBx7F9fhOiJ
tPapaObST/hjN0PjmilNkl6SkaAMkjjB9nVKkT9PJqjr6JSryT1FqPtGLb8Nu+Vy7NJmY/X20UuY
8sKxbfbjcBFkqNpCpY1eDKzxlaJDNjngzm9df1LpINAOKdRzX4fFpRXWUxaI6WSLekTVh1hDL98y
1aCiLpSjHjskpOXTx1BGhTuJ4IeMm+EYWb/slEBvOLtMATNum/puLMQ6i0RLHm2C43C66F403Rse
Y+icatQOLQmubTQCVweOWdYhGIBeXiJnBCFv4cdUE5zdUwX0sKa84hvtcsCN64Ps1BRVvZjka+qD
pFyUtBQPW2WmY0/lsbanD8/Ion1cxM+mpfZnp5DQ/qiAymIo7tOBpXJs434zGA3odNFw8SUxh9m1
1wJk5zVr3ZYq9SKryGap1eKncDL1WMUao39IdLhm4vOuzGo/4hSwUy060QuHMWJrrStb6g4JTJwI
vtzGlPpIRqaTH3S1/5x0emBRqTzrZrVuDeezo+y7bkpbulak0Y1LSXjN8uxOkeZe+My3pLd8x137
GY2tgbgd33LZZOOBQWkf+TrzeBocMls+jJEzrBRPRVZKR2vZTgLySlM+qjFLHNbskEt0QHUCXc1A
B39FjNFjWcwO2IZEpZS5UCH1hFaqikdcPAaFg15lZDhrigFm9cywMxVzN1QpapQoGJdFXJMVEAEV
GsSvNlSFaxfmyWrUrU9ZdTXSaAXrOaOrmaDLrTOJcRvrPsXHwmT1RV6iG7VMpH5AokjS2PSbM5p4
42tdQdpsTHiQoR+fSFRdpayfDmz473zqmZiIO+PcgF7bWZ324ZV0qkyrtU5+pwbE1SjClRY6ONVo
voUvh2NJK2IlE2IIJJ8kesxLUOwir74HGqGbXORPplG+N4VOc65mGvENfSZ378e8SR7CpsIzaNzb
ghYhGaUv7NQNFMgw8MYE80+XGVTJ6E3HxaCsNWX6DGtYhYKg1CqX6HolvhURGs9aIzS6KZjYCZZ0
qufiTvUUolBSJEygz1aQOIyN3QDDibpk3fqwCogY/Qp6Gj8aKz18sS1yPkylhZUywhfZvi/i0i3I
a8WGLt6UtqlZxFUMbLGPuinBVDFS53VCkNuNR0wYEu5J4GrMFaIw2k6Fs4l7NcdYxRTR7joZ9ksz
0xhpVeA9CmuQfIqebb2E/JGeAoV0+rihZh02HQXScW2UPYya+pBG9rRvxhCryYTEZmBT6VCCYKAf
wLGhg+k3dmJvOiEwWiqRtqloceN4YBVogUlpEO3sGu8U5Glxjg2VYgjwKrIHGARSVGwkLYfjwQtk
6Q6KigAje9AslC5DZuO21Ss0ItaI6MXRVGCjRTG7enGvporIaWhVyLFa7zE0gsfQo4gwdhVkcj9G
sGMbVb5ucgysthe2e3P+IXNUMBtEI/95+3Yna2yCLqp7vXcgqFWGXWCTZDDlsRFSUz4vCc601qQx
IF/rSVi6/TkLG3UjW/VStkThMYuU+9tv/+7mv7tv6DSL3g4audtjSfOoEAKbRHDOz/fvHnH7f14p
8NmbQ5ugEFeoc/3jf8s4hZn45zYY+3QV2Anysz9/+adf/7yEb+rTorQr2qb/eDYFOOfC93ONchSL
qb+e9//2UwofeosssPlwCbyPpQlY5B/f0l+f4PZUcYHXN9UV568Xvt1H1ACKLCu20YiBYiMaaEny
n769QdesPzl/+XwG3P5LnVDDR281Lm43b39AqjEtrfksSwwgxqJp5sL5xCkVOHHEYZ6jFG8/vCiD
PRaD2U446PNQ908/bvc5+hDQyYpJWZjTSkgV22ozL65VygwECZamJqApVFtaQgM2K4NNkiZP2nxA
g5QztCEhbO+kQ7pXpUz/+u1f7jMId1Ajgn5Gi3XLQStl5oK03htjwgpQFuAoOp8Tfr52NDkz4NSK
3W9AMiOvMVfjQkzAud+hN+V1/vwY51fMqWf/0325Se0d+RnleAI/lLwjynPqFCy88TG09Wz/5/6u
G5wNMUI4igmDbK2CHTfVreXtQU5g3gciw4MoDVi2PmnUMdcKT6dbcNm0rtre3nAxf9e33/7lpjaO
7WYyDpzRx5vsb34HSd2AL5rlW3+EW3/EXQFk9IUdoK43a3KiqlmudtOg3W7+dR/nHZ6BhRvv7sbN
tL8DRXEXEY+TIgM1Ni+qs3ATOh91cF+t+018zBbW6WXYZwt/N27KVb3CrwNq1dr27TKSm7tp/9Jv
XJozC5Ne9Zrw3zE6Ot4aU5334HbxPj0m9tL1Hqq1vAI03BxBCi9hKizpJrnTvl4hpFu/zS9GCCMb
xMVdXK1eInt5nMFSL5m1erGVjXkZv7ijXfGCcAYeJGWO/FtAN4kfuLDd9PjiPTQJ5QOIWS18pCVQ
vh2r4CvvDSsgL+7y3Jzbv1TL8QGLPQkmKwQ8/Yp+VF6RGfyQTtCl+S4oWfLp+tewPBnZha8F7WE9
3eXyi69nhB5Apo8jXxPW0XT9L5nT465E9K/tyxqyLhEOG1XZEDXWYZUYL+V0Z9I/AJw07egSssg5
89reKWn8dcJKvb8j+5XCIr5YGt7RMYm3CE27X9hx1CyIzBLBUsVj3UPvdONja1MJX4Baq0a6Awu8
2EwKCNj4WBP9EX1JgJ/tr/mFm46xKaYdwLEhoEKwaAi3vQSIZ/sDbciUOEYK2cXSdE42G+YvOnka
gome7fBWvHfemnslWeI9XrBVFT/0pB6W0LzrfZhsrOzM4n9+seFMYDpHIX+djA3jR9wueXWovoq5
Cnemj3FqoScr9TIxr51oYzshRkiWG8QRjmsT6Qj1avp19oN9KXe2TaTVHTPWmn+Ml3ytEb2y1K4z
1YhOHal3jRs/jyNANP2COalYgmWku3GfnTSx7E7BXuGTQrha4O+G/IQC0P5UATmhcqdh5Aaf6l0C
9qZfdT9kyGTvfDvp+OzdMyoSfoQF/aNdT5vgsVuF8XL83NaP6mY90Js4woKoTs1cHP8pyBRSdulS
B/STfGbpKepRO8TPKOUq5AwxKVr37QJA24pEpV8PKCB5dcC4lueCOJJDc86eEmJHd78GF07Zv3W7
AUCGtrWgA+0kI0ZB8P1y4IzuAoRf5BilOjGr0BSSvf47/Oq880V+jD44BVqpbAjPol+zitbtA5RG
WNXL6llEO7txU31Z4HOlJ/1sFldnFrMWjyJ1/fJaZ288vKkW0An5PowLwG1Q6hx1wR4b2B9iugQw
+oXzkUPWLl+mvfrl8sf2lVrJu4i20KPZvJOyWK85kZJpm/0S0Dsgf74XhHvBjBsR7XJCrpJfDn+B
J5XrplhSQjSKEyeXH6wCa35JuqOT/ZBNp+CZD8dTckEEHFirvm9AUkArgfWpY5+BmglSkqZ0t5jt
vZKtCtLig6GgjnkYtV8Fz3jTfnAm19VOEytHOQb+iZMyAZFPV8rYcCdgXN7Mwa73ye1bmokq9lNZ
PDrFV6t/I4LCmQPIe5dXOxVPGoWtasNThtFRqT5hsBo8gbQfgLGk2rFjcd+Bp82EK/pxK9oP3bvr
dJaAWH7LazwCeRjey+xNVdHG5XdacbIfJrEvEfkrHJE+ycHPvIg5EDTadezFoW7yFEH+/YIUPH9G
5uBXLMRWXHvUAuWi4pqMN/aC497qS9CXX7ZYjBCYd+1057zbF46wBk6yZbT9CJf2pVmcw+BeuuMX
VzAIaIYnLhOGhb7a0kO1tqlz6Y31h37FOoGJBFEk2MopZfTkNw6H5Xb7bj2P3Yyxb5xKvIYr9u0X
4+rApmjuijDqZr+SG2veyjF7ps400u9bIqfnk/rORwF28kH5qSjUvXOp1Chkv9RNsca5WW2NmDX5
mSb9g3nBmXYbmsLW1SkYpGt9z0nIOxn24yvolTPfAXU3qhjuZLy2YmX6a+8ybnpitR4ZOcMjBw5I
J9+W1T7xFgz+s7SW3Ro90as9bMYNgbLjF6MPQymhz3yu2GZa9LZiL9x55jD8FbTAJXDvdJ09M1jS
4plPVKp8Ec1ePoPl2uHRJL+BmZSzXnkyCEn8Vd5zJndl0+05WJRxtIspcDyu0x08RB6fRu9vxoNy
+kFHon7x1bUr3sUoVlxJXI7z00cvVFIYdmW4Q4DMFcxfGapvL6+nrmIt86NVLD+sdzIRFsqTdcXd
8Irl8926Mv1xHC2XLyj43+ydyXLr2rVlfyUj2wnHRg00skMSrEmRkqiqg9DRkVDXNb4+x6Zf+vra
DjtfPyNu6Eo6klhgYxdrzTnm5/DFJxu0RrVcRXAAINigN8g6zMIuuNByJSTyCBzZXrn1IVeKsaHn
l1JjRCKhAnixnq8zV5ShxXOFdbTMjhzsGQ4kbXI58BFs2EomO/mSl+Lrk5HHcmEvUSzvqyPrl/PA
VXKv3PUzK3Gznpeg068Zf4/1YPNqf3AMO5b84XAAyrdiUtA34kE5KTd1z0Xiv9f4ZVx+8SZYT9KL
SkoICwnvOJ/y+nlZDH6W0H4v71PzUHoI1fOFemV5Ma2VWbykL9oTl7E4sjz7T/YJCgmyS+aojRsz
ZfFe2SdWP/PKXYZHP4DpGuYHjeu31AJPmbY84rxhKcM/i2V0M7iMGQYLZ1J+k6mSOuuaWbR5e+eX
2aMQT41R7sBUSdLcvI2OXHgmn/SFaVDdc+fRLznyypgD3ljczROi1oX+watB7sAayjsLvc4jmYWH
sj/e6+YYsaB+8IGK54TNZRU8M+yz3RR4iG4VBjTpUPIC6eRDfOYmccQM59YzsInKwUrPhydgb3iH
s3qlw2+SvzXKQUoeBcMs/eFpsfjzEBzF521Xb0v/0nxxW/v2hqsCzZ4le0KBhdeMefWEOyzasYtS
jvzmBPnTeZKj1PBSdaMx0MkGA+2GPpqQtTOxFYC1fqjFO+z2gkcS02f6uOMT9YOQwmt3kzJA5tTq
o1aA/ZjDhbegOEaXeIIMtunQi8PAxaSWE6KwkzV9Rn2LLVTjShLsucxsOr7dSXlE2gorlbfYBF3l
NkeKHz21krBp+Lm6Wxu9dUjDaDtjAsx2rb2mqQUYu2wuNUYc67mkfZBqmILVpXn6dJ44pC+QPzM1
jHKS00DbLAfyUuzbZarecljFEMo/JHlSUA1YBoC3EgWgBlzmtt3ZhKTJN1/N71u0dTQ8vaYZlcU1
26bSY1l1+gPScvVoZQ9MUTZlieFr3APHdiNZBCiBWsfvLKcDf2aI8HXG0qV6JHHE89eFeyqLF/NE
dgtolZSGiEou2zrPz+7oGb0cBk5xKqFQ8Ei3oFFBuYOrWE/ThZ25GKA+nEKGKztiA9wh6X0Fkz87
V67PY3AiREhHkpd9O5z1X1ha7RsBcQxS8hF07lMwdw8Vexo5wI4V8wh7/S/GrBQ7Lfjazrajuxou
qD6b935agmluzYUqNqm5Juak24kddmgm824bG2if1qyBqNxD59zy5XV0ziqBdcOid1ekom82Gya5
tn5UbjXwHcMr3pivGAEjHjFq2uO6c08Z26FgFZUnI1oB/d0UaBqZBZhWkEFSACMlx8IWLncr41Jg
g93owlPE89AfeMKcOBhbmxBnBecdllcJdNbKhfOM7Jm6I5t0Voym26pnaPbsDVL2KWyEBxaopX4a
J5x+q+zYfI3ND+BhS7nS3UOCh17c3GvP6ke14qa0Nz4UO9Jv6gOKAIetMRMyzktMJz5V9lSMl4qK
NHaerf3LJfKpMcL3SgPo9RmAh+YoE7lPaQw29iXZ8IsBR1SiAh7n+sBb4eyyD0iAo703zBVxH2G3
CNslkN8UnftDdFU89paeyeDasrGtPQZgW6ccno6CDYl+at5bbneI5w6RVov20drSskjxKGLaX5Rn
HPtf3HJF7HETx4jdBX9bkim4H2kzsJFzcSruqHyNYGqoN03U40FNUB36an9YpuyDm3vYjxSCmBZc
3NDYtMmpiFeBsiWjMzsNJ4qPNDubq4iWcwbTfFHt6bTQPQnXggIiW5dMWZLcIHr0Sx5K7tqzaIkN
lGutHVCgboC2ONY0as+OfhHvlSKH0MitTG5U99txw8WlUmAprDOI7XwjvIAWyruXgU63idX9DUsc
vrxRPykVuPj9xMn7pRgW5nnK19hmDWZ+kM/j22hirW6XzUp0eFy/0UEupvfOXKrlJsaQxr/QPSLo
Il8LqN7dtQ0fEJPQUOel4H4q823A7tla2YVniTUiqedHd9msw/N9Y6JxagMXBkUewc6ja26y7+A2
XVjwXJRQ0cEQUOyfCyQ9SbDtqQuw6mYojbv8GOtsQzawzn4HFOkfO6DPh5xlEMwddHAXYvOzv+XQ
jde+C/ViVVjpXsQ29LF2oNlzNR8bCsPGKsYb3XIngQZrqg+b+af6INqJa83JKYRhyB524dZL89G/
osbSf6NGy178D4OESTg1NTiVJ6R2+cJ8JNtxUf5Cq9/nxKBuBpqRACoXOjFf7kn98I/uY1upy4I8
FYZlv40xpesfXGaj3xHhqB39lvll3DP/MBQAyLNVVcg32Vb20WzPNY32+jD118i8BMPznL4ZvVeE
0yYM33WeABXdBRSYzKiwaSE6OKqgbR7Sr1lfddf8fSDbnKO8JB8zSx7wn66i47QCyuLumyOrMgDm
vl3Uv/h/+JA+aLf2QiMGYzO4CorRVv8AqRbZg2+sYHKNzBexp5wyDU63V1FpQ3hArDWgJMIoJB+p
okTboEn2AAIdIQtspr1U8qF59z/m9Xg0jyGzG6jyQGUmRGnI9uDT2ZyC7fwMIgfLlBvmxPI9jf0O
j09gfaBewGEOgWaP/pG9Mue95Rx+YkO6CAqEq3JnLIsPd62umTNZzL3qJXBWzsm6UWTxNErD4mSY
nDD2kIbBUwFMwZdHp53CHX1Ud43GteR8tQ3XKnsUaCbKok5xBkiw9yFgQ+8+KIfDlO1oY1jX4AAb
+qZ12wom1QY/lElh7oHZ1HhPTuMB9oa+Bfajb7GhPxJhASU3ZDrD5bMgF+dBXVHxZlZI+LHxWOT0
Oj/h+5KVkC/rt3wHpySGAVVthIxf2Ejt3L7cGMduh5awujz5Z8AWR/tBoaSwsB8KrziIaTE+oTdW
vJBdqHbMfkaOdwC3V+Nz5GEOxJQwv1nvwUd3Q5onwj3MYzziW2afExcLTBowPRjclaT9la/qIyz+
AvbZudAOhePV4NvIcAFJCC8NMBXC+mhNa2tQtjVC4IDN1qY4wViRcyK2c+b8cwnBd2d7zVv8yiwK
8Y6oxQ3+glbfRTHz96EAQ2xLeHlXfZTRsxWtuIvVx8q4TKXMUZiNnaP+sOty6i17BFHj2cKgzuGf
/DuqoWLxztGJ5Y8dgtLLQ0xWIPqooTPQEpb/L4AZKmyKVvHR8bDEeAHImx2Um4Q58xCOi5S6Cs8l
2GXA5B0scfB2lt1xeLORILCndV6zI6h708GiPW3qVzQKBTy7FCE4iQClcqCZxamKlg6tNgdhEEGU
i+5qOKvppGHqpTGD5NRaCOgQ7S7vttooHfSDyt0a39huckKf3hJc8JPHVp+4XJcUiiulfrHL5Zkd
JYkX8SCAGpU11QzlNK0/GQUaxElWgQ1tmyn+AJKULvFDncPt8JvWH6cmeH02fZNFcEt7zp42lDWy
HpBYLKKXzgZPsjVOBUw3OXsHN0B+zFfr8S35iV470vgWBeX3lfplUj1ZuVuSOHywChPI4GMyfQDr
Areho5hgHgfSzMuBinoNYH8vmONQF7DjOKoVqHpIMQutOVIO0CijhF61SHe0mdAHUT5AAcQOgVke
RQcMz/itfAKt1Gygb5tbZ8cm/2muAHVBy5C+lLVffhZXOIqY4q3kIBFj88o9hw/gx9R8m746rFUD
alWMkgv/d5yrXrLLnO7Y6Ka+5G3MIcnto3cUiVSKdHl6CV96ddPhSYdk/IjJCHLH5Fbv5Qsl1a82
vrLTUjaZcenaVWCc3WKvNpSEoUMU85apI9nLvG1Qcf1uOKuvDny7BYELHO+h+PGG9k/tq/UeMovS
EgezjpsWiNK4DeJL0qFeA2zPyf2bd4BT4E921opvE45baxz1x5H9xM0GMN6fkk+Ncy95FwwRVLyQ
wbOlX3s0CQray6/lr/JX8eWezH3NyZ66xgNyAdQCevWUckOTZAzxzWOr8h1jGAGIHF2ACB4YHdEW
6bezMR/G8hpQX9i3e6H++MeWwI3ytfTkruzBf871bdAC6ZYYQHVERu9/Vw2EIEtOBixJKThO7eZE
7eK7XRACM28DELiZ7Wm2p3gEfnBEl5eFI+Om/9XCzoc6CGdmG9J0O4zbdjuiRVjK95HkDLj7bG9P
7hmgG3DX4pzYbyCMnDW8OhSmC8QbT4/uOfigXxWSISDexRM1tpdPGkCWnG1fwle2UOiHwcktSdWo
CPvAVguODwoc034PeBaXKXXxB52ZPFm4FD/JBdA4x0OlMl/H3xqF3w/9sbj5O7Bi9mu0H58Zid9V
fOlR4VbxixHs7cdnQ+G1fVVL8kkWtsS5Q0hQzske0yArMkPBvwDlBii56WE3SkImksXFQxJuIUpr
4g2Y35KMVtyj4Ku1azv422TYte6zXSjHVgkugWwABffkn/unwz0PqJ7YQwoA0cFQ6HDQgPUPsu8z
dYqNwIvg9WygA3T/nltFhxIdzyaRLaxwmnNao1LVpdWUJON5AOj9t3/J5Gd/fGkE+F9j8dyKHFaM
7M7df//+4f6jrYGtglnfDFFbVswDf/79RKvVXTDsIwF+oJUhVvcPgfzy/j2/lJlWoWN+umiGPIvj
sPQT//Gj//Cb938wZa7THz9S1KB306R5Mk0H8V8dejRqtxgSK9L8+BDcc7Pun5o07FXv/qlzj6Wy
MR9DfQOZ+rcf7//2NP/4nhvIgK0/vr7/TJbWYL6nYP0P3//jy79+FmYhDAn5V//4l8QIdRQyLE1/
/IOjtzzI/etiYF+mlqW7uv/K3z38/WWjCAUgJyPCErLCSOpmQijd3kMZRfFL1nBltFhfYiGviVmN
+2prmna4prMvNppOUmtGzyuKqV3N+rN6Dy0bnhpAXp0MM0t0Y6fg4lmh6V7UUFzblqXdIgEtChS8
uy1xUySj2e1mytFRtoIymgKWp4Nyr9fDUqdl4SrQwkMZtDYpZG2i5c1xiIF2imJn02eqSsW4N9Y9
hiFRIytIfNvd6iYy2TB5TWWwm9XgAyTpbSDxrbxrfZIeeIsx3nRXlV6G+AnX5CHz2Z4JguPIj4tV
MJouEHD2lgC44+wtCNinUOUYOLyZjrtTGmA7BWzNcEiB2tfkwJFXhzFkbaiA8XSS7OZPcq73dgfo
wIyVvZHVtzJSPgX5d7kJajz4NfQEBus552YmHNLy5ntsXoI/TCmI0rPI1LM7dO/WTFGHtL1Rxu6N
5O8hNcN8UpfAaBLUkZwA6L6yikDFCwLEeqVBQQenu3IK0/NAwt/Ujlj2Su03SpKTCGzSOZGwaqQC
jsmXqu6DIf3KZWQgbiY2ATJGMOt+wtz5RRs5P3SCoMFCRg6GMntQ2c7kylGE4jjdash02/zVJq1Q
bVWYGtMeMckuy+izzP6R9OBH/PaXCQt2ROohhBQCCekI1VCvSUXMSCSqB4u9GNO9X6NqNLRb5256
59mSoYoFjrHOJPHIcg4BNU+yF3mbfjWI/lQyGVUt/mWw20pHd1zMKgBmYzmUVD0y3jOdVMcy7sDW
E/M4zga7PdZ4QIwyBnIiD7KVwZBKTURkOBOQ0pLaOsn4SFcGSZbjtZLBkrNMmCRpEujLW1bW1EHd
jmoqaZQ2qZRqgB8u7JTDQF7laBQ5zn97M8ooSxPQvEO25WywscQ2NuHZiH8X2dLQbLEKsuFWOqyu
U2tKek4z7vqEmCP0QDABQeArNWF+Ii3PUSPe5xKSXKU5yqrXOU9m2svYqcWuyeYPvIpMKZqKVqYh
6dcGuY428J2zPt0nqHrke9oReHeXxE9Gkqeq7YtPEmhLIqhPV3qWEaGzGG/j2B96skNrC8is02cB
uWunyQ6e7DDfZ6oO6dil/KEP2uP4Uss40lQGk8b0MkuthakWGTddhpdWpvZZfQnd/amSjGzTgrdr
rHoW2emgmaq/Hir+uDtNLF6EaLYmTAWlIi81NPcqZvxZ+GsUvv4Z8evBJWBVvSetcnhIS+uGmrxG
iIn6dqqC09ybn1aOfGEs2EfTEZszt4LBA8XInorfMWSEyde7h0QUDoETZ8TPD2qVsP+ocQYbgf/j
60N8HLo3U2WaI3l3b6aW5ak63e1wUsEp1S486+ynxmHYugOruONcaxlHC5tTkE5rkFKL2pl8q0Dm
ifkgWmOybC0sr1HH6SLTBgDOKHrpWNPsSB2wteVLqmZQOs35XCrKSyjDciva5pHlgvVUqMiQp0to
O71K0I1dF39Mg/rah8i/tLoNNkLhxByFJuYEEnrbBMyALwMiGsDrjgrEGSiMTqpvFhLvG5HzW3z3
dfnbb+nzmDQgs70uI4ErIyKVxIb9QVpwZ8FQ0GSAsC2jhIuYjosMF3ZJGS5k3LApg4cV5h4ILjgh
kUteQtKJzbK5Vflw5j0/z7W2rdjQjl1M11QRr4FD0Stxn338VZnMPS7LS2QAzVJyFobansXCz6If
Y3zSixGmum5hjijCi2boCdLglIq8AOHoSmYBCtOlYvYouiwig40EK16ffimFA6Z+bn8Mi/JWJfOb
yXFOpGur1cNfTj3HO6TB48Em9Xli/k5lDHSZ4O5nTprs9qnpop8Wx+dFBRBWzwFqdcPF7i1XQWQP
xTpziJqOUnKl46Z6S2QMdUMetX7RqYSQP7oIsm9TRlb/tgzaBVX4nra/LKhMS0MAASgmAQMP7ydC
/b2WXRW/Jrukas6oq6WqlIK6WkCm0/yaaAbCBvw2e1HC7peJRxnmnWx1yVqdQQJalqbEXBDEDTjh
FsloboXeJLJPjUhc2Cj0PcnqXg3kV6XQsEYb5oqM+c7hFQwy+LtsKYI4aHtHMsF1GQ6OFBfcsT9A
/nKnRWSQfiCjxPNRa9BUm6+iFuzYZeB4KaPHrTp5FrP2VWCeLZpuDyhilFHlpcnuSYaX2yo+rlgG
muskm08tp89Qhp0XMva8lwHouSGj0Ekf1PdKR1CwT7tJ0GYIfHLFSzLUgc/4p4CSI+Ht2crWpy83
pTolGkpGGRnsSk9BP3HOWVf4q7DvXJ4tfZJcRrejEqPQXhI+1xCn1BtQ1KyGEoCj7YWPaVONxnEV
+Zhka5WkDXSCXtOVX2pibf+/pez/xVKmm0L7t5ayl+86K/L27y1l//U7/2Ups9W/4IPQMYAJVUNq
p6t/s5TZ+l8M3bCFjXfaEpjUeaT/aykz/yJUvu0Ypi10VTP/5igztL/YGiYU/oXZj6XD/u84yqw/
28k012QpcG2eoKFLb5u0m319PkZ50Pzv/6n+L0ftuzkqHDZflvvldDYUzCuyauatoNIXf+e1u/zV
pPY/8i5DSpa3/Lr+T941i5WGV+U6uit4P/7Bu+Z3faVhFvC3U60m1IaQxts97A+10uF2z8ta/G4a
sYPtDQ/r5ObOW6WMu5SNg5T8f2Q2Ir4UU0g9AAaTsKBknKDjJAHSpDy6RQ6b4pSapmWR0UPsM4jp
aoDMSunXQFmErp4CtYlgIGAlbATTSj8VXq/Ul3//Qm37z++q4fBCTQtJqMuVsrm8f35XQyslfD5x
XNCBxnZsHdavmEiPLqJzhWsoUZn4gEV8GSL9SSMCCsb6IiJ5nPRznM5luw78bBuK7Ccz0E+laNec
hInFAvua5BpoWSuq8H8xzRaUmOtMfQXngyiSjOHU2GmOTuMLHiDTv+YVrX6yUZmncYmISvfuMEBF
EygW7fglsoxun84oZNFREptehsD9DM5gaU25XrFdnqnB027xqCwHrI5IrxVW1aB9Q9FKEgV+49BR
b3k0Uf7LQ4LdaLTHDpt2V5ehRHb0o2J/yMvh0ltcgLDR4SmDGZm/Wd8ueHR+rIQVnq3pU9lNuIXH
nnCXhnKhkbwXFV4x3+0/+0rmFVjoTP7DtZKD7k+GSq6VbXCdTFeY3KH/MCgFukk9a2d3G4YwyeD9
Pcd68uHiDO9zQmzyhFp0nZPlFRig6vqKGNoCTQ452ttGof/sdy2i2ZDTC5ZDOwnFtraB5kJKBOY0
7Mswh1lXOW9jA/9JM5AFCgpqcch5y7eCTV3WlD9RCK6d6cquSKS40YLox4wJiikjg06azQ4jxldO
WVjx6mFwMX66v1JOfXu9rt7SMD8aReEAmTPjlYMENjTJAtHKl27IL1nBwLNHxPsYLCM1+WjM/IJK
mEDCfdEPu0mzVpqanmNfeei09khbOkU7qwtYuG0PJJMfoFzGVTRyQcHNca9CpR3hTwTJhTHhYy7W
KiN9Hpvkx6mTPRfqMXMZMf/hOv2Ly+QgVVYdxzFsIBR/vqUaQ++6yR7cbaQjl6klkQKv2rRW6ZC2
SD6M5O3fP6D6r25ixxG6aTimY7rSCvz3UyPcnyYr2a1v9VE/lJZ1mZ2ITZC8Gay8ey2j/KwrcK8i
p3tLJkZwRFuN0hooqy5n3xEFPw1A6opmXff+75/bvxqzeJEdRovBFKOzbvz9U9PUJs8zJXW3tDXg
Y9NICXlqrGScpkybgmpB0SgHLPLffljcz9Ie7eiwYox/uAZujR05HaAXg677GU3nGTOCWDhF/NNU
HVy6kXpa4zz/+wfFGffPl97U+LZtyWXqn9aoOFCJqefG3YoWXHcUPARSHkGx4uiXILXskhaQ0bOD
Nm5+Yz8nMWDMatQARNniR1XdQ9YDqQXWw+wfZicrBk4SM8n4+IYwY6XHVHU34Bapg8bsXHkiUhMH
kTa1iIZsomiZTtErNqlrblj7vOet5iSZrhKr8CoeF/AWKjEIW+u4HIApiouF3xQGFcq7JEUMZrEA
AE3IBdyU4iOYKKTaOW0XHV0HbAY63oWOrNqpv1pyOMsExV83PLg+JmnTp20/V/YHqFZSWHlmQ2KT
R1TRavZdLECY0elrwQXyOVTHEQflMhs9eJCUxRcdbBO6LwzLlOxbI2AxENItOnHZymqtWLR3opFi
FpiYZ70v6L7In2Vpxd0yPdota06l0NeBS/NsgIFc+S5vrlnpbxZcjqSSq8NEc3yoaOFr9AwpAmxr
jBJF10m8ZYB8oc6W/2FEaAZ7pj9P2o4QKmusrdmO5bqmvHf/btsCzyvtwrmmaeCSPkbYW5z3D90k
z2S+xHK4V0eA7gjV8qTrPkWN1j4BI6SBXAW7aTRcBH9p71CNEzmObUdsVYdUvTSLOwqCLETsVZbm
MCAPzzgmii44Fpp6g12kLrWMLKF03TGhr9ouzkGg9LR2KtocivkV2WmFTXpeTk1GbKqDVihL6acX
NhgyFYicTnUmIRlsHWbTj7Tf21okVobp/gJlX4fDI14ifMG9Wi4KFD1aYtSnYjZ+J0pDVKc/PY8l
+33mLK9gOOFLhgr4pIvwmJr5o1PR5LLGWqcnAoO6VLU3twO2oxk2vrsc22vnknIJ3t+EhgEEmi1W
oKKMkkCtTp3WSp53OL6UV8vCRFfTUHcy/dbMBcxnlA51Y75SZ0d9n0ZPlIFQiYMNsnz6VL59dFIY
nRZwwGrudmPmR6u+ta88rgx+dfHM1WgyHHRj4fCkxyVUpMjDVoOLAV5jPcVkLPMO2SlvlfHSDik5
cVX/mFfmz1Thm8zqcp2j6uJA5OI8t3nefhxeQzbWS9ts0VcnhPm4VHDTWeN3Q8TwPomI9jyueK9W
6VQkS8GZHw3X3Hm+TukzYPNVJrtxhJZn8rugZqdPtmZI72T7o0UExu5UpRIKRgDWGXW5kC56CB44
QATQNGW07ucI2Fxcr6DtSCkOgpO8YkjQpUDuVhvReogR0eiY8WHSEeQXkL5U56bYlXJx1unjOSnR
oo4BxAws2ttEtxxiTPgyB+lTbFY4IctdbBHDWyUT+XJkgWZdtU0rHQowdmdCc0KDwTDlqLpsKlSx
SUMqS7eVID7Rdwq8qBOyzABfVab0T0FTcXZW61sma3a9io9+sJVd3yQHtdHmT3gBlix0sZRYAJ0M
aATm2QIP7TWUtJiG9E0uWF2qsWIW1AJNolDpZU0IMKNbnsjGFVGsQyGItU/L26hVNkqhFOX4WOiL
rFM3doZm2UhYS8Mkw0Ko2CMkFHpRUuKZ0zAeJqRW/UwrPyoPc6g/TDKdVFE+s2K8smldsNrYi0iX
zeOR8HXV7997LX+kjcKLrIU4mPW4b2yx06j0hya7lcIsgYN1ypPuMzPPOVOsQc+3ifBmxtE1drBc
Nc7w2Ch9R5kKTYuhaEDNQGxCLKogzMfbKYnmZbUY33Vum8WIGqT0qbzgqD8lsTTR09+qCgLpwVk3
AKYXVoZspfBB+IxAxN1274fd74rZZlcP3Mfu2Gwa0z+nVfWExXVHKrobEmGl4+9R8pMY67UVt/gh
wxfKj9+VTQW+F/6Wme3cjIfOqt7bqnt2G+0jMfZYovbVhJAocpFsJZONsqNGzDbbw2tq0rtoaVKm
7Qbv1HkeW/TlOUrKuEerP+GrLsPsVqc97dXU/Uwc+ilmMj6lLhXmzEZLrmPktIu+JzYHIK/iaA9o
yaAoQdfxgsSnNjaqQBhRdwuLfIM0Pfa5/zwA4h/GYj6jzERSoqXvcc67ExovJei1Y1ZHCJutUlA6
H15djdUExFdyLRU339pFUy1ctUKijeiYSD4NKMFWGTFZdCgMOTeiSpusRQjWgRW45e+L4eYMDTIl
vX+swP7EBjdzWWiYr432Zrv5VWnLh0Rv41WO0CYekES3UN2rRq9AuNs3m/PNbs7RMJQjrLV5bqic
AVXbNE6HzSJMPdU10OqH8acfPdeN2y4HHFxhqF/BfAoOXR0crQ0Q53CjhvGzXTGTxjUZqC6O/Kj0
WwLp3Mlr8Re1fVWglCHgr+90WsK4DxcDtXTpDm80IHouFlP4cxHwOnbwyiYauVaJO/1Sog/u8sbz
40FGNrovXeNeR1VqMNzk1pDbZIxoa1pBDPhVQMnbWQ2moiqyPT2cCkK8gEWUfQfXQByFw8mPfSQM
147wvll/K13j3TFQQ2ZkzRasm1HfHUwr35d68KVrqz4NvjIDGnhWKemS3dStpR21bNOS1G1z2Gt+
8yoU94t6KHiogWOEr7xQ3R8WNklznPXJBi5G+CbCeOvr6TljesGLIIXoI/QzOyVm2l0lA8fIJN13
rv1DVZBCqUMrremL10HyEWwclUMengvQz37w1mgHSDIt+iyD+GLd3ajliNA41BCX8bvDFKEVZXlr
ZtebxhS3vcvWYFCxMYT04auEMnswvIYW1oIamOSijxVKBzauxLqbbwpMx2jow23upjLRBpWBYM5t
kx8Thhz2LbJHVcCMxUyYQiVMT6sM1RPSx8EcRy2CNnzkOIexdn9G+WCzU3CrBelLWOLMqUr6OFVw
A/Roj+gF1Hh4b5VCsHS+aYFqvin1NY7EYzbMtafYrYKDa0adbDDF53WWvSeFslFZc4cpjjdW7yD7
LMlTVlz1O4whxHfTZ95al2FA3WNTRdgpJYAeOzi2ob/v8544a8Qehancpkk1dqNo6Z2WqCTY8Hiq
MZPADdBl1dnGJSkPWpvvDOTbe4WTa0OVGUwflfywkQfA+q8fzBmtkVFIg71lXtmuzmvwvOQXSjBr
NyvUdcZMAjXdasfL7fbjEPb7+2d/fAhkgSKLEzLbun4AGunPsNpAOwP+2FimQ9SytKxaFfvvlvzz
aQQHHVYtsVYZCmo3nZHEyD/utJq96QhEr8wAbLF7CJzMwYfRnkPVxWdZ5S+1k6HaqFsCvn2NlQNS
Ao2eEMVljCJG106lSV5lrkOA1OAwtNop1nCeJdmNIc6ya9CLaQNExV3AbsREQVgpsASEBnXaIdG7
USmvK8l3V0eXYc5g3zj5t6mmJzu8lhFnj3kCpeGPJ7ZJI4Kd8DIUzS1vkqcqiQ4UiL/rYTxEGrI5
R/t0OuvD2Dvy+NmTftFlxbeWBheNUrOqDTCTbRvdr0pktZOc+s5iXe9uWKa/2UMd+kpuU6CkxWJm
6aMY5ghYQZMTohQjAiNteZQ5ykyvdLMPzn3T3hTdtB90Qod6mw5RYakZhHvESq2WG7tegahWlptR
iinupmBLw/didsXL3fB6t+4mXOikMQ9Bxi2qRAVxIJPj7+8f8iFV9iIitHGAHejLUAPYQRsjHczN
3dxai8QlFUfa/6u6eI6T9ovORffXAXP/7D5WotlUV9Hks8/Wgy78q7/37ty9O3rpYtIwq6wMLTfq
29p9trQaOGA2/9IKIqgSK8T8J96DmOrP0OcvvuNvclnQIDvjJyZUigPT1oADRLafedTa4ObqHYEz
VPHnTpjbaGR1y0VGxmMX7J2J+k7QDhxc+7ZbchNAkmUTFxXotCu2bktDBw0nctMztfm3AUL6XsNs
Y8dBEbZ0gwbAbwGItIzM9Vx3b5za2B4JRXjWfLL8gv0g0UHMm95gcTyh77yo2/inNyjImabyPfYA
8eqaF9AiDgIOgj9rhhRhsMXc21IVbvvciDS1oQ7/JHJZl6W/+yHRx2xRWuirjKzdOoVBO0ceueee
v61G1rTI+nZXahnsdPlwka/fwHmTq4j6Qpbw7mUumjrPlUg/qpkGWZygxRNp/NX4CZ2y2QOMv7NG
Xl9cn0NBSPEQpONCE+IuWXmMNYca28AP2dOD0qORcwtWVwvL9bJjPoTVhOwvUpcluP11l5fodlHA
qZYbrizt4rd0u4aJLVwclZ9Oi6G4zrfxZNjLWk+2dtp9ZhZp8xHN35QS+VGLjmmXAnz0tUXvEPUV
Wtqwtamntp8NeNCFHDHjHFqrStYxLXLGshDuA9WDus1Kj47kyqinaBkIxF33S+n4XP04Fyk2KO7x
TpYVhyJ0eVkYW+z6t29REciH6VCqAfv1nkKFFTevvlNu7Im32xTFi9qhojIgD/IODofa0PxV2rJq
DzXWCJ1NEzV3UgRqmyxChSdlKe0FrXDRHDqVm/t+eUJmmigE2m/58UfLhfD6OX/RBEtZTGVwMAu4
NOhYEzGjqvSHx9kgMcefS26PRD8runMVJoUTQJ48nus8KhH51KNLVaLlXbFjqhipFb1HHV0tn1rv
fdQlY+hlqkATOLI7GUYsBKr4mWf2D5A/74UQ8k2EhC/lDK+QIxb1xdB3ntMYsFss/41TW8WA2jnI
SuUF0IFpLgpZibEz81rXxldaUhtyfUSyQnxHisCF9BT2SAEngmbvb2kUy8jLCB128jMF3KNmHuGO
5K8VySd7Wyj5c4+GOJN1XNjSdNpEJge4N7TJUzaO57igOt8XnOUyOouLTqTaKgVGTMtUPaXQ2nKK
DUgldM2bGfCLEbw4h1KqcjA6MyrbqNhgWYmECg8005zwt07bZjMCgmqIiVGkMFyUxNUT2IJ7dCJI
OcjMXYfSaF8gaQ0MqjDgiXqVokSN5SDNjEefFvya8j3LcWj/H+7Oa0dyZMuyvzI/wBwjaVTAoB9c
q/BQGaleiIzMCGplpFF9fS96VlXeKuAOuoF+mSkUCHePjHBFYeecvdc+N4MZb0ujUuu091H+J4Qy
yrI7BOEzpqhkz9CdgzahWaMOJdzUjZOCB8oHKoU5INU6mY7KcL5EjB6oCuptU4anLsrgsGaIH0Dm
g+ab3wvxAheEIXpMY41B+rdkCCesZ5THJU+S0TczlXgcam9f2HTnREpbaUZcRV+IlgU7Hv0LZ11m
59tMJjfSd9orfM2D/zHJcWbPzmMbstuygGpzUrO9GrCDASbjto/NEvMabPOdiRKMQ5eEV6Gbx7ZF
VRxX2buYOdNqdWdzqiTGAVV+OKFL0aZ1tixpbGjYi6LZWxYjZKjwm0IgFR6M+jhlqARhUaOaqdof
YRjeLV3cMLt0zfQU99FnUXBQj66FbweTY9C3Sx9tycQhsM4NEfxNHM+8Q0SRNXGAUxKjyK1LqhLb
xPVEgzRIidzinLKO49mk/8CorYj6FojhEpedPGXu+F01GHCJ8gohhlHwXwKG5KgzsNcIj1XiSJnT
yincW51xHwUHwlWOVXNQwmo2Y7XLiDyIakxBTAo+J7J7FO1wqOhIoS9Czb0oUj3Kjr1Zxnwfn9yu
YDEWRYI84q+KwAryN6cXd/YOZuF9733jB1NlVEOmISFazbvGPromy8IkTWhFoSFW1De1lX6ugXGt
k2n8RmSIsWr77Iiu6JIhtlklAMdWAYTqVe+21zCwDk5nfWwUKSBzchVNfiX56VFXRG7kWJPmIAV+
kqtDoAS+gsp9NXX+pYsoFhM/hzkrEC8wes9QKm5CQoC4FjlfTAbiu6FtrkYgmz0t2/RczOkC3uda
12lkOUFWnYlZIAOie0wk/UwIEodpLqat5dhv4Ww12ORC8IH0mWN0vdV8um0i0SBE+31fQcxFeDGc
jLbyz6ox1d42oieQu/PJLHIss5JzSD8a07mdnRXnkmYDV3gJRRbiVMX2hFHKVeJ0ux/E4b1p48LN
NORoq7DLS8hAdh5AkZskYcEjxTeV4E6FO753hyXdkDiQU5dlNnvEcrN2IgQBy63bJsvQKALPTbf5
Eu5124Q6R2jeomLv4sz+9djtB3OcXOj5o4VO6ROqyt/B3HqOtI1Tl0gL5E0ceRmyKklb5FCGzCdp
mVIat0fN5cg5Cxht24qr9iosU3H6vXECQHe21OM2rprybEh1ujWC//cveusfE+X2RnP9UdUTx1rc
/ePuf3ysCv7/P8vv/PVv/v4b/3GX/FBVW713/9d/tX+rrt+Lt/af/+hvf5ln/+PVLWzZv93Z3uQE
j/pNTU9vLVzOf6XQ/ld/+L/e/iuiBMuUJiOff8+5vUvK8q2tur+Rbv/4rT9Jt8EH6du2B8o2sJnJ
C5QBf5BuA++DZftM6H2X6dffZQnBB9tfBkASuc4vnO2fpFuJmCEIbCcgKYRxGX/5v6NL4Gn+3uIX
DM6pOjwfsQPHBmf/v7f47TgLio6ZI2MTo4obva69XtkYZHqC5KaWpdzZrTsO2zGe6Tn4Xk47nwCF
2PvYpFYRvXumPZDFA/gQu37oNv6nAfJ6+x5NLN6/z57dGz/71A9pgM1op2d7JsBvBKQNd95nws+C
Y/SolavaJY9cAeuzNsJp20+JVfYZ6qk61oex6WCYx5GCmR74eR/+cGINfjB3aYue67jP71lRo3wK
ByMmiagy8PNIocf4ooOgYRJVJqxCmJtM9X3EAcXSNmeVg6u655LKO4kAi+i8/CZ83wAJySTf3ajc
cSkNXCdY2PSRTDDZGp35ZlH8AshtjWmk/R2x0o6bsSNDO6SvQ5SXbt3LlGvQs/e6lBY0NxbWQdvy
bOkk2mMcOShAizR3EvO7ByEnOhJJSFuTC6TAlgQmFv5nXAwEq8bySQ4u/nF7xstOUoHZYbu1aqgd
KK5erXagzjJkkMd3XdQXNLmJHGDVIaTEE13AMCbI1nGD8GtZsDLZiRBa6got7AJBSEghgYcO77wP
Crrh0vWm4EHPsTe82IPf2M/8QyjebjzGL1GA4lfM40wrlcEYYzClaMt36Bb4U47dfXPjjPmkDZP+
WjDZX1tWaH8koQFUjumU0bZJPZjkmgGdv+ZprVMGWPOxdHMb375oKljDZgWIuG1C7wX+UziQYFd3
42OgLVysMexfMOfWJNAMK95qtNJ2RseCbrpkrTN3bv0wj62TbKmZ4Nyppq1R7NkWhgjEl5AXCC2b
W9YyRGM9BHlj+O+ON7DQNIJ5yGou+VlQLlYucrIRwHosBfokSoxzAbVs2hSICKO1rOvZrzcECnkY
toJ2AKpm0b3ap/6wXKPz3GAGJdoiukYoLWiLJcyodq7FQvda1735jAPdSvdD5gwN0KI2iu6MMRq9
TyVqSeswNQzJTyFnFDJ2GX9odHCJqPlWIElm7XB1B8711tSkhEj0ySmbI+NLLYvpuWew+2SqFsBC
iFe+ZYnyILxlZdNUFJidgwGwBlPL+8yTn7m0so+GggQwlFZMWN6QvDY9WonRsJxzIfz6ULUSsIhf
lHurHlkeGnzMs+9W9YoUE1zQeWefpTKbuyTC7j+XpX1vZLOxCRJj/JiDtN4PiV+dCw836YgVaR+E
A15303PxI5COqZxoeHabKCQelvZgkdL655JoHUUYOZ/E1ODpjsmquraz/SaLYfqu21xduUTKRwDA
4ePQzwTHmmb5WBOXxufRwl8hB+bRryL92udmfdQisbF2CVopmfbiOz8f+Yd54+K9GMwvTM2Sg92k
4DYmDhXmnRmJM0l1IMWpoALxy5DRRZQdDHKxtspwo0tUhYnPMNlMn3LOkPeoRctv5ShTuHNB9IBf
mQaYSsGZOF63S8rE384TlF6CzdqD1HX5GNicXRKvY+3MrrjvjXbeyTlzHnoZGt8tVnf8qar+1KNR
evA101IFCRWOGiThOY2o5FORc25wCep1EvkgWOfBpIxlcc2YZ0DVTAXVQ1o+K120V3P0qSJck6sT
1VRBSkw7k+lcz+1d13vM/4ZpcntW5Fn9EBPB9Rj0YQHPYCQc0i6wwdoYPAo8Hdu0sjDUG71Nsoug
72alHOba7Man2W00/FPbXLsUKQIQVj0dwghnopUPwT4rfHvrtwwFzaKxaQRoz1sPzlz+oFxgBekJ
TrdCx899pdwreSXttWriiswPQrqtBOZqWGTj0apRk8oM5iMCKvvUJOZ4AI3tbACnjncAIXOuVsSV
oyBm8lgE3qYMHe+HGiTpEHODHd9Opx0TTgz7lk0cEehIJoNgsxHFqKuvOvJ/pjpG4ZBPd7H2WbNa
It018zjumeem26Aq7JPjF6S6FBxjiHcpTjmU9jqW3l1eTP4nv9UEOPupc+5QHtx1WY/zZaYJERZC
XfkMPE7JJd3jbKiqfSBEsklr0z0MEw2FAPDrflJwEyprrhkbQJ8rlYx3RmSWx8ZiOGO6YXf1Jmo1
J5/AWWfFEmvsDLuO8+Z2jMBFiwpzy+z24Z02o56ga/oVXBAAEXNEI2Gfw31D7YKvWmR3OF2sn3k0
qKuTtlA7KCxWpU+2ni+g0NcIPRAM0xbx/WE8GllC9Pis8d+ndrMFvsc3Pk39MSYm8kA0X7mzbdu8
GIKZYKHT4LPnFe5Lpuh30azABRlHuFCDNMfH0clTCMiaNHTcuH0HkDnvuFrUTgwbj8X9eyypTIg8
yXbGbKgnn8zXlXC0uU2Hlu5sj8+TgBx7k83k6hST6zJCCtIT0UVqA+FwuPeRNG8NXfRXkzPHfg7T
bJt7LvOmsSeOW9r5tky8cluIWe8cI6Z0q+xkPCQRgdjIN9NT39btXR3kyYYSS29wszCVCOAVULew
O+gewN2c4waK0CUtF1yxbQg02cDJrbaO6c5HnQ4hTUSTuUeXMxQIAEiMJkdGIbFKpYVqNyOdTzRl
IDi6lFx3txwyGGxC7+OhWC4gQ3WeuN5tzIhU1LHG7zEURLfmYwjDKyVfbDU4HdVaL7iGKpFfoDXr
J8NIDTASJAXNJph2uKrdznBgNVN8hetIcZpp7cA4eEFLWxRkPTWHq/dz5jJWl/RFvmMYamhd93Jf
VqMtV/moB3Ifmzp+7N28hkjhx6Ry+K36XOtq3hG8VF9lng6Y16W0PPzNw2DtqNTb8G6kSjY35CHk
jPEw5ziH0RyH+eLzIeVoEGa3+0hWExQH1peqo79XD3dc1AE+22bMIs6FUElbpVm43KlkXklEo+on
h3aUirQxiYtGzPUKX1Jac/lLwfg/XQX9P1TfmEixUPT8+/pmSZb/V8X1H7/wR2kTiA+m43km0qel
CvmrrHE/uAjmTNfyzMCzXIeK50+1tf3BEa7pL3V5sOR3INj9I8BDig8khgaOTzm0CA/5rT8Lu78V
qMSN/HH/XyXQJmki/6xrUL1K20U+F1DecMr5e10zcXLpSy/xT/SPP+OQYkIfO9u2NNa6CSr6D+kn
35rASBk4xBPQw3HtIHKbrO+ktydbY8mUJJ0V3P3cX2r/W4x54mhv0jZDAY0oA7fiO0TR5DAtMZUI
x5bUSkl8pZ7IsfSWREubaMux9lE1CnVJ6OVf9fASMl45FmWmduSBfKT/bj9OHuDCFqNJPZQnlpsJ
x78xEMgQYlgY/GdZE0mrOk7ryB6sSPmXSHmrUJHL6SwJnfZCK3dCiZxZ2Vuj8grW0V5yLDOaW3nu
fo6DVNxXVmEB9iB3Po3mq+OZm9TFNBzW0n5sSvfNcwntbeP+LXE6oB3KuSRBNx6lj1NnSRtlnQBx
K1wmGpVtnKWcDnrovg6JbVwTct96pnhoucJ9WJrjS4ahurblnSV18Ypq/1yxzIqqeXocw1IcTd0d
CU1Dlldk8yasWA6Hk38in1Dsoh65L3Xg0W/IVs0BkaNEuh9mTtQyXTfBiN4JdpI9OclZ1R4xm4iA
aehO85lkckZGx6mLNjiC2/3oHIIl5dUm7jVYcl+p/17dJQl2WjJhvSUdliiuq1zyYkeapyMBslIR
q2olmpEHmPQ8hnQQOj+bJXW2zcmfpeFDG/OWSduDQZgGcmqr7KFjeXfSLgm25vykCxJt22qbLjGy
puOn+zzxznbMaoIY0mAcfAYyEB1qKd9tG9sho5dzaahLOhrBBavdzv2UdWW0p1t8l4/w6eY8fiWx
pN8oS5yQYVr0i52rdCq0Ns5ywareAB9CFIq4WGawfPYi1V9Lj4TfZMn67dHxmyyGjpZFuirBx/BN
onyb2nQHRxbym9lpbWKgnXXfEytckYvmSYxIIgp/mm4yHOwF0p4tCcTZkkXcLanEtYHubMkp7hfE
ihORXey7/TdiJcYDMpG7LJorbKhIAKqhO5I6dXS8KDjPlrudJgQPVfi5mu5Jx40e3fRgI0UwY0D1
GTvYvjGZhNf+F8ew5/PE6JAMz5C0q5o5RG/f9XhVL6n5LtWYAxSn7nTKGHGLEcKZKsGSeYQauuaA
DRaTGbWqOBey1sc6UOWm65LPxOQRtZC5EjNb4cIg+WGMrdoHffE1mlBmesCsad/bBMgFayvwnKuw
QmI6UV5ESROy100gcAqinjtzwGNm3A9LdnVBiDUi/ymNWf74YqN7UspySdq1Sb3qu+6AsMHduTUz
F2ei2JU+vDQzIm2QUnbdTa1D17bZjR4UVJcLL2OyiKjNPKKnnX3pcgmvuscL5gCb+ZZArSJbHIwA
Dmk1cOIyWcqjZBUry0/OTov2qQnZa6hQTCYDhyGNMDIX0GEsK9+Kqn3MrfldhgLnQ3GOEogoBKtv
Eke8+S5ilsogFh5ZFa395jCmxQ9etw8/xkNURy5g2bTArkryLr2qAuo0r6thQgao25jw2K8jaJMs
bI1tWxBY3s/+dhTxS8FJe+VOHYirHP5T3tG/VC1EiSdVARKaQ51tHHfMrsZT1JBAUZYJC//8XrYD
WWyO+6Onqb/OiUXf0m8q4aLjsp6Y8Rxb2BiIY6iF3PRBtSQVBGglt5JEHDQZzaaApjK4KKtTee8G
ijU80cBrcnLEWocZSYBGvAuWtVFXfKlnle24UDWUpQlzAYDvspkvrcVQJK9mwvamn06EfHnMmBaS
5bwriIDa0HD+5o7sP3JZLzUdVEnUTp+LNwLN831WqvnIAHMD851mczVdgoTQQp2UP6oxIH7Sy67E
mU2rzuyMjeipf0HzJVgmDrgIoDapilCMwqJJZDn1ThtvM87GXTIinqhGAYZweCO5jQDoMViUcXb0
iWvujmzkh1kFtLg6k4XxNF1SRsb7vCxeySp8MUR4NgeCAyIH41uEpLsz+s/NqIG4EURvpuEJm4q3
LclUjfM2eiah76npSwblo622tnQyhFUNEJcYVZtPrsZE/wMs/yKBaYV1D9K3/zTZSBB0ih+9tbyR
MgstWVuT6Bu21K3C68hRskhDlZiT1pEHe7+S80OYqY5VdnMxw5bdx0HrSETd9ICAkwCUiYjUBIJQ
V2kQT5EXnHxJC4yMz44eo2MjlgaM7jUG0ZlBY+1jqzuwwiQ/VB/BJxQbEfgQMlrQm2W8JCi1aXfq
gWa4PTZb22X127sMtmoSE5Jw4Jrgj/UuMPIXf8KoY/QNqZ1gNP2ojbeYrJpVO439Rgsw1IyvIHbO
fG5qRpBCLlV+JciOk2/Y7QZX3SW6vhRuJM+2ApMYgapxWw4TFujp/YB80I3s61wHqLxIpCSPDNgY
NQB5fYc+9Jh40orcjgHec67sDaIeKO44nLiiV0QikNkxglDmirykuFbxYyI88G+y3GRG05y9rjgE
5LauxgSLqq88ZFyoK4zcSNBbYGonkaU7OjEX4ATkOzHM7Ag+puTY8u90La2DejYSbP2U4SDDkuhj
6MUMMgh/3bth3dOFGauD0rCR0L7SRzUvTtjg309T545MW8lXv2tqY7xgciD9tWf+mlXO1h3IVOBV
FvdtwjIgyJyNASclyo1nP4mjo+h8qPB0YVb0xfILOUt71FwRoRwELiGUBeQ6QB+56VDIrUj1cwdz
zotq6xDNnokgLlfgmaPJ2YQ16skw7ubVTfailf/T6ibc8tYxylAe3x693ZIL/d0jsMUTY7nN2/75
Jo/yNbkyTeWB9w4MOFkW40aHtGEYblZ3cmv7W5oBxEAzT71f0zXnJHYQ8EGcReFz28w5tSyjg+9Z
MUAkdvofxkxx9gvAL4rl284FaDY0zqfCmfVhYRki4yCaJY5wwSQBJB2dlcR5oGLoWp9JOPpLBALZ
otfMHGQZxmJ6joxpSy7Ba8caHGE09MHbixwhOHA40keipyVPOBxw5vYZFLH2RRUuxIlWgEJUL2HW
Ee2j8+bkL1owEwgo/VQAIMu9qPYvRKlAibLZEadEN6fbLWsRrt1u/d4UkiVXnQQHbQ6I5ZZN+9et
ybKNIxxM1YcJxEpI/lXwZIeCYOUwZNDJ+aQkURNyU5auyxREceUgHuhYv+JQqh9uL3eA97mPgfe5
M1EeeWT9sbEHQipWv++7UeyBenM/36RUNEfKU19HeXkIl8N+TBRMUGoZrq2qP8KeUPt2yWCQveKx
281W8vFmIh/Xt/1NmJ+XjgTkMJIOoIsYUGWXm7nTMuuYG3/zS5y1pB74jmaS92ubLQ9gsHqYXSC6
pTV+jRgHsM5kc7v1e0Nnsv6VJCFFgfBmJrNshqJjESNzsntZn5xlc7urpuxNkJ+1/f1QVtOskIFm
nVWW9a/Pxrl9LLfPqrWci0Mc6M76iDoPeZ+jaNDMjPt9Wpxcpaz4fNsguY7Prf/e6DLFIURPKhOS
fJ6l9VQhyj+NPfJDFjuHUHj96fcmUNlwErnH+DyYXwqjNnDuxcYpH5Z9LuH4bEBVzIZGzbls/N5T
W1TObzlaGTrMQzPvY8ISbpENN+3abXOLbPh1q5REJuE1l9vR6L52MZENt41nlpwufbfZsXDk3IfT
m7M6yMd00TAys7mGStH7lvMyg27VU+ANNGeWH/aLFtJuQHt3+J3AJc8gxVA4IoFdRJe384T7V0DE
7ZY5+TWKr+XZ+y76lOBP2d2+lNt3cfuiesbKO7f0nls7xcmDxYJMF8IyvMR097e99B/7bzuQJ1cT
OAm77M8dG+VhzbL5yIQDAtVtRx45a2DUmpoWqQLs+dsHwnVc0WpD63fbkFfWQydNdXyknPj1Edze
5e39SvLVT7/fOaftcuer+FgQzVz3irxwYf+sch86x1iCU+3MR5OKmBEIOhdLsfamX8x3IL8y2lj7
Vk8GUpfST65ejFIna9SYJki2GZap370Rl+v7bYtuf5i+KJK1t7mP07gscxr2KoDRj/YX28qfmzFQ
JryA5NxCUsUmpWmtwZiABYgnY1xbifPUx+AddHDXGM3VisIH5VK7GTEXejSu0SLVNCyXJrh8qrrq
mRAmrpj4uOSMUZosL1rUAMiD8m7s79Ky/GF65icRIa3IDZgFw5B8LsSnNAZMl/v1l6gvv1he6CKF
5hAwi/Sq4jInVm9ED752qibdDSMovwiOUSEsm6WFTT4gladi9U7KVLvTXgdHaIbwQ2vsQPucpY/X
f0xrqz5HqrvrmMUdojx+aczJA1OfInfOTAROiXc06dqvItEdte+VewQOQDFHcnF9/LWFwCmbnP1X
gz7BdiqKw6T94cnRPqsvvz+1Ut7l6sdoPfrzE3MrEutjTMdNkV1iZ3ylIAEYYhhXQwMqsyQaYsIY
N6EPDSIrMIO4IXHkkTL4xtRzGjn3Zf4w+dlPCCDzqp6Qnak8+t5qFis050AD6+ziOyMWca8/OGn9
5KsjAvN9Y4XALpgr8XF1D5lHMHc8khIkixyHb3GnK/Ij57THp/Ep9LwFiuveTSwyOqU4JExgVPBd
YtbMG6+uXxDRwmIhHkYwoUQFDfO9Q4I1LhSx763Tf2xd/1vPhzDHYN70INgRXedZ5dnJL8QTzg1o
ppO9rdX8I7OoqVF2MoAd2kcZemSXITxWeQAXP08+6dHejL31MoUoRKOgZXrovCllq422SaW2Yg9j
oH4o6h51Blif8dwRPc8B/94mHe6GDv0k2YGZNTqXJiUgzqlgDcUSOxQWgtSBMVeL9qmoDTTwEKaA
USBteJ2t7IlsO3s9Zu5dPgG29bPyAq3kYJfTqSumcwZFCJlVtOrl+KPU5pV0oJdZec+ZGXwNXB2u
LY6juZqdo7CBBtcNoLoaQrEA/5QNuN2V2itXf6mq4olXuTJ7SB+Rmfr7EhxgKPN8N9olthRASXRK
FgImlbuXzBuDryECNp4jPh6zLaa/fqZfgy0dYT/cbgm1mqGxR2xq8JCM7Zd5CgHNhzhNiHZWER3l
oYW0zsB0XaC7hhoceatuzKB6J02yJ+r7qypJhQ3NikvBUVP0eFXr7UIfD3Xc9N+FpTn5GRqtL4yn
buZ04GrElF7ePejWJ7N2yV3EBBJHrJWNPDm7pfmx9ct+7ZNExvys2KTIlde2AlnEp4YVibacKvrh
rNt22jBfOkxOEyMQ68a1GkSz93sycdPyPW+cZN279RdsxUS99MG2Ms23DnAskZb9tWaJxfQ0bJHE
Y+vUNRkGUQ+uUuKjy5KnKYunM/MK0ED93s5GekRFHBxEhgbA84xTOjTGRVjRBUsliXeDSB/ItYJs
rmwcTt5TEKt8XQFJ2niQZmRO/DtclXdWFuDFIUOsOUY9jA6nsfgEgOiRunhGmAStIShYWbv63daM
w4KGhoSyv4+OEvsZnXaZpBU5PfKsPctckzu4YqjYspf/lLnytnM6Y4eNYEXgTRzx7SS2f4cRDKIt
aZXgtqydTPEYpfztWsCi8cLyJUmmh7akG1tkNnH0nTRPLGA/cdWAZBrSCJzKSxsNlGrecKm0eALi
9oqYhmAaxynWs2e41y537kUAuDI38GwhpEcf3B/6rI+ORUxboEP+H4Y+vpYcp4ZrMhY3Er1JvSRf
F44JP6r+0tKxRgxG22Pk23Qi9U7bY9qpsd7YMqsPIgyfUSfoUxk073E+rDvwM0ya1FtMFwW9xruf
4vUxyosv8m4byfwxiXvsw8xICJ4Tl07pe9kQGy9pIHAi2xW3fK3ui+79Ny7p/doewTEFjkTYJo5p
+jNz3Gk7zASaugPXxpQ1mZb22mr9lu7VLm3xB+dc0jiQWpfQppGGVwoAvVoyinojOhXhpvKDB8Aj
JBYanGVY1SITE4PFadBPWI8ar55WzqaefDCOS46mSp5U5hRXpk8wvwuGZHqZ9vBMZu495BTW686v
SceUg73p5Vbpuyoc16aU39TIDM1h4LavCucg5jflc8gXZrBjXgpx2uwcNIhqVXVoby3656B89Kmp
4q+VaEhUhYbdEC7WDxCSEGg8hk7oIspN5q09RuRDJaO/kva9hKKy6hvInhlk5UqYBCBa7lOb1t5q
8LP00DgH226GC4rU1zhw7jC8ccGVKHRK+bHMUJ+UaebRLOWEFun+IQSnp1V9GJIQT2oxXqeol3c2
e3UyD/s5HaaLRN7E5ctiZnXK4C5uRpKpE84Sa8PFLYZjETluFX1OnG3RtRD/NVxSZrPSMZ8idv3c
3DFS36Ez+ZHZ2cdK37U4EDE9oaBBbRCse21RMwUEkhYMEROXoRYpQ9CGkoep34/mLE60yYheQQG4
JtSNDCTlPiaJ9YC1WW9y+Tmjv40SlH3qtvF6FwcrugWzrD9KTmxQXACbrbwOqnpKc6jWUbWlF5zs
U3IspiTj4h+9F2NYn8NBij0Coh4gv7ucDMeDYed3XObWWayDK3AnPPhj+Zz2r0l3Dq3G2XYsieDi
hvimbftF4RD2atB+nZd9D0KcBMwi1AE96FdGoK+sm7ZmlH8TUOoHaJ+PYVpt7J51i0oe7ZzX03rD
zzGWRzqVF6PwJTDXhVYnvzvOBLOVzE8K5eMsKK+SLn/T0ntC99ivurbbOHb6WlvydabjsUEr0HEu
otTU7HXouu6spE/h55JgOWqo4nwnnIYzgDBeRL1vaJevM5bYYyskEeC4aZk+2UQ2rkFZbp3CRrEa
HEOXFEorT5vdPC+tpKH4pEyr2mqvXfw86HZtDDu5o8/TiO88duW9x/hyW/gpFtUicDek05JEkOPf
zEAaUg0sUmHyE0eVNZfYDXAGFEjZvLjdJc73su/LjRA/mroLNwHfY1HH1k67ZGfUIvg+1CWkQPgl
C5kC6g2HOEbnpWGuzeniNddhpmkR4OQpck9RX03EuZl2e8J0jQK7jurudLsvmqij1UTV9Slvia5U
tz4C5i7ANcv935sESd6aZMB6bZTeaZwA88fmgAmZxv9mWv6CIXiC5Faz+exvxG2c1PJE5Vg+MhMZ
dyx4eIblod+bHqYmNjw/XVfLk6ajk7eHXpKfKQhbnYuvPq2MbZ0H+oQMkSJz0v2p7ErAYKU/O+s0
6bmuVEseZxdBftVMHTBSseEFXGawi/vb48L9mlpovpPCHU62HoeTr1kIzhOGpiGq1AnOmmbgxmTk
dtdzO/Kt0ScuzbLmhBm6OcWiKeoDBNlV1CTpkXEXYJISP4e3NERASlGE3yIe/9pAJ0g2szWTB7EU
9nKp5BnfP2FCYKWW5B+dwVI7ZwyH023T1OV4mqHrpolrHMKlcE5T8p7jZXO79fuxSgwP3QCiRXkg
8culAo/CCeqdC/Dy1/3fD5aKfD4nB3662PXyuduqzK0PhkNxNI91zNU9ZFiknFSvqsWkly/trKb0
wcU1CPCcPIU0qpluGSm/5xpee6qbuT3dbsnl7u3W8i8ay+8OdgCAvu2kQhP94NveErKhASHaOvVP
wjJ5i66SYKkM61S4lnWql1t9CkPCY/LZt755CrNB4oIbCIz2VHZ/eyyNOHPebpkQQFdCuzQ4S/1m
Yn7clk7DasKISWMKeyJXm9fbndvDsiu7Y8Y3BluYgJllo/669Y+7LHjbbYYdd3V7fQYyCHZZJIe8
YaEr+9fm9vDUdeFxrB41avRiRZmQkfSVXk0Zc5dUe4uYZTYZiwTSQlFK1ctrlNNsnsB8LPJy7t42
boNtulFPWc2VmHB5ffJQMy6fyr+8iOUuIgoPkfvyOm4/mdgRkpAlc4y6cIu3RzaKCIWpXuu4jqi5
VlUjPhcRxcrsQfxNYmxsKYoQ8CIoa0Y7PMAqsVUtr3MRgEStaGkbPd3sNuwupgUcCmHT92zMX1kD
rRFuDpCLCndjVgn48PKl6thLMkLS48psSEoXmLQnGCVzxsc1luTOhxO1hMHwsEcWieF1anb2JM8d
FU03ls4+6/lzyog372IzUm+i2ZEJi5PoTNNX8QjIH/OlMvs3I+cd4MDFvpMafAoAy5mUsuf23ila
Up+9XjwbBvbsxoVOflNC/E/LQf6/E8WbrmmBifn3opHz97L93v5NNvLrV/6UjcgP0I49z0G+LsEq
mcFf0hH05x8g7VloQKTPstFBtPGndER8EMt/IKkCO+AnvIY/pCO2+yEIhG/6NE9ctEJQbP470hFx
g/H9C6pM8AREhvvI9R3bt1z3H5J4xjN+zuLDPZtheLTTXFwGqcXF6wZOyJyQIpG4+3KqSUDQTX9O
lq64bEcwcbeTPxqk2GTJWq1auEDH22Pw4pggLFeFfrmE/L6LKmPdd8o53H5Yht+SUNZHlIB0hJeO
9O2WvdxSWttHGBu/H/79s9tjOWV0xgLmz9/qqpYTkJ2dMSuSkxmzmNsBOoOSlm8JtPnaF5W5y4NV
HzbGcaagOmWCUYHtQhLy25i/pZcs4RKNMQkFVbxF4lkfVCByrIXiYxmN48HE5jXERnzOrWTcuq77
jvu22XsYe+RFFS15iQp/M9ry023ThpzI/pO9M1mOW8uy7L/UHGFoLu4FBjXxvqGzE0mJmsBIUULf
9/j6WoBeBiXGyyerHKdZhD866XKCcDTnnrP32kzOPrPMAZxsDZylOvv7WMAMWPaRl+20xsFiv2Qj
z3dPfh8Dh9+fDgxXJhjN23oablQC8MIOCIBPpvaylCkGgZIgnWtUjtxFl4fEZlWazV50AaM78eZk
O9fGuW1G1Wl50CbuxavlS4YzxSHhb85TnyFRB234fTOWbZnmDVq+Wh7YjmZX6z2hfNzcyzmE+P1h
+V6TM1RgrHfIotI70FeGlM5UJ6KLKXMItM5a2niHhMbY2HIcSt7lLro86MyIgY53QA5ZROF/JY+h
SbQdRspPgxsOp3yww9Ok70IDGosMaTvTZRhnmz9s4YqYi4KEzgnxzzBhGRZQ+vcOI5ylAghTa8fM
JD8MN77WuScG4BErtqjbZi2yTCtHUQGmDne+TgYwCa9GGqpVNrnoUNCxc0cheyqbx0e9gSihKI1X
N3euonmq4c0BzcuD2ab6QXfAgc3fCgHp7Zw2uET0kelfzoHPy4MX/tdX+Wh3pM7cM3/4rEbmcpKz
KlwIiiXiwaMlj1SCO/SH4SFTHJlu1KKexXCKC5KMobkM7QssZHEuLNxpFKSBg/KyMd0fbon7IUKI
uIYvzD3356uL1Mc3vLxS1N+H+tkj8q7WrUMXCY+9294JGl07SJT61ujMb1ptjVR5FXoHQ4ElmAuz
EsnJqU2ncVOQHk+pHhV4nCucZfPukKMzc23mldqyG+zYQOJbFPcf/vZsnmH6LAD2jVdphHCxFmnm
4RMDtYz4AR6Wc3MOtf/rNGUwSAWU2YdWrdN5JCBC7a3qyAfXUubK0M/MhlK8r10YGIHrEsaGJx2l
dradPAQsiQZcN+iQ8cg2YDjaFg9yQCs9dYj1VdU9Jpokg7R1IWpl5T6OQ+J3ht1gQtCsm14/9fOU
BAVsrYNyN+fx0jQPpaTWETRs+jjbnBH/Jwe5CacG0rKTYWjxRsJEvJZWVRgFoJ06Gxc4o61qngmi
ICUlLeNKgcSmOkFcM+hi+y9ovf9aN5iVm+wwT7z6Iwdo3rkAkxvJgDx0DnEXstQijoACpoabDZLC
mAeS1vywFPHLV8v3nN7otrGMvi1nv4Oq5VSWMVcDVvZop6Thr4Kio4mCvpFjguIVWhWTKUN0DM+x
6/7cJPLZD2XXbJZr0PIt5cJAFxqqiy55Mea1xrLgYMpAtNgqFhGG0ayo84Mq7Q1yeD7O5Vj4+aWY
59mt7A7uPEc0YoKmstDaxpbXgLkBkO+b9JgnelCoS8SmsbH2gLweKDS766DgCmHOo+bYh9RgObeu
UZgsYec9C49qFOa5D4EOjbb/KM27KSXvJ2eq0dBw3OgJqcDLEma5vqGtOg9CRj+vy07Aytpjcr9S
VZgddKPQ9rHf32loL/oA86MoikuYk9pUhK1YgyiLwWyokX5qDqdjghBDx6jEFV1dMYpB6+iFLYtG
lnrLV1ZEVqPSGvhbLtFWc+aGQZgVqy6u1ctTzwTvpOctdImiWI/zr2rCgMuesr6PsWVs8zBNzj2e
kzMxLvQ7Tja2r9MQzTXj8uXyoOZv/vzKrCPkRFw2Kz+fzceNuwrGkCmeoND16WUfLcwQ50lP0vNo
tOm57WWxzTU8w2lj91uZQS3PRi4zQ9lG2BWYKqAzIA7aC6LTbI+h3X3Sda6wPkcRLob0PquJwG0s
1knw4RnFH6opMfdpzqLLiur8qJicuOZ8L1i+h2LG3LgJCB+sYVC3HDVisbaPKpsR9LDQDIQDJSgO
t2AU06tjKJNLN+jDoe+HCVoIDL+RLiw+NQ8lK2hBz7J9KIbG0TGRGHrC35e86szkqTu7eBDKYRu7
BGACw9tJeuU6TAM+KcBff31Sy9OAQmhvKaJP3TWM135f++39AF0skuK6CTv/0JYiYFWOMOFEHzwp
OQ+Wh8wpop1VZE/tHPASzmVPMhcwywPkGQblRRod7YzmtzcHx/z8gUt6Q4ZIK/leDf1Nqor+yjRC
rl+Nv45NnF91ZdxHOYAhJk0vJhOyqsWrWyTd59DPX8aa4s3qK5JrNNxz+qgz92UMOapPaeHOkdOW
vqlHBZ6m2HpD/5TYxMZ5EtND3H8eYwhrdrtoATtgXgjgEHSeYo3rS2CRSmaXn9NOPsTeEK8CrD37
WXVq40Oo6Yf3nIy0GsJL49nJ3oSj1DIo2Cekw8Aqdp9SI7xq+mk8SMvaFaP1A3XGdT4ypmk9+BId
GRxIL6enyvUBIohuZ03Is1RVPskOP0qYPKlmSK+ZnKUWSLQsTJAeRQE4uEld1zEQqjDvdliAv6qc
ORfO7a1F/QSiInbpYKQHPHodEhPw81SMM/wuxXfUNJt8SDbYf+f7wEuR1/5aK0pSUuCwMhbfGoch
bszbMpCPKRMofrMK0uLGC+mw2c1893G5tUydXGUeaApHoIGkXG0JvOxgmPWgqwaRPoSmG2+KsCer
bxqMp5p7ktPpP+jgEiWfaIA7LbnrknLD4A/v+iRJLveo/gb5ZnT8F8nyg0FLlrxy7B1+wfAn61A6
TxQZ7jDJbTqFAB2bvd/VnHSGfx4K6IakmCQ+A5ZQJxmztr6MY2/cdYTnrMlYaAdCEUGH+PTzvpZ2
HhBIwdxyDHuuaTU4C6VuTDJZjqLHgaC73ouT2yfR0I5XKopp+eEYsW6ZQUf3cYinzLQSpHupOloO
3EMkbc12kCDsbABqQ3QZJINWRMbFTrPBKSBmfjTLEq7eiEuizphyNA6Z5gRPk9hurvNMWrtkEJtg
UuE+DLLnjplWGEbc8iIgFaoyaAtBlCIKiIBnrfvqtCTBuoH+1Nuz/kHe9wxqDiJ3ngFGkd1ni+ss
IEKnvkgTRJ+wGDirIe8vLRLKDEkX7V28tJbT7IzJfU6c/qK5bGn30BKfJVHuSFxhXOmYxQSVySw1
eMQkvU6KWj9MjC9XYZjfNhaNnxzG2kr0vHwYsBnZYf1V8f8e8dkcQGoXwTDL/eAkeMWmmKKrxk4o
SfEEbwoU5lZvTYfc7O5GP0BqODKlrUwwcLb7VvsVF0KBZELkKgbU5el7TR/kJu8Pgydvuih3OYtb
9KepID2HeXwD9W9ftAPDJzdee4YN3QBYG6LMcRMgIyDwiimwv+rT7hNjjjdNK/aFwR+u1w49/mjr
u/lnf8hefbzJK8AC7Zopi7tq+WBWpgpecwWSRnXts6GL5NVoJLjtbtuzXEav136pXFq6UtFjaTLk
Er6tNrTvcCynRwOFPPHXEKOLUrJmGuflWjdE0Q5GR8USyy6IKF5e8P6wvOj9abb8y0Uet3zzw4//
h99Lw+riQgaa51eNRXW0RIVZ8x3XGGYp2/J8eQjn9c77036JE1ueQ6WTOzTWl8rLKgytVCjLV43U
i6MPWo8O5UWDsY0ziBcsD+n8qveXvn9v+UrKmurtv/3x+9tEORi15en4KYb48subQ8OBYhvo2N35
pe8v/OUXvL9PF3tzuShkzOr4339ATuW895LmyNAPnnhRfo7me1y4VPBejZa+Eqgfl9X28s3l4f01
79/Lx3l1//78w2tUR4JvhuKJvBDCuuf3f394fy0yQyrM9+fLa4J5k96/l7VFBDx/eeXfblnrgveJ
nYzA9ve3SxySmeI+uitEZU2AKtStwTx4lxl0y7ua9sf7g5yrruVpOY7lqvcQ3OIpoNbqirmN8v7z
n8///mfi3++yvD6ugOI3gFl6us0eNTlbJ2FldTrzgWUpnDD762+WLyehWFQMJYnGaMZP9iyoWr56
fwhn4eD7Ux0RfcLF9PD+reWrDJbqWmIlxhvx2z9Y/v3ffY8zJqTz+u9Xv79Gd907XJnTbsGLBGln
nIIq+w7DaNy2hebs/7eFyd2jGR/G4vv//T8vbzNgKaybKvzW/NaPpGSms/jftzCv2rAOX7LfvW8/
/9FfTUzH+RedRtN1BZyO2a0GJ+S/sB7iX7pwTP7nGvpM9cAa91cT07L+pZuOqUMixx0HUR733V9N
TJM3dAVJFso0XUxf7v9nE3NG0//SwzSgdgtsFBj0bEOQvTTb434hd4dj1bc53aBjZlNfhUHtEmU7
PpQT5iCaEGtpSm2bAf/Aa4zkYUjnkaZT0JvY6EE5XYLY3I2KqteVaLYMe9xn5WVoWpsYq/TRiJKN
S5NikwtHw2PRzKIEx8EwV1qrbEAqaLDoFw2riZyFglk9J6JMdzikMNUWWklYCIq86rNzUwclcetV
zbwZkl+RfwFsNu2yCPctoiXiAzXYUTZ3abzDAIv6lsJQrFkU1MDZkXA5rb53stxFpMtGlOlLmYj2
IEX1APyBZGn8SutcZ37XCao4eC9UfjZzLMajRqa13xtmBMfWp9kXoDtWrAaSAqd9lKIyQ8b3UqS8
QVWMLOpGLPGzdXAcyuFsOBVtu1PhOv0NpG6WwCBEB8Rs27DrD5Ec3mrnOTCqYuMqgvdEJGe8oGnt
4nmiwlBVrnvD8jc+BCRXyGqXGp1aZ6E5kyud6dBKDzmNYgnliK8jKOjDLwf03zkk//MAEUKagm47
4zcTAsjvB0g0OlWXd0VxRKz5gC2kI8qTh8QhLNGWTLJ9LHK4ztobvWWjBCL9KVR/7cx/3hYa/h+O
VeYAlm6ROSAdZXzMqzE1QycNKqbtrUFUD4vsmdmYqA6IMm99M32EUPw9FMmf9sAHhyiniFDEQSom
B9B0mB38vgcmJuhTTYbMEUHQFdRtnMWPM9wKMTddwsas9qOG+T7qaZEUc49Hq7FYYNQ78WfIY5lP
T/+8H+Y5yscdoYSrdAYPXD90fWb1/HLSRjo0F3gHCYg5dkSUgQIDe0zgWN/shxykt9ZWrBNEIrcy
is99lkyI12JGwhPqEcywBOK637uhcNcSv/nezZP98lbSi7eDRdhY7UWf/nmjrQ8AoWU32oKOqyBF
iWSZD/kdPmcAy8aIjXYrIjbr8dBEYBOaTlMrFmkYvpUdbqy+fJbQCdelz3kYehSKGHfzLeSBUgJs
sFxIu62Wk3cPzCAsHxPP2qK2htRH142e1jopo9cmJ60vMev4xNAC17w2viLkvoaXy44ww7cBZPXO
szGV2YF5bzpls20T9+EPf/F8YPx+beVDsvlLlaW7Av/z7x/TECPFTWMdg22DJVjDkVeVIanO/WPg
TOaV5TpbNyOhHDlGdILoq68ZQnoMJ8AXFz2S2QKUXdV1KfYyJIR6Ze/C1kJ8ht3SHNyHrpSIpL1r
LGndVhZcBNyiBTiTeC9uYUB9aMv4ROtYx/nZvpT5MB0qDTFjTi8XAgTRHWIrOu9P58sc9vD7n23r
uqOUINyXR/XhfEmMWrE8tKJjM7Mc3bZnl083lZe84r5s9+WPDA1cZhradiD3BiuQXW2rrarhhbo1
I3MGarBuCK8zWGD+4SP5u20zDNs08Zs4tIU/jOzAZSRWU8noWI4HvYrVaUryL7kDWaGs5QM2VVxj
UHmW2wEOXHuF/3KV+QQrWQkRFH231Zr5NG/NrzULNTGNxDf48o7DEo1jB7Aub1iXGVP1wxa6Q7L4
w+Ti4cnOjmPfku1QHTSz17c5rYSNk6S3ddRBzfDBZxhFegLi9zUEjnX55z/b+M9LmM1ElGwVQ0pX
yWWS+csFI4YlF/qyiI4TgNpZmHEL2cVFzdfMgSeIO4kuEFmz7+H0kHNikfVO7KxRBvcRiVeHDO/X
6g+b9OG+ItB/6QDKwOxxjrCO/VB4MHWglR644THwXM5VfbrRUUDtqzQ7ZokSx6Bx4oPf6WfTdexN
o6rrUPXauk6NP23JfBr+crwuW0LSFIeDo3TUdh+O1yhtpFZpnKYNeHlbvNXBoB1TdBjkABM5gmEK
1HvgnyZ8636hk10RFAdmaxjxe0TfVqMeE8f0tkE7yZ1tEgSCNO+f95b1MXNn3ls2U2tXcufjajLv
zV8+wBbkWSXzgUtJbV+7qMuY8MQb4eZPmunUX61yM/l6elYYjg9F8Ko6GvzohPRrO0yvKSjfULGQ
5FCgF3WjT4Mh1zqzJnBr6a2pJf7Gg2e4zuHob50ppa9rao9tG5TrnCAlfOVUew5+Dk0Vf9z7H24L
894nPI97uiGBQOgfz8huNOKwtJvwqAuagSUNRITZ4xkyu79pakyLVjNwGrFmbpC6r/M5KdOD2Hiy
6xzmukK5RS4BpJ8/nDP2h2pj3jBoXOxwa05XIk/5913ekSeSTx54hD5y96oBSgwZLOJePz7YOu2i
gUXiOoyneweY0bwDQVDxuBMVw642pQhFjF6pzN7Ug6cdbVy1eWGpozBHkDtJvZsyiDiqT270Li13
iDH9DeMog6AJecDx0T5Yg27QFIq0lzwtjrZFhkcyNm9DvEDMDOjVokVyYEIvttO7FpXsbsyxajZ5
rK1LE5042TXVVeA0b16HZjRu2+vMjI0bYGlwLmJUsEXzgmXrAmKNXU00XQDoP8G05PruHkJXtGly
Sfd/HrZ6bMjdPx/W6m8uAvYcyucqVkgQDj9cjilXvR51tnYQlB+HHpdcUgKOmCb+8AQH962VdoDq
URg7XpftytJJdlNaFjtpIJE0SDqpK/ibbjww3GB6awdphLNEJwMjL4gazb7nlih3UvifPcB6B85n
Z+27qJlNysxV7/YhERLCX3ux5+5KvbjBtySeC+9BeZualdMVArhkV03ul8iHMU3XEG10htxj7Kz8
NNWCsgNjVILGlNppvj4M557OTtH2P/paITSFt0P7nVaD1F1wy5iITM7ll6Aeb6ABjZhlWS9YWFj9
2vUPTUwUaajBIve9KoA31pCEhHq4YDy66RP3q+1r5l0GDIEtBmdf4RXR8ugkpoEJCCqFf/6A/iN0
bQatcPyjmrGpVf9D4qK7GeqQhL2EEAvoQFbfxGA5DsVASseIJTuyG1o4zFtKBwouwq0HmcQIqpz8
LrANC4SSeYm1nAzWGI5BVtfN9g9b+KHI4jR1dO7j1Bumw+PHRUEIg87ytDr8WQuXffcp9Xz8njr3
duLkSFXHRIaBYNd7NEww9SYoMfOvY0iZrJjCAQQhfmBS40pNLMD+sHW0Cz7cWxxdKcdk6UBknet8
OMBHSGa1GCKOssoU+zDEJu+3/dckUqS0m4W/LgY445poxnOWhtbajuBPRyZTkPmmF5T+5p83yPq5
ov/9dgdnFKiWa7OUYtM+VKVJVWgmwZ/eYbDgZdtWHd+nw6xUdI5Zl2lf+NGuCcLsCsBMsE+L725i
Fi9W/kxqA5Bvy6q+tc5cqgbpoccxcxb5d8qZ9uypnjaLJ5NdEFq32Dkg4Aels7O5LOLr56zojMnC
WP3kt7TROiKWOnwrt5UKWVJxVh/5KC/RUL/lRR5d6E8Wh7rB2W/mnOd+x/SKPbkLfN9ZT24HmbMK
X6soCK4GG8ITMZBgHCKqYNuVjEXVbUuFcQpctrMjvLwWzjedUTUzeYBRJ2EN7gFY57lNeKsIwPTO
Fvh3It2/d+XkHPOAm3+KR4Ps5DQ8FZHXr0F5DXuwgT/4uOt1GXXWzhydN3SQuBETiCQdUfONgxM7
A8V90MnuNEFUn3M/NDYqENGD6Tyzs4OLlfX3ng5jTfX4DX3gwWvJApqbnGNcyaJBlAlpDRcbyWaA
tI9uVm1CnP7mxjGL6swN9SsSxunOGuyVULQk7IkZUdoHNm5dOhf+GIV7I0+elaERUYGBYNXPpheW
TRlqYfGcZsKm1qOzDPyuiDV5mQZnOKcOttiSuy/OV8kdC/sqzBAv2OeVJ79MJJoyhKyCbjw2qflj
nGLzvk2iFzWNPX0gEnEcUNiM2eZ7iCQQpLfE5gsXwevU0NyLEdnHum/IV5oHbYzcEIwNPZ8kaRym
G5kHuEHFpgo85NvK7bfYbMq1mLTgtjBToM0C07UpDKYprblv4B9yE20RpQnUMxYAIJxT6sk3YASO
RXZd9wMDLkl4S6kPNZYI+ew0zMYiP8tPs5NiI3vnWyCYssG/ia/oAaUUvUmF43WoHlg2Y7xtY8W/
ZGJkEAYOuZ5jOcjy5iir/q1nRrP3NWkQtlVUVNDE39ZI9mleXIRdI1VT9dkaYmzEJGqLaXYRzue0
nNpNVxrNqmbVvO1MZW9Inz8LFwIKg1BkrbXam6K66BG41ljSijejGCl/pm0Mo4nXvg3BTqBzOchQ
3JlWN9NPBurUlpS9KW/JfxvCOWI99fFvlbdTO/8Kqa5Ukut3emmcg45lY2NufxbdVebtIrfF+GoA
f3IkCtk4M/YsccwjiWEpfXKiMzXQ+kVlUyOq1txWyhpwgMQOYsHks2dkagu8LV4TfhLeEuNir6aa
25flPOVdGd5VBpSLNsbl4uV6d3GJ5nnCsU8ooPloav7wZNbIU0TNANekYNpoQcBUvvPNXS7rPWlW
3lWrhazHHLkjr5t17fCpy0Z5oQYqotQ7uJo97eUgbmAs+Bc9/dbpPYQb4dmQV1z/ouaNDmv3BpOS
M8uOk1WtDEowVsm72JrguxCeu3EDgRuPVBor8K/N8ZtMjc1YlsYl7iaS6qI8Jb2Y2aoWkTaiZzmJ
Y6AT9+HUPQgQfAF43itClMWW3jw+Nj04NLWDCkHq5AQMF0/2zdZEJXOnDQBp5z88r9J+b3ROtRVR
Ozw5RRMTIzU9xoZ5Rf0IOiPNqhvHZONiP/Q+Q6J40ibdXSmyhC6TA4s50Dv0PaG9J43IepodXvgQ
gu7cWaxyuRuGAYZkTqtdQdzslbSgoagwFp8z0wdraUXZeTR9a51rtf5cAggj1ELe1u4kiA9DVFI7
9CcMUR/CWNZbwzD7tTE43/Le6jbgjglajAi5oelzX/mG+0lqglbHGJlnw46+FoTp7qnUGkrJ61GF
WwoNlv7l9EVUXHpK5sRJYtCa8L6nHV0DVo1vZk68emlb7dEi/e0mnLBYJql718WY2BxFHDvLbFY4
GYoRdzA22ShKTsuDrYKHlDTSG53Z/UaEVsZ6HHwneYbKu+GjTI6oml7BLtp0e4G+Ji3XoQ5O6TVt
ki8GhUxqN+gBgzC4pFlyTkJzPyXlnR1wDuaVpW0s1x641hPHW0V1DZBgaNchqpaqf8ly8YTCLSN6
Dv0N+IdyVwgkZDExaHTGr5d3HWoVrfXQ8bbx0KMMc6xgJ4yvYqi4VvU2aooECuiIO77L9OIy1eaR
pEI0W0TQIYFisGu6p4SUqYveMYGG35LBOD1PUVTdlSPhLE5tnYiPNPZIGz5VqYx2iU+UWupWKCmM
aNhMubyH7m7cBLTDVcv0mSlFcuonpKahVQFdc3P94KN8QOPYb7U+ofwGDA1EO4EuiUXApunq5Yh4
2qwcL31ePSbgizzMmV8IcGmAIK9ZsQAyceLrIciQPJJgcwixmfepLdf0oKod14see3RESFkW3eSV
fZVJGV1BsyaWK4QF6VmCt4kD7mrcBMs0h877gzLSOGuktbl6WR0jLSdwLHWu6u6QESt9EGWOgmRK
jlhRvkyuMq4Cpec40k5ggxCfpDN60uUejd6zYRnZksSRofxyHtyA1YM7NqdUq7HDwtTHSiVtxJoO
NLtmIBGuQERhpW111iXkzRA7uxeYBlKuwjoYtca8P1bGzp2cx3hw31QbZBdXBOiZaXK1UUEEBtnZ
5PKN56kHIKZhMdPxyrEKJ9axrtp1Lv3hBgSYu3fRs6Tdj7rBtQsn+T4RVQAbixkKtt9yk+DjBb8e
n6raNlfpMEVrFU1Hkbj5XjHDWTFNCXZOmiPz1vviCEj0yQn7r732eUglVuFQ0iIe16Xj2Z/ieeDB
dfzIWeAgjKEytCuPBK11ZWBVVepQW7zW9IVxZaYwGMJPYUubkVOu5qYbojeBj8RYZ0IqVexl3Lwg
HToN3ImHMb3R6H+vWPnRdqp2OVaM3ehkki40A5JaPvn9hKqtxhNoTN6dKiEZpmjrZKNpa29gkg1c
eNc2xTUAWcY01E67yhDrSNifKKk3Zij7qxabsB+mzm7syBEN2uR13HpZ+1qAP1x3NGPG2nr2FdlJ
g5ccHBE/VLRGVvi+v7S9QNjObeDYQ5NYdRBiKIkz9DMjpnLo2MbGRBivgwREF7UnbRJr5YQ0rhoz
l7xJcHJMBTCTmnoIbGKrE0WEARP+xee+K2Lup3G4KRJuzcxxH/rpi9k26Tb2MdsKKycoI8asOygi
VfpyfCt6a6B9i0ZJFE9RX8FJHGpv62nRTiPBHbFtsxvjHIyC/hwG1q6E8r1NqnpP5BTXdy8pUFXm
68AckBcNGhgU7YsgOT0kRJW1PUFTJcSbmuV2MhwJUwLMEcdEyGUmNCirfgxYwFFWQLuhbO86Ld/4
QfFqSOusJHokaA2EOFORdBktu0juIwt5bl0G6baKXEzP8lzlDO4m7KzRoN2A6HCnAgwsWhjgvmgB
VMlub2Nkk6l323skPXZNtI4aYuRjklyJPSKXiLvXjQVhBXTlCIZmYOHUBuoqmZtBbmG+gMO6lCMx
h02cw9lLvpnZeHb9q1HOwv0R6I6hk8pI5XbdQMXgdl3p68B7RUt7L1X6qZDVQXbFY0O/AVUYTY7S
ZZEususqRlqQoT93fS58EP7AwUMBZ9UefUO1tklx105T+xiQwLKil2hsoEewNNHco5y1s1/rPM3u
Uofwei4FxOgSrxPN3UAdn/2+KoJPRYWrafRstDAWu9cuB20zTtVXiiNu2Z0do153H2Woc+s0sv2S
27YghLrZYgFjHC9rmlGqzE+XHywvWZ7+fFhkI4rmKcLdWUHSe922ceyXnxFwiw5jeaHL+PCv1yzP
x1IP56vQeXkmlxeipcWYPehXP5/+8qvmt+5jx0ekHngYiFGMtnkf7Ysy5aP4/Z3NpjCn7a9vO9az
PNXCqjz/Gct2Ll/9/Jc/f9kv7+K75qdsAgSNggtZ/LIZuh3qFPIRSMl5W5Z//mH7fnnLD6/5sOM+
7pqf7zO/rd9mj25NM2r0L77Ncl00enq067q7YSqM3h91QK+GFxccC7VqCxLfF+vCCaaTVql2P3Z0
9ic9h2PBFW1x4699o+tvLYcCP0r7L2mAXzwOX7o4A7FCG7Qm0xBx7K4ivBDaffDUN4PkUG+drd5A
qwtx326NofvsB5l7UWmyKfXeg2gYANRmQgzagIiYLC7qlWF1t/oUoxb2NBj6XoASuMiucmbvEpSs
dNL0ltDlQTrxNrNYgrEACbYYJYyVNPUfdeD695H+WvXot80YpTx8cZT4rhh2znHKqM+1YXpBpHI3
Z4r5fbc2dJSUMszXJd2+jeVwNQWncEnsqD8mRk4mVa+fo8q6q8Z5DoEJY+0MV00QkKaX6KALJ7UG
qMtSymnavVQVQcryweNYuehkaCB5y7fAtIK9o922ZlvSIsk2mQWjiGwrBuTWwbc1aJDbihXb2s+F
h49ZKaZd7DQYl0w3W/hvIrlN9E8hre5NNalvDs56NGnu2qqR2cr+KDl0VgrWOTWbieVANkG/Q8BX
biM8RLPt9YJwwlorUwv3Q9ZWFxoT1D0dLIVUu06H0r3RnGOZ9hf6Gi+60e1zvYWG6ZAuVbMOCnrc
PKp5jCzPuQrcdBdW7D3LHZ8Lw721mSbtq8igk5tqu65vgKEj3sP+ECFKbeK7wsKXCSBVoVAcb0XC
BVUgOw3MfNdBp+8zOzlmXs8cy/psdgia4YMGp1LFOVtLOx3N+FXFivrGwaHul9dK98IrMVr2yuCo
Xw25U+69VAwnH/bAMI3I0hXsKC6gu7AYPHJF9EfACmDLJi08TGk+Wz2Y5MzRoDHkbYPeA14RCDBV
sUZ7Wx1nC48VMMkcScVTENlWacs9EPNNt3J0DXPQXC9KjXQBbTRQfpu5h83BDw+FEb7FA2SpFJiU
By51PyC6PSCKdK4DK17DjGFtHs0MVhV6WFyLW/60+jLnPGfMla9JL6ahob7XCQIXUvQ4lkNY9JFt
t4c2IJOp32YF2nVPQ4yJiZ/QteGcuRxYTulHn9TwJvSa8NGQFgqKaYK823w75vJr15Uk/6nXaPpU
TRPp3hPo0tCqL6MDziWstpMPuQfC+IstqCSzsL9JyF+OffHGFElUCq+dIlHM1gihJj+vTBPv0ClH
WwcC4VfhY1h1PTJTsFAVxBPnX4Y249C3QoeaWXp0jcobKwI3SOcIVmscXwG62QaEEcK+V9yIEYqS
YVudTZFDwp9eHZ3WWWZsrRQRQ2XG2Q7E2mezrtP1kNBIYkz3UNfx3TweGFui0JSS4c4K64e49q9s
+1W3YO7Q5bmtJnQtQeoHa2Vl0AyIOl/pOtEfod/dVEk9rhMTOpOjF8ahLO2vWUuguCOIUzRsbPcq
RDNCJmq7tYrmixEH50YZw761pjc9QhJLRolZ9PvwR+v5BpJfeeoIUEHzavzgACRlcUioISLxZKh+
51Hn771GpNtWU+POtcwWlA+hEpbJAYgUJUig5Vk0+FkmB6tyhOuVmUm6TV6pMYbGD895Ik6TTDRA
ES7cDtYvvgnZLUMiyQUDWT/i9jh8cnVrVZg4lmqw4PswMi4odfdEi5xM4dJFFd3RHsMHLdSqNTNF
f6NKuLqOJtJ99WaHeD9yoAXIlKZNFpkkrqaW2rZp9xDRtiBb5EeqOXdOQ0Ba4wkCiSexDe/rtCx3
SVlzjozJXRqnl9E29S3DAksZb41FumHdNFepX352R1ITIx81QNunDwX0IAhSkbPRenrgrtdIbH1z
Pr2W7FQ+Uc/Af6wEzQSj2RKwVCL5qvNbFGv+RdOvQz16Koqa6YTVv3jIJrD5IMUe25HR9eQ/RbH4
bpajB1eY+naa5CnKKCnqxFT3VhPsiCjXhx6sYKmsq5ozIKi01zri+tCrL1qVsWCpzPzSNdgLbPtJ
GfAbyq+jrpfwXckuhE51JG31Vi9DqEkGztCYcCjK8BL4A7OzwKvavZY5T4E/hOdST58lhV7Z6CYM
HDIwa492WT/IB8iHB8OzSJPnDCXdA9ULmvA8JDI2cHvWsylz0jz6f+ydyXLkyLZdf0WmOa6hd2Cg
SQSibxjsmZzAkplM9L07uq9/C1FXulclk57JNNWgaJVMJqMD3I+fs/fa415PcTTkMudAH/6MbRS9
5JL3e5VXMFidT3Bb6dYn+gcL+Y6m6EdvyOSE7+XbJbRmpawYThaHxCQEkF6n2NoX5oaXcGXCmJk2
nlk2KwR59X6J+Sk5b3jJpG8H1ZVbrOgSgB7emrgiF37bANBZZUk2nYdwHlbGUMHSauST6dLTaOz8
pVNbzdUsSD3ALokGUbTY20OeQu1u4+WI13XmUVbypfY513uKgGvwx/3GckkZSWwqfraqo97BvUoT
EKBai+EzLUWg6X0OWZqcRTEfEKqIHaUIy/LAZHvGL0N6rq3WOt3E1dKhGmwiYHzSc4mFmU6Qn/dV
1B9I2QFsXKxYON1cuUGZIcRzsuQ1pJG5oCuJe0nGG3SNl7KE6dpZybCtdLp5LN+DS4plA9FCRBaZ
fjFy34UR6/py4xS2syIvK+iXmxQPBWRyaHVhWuyYtyb024jz8qI9sfQFbywRGcrQqGngtG90sMWb
wqEDQrOCHAjCSxjTnZvoG/ML5uNWeJvUrJMNPaGnVJXeThn1RPr381xZ5W/64nkDORyZBZZFBrTv
URa9K1sCRkg7iiOjOWkjY/QSp8gMnq1p850T+vNDjuO4wZ974ib67VSRx1yEzL8JNxb2QPOqDUW8
CSOUyBDiPiIj2XpHIoHtPacdGnVd/Vl0I0lOVb1gddJrI9xDi3MPd5c/bDtSFw8uUGUv3cu6T48A
0AmrgVAnTr6ZXqa48PeTPj2N4Q71HIxtgG1uCj6XaQGbxKfJGWFVbJJ64u0xVL2qNEZC0u+D1lI1
bgz7rfGHp6nq3pqYcTbenXdVj+ZWmx+UHeKLMuVFjylJ7EJekPCd9Mi6aR0MmXYQq0HGDy63P9Qq
95o6/ZJRvWDRl35nR6qugsVWgSu0sVatWUn0oOE8xjVCDookkNjpEK1B5SSJPDpXo3xhTpCuPc0v
Avr+T7Nxky3cJttA8dRI0teJ4gz6lKejarGfYeWjD7Q3/QjbR/jzUoo311Cv4wuu2Cdl9PQ+K/qR
TN4N7WGU/nOxUGzgmKkjrVua0mUCQDat6ab89U3VM15vEQeZomKwlBPKW2hazRZbW6+RyYxKRWTD
dV1qMpEZMErOFVRUu0Ky7nOY37sAZavFF33/IiIcYXZM6bQYg+9f3HCugliANnQUDjqxfOlQjYsZ
lzHZFCXBrQtxj3jbuhTmkahuikWJeVsOXXIa3FdMjswJtHz+gToXI6gSe2MxfAJ+RoFmVed/QT7/
xfxku8J3RUOIAOwlgh153Nikx2xxvt/hqMnyf0BfGKIaQyR3leEc7IVoescfA5bhFf7rz5YiE2qK
AGVGhbDUyVFpiHJfkgK3iOnvdNLyLnL/C7krvejdzPJwQ0toSuvwcH/M0orBqP7r4RO6b10R+vt0
wfLQsk6LlV/O5GTM2jPplsOx+8GgGRPo8vf3HxpxqW1GU0NZYIUs0LLTvDXyDeArJdFMkGVXkdDr
Tb644r0yhqFi041o+2laabGTQZwt12WD8ahMuBhLvcd1VFJWcAVgXQZdWx+zrsiP89VbHAKwi1M8
HnjKkzpMDj7GoB3toP1ff7mc3/kgGRSOXzNZhMzAHEyN+DvhscqCV8Kw+/EvRutyCE3ZKoKRttXq
zkm+Y5ML+Dqofa+pW6BBraHAUMUZKwzjUImWL5m2+FoYl8t9m85BsQSPkvWDsZNA8R+ZM8uDl2R7
tNzOUWTRz8ZttI1Vcv1KWWzVlMnj/Qv97MBQglJ5wGM85SDs08V2ev/L+//lyx9br2aSAv4RNTZD
z1ib2MSX3prox7cuxx2HmplgqsWmGuNVU6+Va0200uQP9rgfrIC/SvBvLnkdcZ9DXBAmcoEM0CCu
vqji23M/PObeKQv1Nzu3mWaGPV1e/W3mXLtCsnozR+vdMI03UNZ4fEPSpwv3KUwItZrHmNa5OlAT
f1dkyEWfkaM+moJxKMQM8tDK8kFowyMKzLeuB3Ueaq+jSwWCJxQbLo9tNDLQmi9h2z8RXz6OLWhP
v4ZUimaJ9AbCVGnyr72BlrlpYv615MLGtxY0Kc7dvqBkZFWCUi2mcxbPHOqWb/3rS0c/iqEDmN1y
kqv793PRNDst5cy+/N3ffjTJl4vv/ivvf60rKTbtaL//7ed6fzHV3795/7m5A/KvN/alykCGI8ct
99Fk5WtGDX8aZ7gA66TV7icfJHQnQUu3qagn7VVQAawEUY3HviUAgpjDNCRoFwcwAXn6BXSju2Yu
+KgRchcCCkJkQS54g6N9iPhAigEnXx8+2dYyCXO0bZThXyH1ZuVY/FXnMdroE6KjR1mLZ2458shV
X8mHelwn5ThsnKq9GCweZ1cc7QGXpJfBD/P79ImYcKg9E8VNWWXpERLBaezA8zkxt1W79O4AdTPH
qOVXg8xzVyH5bMwCwFFl7rWqeeHYL6jpmp3j2Cx3Ut+aaJQDHCPzxlXGs5E2I1l8EUV3yF7sUWNM
bNc7y71arb8nT6G7jXO+azodPFpoHlonFgFOvZaYx3Efc2ShVERxHSMy39GJ5KwvjT9CjNyj9hSQ
eEUYvZV+YGiiRWPP5M1F2JDedQPwLpCyn0aSyy30mV9d7l2E2z3KJr+5MvptO6Sx6rEWRNG5Zit/
HTJzp2edcwCpsR50it+p20nH6w8cZ1+LFjDXXDGoM4rpd9V5b41pRdtmGQR0lbhyd7wmfozewMAx
TOr61pPxV9oNH6z2vMTqYFsmZ4k4frH98SYcRE7M++d8nNdFxn0mh5pAVaCKsZjVDsnXt/abc9YA
4cN9MdxoIE87EgHeiRccJ/LoQLRaazKP124k/tQVkUDdfAnLDtlaax2ZYxY+8XtdG26dbH62OawU
jonruni3XPsXcR8Rty6zD+Zq02bRQkPvXY2C52OFyaKlqgkRZYhEdGu9S9riRquXKpfDOQE7g2bu
VafO5ThXBLrBSNXsfm3ryY3c5k9hxbch6m8pYgBAFGoFdhWObBi1iMYaWtckj2j6RsMcNvPYmXua
avdhthheZShJTGzfNJDGl8hgCAxI7TfhNBhcG+1EEgrCJHUZi/GHDb9vFVvDLavEY+vSq5DOkz70
73Hef5RxfBHOuE/p2Ttp7ePGKz49gf5s7uuVpXFb2EN1rsryJ58+tmU7enTz+Be1FrTPMj6YU3Zm
odeZK/12u+qs3OF7NOxvxUieBfrnmCNo65yB2Ym6zWXRrg3QiHB9zLMopq8CbnuN0LxGSOC3LWnZ
0rhZ3W80MF+94X6aL1J1Ke0dFkoiZ39Nusu7H3+PgJSZJznDOhpTaMLWj2xeWgEmM4uOdA/fBACb
pIgFiOJrc0mHAnoMAvcfXJfJJiV+gsvUgrCpv0nPjYMUnTB9eJ1wRX4PepGWoh4PN+G6JwugtOHh
egAGiepMIyomJAQerc4iAxTUeqQo6SWxTy1+ASJszpawGNLzxLNOrwPdHl7SRtawgktG/c0pVsDg
c71k9P+eeFkGvw66mQEGBuekf2rhumdtvZKa8xCPVrMzSjKlNDiRIxpyoxz8YDDGq9VjOEdgkE4q
2/Vtc3ZHBhscrh9iksHH6aFebEN289rS5HUj5ywneldiWbNMB0xZGB90+JJED0e01uxfA9kBSECa
YPKMODAjRe2rqxevS5+Gblg1dF4B8q1SBWSi1Gj94uRhteICTA0KWF7YXmshnST9ohM+LIhqZWk/
Q9974h2eqETY2/vbBIZ9KshBnNxAxeFRU/JBZeGxipw9/n0ODCago+GNBpMl9D+In0tSk7e+yJ6q
ilhZOb/XA+wC38jhVxXnNmcAovHx9A76R4MGloEFjwNcbj1aGRYVIf0vw9G7ddKrGBadte3ITo40
p1/XZdLtSqtC5dohJfkZoaWDWBt+zoPeb+B2FDl3ZazdiAtZiEMIaphXKuuL1gQBQ1iU7LD+JeX4
btPXSevO5ZTxDQKZ7Cc3ZHYlnJ0mu7c4cV+ZWtBEU3SQk3z4BsDEnml4jyQQ7lTzI9SB13LKuuqF
dkmN+ZcHfmEE9+IxKUQQtwnhqVA0lG9ay25b+fWvxWXeU/ux8bTNtvdCY9vR2F9PPsdTu/tgmGSv
h5TkXKwK2Lz6Hl2bqVM9jBPBW/3vUHJ+ydQMkl4nsCYudMLPwCGM5R+dtiiba/8YtSSejagJQHVs
OSa/zN0vLcF2pLKWq0XKkwHAY8Xknv5R8VyQzEMRi6itinOFlYESuOh/TpFILonfvkcl4Gu30/2H
iG7qilnyl8FQYI/7iZzkoioOMWuJrTGIQJhQBBpOt2DWeD/T0JhRg9ICnU3rXM30WXUxkYgT61d/
kdHrdXiMPOfqja793EzPFnndPkSnU26gxnNCmTKncDe8SnQ/S3tJCfdXSFFzamZI6VjRtY0K4eyq
qNlbHMSgQUCyzS0QGSFI2qByOV9ChTMYP3d/MmPY5z6ypwT6PPoisw4EWsbV3CKtKlUhj4n07C24
hmbtGP5L6OX1s0xJ1crtrt9RbiYkCSka0BIqfulMjw3zvLNvS3F2k8bc4i2BTQji4WwUPmE2hnnx
zfwr6sV8DvFRHEZmYoMvmrNavnhVArnB4OPFu+cezcV3Mo35qSLebafXc3lKLA6IWbZ0llBLHttc
4fRv8a/mhbGnf/bgpqjn7l88Ra6uWQRF45CW64jpmHQWmiDa+pELgXhSbKIGcGHkCB39MbaS6/2L
MaHc03yU5qQleQzu3ZU/LK5ERJ8rQ5Iml4doRdxxIQsV8b5H9Ws2lX0e2QzXNUmbAHbGCSJupz9T
q/bP4lDH+vzsOYB8ct0xT66qoDpKpl894JkXaYzFFlcEVWKamjsv5ZKLpKM9WtVrpCpxu//BjYxp
aywzfBg5q952BpvbAEmBbaLozrpuvsZzzL7qUs3UMOiB4fP2uGZpn+O+/O5smewss3XP+YyzymiT
vcuEbu023bzWY8Q/IrSuvhiRzalQ27gZtoicTvDaFoO9mQdT7si6o+eazu5q6IEkTL7GcL2Q/Day
i+25Yso/6fRcpH8dvd1g1TAATD0wU7mf2NQfsrQxArsndF4Q4rN2B5ffuQuJkj9D9kHnZ2aIGU2t
5kMeNZx5iiNDPB9mkJd72NIHzcdiFFNO5KmRntTYs2G5eyDoT3K2wHUnxjZefJaY6BhizNplbB1F
ZBK1u6tQ3iGPkQG3GUhlGe61MZ25SJsJwehGNuxMScc/tvRo6/KW7WqXRrxW01fsOknGQ4/6AvEA
JkpiXBIElZ3VUStCx8ztW9WnB4PGHxWU1uFeegNLyiq3GHpVDXFTj8iFnjn5DZbCn8cGurG9FGBn
NB2wH1wiwpYucTrmu1m2D/Vsn+euKMmta39kvfbbtwcbLSnpRNEib6mIuugK3gj0Ohxdw+yUQ/Bn
MB0CKx5ZYWb1ZU/Tde7L56rslwzuMVyBmfGCmBrOqtg2S0wtidA2ThslG6+YImKj7D9ZCDdJ0s1D
4jReRRqelv9mwgjPqRiIuvWb9xiRGGPNuB3ykxeaL/WUTA/eoHH6ZP23am8FvuKHlldPVaetxiWN
b7QyFF7gm9hcibxkdhZALWGhrGwzQAC11iYSV2yp7KD3oq887RDUWtCZk6maL2nyKy8d/8A5nwaq
S7zJ3MIcItfKxPyIpVhznUtWEhcvWizZkU8TrM2ONF7BCFupXHrNBiuozozMfcclk95kNHw0IeVH
rNS+jDiwzUN69lMgqn1hw6ZRi2Wa4GGfksk1ZLWPMiuimpHx3ho5WacFoBlVRFuzGcKjRawuipZc
PlkGCcP27zDzY2pwFNdAVOlppvFNOb12CJlJywiYKzN9fEqxcerS0QMuDyQ7y/tiU9AjXK5xfaMs
WsOEsTSnSRrbpmTDmEbvEKu6PeiYr1Jg9Ru3nx9zI7/FTeEShdiBmyXN5Vw6tbbKRvHAfviqj/UP
biF9CZVewoda/yAWBFtFJ880qzeTKdTOVfKLFG1we07yhKp4cZuM5ym1L64icj3BUrXqyuGtzdrV
7JJ0OjHzGF2as25E+B4o+rWbMiGZ58+mbxVtRefc6dgH7JoTlam4v5kih1gp0yPXV0Ivr7457UxS
scL8I2rc56V9UDNSmuixrCHiC+WcvJrMZUTLTCWc9xxFhOUQ6kZfFkN3aX8Zs6Fty8yjh85EYpOQ
MRD68utujb+/YwRIgqJLHmKMSWGHLXR+rUHqL7z02hOnjreWQPCqCyryEFck3EfkLmkOCnPcn2TK
0wemSeHZ6bnznceeONr13QN8N/vpg3RO5IfhjHHGBfXjzHsCosdrbT/dfwrqNQpNH08rmALE3sAq
t33coYCKG58PHcoI6ZTFyvR2YnD9HTYMqoLUu0IUr4D4Exxnl+lF6MxNGnBxdUZcl4847lL5HTGR
rGYx6ZZ3ayahZHD7ihfO+szM5pis1vCUGRnFJm6aKvuKh4jwEJdmcDcbm8xJvkrYnRwsdFLKFq+9
0dvbYWCAWxZImELuADBanDtnWe7iDatDTHgjKAEM4Jg0kelpNuEc+adVD9i8kY1uqmkBkDLg9ErM
c5H4kdOMW3PCfEltfmVukTITNeEht3jH0UUdC4xW4MX8F+WimQXbbTcjD51hNaZnsrfr/gbNEKx8
xz+PQ6bfYQv5yw9JBFh+UgBI+mtJzRyQ7ZEd/kj78CWSZEeCYQcmpHHaVVMewLr+Y/U9SDWyZ9f9
zIQmw0DdYg1BZ7WekRhpjfmb9XSxsGU3o6YXZw6EcRoej5E1BDXFSCEGswqStD8njvVTkIJFVd1e
q5iKWq+x6Zqs8zHzY+SM3AvOgzbYfEim89RwkUw8K6/TXsYcT3mdTj+k4izm1kx9tIQP2671TTyl
FEYaKrOOmELeGYaR6YrPnZHESJzgiMID5OJOIC60inzh0sdf9/1kbsQhj8rDlN560/kV1xwdap9/
cm/fgZHhQBh/jdSSY9l/xOSXro1K03BqltihEaEQoJldzfTBNqxy59ZjcUr91Ni3GAg6JcdtEXPI
9UzKeS8ftFc3luNxMOx9o+vXuXO7S9soeamYuRfMTA8iK8fDUgO7+dDccotFM5nsHyoa7FtPGamP
ZovhL99oltnfMrlMeOaAWVsZANhL96Vyf8Cdyk/3L1qvPuOYKI5JI9Uyr5KzFikdluCEvNrgEHIq
Z/EeD0D1kI2Yl2nUk3044wRnHX1i2N7vZlN/qh3pbllLnJOlwhNiFOqhsQtqjvj7xms+/dww101n
PMaKS1RO2mZw2SSXi0pfiA6xsj80wTAxlcv7R3vtSLaJJRakqU0TlFd5Hv0Dwx4fDCOn2VGSWdRz
nJQeVMrc39Hkd1doERjcNXqQD3p7mDIcT3fZraGI0DCgU2mKT4/CoF/5lAnDclIzWzPaQG/Hucjo
jxsxOlR68pH2KEEzgZuB+vGRGIGrGCMsZXPQ4u7pwPktFiCupUG7VlQySBwomnI3e7alUyLD+cZh
5wUuXDJ2wxG/F9ohnhsJslXbbJrBfZO113IMolyKUPeUXfPWUhmvm5E16L4Q0V6pgCtY/qru2I7D
nJzb3Pqay+U0qgRn/yR5kA13v2Auweye4rZZNWPC4RbUWyGY+tNZ6zeieCh0kCWkdjV7HUoElSJ6
EdNG0ZFM1Hs+q7Hq+ndDw3AN6pj616f/zfHQkPVa5nBNSd6EXcqmen+fXPdDG9Cm2QaeeRPH0P0J
1/M4ryKqLX2IXmcKwYDSlb0eBopBfFzCEH0bcwkgTDG+pykeA+7JQKts3FgKsYQ3hBStI41MXHV0
FLhXE93Bnlim9AxYsEwCnlg0sEvLXlH1MHSIa2amgnBrxnhkPhxbEX8t5n/Z5V9FydWEkBaxt6EF
5rTYzr3+OTLk28RlhUcJkso/L0G9Zeid4vmObPViBH3GipVNrI/lti2bKww49kfvkBjxBy76LigH
jGhQIShL+KFKit1UOBx9w9YnsVn/1jGw0y3zAoChrL1XcLusye5woXUNNxQczDpB+elEiEzQB3Sr
pe299rC6GMUT5/irFmEQFAaCuWW96rttjygCzT7rczdx4Mv4caJ2PUaWrGLCTL/8brrcW+rYSGAp
copHJkFUl5tO5OG45GwsS+7CrgnrhXKRFbdaqEvCIrPSii9pqAYbMa+m1ovNXNrM+ud9EXZx4NA+
X2nL5/jXmqiGo2Zkw9Yf0i8AmPG6sTDL5BBczd465SkCCmIQ1vnI3e5ND5xJ4mvDFArWsJre+z5u
cItUEdDGaHov8Bzqg7e0M9R3QkNn38AbvHmV/j2Oz5FfmZ80KlA8l/N8TmxCuB2LvNQIs3qg0aCq
dD0/Vk11SBxTXayxPxQ9hz/fsM1LT41T5DM662oKd77rc5+EEFJK5Jto+7mca5AHq0aQwBsRqpW0
XcN8t/xySgOAx5I0u1whraF+SX96Bdt5gSlwHSpwIGHbA3Nk39Vb+0Dvm0OOMhjr0WcelqvH0RsW
KapEfVkJRj9jm2VRsXLN4pbijrMj73MGfStyfM6unb0v6yH3CaoDsSEO5CsW4UuVNY/lbH/IKf6d
5+4+HkpWtdRRK7oaa0QzPR+peG4or62BDqGVLJ39nHLXXm6iZuSBuorG3uwsVkh4lxGZ4lh9ubxr
yg58tzAvJ5pvOisyScRJkIv9fcMOOdvq5gnTHKF6EXTGlIGHSk/9yWy9r1r3Dpnt4w40DzFB66ta
1r/IP+aa5eLSlfMyeszJbYJrwqD0CzI/GpboCTPLXLL5ej2Xts0ghc0v/XIxU6+i2d8v966ZdvO2
4OmMmvcySpa7VgdSqWnyqnRqRbWUE+RAbO0Gt7JXPYQ1N4Ne4pbuaHU7kX2t0OGt7s+87XFpp+70
0Hjas+ptjXE89jeqiHr2r+biDSbYAgWkwL4pfRa5GK/VKK5NxuV/B1Hdb5co9VdLRrqGdpreIp9v
hAlBqTRdOzXLUog4HsPGm7t8m/thXPWtFWAsYXXAXxuAiG0qg9Tryb5qDcTT2RYtC5ge/knsudwt
39cnpFaUrl6Q90iFkAy1YcMnaTMxnS72ECogijzW8rMdCxx4pFVFbvD6ftyphW6uTYs7SSUXHFFL
l55NJy6JdvUskJYm7ZBSY1ristjWiovCw9OUuy0fXsEepor8yyysY5t52McWThap4vtc0FEMo0Vg
B12Ws1M6Qbg+OR58qng52xfafCEX+ZdTc1IJC/bnmBY0Ucv+Ltd0d0Pl89b74UZrOdxx9QPIxTJw
t+Z6MmSAvgRR+wQAhUQBNh1H8SKnRBCeHwjgRwx3MGRog/XcmGSoIW9z2cXbpV0RI3DjKLBsm1wc
FZ70eYdFQ9vMDe6zDNdG2XxWfHKbNPNfO4w1RqI9Jh0ApaTwmZraiiMj5K0QxOHOICUnIN7v2R7U
m1xOWaTGnWRvTTgo2KY9nXF5PNxSvN1BPidfg8lN39ruTvkEhboZZW2DiwMDUruPkPijsZyRlMw+
LePlehzufKSqt3m2f+5rN146Gg0GCvax2veynKgb+chGy3r2mjq9isn+zosvMGbjB2NQfRJnXHQI
8XM0vTiZD1aWTMfGaDPcz7YfOCKt18gasoeU3sM6T6Hw82mDLip8ZuCV98w4Z10OsRnwK7YYhZEH
4b4zuIMONtmOgz++ZmqKA1JwEeFMHSN+XRIWKNwhQNKz0QcjvGgzK5YpphfPQhPFzY9bo2e00vjz
vu+6m8FzPKUCIdsEhtZOhmbbTg8dHa8Z3ZKXhm/kd7eHGlsOOhx3BxYX/VoNTwNmhJEkGVZTv91K
S7HHRhRAmBuqtReXMHcbeQN7hKkFxvGTYaG8qVi+MdL0iPpMlV46TvBriyZeqenlbeS0+DQj4FTo
Sf5C+vz/fJX/FE7o2dAE/vdwwsvPpPz+n3GG93/xTzKh6/7Dt1zHdi0TtIPl+PBN/kkmFMY/dFgK
OM1JUXHhBMAf++/xKuIftuOBWhC+DhwRSsb/IBPaQAtBGAMa0g0fJAPQwv+beJW/cx3QuMB64xcB
h/Fdw/0bfkWKVNfkqEG4m1bOaqkLyQLmwKlW5i/j2H6qF+0QBSRQOAfsRf/2Rt3+giH8Fxr9tyop
Zfff/qvxN8AaICCojY7jGZBJYDPeeUr/htupSuJ44XXMNMTGFc6uWZ7y4YrOnb4u5n5M6Z77jT7/
//FhF1bOvz0sYjqnbxMetv1Q+FmLB6XtAJOtJ7rq3ckBe1L8Jw/5d/bR31/o39hHWMvb0CMNYY8o
S82PhkA3StY5Vq9Apm//55eHoOF/eTjPAP6GeMfUBYK8v9Mmu1yr0S0295U5JPFO7KC2LJo7SrLS
ayiDs3hjVRQbLtjyYOLkdvGLATy6cMhxNDMMLwgzUi30kET4/rqcmMwOTV0Rvlo4MCws3Jqdrraz
0N9D0RurCk/ZdirwRNK7ZENfjXzwK2sQJc3RxWJjFXKXMSGmNQPDKR0eQrolVAqoYVyD4nLuiDIb
uzJw76a4vg8QteIA0w92ZT7BL7Zx+IyrcZywncwcPyy3uIbo74juaIPSbt8zn81fS8ZXy+OcqE3i
eRR5+HwhIp3DSp3sybPTN6HQwTzSezJoo+3d9mc3jVx5Fus3FuyqnF5JA1gPpZKYPZxFFiTWNNMu
YqjI2HOOZawOzDJ+WRUVVTgzJimtb6fgbFE3n/QhXoepDrquu2gObHqTwE4heWfnlLFgR2cjM5ir
D3Te3W6M1jNS4dz9AoBac8KCQzf3doOMeHgdO3avum4/9ajhg0HGXiYaod0aPbQKgIYLRiIgJabJ
fjEc/7Y0/h1Gce5erJCuya8yIxIBPa9YG+X8WBnVrh5IYm7VEG5428hsnz5K7eiiUQKvODOKrmkh
5DhtE4P40irZ2Hb1KWgrpwmTQDV9Z/P4GrsYeCMEQ+34Og1JvM4RffQl4tJMzN9YqF+j+ndZdD9V
1+TM0ZfqKu003GTrKUuLjRjqzxD7oybcrVkyHrTc/hXe+bc+VJtEyjxYfk9hja/65DxM1c1tqKyz
zuZEOQMrdWiAUf0wTn/CKVYDSsBpXWr8SFVtbLM7zwnh1fi1hkBBxF/hwyWlwKLFU3S8ax6O8cHF
dIXsdXUYPcSmRWV/awBcdqjM13ahEwOiAUMZDBySyZ9uqQ+LjokPGRtnkixwjVkAGsy8/aD/iKq7
6n77FeJLLRbjRmXZscj4aW22vvU8wbNBKlJozu7ahylvGBVMV48n0tjQluaS5FW9R/Wqp+Ylx2iE
PjBbxw3PWXTlo2+0TyCHKG4M41ylPi48jXaXpaP/JG32gIJig4CXpmvD9UNACrk2OYdLOhF3pGOc
NS2XDP+gb3b3D9r3WHQakPi+d+N3ASOTrPEhbwZph7uaqQGPLgMjHi7U2o9wBP66fEvTZz6O/MRI
3R6VZP4I+SSlpO/mlbS9pwxXLOYWXl2oGUibyZdbWc6SQu9mh+W6GafyBTz1dTKdiH6i/DQaN1pD
HQD/z8TeFj54A5+Mk97E1jsiHQem+J0TUL8C+b3vFTrzYT4JU6QHRZDlqrbcTZ+1N5RrEDRUdwHo
8KqVLV5yxdt3v/L0LCMenX4lEwYO1tyGedIUuzQNN0kbRhtnueMqhN1rsaOJsfV7PCH4nnDH2Wa6
7+nHKLPGR4wIHKQJd2cWAdHX9O/CkM/mkF4zk9BusCik7vLFwsCy7hRrvN22W98dXnvBe9w57adY
rO7CV1jyyM0jKxxMbtSsuJ2ndf8W9i0Rjg4y7gLiHR3u0V6zfq5JZiXgXRWH5XLyKuBUk8liFskE
cX3ymltvbWPaW92rSZUo3EeHqIHU5YaMM0bU1UTjDW1RqHOL0+2A4sKSf1+OkBNM3eIyQUquHEVo
UY5Fvgh5UX7DhIwHSSP7GwWvveonPhFgxIQCDAAlwyeP5teKgGlQK+Z3C5phZfn+frbcp9hiFsoT
kyPfJEn6MbFBkvTDTrXlq2Zm7ZZeMPYBMrCWfz/OcuuI6t03h9emn15bf2lkhw9M6PB/J6hlonR8
XWZkqCee1dxsWFSRhw84YiqeJ2JZ1pi2+GwT57UpN31UC0RUFqAkGhgOVyNrGaMu63EgA9rQi8eC
xGh/FkGPoT8yl/vY5hOdR96uTsu2do+SRmeWuWYYQL8dQbGtLUy27qJ03gqI//hYGOXEvK1IVMV6
1FiD4HDxtsbo5EBSEALuLnCxSazbaby0ucau6aNoo/36zbyUtTNNXnL5ANSmmWnPZXhaWT81n5cW
ecRgjtp0IBeKMdj0OoGI5knSOsCqsCqw/UF+me8v0NBQ8DYqPt4veBhzn7iXsIfTryV3CfAkjQ6D
fTSpnJ3o5A925GhdmPGmTfnAfaKeNnpXPAq7u7C1f8ZW9NFmuNcTYeMJnbMzeOWVEpBI/ISG0hjn
gTStjWrzr9lw63W6rGrMRJc8rAxtQzs3QFUlXIkh2YSLAGYYskdvaKd9VaMUkDWhzoPoHtOJYPfK
h3XjtS4hLQ4uyZJbKG6ntTEUj23JTWGOw82uYvA53aUpSdNa1PD5svPFMr8wk320NfKGyP94Zo8+
8RGSodNXHOgRdnrDa43df2s75rzK0opwmtH/I6NyV+BaDFDA1IFR6mhieQlQuHABOOixZtpMGnfs
0UOzi856evVFTBpqom9YZbVdXReAoZIY4hB+rKk7tcPLjEJJF9mDNDGi5W4zB97ofbQNiFNlktoR
419oRI/lA/usgPe5llGXb3SHX8Wm+rtz5k1d2DekG+SpyfGc8V8lkXBPodzXZm++I78KPKfY5T1l
TZiq05BKdUpdZDWNs+0ZYp9nDRSUrQCrJAmMlsH54Qou5aYaeKjR/ByIQesqLEFx3dGVn9WhdxuQ
cv/B03ksN44sUfSLEAFvtoSjd6LsBiHTgvceX/8ONBFvMR1tptUUWajKyrz33NC6LM10Q/mBzbpH
dh10A7qxsLCHsQVFkpH0Yyp8UxFRfR6k4xyAUfoYFrrvMs4CRs7wZsu050QmzdtAGb+JekFk0wYb
UavAIEoS36clVFdnBRSOsdsldaHYFqNkBnw3yNpf6pwBNOqED4HYUQ7amXdjHraxYZd0mJiujSax
pvJdGMxdY9GzT2TmSCi9UOFNngGEibUWkuzW4AIR+8XcCmpzlJf6oox6cWiX9CUU2HwGtCEuAT1u
xchOG8StaUmwpySyTIoYcSFIUMoyYuZqKYfLyoBrO5jj92JU2AOUhj4eCfWDZtpzNzywTqv081Zd
8FCyiERzw3/7WeFMb9SRxkz7w243HvRhOoYKE9Nuwtxkjj1qwb6kJR584hGfNv+9iDXJb5i1rTpf
ZGE5WlP8geopXm3n+OEVUu6lKKI2KDFzK+BDMNaFXiKIr0IYoE/oKhKKJvJcKnx1llitM7oILWOH
GJtL6CaN1MesxHclMnLH6IZw38hqgfMdMpZiBQV5hpQ/SHYbf5rMs0ojkWizfcPZSz4iDeeE6YNm
kKdrfAWmCuZKyGUfGpe0TD+DwUMVRFJ1igFPswFTFHRBh7IZs1sUVuK2k8t7kSHbE+r2u+XRpEv0
g9oNQ+0Qfat4ZOlMAgck3XOlpCyORcXrJHMXuEzkU236WcRBcqciwyKHVoD+XsrTwpZbC1ZMgceL
/1tRbBSxYcY8LwGJZ3riWJMXkPpBG4lSbD5KY6UjJihojqsyRFNaXutNQtoQmrUiy3BoT0JwzbSf
MOPDbvUycTEunJBGZy62l9huMUtNpRa7sxnUrhLHX2k3kOSYx9xAEoSHFtwlS1uYNdXI5VSTKJug
6CAeE3vrGWHLSS8hJBBk8TlWoGyHcupm3L5sK6thn4zaZ54PDsXWDvfvcM3jmW1AQ3IbBn7AEe4l
6xRDGbvfqeEgHqf0i1sR2lSZplxVq9TCOdwbhXZlVYWc6Oi/WcZARkn2WjnQXiHKL6si0u6IJ3X+
KMxSeQZVJdhKRH84/puMROm9ErFWr616EBuRb0l1T3IXZYvc1njgE/ajTrYtwgnwwQ0JMdbKUY0R
ChTMHeplx+Aut/u1/z+p6lkvtZ+eCyujQaaYzM3XKT+Hvmr85KH8W6gLpB2N0hYsYbypZT5XXSUo
YdLrHVKz1G5FGtC0Ol8zfbgbFT1sqTRWKXK0C01AypkcdLcmmp3BkEY3MhIGS/2v1kyBq1UtF9s5
eVbEjAhGeRx31KhnjT66nIGgiU2l9CR5qA8tpQVqGUGsOy6bRC1RUxJtVbV42duey4bCktZ7vAti
6ukz6tnQCDylmVAntOZbl0qa06jCU1wZd7kiYCsV8tbPlFX0Bmsc0QpVM/M95GIUsXPV+kGytQYt
Pila8BSc0Clp9xbKImoF7Bf48ZJERTBPCB78cf5uAvWlhDOHt6jY8asvY+kiRxJ0b7TQvIS4LBw0
AOw2g6+or0jZOjTo1hNGoG5HZcUgcNIDxEwraNUy2MJH7UghnPvDxHNtjdYFxD43cloGUT9CXG1J
Xk/JQPXw/D6QOwBdmL7UhlRPg1l3n4XnBIfkrqAzG2T6CMxy+lpBnWyKPGcSIh53DAru7sTYOry7
LPdudCG46Y6hhtauG/FTm2rDTEKfuMW13XECIAinrRm3OrZWWMnm5m+myW2T5WnhAprCBou1JvjD
uK60TMVApYm+UssIhjVvjLgxNpJFJ5rdkoYrwtVYUPZo/naLQK0PMnP2+KiiMnToQGwLU8SjZgDk
aek3FKkrkMcAcc0AAiAuW8tMD+VYnboMY7Wlz77MzNGIYQ9F6gLEKvIq7G+OXijvhVS5jQQ2amDG
YAjRx5ggIPpuiGtVqWo2lVZ/lioQ1HaSkJip+1oEugfzaTEncFVM0oI0v4lL/S+dZ2hTvIdWg/s/
SsSZ/Z/1S79wq7fFu0jOFhMXaTeX1a2Mhc8KByCzbC5fOfZuIiVt4tY40yhzGMha9w6opnORSqJD
lab5EccUhgncpI1cgMEBa+0twIPAUU6WXZb3XuMmG3RlZK/yn0QJ241YqKM9q0jo+WeeCpXOYbpC
AAJ3gATv6Myuj4GBa6kQkaO/CJNR+IuuRV4g5WfZpAUWI1mGPEkgXhFrLpr+smdMq1b9v7yt7kMe
PRlF8PI3tdSzmit7VJBilbGpGsJBETWB5DS1YQJavsLvlEkB0ksvMF2ZftSmHhk7Mle1messhwoO
ahbyCnh3j1Oj3NpYPSl6A8RJhDGdVJLXZ8q0U1VeTaabW1VTj9aCCItBykkI6KQkfGxUtcq1wuTp
IbZcB2Y5XCpB9VVuKI6R5l6e1c8iOU32hEosWFWh2I1UJ6zyq75qISS6Se5ccb3rYDo5PYU9/BM2
waBCKFsP106ZGrpD67xP1EkOHIlyKwQ7b/rGNtRex4Ah7rDMMNLfzqhmIGf2v3pE/lvi/83Xi4oh
r9yG1Ejr6BruJzq+DIx2kzOgrKVgn6Gq2iC2zvK02Opladh0n59RXlreer9D/dS4c/0q08FAh4dL
oGB7A8vmA49kzL/qTevq3Bs8jtGcRccsofyZVWFfivI9G9s3o+jAbcwYhYZ8PqdGY7GhQHxRSOee
jXTxItwJvSQVhN62szPHbGErsjYtVABnUcpQaRrItJkwmREdiuRhabdzvgJPpXLaCkpjI+jEvp5V
ymufGMcekb2H8bjwVbTDhzIlrS1h/q2IlbAbtOSO4zfflbJ2U2pFORQUQcG61acwi8Wg9JDvtjxz
wCcYPksoDej8KmGY27WAEUMRUfXMi/IVtTBK2+oiGzjOlFXzYM0zkvqx8WTDUHmcrRO6o2bXj9lu
kOVLVpfaYYL7oIb16P8l1uTQcJohouGE9QWbx39ntd5bmT1yTUsibk2WxYGttRGlbmBYtNPEyBmX
+rVccj/vQT2aKPXAxHCFl1adhaybVHJGcLWUEstIq5ACzoNUyRmGEDqZAGUu0zi+BglkOF0W8QTO
0f5Pz1UaSrOrx799MXmGWd7sLAkRqt7SdW3K0Mf12dmDTGplo9JqrbVXqM6KKwOlafTmp8qF9wxU
Era6CTduyqmQaRYiI95AmSmYhIeOgtL0KgaPYTqriOdiyy+MpLEH9l4pCjRwFtaLqaHvBXNIhxkF
uquZqZebDVRVdZ/NzUGHtx4JdA1bixNznEoqltRJ6LTxzhTen7CKVbOR5pRJ5CpoVEVBJzBm9uah
bx11XV9dr8Q+EVFIdXOi1kdWTiYwSp3bbz1Qaddp8gv2iVOcFW4bxhEZcCFXo3e9kcZj6HDjnvyp
aXZlDhujIxuRrG0SaWYp+/2beKdR0nuaRlkONw65p8SaZ3FPBzq+P2SD0BTMeGWNoJ4yRbgMSePp
03QsCmkVDcrpVa2Er4KhZpgajixWn1aDiWlEt8Z8sZT24Ycu/MoLE2agSJiWUJyilo0s3GogXpSB
oYKBXQuCZobO6CQ1oCFWDRXfClVWP97Acx4FlQuEtUiaXVvpTzGxv89WnfjFM6hlF4lXYA+aSBS1
UUNUWIUUKRbkiUGiraxCpNbIj5oV0Z7TWH+g8/ExrjNzuRAefwqrWBk1G6QKsfQB9CqDgIlNo9MJ
skDViXU40qVFjLp+ZbEzH60549WA0ZvK6fc4TuCR5/wWz59LayU+XZSTLmBViBARrKdoDIbAJuFq
Q3wrPrFesxjJrk3Ahd54OdaXUWZMymWvgwRQPo8dsNSwYRwAqecVPddaW8s6SEP9Mgo0oDuRsPLS
zof8IfxoAfr0pSOnO4OLNUcagM/Y6yoFLZWgetoQeTXBTL1af9babm5StKo1V/JWC77I2/UC5LYU
V56lwiKyUKsYscQEWjdflUk5ECnBwJZs36KTjjCMNy3M1bzleSfuc2OWzWfakGkAFhiNL9HHm9Yt
m+GH+DNUZFJ21sHda2lI4Z60s1veJ/2o6Gv8ujwJbqfllIgGZ16HfbPS22NYBUyPe+khVECxTWiG
sJJ4IwWCf7ToFmJY1JpSojMAwVBMldcA1Z5a15+mPDO06YUbFernmiMPgOY1Cc0jc4JbK7HZjcK+
ihk/L3LzOaVzZY9VudUJCYYXWX7SGHyNJ+WxCOpjJAw17saTwMxxkyoWcpc1eJ0V/4lr8kkVine1
4TdSoTlYbU+OgAbZTgC/pAvVPauAkbYclumiYVVAwUIf6+1PplPF1jFnLaCfKr8VAVVe1yCI+BMT
zi+5JH3AZuVtUWUCZDjv/iQvRslOTga8XddIMUAV/afHaGLuwJlhZ9yvROxEvlonSLhycAXhFJ1W
FYfEtRbI0uTkqLdsTb2Xumo9kfaNl5NLIHI7uwhgLU6tmfpNRc2tMWbRk0a3h07G2b2beSRtKwgG
XxQbczOauYFuNxlvwJq3uJM/5ATFUKxcWvpLbqKaYO306cpFklhVDYFiTq9J1k9pi4thbo3XRdPf
RKKFHTmndIqicnQhKkarAuNPMD4k3NzFsKfoBLL4p9OIVinL3yUvC+kiqAMlnZh4kQDWPZ2nc6ux
7cdY6zc5wcN/Gr9lRtjTGUYFhq58kgbFRBdKR2/Ga4rOZ4YhL1cEPgSddRtzX8z/jYP1VZjwSPAL
QYav36eB3aLDwzmYD6GZ+PcSpCyZRcCHFiL9oTAi8ULMTBu7MtPEZKanvF5sO2WrBSQASzxWmSIh
J81v5hpp1ydskFNU7s1Vs231lCWGZDwGKbyjG6aBOozY1av9X8FSI6ABnjFkB4xQbZE0iLON65QU
5RFpSnXTxd2giC/5CAambUR9r03xa9LXIWo/QkPSWfGEUowOJbM6IqH0Z60e1S0+HdoCsQ+kPTjk
1C4qI6a6ruRtk6d3dBn1WTf7XYmM1F/aMPGBqCfQ29AMKY9onn5aAZU2TP/5QLHXHDQsX8KUW+g3
GMEE3Ob7aeE0aUsO3RB5ohzo7FS8Z6ZRIjEayNHTnnMhDneoUcKt8FpDRsFcslsac4+6HbzZWqf+
nYWAxFH5yncUAJwGk34ONY5sEEVnRaABjGJUcDPtVCsmdkAN+IVQGY8/+WMzReAasJzGZKJySDFG
FPnw/jZ6FAvkeY/BrdNQttVI9/6WLqQnrvhipgFzWoMAieRSgGD8ZkgTHVWxjmJuXkXk7k6eDmfY
pRi/kGEZ6LyAjQ8fqwqNaGkaCqvgjfvKr9LwuSOXa2KJvnJd/fZh5JoBXxZ8IjTTqlScYEbWu66G
gVgxa32N5RoQWKeL05m0LupyrYjoI9ZJWTplUeqbaKYRigxKrxj3ItzYTjHqpz8FWIR9FVPBgjXf
1O2YfKu9nFif1siYFMmRW2XmvE1SKoDEID5FJHWejSgpHHKNCz6c4NarTwqNRYACCw26zEVxh5Qs
w0tIdzhCketaC6fy0vaMvgEwebxDyTDOewnciFMUiwMTnmdQyRfqE16kzH1Dhi+77YDRWKvmiLsX
BD9RcM1J/I0lcDhWZBn7wdhLnf5Dgp61V9pQ3KAKUJzI6Kbz38+QPEsOC1VioD/FHokEAGlJakS4
ijpX5IjoQpISVcJYNiPVsV0hrnOEuXrGnZnupHRrTDdZ4JlNupzcg6itSJacAfyb7Nah9CrHwYF5
ZbaXBoEnmQy81bIiXbASIjMfh5B07sCJEhJvAs7HbSNMVzJHgOBaeXzpxOxfpnLKTHoDwZnyUQ/k
7K1OFL8RLV/J1HcY1dNt0WaukvE1ojPjhUvyU4gGY1LZZGojEa7VBx+YpAzG/Qp0wPxjHsOeVnZG
1WicisjB12ZtBL1Lztbqp6mXAc9HXL8WxLy4JpcpWF0gvbB+JG8zr5xnEhWo1nC3q0LLwekK8tYE
B6DRWZBrBSFhXcW+UerfIwN4Tc54ZivInBqW8mJMCIYo6+u4HmioMJWqETnwEqxTSkKKRtzAVIzn
374jC6rDgIgu4jpwj9hoMXSdovZp/f8EVXwSukJyMkWk9RYhDMwt5hpxiDTYCIPXEIrzhzF4htIh
4V8eZY1ifDLafxZzeUcA/qnS7606NJgM6JGkJwMFMqNVR01iNIeGBpxKXvZiWi68KK77Ba1zKa6P
VRExRMqHdldX6TmvalB/MiB8LW29UmGAJQXDJ9i74jH1tGKtFEJH0z7D6i53Y4xCk4p1te6BqLPW
ZA1F3ActVH8aY2cjnVd5czj7VDdrF3wajmqlRkD1IEWqwbPM9QwXl0bWaPSQ1CZwOPhMysBZ3QX8
VzbFmen4PtBJpB4N0MhhYZ4wSHeHKpc+sw5N5ATz3h9ZjaAuqeVQXZKFbAyNnwsMP9UiPSrp/Csz
EHF66LV7md6Sr6bFWxEx7LQwyLJ5AWKNJm8gU+CAOHvXhmXg61pHdSTL/pQILL5laZkTEcAjhQPj
XQG/6TjGANDDVTshoU41aJTOxfhUicTy6RpHKIUNkkpmfaax1HdDBaldo68sreso0+jUl4lLuIkp
T1BSr0uGS6qO0r5acmIVUtktYCpvY+5DYQ1thrQFaAehxLXDitr93w8lp/hekSDIInFf/v9TWWSB
Sfh5RfrDqu7VRXv+768yP+SP/v7fumsW5e3vK8TiIwnkTYZYgZsFJOFOhejc8DnSj+fLkuwWe0oS
PIthpQGsPT2K2Gwu2UieqlSEis/NJrcBQlkoUBbrZvEE2EolzWAsKmsrWV4qFCGcyfBiwS78vOtL
2WCZtQJyDFgshfxVdMa/lFR5QdrFHXEh1RxcqnY8pJG1XPke4r1YYehKNJS0cb9B8m9dRLmqMPKG
7hzKRO/FTI+JZ0kRwPzTNPaxXFQNhG0p833+vSeJA31BNh3AR0oz64jvaldoXeklVfWeRmlHJ2F8
T3LJzqdgOIk4fP3RhDlIWAQeeUs5hY0KNzzjM1QwCU7V2HvM9Quk8nF6yPPJt2LekRzcykbOteFU
l3Dz4Gxuq5K7nkzJlCeFF1vKoYmDlMoaPFxeNp6Qls+TjDAjIR5sQffF3jzxCeb9a1cC60mrpxkO
lSvJ3VVvYBePOtGHQdsc6ElB5luwxXTZoO2FFc0VSam6I0wPKTceUH5ZsiF0MMPLX1qLFOla9mqV
GN9jwxu1oOLj3UPxo1NaEwWWHMR8fdIBuGCvneI76IjzMBrGJqJz6Eqka+2Z4u9qkekyTjcPjTtX
nzF0khyvbSjqSPrAIEYooUnKGU3PMJT23C9UUGHbnRVRBjG4WIDSJ/LgWsZqdB+0/hmVTsLFeyb0
SK52NABxZIrWdgRPzo0UPtn8bwaL+YqgYoN3cE/IyLQrWrQfccS0uS5wvc0avbxiwM+pW3LvpQWL
HbXWps4gkvRtxOirSkMXbIW86QWe/7SqfpZIMbwqMu9VNdKZqJji1jOj6WSVIQ2RlhzUSQP80Oj7
mdwILODjr5yMpBBgb7CY3RlL+Zso2os2zt/E0iAritWjZmgHZm8OjSGakdBr1s7SK7I8AM998WAR
a2d1JqW0azLs1NGiPulXU4j7Wx/DXZFDGpailDjQnQqycAId7sdo7AoIUYKRw1xlugUtTNF4VAbj
BEx69DUjo2nGhXzbdLl5wH8MS7gVrP0AcmVXQ2XejxrfBss/34UWOPpSLFvuIJZ81Ptg8adUVk5J
UJnkuAzauQyYsCfRqa3V4IweiqwaORGvhhQULkmXxXZh2oPCBe18h3P8LtGHdDRJG+50YHtnFDTh
rmAXGQQKODPMp6dOZbTeCF38qFXCdoWmFh+9Vc/YMo38GckOrEOjpAAmJhgXazftpIALlcoTZutF
0LyMXGOwmKbNCygdVrgWVy8hKEB7EvvipasZIlWEJr1IJo5xQlzSF7GpMpv2ZfKC/D6zSQSJXv6c
oJKUhi/BzHypo0h9ngpEBFlimc9sTDTk28p4Rl5V2nhemytmbRejuUyHG3mU2aBI/PtlEi3yGf62
6E7xW5+RJlSNzNYDS2C0WAvXKNG0Xay34zkI1eHcdfEIVrpSjn3EHHP9/a4eCWmy8oE5laGdWqk7
4MrbSr1uvnSp+dyN6CKL5Qs6YuxAH6Ungl3Jzc3wPVk6THRRw/g4bA1HnwA/6kUyeeUINbntwe6b
Ax+EMJWkZmGRZ145e3HTYF4edNWtS2ajjSjNJ5m6hMZIqrhpl38K83KEAVJeEz0BFlKdx1Ep/axO
jevCKxYS/ViEyd5K6uyea2zHTIBzeq8W+9lQoIvi9QcpdoN0lAMOIiaCaoVSQsVzvoocO8gpDQ1w
wW3iSEcXYAwnTR2YnoyBuUe0g9Wk6e9dmBy6plz8uh2Z1mjpFejUtm/GZD+tmq9gYZMfBubJJLAd
g9Ic7W7ZB7WhY76IqewopzgEuo9CLJctQ7bWzefmxwwSGm7YWNddOyR9HKxP3xDeAIqlajRmo+u9
limJDalVY3NnE8FZf6wbjgY9qpn66f4SIsRCCFYhEJDp8kQKtgxSfQAn4N22skFkVZlQkjRdPyUU
m1yaQJEoc3+QADVsClrAF6NMjky+DoBEAdwFZulVZoxhMGumLctvDRm7CMNUI2LF7zjENM8NIAzF
DMdRhQ1ma1mkbXtd504/FQ6GCsnFBcHNIWGwqCbPrS7V13CewAzRFGPbJlqkrPFYKGhH45dlGZZ7
SBsBNx3alkIRg1MbjZGt4OnuySzYI4kDCEf0WBBlbCVhY6d9DYtyoifAN7lADiRYzlgkmU7dyRSl
9NySKzWPvXrMCGZ3iT0x9+pAEHMfRzl0kxl/hLDey+QLU0GEqoryKiTVvzlrniOEzKwsPHYVw/JJ
k5TVnJFjzBmIq2fX2mahRtOypFeL+fUoBi1NgWQGPm2NF4QWk8F2bMHP2nP2B+6sR4WNx+q1nJiP
zKKF16QvwK9M6ngALan4snEBwls6bcTApq/kfC9Eg8iu3x8n5GUYlcAYJmZZH6nMzuESDF7PemO0
nkIBicoH1zoJtRGBHZM17btJbejdD/BVVJDcc9d73EyyvWYIjTvOKPHK8F0QLWTvtIz9ua+v87Tm
seHz2XKGvsky16BIMdfmz7YxmrMl41ZW2yzxitrMfKKBatcKVo+mHu57M+fwrJpbq3ADHigIYKqP
9FALQniWaWIWG4hHKhvAVMZwNIzOA/jdQPbTL38XR97JTZPrgh/Vy9bIQBlmGgqCQfPRpOo3QW9w
OvdatgJKeg8e9UkzkONmxaC7qcg9uhZllOFCeF5yuTq2C9cLQZlBVOgqbR3yBqh2aLmOObrxIUle
lDDI9ukCZ1eU9YOld+AjtG6rJslVK2e6JFlIEHCt9jv8vtyFujCTDmHZS4dlYD4IQ5FG6Pp7fz8M
68+CxUKWpjUzzeq81ZxcB0zW6C0JBgbpH+ScCTYeK08N6nynTLN4iNc/+PuZXDDmL6yVMTx1oHRP
Jh6e29D5mmwv0JBYp/t42aASNW/D24jc/RE69S52pGvxZn4M39aR/FQ1wmvsCTR+gWk56gvXBfVW
sxBUd7xhdQs+FYxw462tfQstobBZ2yqwAlUvsjbSezh4lZ9sxW3mF67+zW9cyiedv4qMXuK+UW7y
Fxmf13l5NxJgRDYiO+1Kag7Bw82zcYy95SSInrB9aTDQ4QSlwL8QzWQ9GBGKX8ZOPieKrTylX7rh
qaWzgDzwJ6dOneKneqQ02uqTUV1gQeu38IWU6rb+GqoTG8KKCuEcYZRZHKTWhc2iyE6P0xXn5All
dA4VsqBh51imH1fcGDIvgX7kI4WR7/VXCZJim2cn03gIwjffOuI8T3lOOxtpDz2m8afeISzpGEV+
wlidzioyrcau9pVfp4/8iapbhVUACgO5InvHDQ9JvytekhfhAykBrSRsD27p95qrvKhfmXyQxY0C
7j36152UZ2sPoTrb9jna423IMHEzHADI5TDgN8nH8JkPG+UWOeaVb2621e/JH1/JooZ78OhfJI9Y
CqS2JyIVKqBcT5xqSIh8bpySi1xkOKvGBvp1hgpjUzyTyoSaRHgkwGxwcw7u0DlBd14u7ejAjCmY
5zDwoV25gbc/Jjbowqdxi/2l9Bj2CInLdOsANo3PZt4Xx/xFumiPYrRV/dbL2wyF70ndA6AbeqB3
nvUk3oyHPDsyC0fYkaRCefnW7/EGLPSGE1s45gfzROOYi+Qj2WXTugJCbhzzNnxlYDd4xb/mVL8L
t4kINE/x893iqodnhJMueW18M6+wXxHU0E3+bil5P0kSOYtn6Wei3b8BXY3N4QIkvvvADvHKBpwr
u7JypdgfVR8lRseherZ2EeLr1jZ2c74RlV3ybIp2z0122hs0mXlUnf5Re8WZezhaghlY8j56IdLM
0h0+kZYRS+O0R3mT7MOn6Vnwk7PmxzvjuSmuWrwj5jkInVfpJl+DHbVpCiDytYO28a855DbbYEuz
hN6qF0KDQgn6DsHlrTkEKDZfe4+w+PvKaUfHtum20Zodt4nO02e2b07GtfI/p8huj4pfuahyawfP
82v6gSHkybihcSnf1sBimMyumnqEhkYkSfwmvxBsEE+09QYR4llUrt1WOtD0GT/YypQv5nyroB4F
uE/3O0OWd1Z4Y1Bqbosn60tLbfydz4LNyARy0aM7mCNyh6301X6IK+fNtlzhVO/E3kYFatmTbb7V
O/NJghj1DZTPafz+kj+tjh6kuGSFbdOnbNwKD3pFScdHSjtIfAB6+W7fkk9wObVr+NptMTbNawUK
9ol74vILbLHLtvlRfFJu1i1KdrTBgt1CA/nMO8RlHYy1uWm/BJL0fMqNwmVMpO+jfXnR30bP+AiO
zSH0i23123pRYCdfmLPnfmMRqs70hC++qdRNL26Ccsuc7tAb9+wGJi/2BmGTPdO3fxMVG8un6mir
q9tpt7itESMjrRt/Q/EEYibpORI3xg86zpnsFPM8Iq3Bh84O9MCzUHPWsGhgVc7QTZDmkUQGUp1k
rh3v/KZ6iT4FA6+R3X5zY53cbiakc8MwNtsQDreVrkSsoB0hQurQH+OGD5vFRE7CejSt2oeNealu
GM3NEpIQs52DMPpQXBFAI6/T3XYfPBN9qUJlbu4IIqflKjzJzB3vyTN6boFW8CbLfQyk0mneYrxT
t8xMO5td9zs8m6cK5KEjut1ReJqu1nG5CAxRqRhO1jHUTsG/Ed7gkYxDOsBMRB+ciHArijftYVyN
9/CJI+Hd2Ck/wrHd8vwlXOppGOT40exo27w0e8RAMUpRW7xYLmYGO3rXf8MDMvGQ4etGJp7YhuDL
RAKWIgsY8uAm9hnkWvs2RKdAGhAPs2NZrvnUkPvzK4ausE8+ABAFd2knXer+Mznmr3DG6NoRPLcG
qdvc2pDJwMUZeTmXjK1sDrY1+6E4+uqurZ1wl89e8mt1pGhsTEcbOTJV4oBsBr2C5YSaw5NFhjA0
m/d811ZbRkpoKgzW+U44MYJFZT07CmIZBiDb5RYVvihvCjeE5G5HroE0+6bMG9nrXqyTJPrVAROk
ZmxqfzrqvsVjIl2Et9TttpTu8jX+F56S0jF/xGGns6deAV6gXegdI/fRCVMEqd/Ftjsw48z5Futn
+HbzaMuFPR3WAFS3PBfv1hs1unSsBTDcwB0d4ZM+P3Lc4Ec7pxBhrynxnsGCnmXTfVkiOj0Exqcm
YFtwhJv+FA43fdovh8xp/dYOMQD59Ylwva/iVX7MbzljlC9aP9HePEBpUd32PXqpZrf95pGD3tUd
lC/hzrvrSQTjOLxhxnjhjVhqG9hL/EijrWXdknHTSzuZMRpppQKfEs/0RnkV471uutNOS4/g0LeS
vyDSeOu2HcpdcwMjVf8JYLVNDoBA8UBisHEafjsgfPS+ZHpBfvHSIhi0h2fhfeGdHlxCrwlKAtHI
vMkt5jvUyuJA3Cx3/019jLbql2rdeqCZKFtmG6DQd7BTBNsiBeCeaFuBhIZnwiHxL3YwffBs8eYd
MCjOLokqYbUdL1p/1CMfNwbg3V/yZQmf0gC+nZjJazeQ7YrwNFNvxLb20txGZPJfUOux8uP0uALT
RlKDstZAmQyg0eXBBPDnm9scfB7ZExAYrnm1kwonEm0GVsgf+kPWgdDezMVevvP/GyQl4TYYXDIi
hgPJ5Ku2MgVdvmGOpEeeUnhQ4rmzx/qNSiEpn3X11HVOaz64SAr9iYKt+tfcOwuK5jagDP1I8p10
Y4NC/iTHzzQFi3t7iS8Fnsr9WLvhU/+a1j5kRp4YxjUbonJ2pA541TfQ3ohD/0W7TAo+FY9bMcoA
fRuWwCD2NOco51Ahxefw0/yQT2wS2b/kNnwY9O62xJt8lMd6F+37Q/eu3qvMn5kIoyl9ggxIRB0h
LXa0kKjrVG5tbK2PLvdNFEX5oSSVoLiQf4IFMAJQcgmXp/Kn+lhxNrg30TyYlOb/iBDB7lH84u3K
1X94y+Y3vIvYsDIdGBLaeSyMNjUjgcyXBqbKnjbpo/Dj/tA+Me0MXgVggqfltzzqT+VbYtrB1nyE
lF/74gUPqq109oQ371RpTsWHhXVEt2seVj4lFtutlv5H2nktN45la/pVTtQ9+sADe+J0X9A7UaJE
2RsEM6WE9x5PPx9UPTOZFEccE1GhyCylRJi9117mN9MCBMo0eiSPq5KTixMurdGbjr7eM9cJORTy
AMfXBqUTCDr2PRM3J3s2moN0Fz/AlOmQVmSbUXUAFf0B2HP44GDLIUZsUVOlR+ls5WdwKw8lVccG
oQiDWfveXuERxePDsNs4GDfg6IOnfuGQo/5g4UuotGzIWyH84Ac8Td78fFZ81DsUkdkyHE+g6gDk
PyHYjdfVirxlFh8Qby5mxiLdRAskfW7sXQYXzCYLniIXeUvm4L6xZ6Jtk24yKDD6Eous7MEccGJf
jHzbEAT7HKESrENB0ynGxthbCFBv6avTp9CR1QTKv0AQhIln9sD4131TCFhkVMEMYkmyDe1l9OQo
+OG+v0pvWfcmp4cGO70Xus4ueoYLMih/CUQBIDXpGY7gnY4R0X2dYdZCWl+hK0buI0/EOy+DUzUk
jaegWSMKdRMfu0fbnzRvWBwXGwTC6LK/98bEOEJoYTqpYDhzVzDyW+TPmO0icH2PaxBVu19uPRI/
FQ+jhY2f9CMbNAU5vkBS7uAuAdnaxM8NFre79NTYE3cbHd19RgklyJVqADsfNALu9R/MZyhESVjt
OTQZsQOxjAIgYPGNf5fcc9nKnfyGXNWRZgYfCzuKGuEVrg9qoOTi8jad8XKlbfRG745CIfoonS0A
knHKfnTficb4B4Goqvb2M4TdH8GvYhUw0ltnc/2ns7MhazrUfOTIk/RG3MNlpK+X7dpNXE6RRZx7
73HADIt6aIWrIfuo2ARzzijWS43/wHhe1y+0Pqp8ivszRcPMvdXvpdd4If+U+wVyhkgDS3ch8RDg
J4+8OmG6of8sENeHEj6rhinKR+3aa2ZINP90tuWzW2wDwLxrdSfNrE0Mzc2b5eh+2GvExV8F3icd
O5SH/QsIvYTs+QYeiAVWYuZ0C2MpDsWhegTM+WyjEQL/EeAnexVE6KLfeSgpz4NfRD8lmpkI+Pzo
afC5k48mm5IikDaBz+aUr57rg6ftonfjhdV575+cJfbwzqzzZ2Jr7RX4he/MFgBdiOEJRex0bmlA
4Sf6m7STVzlE+blAC2VG9De3jE5mHtYEAH3mwbrceFDg75SHMdiMIDFqOGut3GVjEWszYVjSz3P3
/aPy8pIrjOVntH0Y2sI552DM3yKw7NNuoe9ZOLwk76BuvQ/or/Y9EqD+r+DY/OQQkB6URfKaHPt4
ia+leXCW3dp6IEaxKax3pm47bddvkAqyXnGZQ2RmwFBn2r1W7qxGHQTPUY0sbeqtyYidD5DjlOtg
b4MPnRKDzEhHoXfi3UCvku+J8u6kg25xE8CBOab79AQcXWBFNwUYgKmdc+8+eOynifMcfbCGmxdS
6B4lqql88G8JRyohB8rZhHFX+Vw+G6/lM+HRu8eGcuLf5Yv2mdpVv0l2ysLarsODPLdeCnZbDqA0
XRA8CZbGK7n1Y/PWrpjGPGePANRwbQVHumlIpRf9CwU7epflLgMnmc/KhczIj2Hfk9iwmn4Uhxwr
XneKHiQhoz3aL323FbNm7/xsu+egXEjx0pCXKe4ynPrTamXtcWun9BsZPhRxLTTGifw6bqAOBa9t
9gtDBHU16IuYDKDGz2PlLvmH6dLY9vvsligI5lBsei62WBb3xqZb8gTknTYvGQg+wjH2JlgT05LA
8y+lL8RByXBrP6bPcAl/JKRl3ryby+9YD4TlnAD+LBHIR+DCJFtZN9mpfIFOoVJ4Kgfp0TemrlE1
bKVaX1qAoFsRIR7PaGbz+SekaRsYqJmYldjezKyCLQ14H0LT22iHnTLXxAWaqZuC2vYc1fBw63/+
/xAQVhxWOUtFhNtSaTDoKjjH4Tw5SFVCmNKG6EWKtHJhVQb3bZaSupGNhD+6Nrq8Or2zPIBd4pN7
gVIGIdrWd6Ec5MsI08eZlzVQnXs2Qzt+CYDdTGsmG3C8Bw0YXLnTlY50qUv//aWzi5taz8xlaHrR
psMPWK90EsqoiPKN+BAfaSmanUAkHXH6NKUJCz5hHmcSlcrnF3PAK11ylwwXaGICMMbZsfBJHzz7
GZBlsfIyEnNwj1AQaTzrcE9BctCi7bFGNIKjFN65dCzazLUBDShQn4t9q6vvaoi8eBKMutf2weF+
Nz4KbmCZ6lmaU3Nh91RPBezu3O0/tMy5QWFeJYV1a8hjL4GplmwVGf4xL6LW1RV45RjPt4HjsTtY
JTYGA1QLOjMMzpzsSS+fex306vhn3+7QKPTLdykIjgIp9aIr7ytpCImR+jTtolNrZrRQ++c+k7Rl
paN+2pgLpbfuwt5dZZK61yg80fa/TxT9wcJ3bmKpuARgHIqVjIZJkXNwGO7M28p+yurBWIQuaCCn
Gx7bQb3ldZDA4PVKnyh7tyXklKymnqHy/NNWMdcUjgejz8MPstiVSVeua1hWxJkoWmP5RtDqVq3c
e/tCgnQCGaNfOnm9bGTXn46iYGhmWDd2JLptk5Bk4gq90FAHYww06Esh1J/4Tmt4+1nOxAecgRq8
A3/0eaiNX3pbaIBE2HVhHS2MiHRhdPKCwL4Pco9qWLGnf/0viZ9LyjVIAGV/C9qs3//5l6HbNuAl
yzCFDjuTDz0TdDG7SE0ayS5WrY4+RCqQKWg4L1RsqMoYW5c4XxZ6sMk0dCUxo378/uO/6ruMny4U
TbZNJkT6mWiP1RldZaRWge5X+8vp9JlcurQOAroY0ghQwhyIbpcMV/r7z1WQHfpy24qqWcI2GG7p
6nhhvynnyCWirmqnFExa8PkoYIoV5tK32rvehAs/yKDp4+IGGt6NKcBzMk6msk21tS7azZVLGe/x
/A0oKgYbON0JrujsDSihIffAQ4uVIyOLEOQSshDSh4cO9kq69VD+Yz45CsKwfDumZ80jBhYD5niL
tHH7K8vBunAtKvpbmmbrhirOr8XwHUWVUp9ZOdLAhAcO+FFWIOqzkwcXzZFs/cqb0C4tQBWKhwXF
RDZ18+xNhEzshiyTsFhPaPdZbfxoaQY4STKtekBrc3z8llK9ZRmO53GyLGGi5h2pPXAAWCbRRsOG
AIhxgK0gBQwy+zwlgx9ywgW0WxhXRfFkgwHJepCpVczrzbA9AVpJWzfBLSmf+3Z1+P6lXnqnqqZZ
UGTtUfXqbF33ro7TQeiWKzvmIMSPDZWcvL2yeT4X6fnK0VT2jiGjv2VZ6p+LuIPp3FdCLVZNYRzR
pjk0sbVtLZrfFTsmowVrtclhyBrkGAR/aO11Fxg38D/QOWyjg+mxoqIyu2txobAxA4YHbesfoho1
S7K3KC9uhh4BjczMl3Lp3Mm19yst4mLx/cNSv6hnEYM01TRUWdgKEp/jEvltMwpDRzhc1SgHBKmp
a6WoFSBxWDNq6WPe6VD48Qqx4HWH2pM8tpXtRVJET66CpqsXojBidh+Yvn/YYYFgIJoLmotawdC6
d06MXu/3l3sxdmg6gzsOL0s1P7//2+VqpTBTy+dyWVnTWkHVBsLVdBhlp5S4eQwZqY+c/rfO2AYa
vUsXABw9mUlky9W1a7m0ezQCt6yDqAcYerYEXIAlimT3xSo0mJ5YedjPRrWR3qMnlKv50jXYT1XD
iN1ljNF68fv3D+Pi9tWEoeoyOm8mC/Hs3cE3+XsNdgCKZoWi0mRufECi/aONzOZE1dJJOe48eFkh
giDjy2nUh8CmrzTKyXTQ5KCxdx8YQPGmAftPq0D5qKyQhqt7k0UZ2j0RVTZmrvidHxvP+YFOxBYa
JQ3ToNmMKkvVKEP1/Y0pl5+sbVqcxqpuf4lLYFBZQHKxKtOtUdNiNzVYgaDWFh1SM7i/hOtBEeuI
xnmA8sv3n37pXGSFjYpnMoJ72tmZoHeOXusxZ0I/6vRItCbaUfu8aYOl4lqPgZHQIGmrK/d8KWrp
MopJOvo+KNmdycmF2IU3fdQWq6HjXQK4eTPt9O37O7v2GWd3hnyyCk+UBQvI72Ywi6Vux1eC78U1
yWZQNMG+YMh9viZFgFaLWrEpcmWhtYwAeqKI6FhgRpoc8NOm8aX7cyOvb+DLHCA1MYwHPxxFu8jJ
t37R3DQy/FBbVfDEi5hSWXQMvN578zN3UY2apFjC9WiB9Y/okNAZHQWjXOs+850fo+CY7YDS+P7B
KeNW/jPaa7Js2BrynLIAsn92puhGVmsSYkErF3D6pOIYn+iYkquAoFAkZ5tZZfQIu5uRA3I3rpQz
NclIfTNU5L+/FHHpSlByJVk1VMU6Dzq5acl2n2n5Kk9+SS7Ddk+lf21VCnPcHrPLytlqCFZ42vb7
z/2anYCatAHWWSba+vbnE/ot8ApXqYYijHJMXbyZpbInSx72NM0a+GgE3dF/8vtPHFf82TPn/mzD
gjhvaPp5dixK3x+wKoAdpqPQG4DMJpV9yYrg6f/hc3RVVnjBRHN9vPPf7gzfA8hlhZWubHo3g4Pv
EkrcyFRfyTVt7dL9/PY5Z8mWpEUm3pt8DpIUlST0GZhvqnxzInXAApRUZ654H/npGsO7jridverB
2sqDI7dPr6Gpm4UkRsyVFs818FiK5smLgExoMuAajfkmtg46LShMN/1VriNwU7v0jPB/hH6fyXgp
qMBbUAoH0Yu6Ty1sQBWO++CitayqDmV+oK2NvHQXQ7NIYy/GLpwJHTZY6VS4OgD4tJp76fATnrm0
biko4Uy2wCOZ5Wf1z8aWgReEHp7OeQJrpwtPrTWjPGXUNmohi8h+VSyQEsg+ZpCb2mqWroEhKUd4
jBvb9V7b2JQBrqKuY3T6AdXtXzKaeLPQYYJtGTY9zEGxFoVhvGD8GQx3FM350qHDmgoG4I0J3SYI
AQ/YnffkD8PR9W+/XynKhYOJhNIyCAYyyDDjPFuKokHSKNNS/IwRBFC99qGJkoPWqg92IX7QjWgm
ch8eoPM8izi4K4WnI9LUQvXfpb6x6RP9AfL6i6Hkc8XLHgcpelNMvDJVrcLjPVKXQ+/R2MlNdPzd
p6IxsVf0nHoKKXHZYRxUlPCrrfAArY0ple49pQ2jUwlBUE38iNr2wcD1aqjqBxVl6LJB8DtIGIjE
Yl/k3lyHRljp/EAQYcfR1TOvhcsZHGJV38ElOahV8wBlzi3egz5Za5ry3rvK0pGQ9tZpdGiFeqoT
ZZl1jB59HruDm6/u+xGtpjlK0oAr4CxMx+tU9TaclVb94JnK++fPNeauTMsD6NtZ2aBQoQLnqyKx
QZV8ZTAWrAv5VAbNyumIaYr+oqnJGp7FJvKTm8FT71xDv3VDtCG84lEa0hvYLmjueN6j14avBQ6y
u8pDk8dxpfsqKW/02nrHw5xuvl08p9AR78IGq5sEfeOhTu+pQVlTo7D9lRVy4aBQBWqpNJ8MUJnW
WTBxYlRL1aIHHY0MWeoW/aZCuXRqCvqQcWEsUNF+9wGwA8kogLPIvPaw7BiCOlq7unIt43F+FkA1
1dKRmxBoeYjzEoUuS9O0WZyukAMBno7NtOSPRDXMEMHL1abSbADey1Mpa0+dVf1UUvmhLEDWeJ6t
z9MmY5poS+66rborh5jyterQqNBk01QVG1XM89heuH0jebWJozGUAfpdmQ1UlsEL4HJ363TFqxMP
qBNaarQqLXS2PKld1/isXDnURnHk80eEvi3nmW3jA0jG8mfsr/oQC42+Rl7WfkQRIF7C/4ul+adu
CKSOSRd0/TaJACdqOP6OahrVyDnXGwGsOEIPXTZ/GvE2gk5AW767Q+9vuEkdCfgTxBJVD6eqADnr
FNVsMKU7rYm4F79SUZxDW0tPcZaozQmUjejK4XkpUlEf4f8qG/Q2VPUsDyvDKotCOFUotNb7ShWM
3osTGlSTJiqOeZsco7oH+qMNiMWkp+9X3tcMWh9PU8VCEtoShnGWZ4ZNBrtJCaCj2Iyb4CvNur4/
0q1b+Ga+a9X4fpAAD33/oRfWFFk7cteWRWKkyebZHWdlmtZuU0erNATyCZYwC8vTYNaIfgS3hgNO
OoEj153iwDqAon7//uM/U8A/d5sua9y2quiKaRrniZnrR1miRzmud0alM1tsWB2mCvQOT99Bvw0i
89BADmC8bTCTlpC2aOlO5I0+6WT7uai1Yz1+G6P3276Ey591Nh2T9NT391p9g4zfJkih6FvFtbf1
NUxw4RQdJO2GweWPIe23/Cc36FubdcyFQ7r3NNjAg/0eQMJHgvJKdXBpYWg0/UweE5mQcfZRHlBh
x65EuApDdA0sGB6utYyN+sYC5w1ljIqyEs/fv5ivCTO3h2K6hsj5GGzO0y49Q1hTsjFJId6FIjul
vXJEkmEmZ8rj5yMPnXiuq9aV9fg1fdVlSnJNHpN1PvhsExglTYzKscKVVNebPmowsgtvfVPefX97
yqVnasi0uzT8W3isZyGMtKvzfX73yk2Mg9lQw2PIPTbcOCrT11zSdqGuLgLZWNhoC+glUbbQYFrV
/doHFIhIFbYWGqZVknNtZV0IQjwDRSZ/t1XZpCL8c2l1ktph5gftt4AHNPjeg2Z0xABnV/nVtm5e
FQwJJ2aARpRybakZ40l7vh/H0GcZiIRx0px9NgcIBjReFa6EgbiEDtGPDghaC7KVEtfTdl2h6TaB
oIlcA0okCR7M3AGo4hh/xdHirW2cAZMo/+ZT8NZWIALabGpNgXvcxSGKNZwEWMyz7WmYKWoxgxkH
KCSrk4VTJveRDom8GxVkPkXHqtF/04VNAk8sGhltx08tAym350aLeNHnP0cQT6CdhOgTJHJarcjB
te1bVRqbT1eWIZVHUjw+07aWT9E+RpLD/0FfD+Rbh7iflDYrhLjEVFXyEwLPi2wsA64suHGTfnmw
thhbM4ot9PMFNwRouHo6ga5vpTcnAC/nGXOz38QFaLQcQRTHqDdpghIJpKl32DlzLSvvvr+Ii5sL
ywHGF0JF//8skMR6TvLgptEKTieQKm5bDpWjbVVXirYL/UZWsDCpewnqJr2+P1cwbDctyfIkWrUa
QyewiXaNZAdxusybDSnUEc0D8ODIZVSagVubuiucZtfaw7UL+ZqpjB16hTGRTfOTp//nhQyBDI0Y
adaVUqJ7UfNl1hXL0j2Fcf9ijFTOT3+b3NiPRPjY/vF//8B5CjoHum7L8nlHjm1gNqFHNOtD5318
3gX4srhwrgRr9WuRTBOMyMicgfa9er5ruzJMlCElYpghIwaBzv8kyiLQWdYh7LEuMYlZgVat/MYU
k7ZilaM8j+Vpv1CxMiKXBmmOIucgSHnH8Z2vi+cYzRzVwWygAx5YKgCcrofhS9EGGwpdYexwoS1j
m4WNhF8TguysNxK+3lKWnXiUUyznd718NepffE6qhtYdshf2l8lNxEOyTLpfq767lZQaSeQwO9W0
TZGEtEHWRP6POvqhI/zSSshVtWSkZr7xEwAw3y8Ma9wB5+GAF8WQV1c0zEnOzjlRqwg8uXm4gmQM
SwehfxvhBxQoMa8KfbBfkKTSqrzzyCZICQ7CLpey/WrZ+jEGW5N+dC7UFT9uViXpUsABidQ0Ho0D
XxqBY1HbGTeGcG76Sj3aHc2MjMUga9lJr8InoVUPcZaeRCfvMoTq8QKDy1S8FrYxz12cp6BRnmhV
04IUx0HJ7zXUmjC/GoWHP/yUYbtnx9o8Vc0dHOP7RkMCJrOKrVdryFtg+INxpGNZCJ6az4lPmcuy
l0GcdjKylurOYzlM8DBFa+ft88+WGWNSy1POcjoqXvojkK+dqvrFd2/RYSX+we07T+0LpxxbCjEn
W15sEsSW7LDZtAw5Z+OGKNoWfJDXrwwFF/AOpzCedCCUY1Akp8AtftZeuR5k/Sj5ZJlVS8DOi/wB
LY67QS9a0lIxDQvvZ/BDEUiO1B6gBLO/g+G1StEiC0edKSsyQUZL5nvD4rIzo5w2GrjHMRZrFt+S
UcBHXiqDrdPAJEjd+6pknmVJV46BSwmGIuuUkRC8xVjG/RkVI6vuAh8BkZVUKROlS+7dztng+qe4
+WNa9Cc5A6vjRAeR9ldqHPXCEaQQDMekmWGtdp7vqwq7Woe+vRoc5R25thfE/p8sxZvnInkIsrda
0Vbaqv8wR2KZAXDHe5FTa5c62sluqockR1DPzpj6ZWOnall2AChUJ1nQ74FSJaoHr4jW3+/VS9GV
npZiku+Tj30puxvUVrvCTdNVG4Bos5J1XtPfiduHIkzWQxZu5NZaaB4MLVCafcLFgSOZtHL9EFWg
IywP6ox3i6nnz6DTX2Jbfh/QggvsRyXuT2EpX6mpLr5eRWEsySyGmu789NUlEfiFXaYr6HT73GwL
QENPbpVtZdk/uCRbSdTN+8Bd9rZx1VfoQmLNZ4+dZ1UxBLH6z7VFyGurUs9ZW5inTPGDZ4HpO3bN
0khnhhQ8wKzfeIP8nkXyO33qBYpty6R19oZaP0DNn4SVDYwZ8WlNTm6+f5OXil0ujnJGIwejcjuL
ujH+awjO8yaHKn1BbmzRD8ZLYBAuXc+aUJ/u5ITekmsYe9MVG71zn65cwYW6ijcjC802KbDs8zQw
s3S/ihO6S3nfPIzvpzXFyi0RMa9edNE8YG79lMbmrgvtPda9ApxHGmgvOBW+V5Z7wIjyJUFkX8Ky
Fk7xld154ThWNFA1QtM5k75M5xv0LfGAzBOQ0DV1dfphGPkxKllAvpsf7Dq5Ngy+tFg0bLZUQ1FV
yr2zxcLKcFK1HJIV3YFFgUFcgZ7JBOXVWWZ6D4HX8z+7K9t5fMdnJy/zetnQNCbQuirGCPVb4Z4N
bVfIDs0rGMvPAzjGDm64Vd24aXKt8W1detu/f9bZehNSEAa6PjbKBPpYpe9AMFVQ6qLCUfxT3qUI
sNnAGnVt6cn5fshSCxKOvbV7waY1Z1DWj6Oib6xbC5d5XpH1aznVnxGqj5nk406C3FI0LLPRNre1
5HUpZUcosR4S+lpFsxYVia21zeri+Kl8DEQzZvyINl/2oSfKCvvlVWA0yK4Ew7r0lHWeWPMkbW57
/91VrbkoE5B01saGg03LRcU9sEr7pZyLbVY0exEj+iL1y2Io8X/OjyECPrUE1RQCaNTcxE2/1mpY
ann9KwiqY1NylW6y7xIUTGJneDAiJiWqwNIohaQ99S0kbCK8fbMf9tobjWdTXaD54sgvWNm8hqWJ
iWE9kXqtnyKkLbpZI2OSo6FIs8jho30qXApuZaGDkoSNp29MMEFW4OaLuAMpLcenDGgWncUSH6xq
O7h9hBZqwjli5jj5pKxA5AWWuoa9py1cf8MOhgnKqGUZuC3AzapFmw6hqLYPMIiow/s6JknUhI4w
SCRH/IpRdR9YIloJxt7rLG+JshCQcTrYE0wYXvDZ7LBx0JYJtkC2lB2Q0YOjw6of7OSA1PlMy8jH
LLlblwlHoYFqXAhfuME7SIQfAnqQ5ZdH27FHZ8yPxk8PbpEcpLICS+GAedKhtKc/S1t5ViN4i0mY
PgXdGi3DiWUid8vg4NlCHMnJIHkjUiy8lWfwu0LnRsbUqkY4QPOMRSWtxyXRmflB9NbWNntIpFzk
GAcQSV+Cb11qIbqHjrdr/foltdxultT98vtweXH/KJalEBw0YCtnBauZl3nVmwQktXRmhUlExhez
z3C8ACWk9+a8HsSWW7wSBy8lKfQ/qF4BU4BVOvtYw+vRUHExXa4Y/yiy2CdhTD8/uRKJLh5HBhmm
xsSWMaI4+xwdcBDi9SJZtb1Y1W0NJwol+Bi2Lt2UFDjdJPO9gyjUGx9bnFy5nilcivgcqpbJM6YL
e144iizO46w1mCjA4YhyEKc1+PdWMnf87z1AAYo+e+K4wz3Bf+5hrT1DEnEnFwgk2zQf8aXdVVVx
F6pYatnm1olVJlgGYskORjQtypmTWEnYgqWzcqPkPXWr+9pzN+iKb0XfIKaA21Rj4JReJ3TzXYxC
XAjEcVvP+tQ8ajUycCHhsu7HGWEkTdUCtVKvH5lOcn/SkmGFXTOgb2uqYJgcezJA/ne1DAHmNBDw
8fXCpNy/z7NDYadg2HVIA3I1nMa3maIMBv+rC2d2YD5RSoUxHs1Zj3xWcCjQW0K5l0zkzcEU9u+J
nUfc0NDRmymuT6OmCW5sklS8CgLkFOhClbFVzdSgwa28QMZRQUI4wt4Yyw9cCACoV1H2AZEKYVIZ
be6uQZYfYETr6lgaVPox63Aw7cH8W1nlIu8gYGgr6FAwe7Qac1PKkCijwp3UHRzbJngawgz1jXgE
icP59B0+YJQV/H4PXjovTY0SXYB3Y6mOe/S389KXSyNOwiZB/ZAZk/oYm9G2b+VlqGBX8//1Uecl
WpOhN5wi+bjyLJQUE/SFE3rsyCRO20q6clsXs2STugpcCnA0yrk/70vO1SzN9YL7Clelh5uem8y9
Ll2MeXug9K8KjukDTHbkhq/c5qWshy4NLSlSLeqws6zHLIAVJBHhpWPsiwJ6HEN5qaq95YmtkvF+
+fv3D/byJxp08kdj0y/dBsSpQbegY7gqggICWHFEVeakOP1zGhUfFWcIqk7z7z/yM3Sc51kjPpZe
J2hl6xz8M5QZqv44KKyCLvKmOiaHDRhHyJYCo1G5mAyV+VCizYQXXBs92PYRI2wAMT05QtGOo74U
jnl1kDioSsiu8EzjiozUH5aiB9pgSCmqEziPWLGxDQG90ehyIMUNazOzzOmARbPrZNXUstlvLaw0
vAbobW8bdHRn7JWt76MvxfC2xJX4oYggxlVowsVCW6Wx+tiJ/C6Rkn7i0IkF0DzzKg81YSGFMxX/
BHqzLazjkX2el4gmAQDEJCydUn0mU3T8XwMb1QkDcbzvn+rFVcua1RgFMZoGg/rnqm07B680T8Sr
Ns8+oh6DYzopzrBGvm6v6vOqngXwHYdrjcxLCwg9IBqZNHT1L5VB2Ui9l6lmvEKh+iMYeH1iKE99
VJ3iEYPRFdkB3Z/j9zd76fRn8gTiXR6/fGbXv0UeWRQhgGSUD0OOkBS5mqkApzUe/UVqbAJbuY3S
/DjmJ99/7qWI99vnntfPwaBHTWrIMcTmbmljVY/OULlvVeW5SJu/vZ1/dv/N/Ujv/t4P//GbD6+4
0KHGhdgEJEZZSlQ4a5VXrY2hB6ZMKy0J7ruuaWc+sHWXbqxaRBU2LtkvAzM3pk/Dspc9uOw2mhn0
DRVetOOU1sQoV5r7HqWoH5lmdxu42gGtyi52EDjVIkB+kvLumnCxSh2xPMd4DcBIzlUVWF6H7V6J
xqAXIJxjDI9VjaTJED4QG9HuRXlq4SVrclpo0bBNStjaOLc9f5JLTDuQsX2Cdif2YQobKZeoNxTk
rydUXjSMU3J9KTlis1FCCaHv7ChLtzHwuKtK3PQwhgRKNU+M9rUZ9BYTOMoepTKWwL32jumi5Nwi
fomnCUdwhcZEOHVVNIRDrTvokbcZ8+a80J5tMuKuZG1gqTB3ve5ZdwdssKpjkNZ77B6yuRVK2y40
5i3ys77k/ZKGop8bXrXBY7baG4WHWxTkVxx6rxwxlzaNGA2oGTywW89BnVGUleAuM/rqGdVVqj03
yFFUsv5sZMaWge9zhUXZlUivXlq8AkwGbAiLUfH5eqK+dPEtJECYkbVXEbwHduuoM6Wc5ijh+qM7
lDKO4EpfrEwnwNIwdvadHwQrN4gfipqxZqYy9o1x7VCDX4mTvYC3x9yqGUZpiXCLFi96CTWC6shm
zaMGCrBioAbx/R68wBTQ4ViA81AJN/Qqz/aFK/URmMoIzSMnXoCfguEu0/HuCmWvx9wV/luYs0Pq
k3r010PJw2xPCIDZfUqH3IWIKIlq2dRE4Sp5wFUP/BZUpyWuBTBx0W/H0iN6arSFY2qIx2coXlYS
BhSRPFpDy/i++o23+v6mPvtLZ2ci2b6hjMmUTftnXDG/RTRh9nZcqVq06rC4z2mqI6VmH6vUbKaF
2i0U4WSzNEY6PFaVo4e+AjV8Ar3XxRukSsKlH1IGoFppe/aVOHQJiAFom9HRmCVYXxqzbmcMmdMQ
bDPb29V+dJKi/OClEKMNHSJyhcdJgY53aXRHxB9vva66MRh9TRqHyrMqrad2EXvJRxXyolCpB+YW
f/S4FVgtv6JO7C2mNaB9dOnXlWcqX4igYCOACgBwY7BzPtWUA8c1aRvF4LMLjJRC+H51T9hw5A3O
z2BEeLrdkPrr1tuIFumBNAiHGyGj3dB673Kfq7cM0JhuRygGac7oz1nnoN6U/uQObJc++oE/ZDJv
k+oWdVR0T3BWFBk9jsRktxh+I80CdFXx7WSz9aiOG7Z/T7BCoDJJrVUUCh233YRaytY2qYpDjubR
Fx4nX+imeBsE1BDpi2hQNM2oa+p8wFO8fy5zzQNrKKS5nGcgTyXt3jb85wQY0kSrdWXSZuRKtmTv
QvHTagnBZlC/u4Y8cwyymaRZAWSb5eYbiqUfruNuOhftJzcwZq6WHsbzpLEescF8G5PCKtKey6I4
KnX9rjLra/h746sK039+sSZXR4+cv22btcgqBuTeFtX6Zub67a8bR9b2gtPA1YNwSbcQSnqRY5ki
rAN2yJSPKAISYhs0v7JqNUSj7mgvvyVp//PKWri0FACkaTKgFYra86lazzAhKistXnVBGiELqU2Q
972P3bJbUs/xfHxxaHQJE88xfsGzCWPlCrLkQtICQdAGZ26MJ/p5gxe76zyPxwRNpLy+NsqeTAuJ
4UbkPBvgpCvR5/MBHunER2v52i6+EP1plTDToY1LhnjefU+Ysddt7CersMZEMkuClZ6iYWYhdD/T
cuhVKWSknW08GOyBRex4iIeWKydL8X32KnupJsHeqXN1rfWjBWAjECHEl0s21k3dOTeoZc4wTDr6
Nsah5BZLshpywqL4+xT7zz/SovJf/8Xff6YZxquuV5399V832LKlZfqr+q/xx/7nP/vzh/51TGP+
+/af/G9/0R+/l4//9+XNTtXpj7/ME4A1/aH+KPr7j7KOqs9rIL8b/+X/6Tf/4+Pztxz77OOff53e
eQfIEcN7/ln99e9vjexWeHc2PZr//P0T/v3t/SnmJ29ORR+dEkZCf/++337o41RW//xLsox/oJ49
okRlWs9011kj7cff3xL/IIOHKANibYR/0PdK0qLy/vmXJv5BH4pziZpUMyG0sbPKtP78lvUPcnBa
VCacAku2ZO2v/3F1/85v/35zl/Nd5bzjJEYYxEj+YwhCR+F8fyRyHRSxFw6rbKjxiW8GTge9ZJiB
yFIvxZCp6SCFpKnTPBcGI2O8saLQsid2jnBSb74LIPb66Omp4dbw26O8kIx/achxcZZm4Taocptf
8QEgqz1Y3WjxSWW9GUHCeDwh3GBU7S1zdAACcfHU6zSI42apxBZwQ1Mrr2Vw591HLsKmtoNca3Ck
fcngKjBwTW543aqvctyz/jth59XcOHKu4V+EKuRwS4KZkqg84g1qpBkho5EbwK8/T3PsWntdx77Y
WYkiARDo8IU3sFRSlJJwZGpuihdRyS9WZWzdwzT+/Ym/Mt6wI5GR9q7nXGKBiDpV82fhoRiW9TbG
F2m5rvXiivG7rWE2FXRcs5b4/ws8q1Y44pd/jW9UesiyA9/HNxlpfy9oDsPsp+Ps9XgLeCiwDe+j
V9QbVqt9EWHulk2YsvplevKSTA9hqjkh8nuju3ykOt+y14oL0cK4vt3rJUfuVc9aIAfY6nI+CIPw
GizotqOhv0xm0h7TwMVfNfrgJlmQC/qTV3EaTKUf+wBHjRprz9XEwhvrA3ofg4m1deOn+5Qq2WrZ
G16rbMUHc0NkOePZnhHmFqyLfv1kguNaR7aBEd+iNHYzuZk95JGDuFDC3w3O82u/yu8m5JwjvZRw
QjQUQTF36HwzQ9UpYnN0qoM91M9xrF20KUavUPCeonR5MhWaEzluxl5q7vOWL19Evk8IUl89hG76
yWlCbyx3CIVDnFqcPHSgcbtomIeWo+6kendLwuVmFxSqKfwtQ4riZEwiU6OU3NkQi1DRPtWetTHQ
tUWpF9Ewq/gRV16KqGKDonZkoyZixt9BLLKDxJBrNfhOgrvmcI2l/UP4dEEaNcAjZYgFpUBH780a
1wF9epkK7l1+Ak7zVeh2HlqZn4ezFgfg2h74OOQz20H83WwkymwzEVharV2LvDLN3myMbEP82NEk
Q+vKFtbZy8x81S31paFAhNpdgUxT5u6qAKeYKCDg6q6Gsir0H2xbWzVNN+96WSNMhOaeUyONmPdx
uepq87frofLaayhWQLhDvQH00m2WaqP+TT9u1fmchOkQ+46SOqdb5sn3zs2uTpXc18qKJ8ivLdGd
1VjeOiqDF3JQeliJs6Z7261aBIHmWN/PHGQ1t/FJovSQKvLRZGXvk5Nfb38pDR7TiEvi5NjPUFM6
okr0pRYS8i5f0MREPmNMRprNroYikOxebR1J0jmz37Q43zRuVGAvTk3aroDj4LHXN9w7r2ZaN0vy
7dXxmarzKzzQlas5CLUOAk1cH78v0abb3A8QhTIpEyPpJzU6hx6LR0v6ixt1cx8ZDMRKEgMZ+Fj2
Nn2votJp+aBTJoXBslz74e0bxCnig6Kan20JrDIOGKlZi9KUPoLeUc99Ge1v6YLTbeXZyuSLXMpi
rRkNVW0encgpxXWknDXLUqt1+ZME3xNNIbRaJPMldf4I+cjKQnbSt+pLRw9vQyEqDPCQHlOOMPtY
Zdt5sxnw3cNnyovx8UHh1otx18xbUYSOXD6yUUn86UrkLxkflhQhvG7i/TGpwNIgJo09YtTQ4Aq0
+WFcijea/vTopPUJshve8Tzn27gUry3qT6wcv5EpqfEc0pBGlfKtmsHq1JpjIKyG0rCOOkkWKQSl
xehNA5D6gJxeIeqTYBd8sKxmPHZ6KMBdwCP1m4L7xZ0TOvlCR4tkq6Oosu6lOAPn61bpyFDiMXtJ
DI1JbTQNzRH85s2HWHsD+vc1OLQiwLqe22akyGisvR61jWB4GwxWNj+DDHV7NvXA+BBBcZ0XnSzd
3+GRhEi74lkMTBJsUQKsuDlB4pLUGbVxpxv2Z1uyRWC2iH0vc2eYkfrNJqZz9jCC5lhn6KWv7Jyp
fXsicIh0kn/cBifttzMlT+3EGjEj2OfbXPVUZOU63YP8pXIf8+0qAMGViQrjVHB0iEe7EtG3pOIZ
CSoMor4NU9pMAL8hRQnUA702nMTrQnpmz4pinV8Nq8HZV52IKIUZPR2dwTLRyW/TXaGnb53fPFiI
26DgxmNnbzA3sYyfFhMTrWphaowdnmTBz4wkUDTxj9sQWSSrWaHH351AhadIdPBz8dY3RqTo0idS
L3+F/fw1KFoEA43829TZgOqOzWPI4IAbJt4qo1E8OA5dlxFhvC5GAWlSD9ByaeO1YS6CB6yjyfPo
naN4H0KUkaFWzmFvmF8xjLkVAG/F7qsvVoQ2FGQIwXfge4JQ54/9gDaS/d4VSgliig63gRnNbN44
u3zjzqOHGkqvs0UpTyzdZ59GVORAVaNU9HwbRVbAskJR7KeVIAzc+hsvYpfQTR5nowZ4Bw+f8nx5
nk3sx4dGucHCU/WHhQHbMrZbvC7XmiuuZoFn6hTn23Z0P1RxKDBZVEq1RIt2CcuS+qCO4mLVIAV/
+1td1sc8br4qGjognlCnRkQHyaRm45csxQudvRtZUevVgUb4v1X65qoz46oM4zl/KK3qWrOtUmfA
oR439BFFBpQmwRWJ2sJOL2BJhqLqs8jz4AGwwolellUcs+9kTRaiYfNg2FW9psT1i3Y1g7huXjvu
beRja+sNmNA0Dr/2ZgzMbLi6GLG0trJNmjp9nSJud9uxDcgC4RAkv7Ok29ISk2EBm2/tlBb65c7r
yLcPR7+83uIADbttCCpskzyTFQrsrPfV/Yxc+jrySH+t6b1v2FSynHbk3OXfeT181LZ3KR1t7QiI
ODh30oRCETTLv6vphWJCs56a6KpNDK7Zq1XofB4Flt1stWyD7q4ExLcaahYycykPFapjCVFLqO6Z
pcc/xxTlGBV6aJjuNNq8LjR2oUUnkAb7+oXKUhoM639MC+5pir+Sx2qzqjtu7p8QxMCncGxKpctO
lbBjWPQ4xs61G5BhPtQW1kymtU0Spnksm+exX94Cl0q0vULN6N7Kq00KfG5lwxVdexMKZ2TFe9tN
wq4DcI/VAu3WSNvQlAINn9+11v3caL9ISiiIFUyVIerzXeGbp9oOlIbT9B4XOJzUalmFjdMR+3B3
WlFfIV6ziEInWpv3bgcaz8Ij53YvukHPw7rEYVXAo8CxRa7ikvjKcriEbDqC2RiV2zuflNGKaony
vWUuazEHs735V+yDGXJtFlIqxngrwZHDB0f7HdhAqvNhwpO7ocARqVB3rS8xNFUDvF1sa29CFt+e
z9bqBIwfTMMRkw2+yTe2Th0kYcsWPFfmD2QA4Pcj0gvgq0vwTSFSnneLiuMnGwPTvni5OWJb+OCy
bcR7xUrpTFZljaIIGo1Y/8z2Hk8JwqKEBXScU6qfOZgCF2lDE+ObVdWVX90wPJkNRaiGsnBoedzX
zHlX6N/RWmAWfnRqvYWJckp9PKvtCXzHIN8oLdAmH7+jgqkDXAwpegTEmILFOjH7h55AD4OP5NtX
5y/HnAYV2Dpdyk3hlpehLa5ZVl1qDd+UFIRgpBBut31UXPo40fcevHXbza+FsqKrBPuQ1vbHMks0
9Ix0c1MO9mnGVUG3J30bG4zVzsJtAZ7s1cjF9Tb8ghE5/Q67coHh0NL8LBekkCf/DlwNw0jFc2Iq
L7cwKDU/ComO420xzgz8cVUMclvEs47N1cj0x8hCVHPIDeKevKWeBjabRzkM3WvQ4p9Q0XddWZX/
UpfpZaq6a1aT1ZjU16b7KXm1aiOMF8KMIGZ3LnWlEtXlX7fY13OhNUYae7ilncqRGLxW4EnWA/QM
0+IbKC6zm4C76PKPgPRmZYyEkK4eHdMhxYQwvyZRy3rplrgS2CjYIxZpH425vfhLtBXDzP7nk2ln
WUeJM4dkp0LURS3/Sw79qXErxEVVtOHTx/OMj2hkgW3bcZ90zjUv2UgB2jwXQf5Y4dNCCFBcvc5G
mrFdQ6IndzfWuvRfhjR4mSqLNbJ3T/3sXG+746KRuJrucF/K9NgQgpNQpH2YORd8369pR1QjvOUX
AUroqSi+KKMXip8Eg3z3SSbnIB4vo4obghKV6hgpJV9k3zwh0hD2PcfOk9XMF4JLxXtycabyQRDQ
nNvOhR5M8B+nzk+z+j2kLBKLcOGlou68q7X8923se65Md2mUBtig8I4iRTHSw5F5IIqphu65RFLI
q9T+grFlUqU/VLwAd/il8Em6x5R42HJz1Gu5N75c7lLYWytnGj9Ff80bNszbY16Sx3ygRhxk8QIX
P7nEhr8HXnKWCWtPM1RXs+NaMXHapQDudnRnoCF1XzQjlI8Ji3X2rVIkOjBqQXuWC6vdbRyrfbix
7b0+c1nlQNiel5dR+mdpPM6Q3AgOCZFmc/hNqHml0TJsO7oepVN89xaosnGcN3Or8lyZUKGOkZYj
5Tum2vQkESoC9nSu9TK9q+v8pNU8CBtv8cZdtL2mNR9W6rz2uv8zCYJ7rxCXwmV+CYPmeOEWvyrH
G3dUZPPtQ66zxDTjS7q4NYuSHNEW11TyBziUzUbgsRbJ9SJD08GceqH4aHq42QYR9LIgD29BpaoB
GB3punBATthoq9+SThFvXSquhHkEhEad4iEV/fDEfB6sGkMojdACdNKrywa5CjxtIv9ik1xoj4pS
oJ9uW2vRmPOuTo3zUAdI8Uew/RpDC/ZJbD1URfA9Rh4iQbIIs9zJt8GnKZp+F43MmiGOttOoA+gc
qjOb9Tn2icS6pTiYCjAYtAuT3XERF8WxkzsDuL7lIalx7nnjoRkzZCtdtPBpDD0zGcXRCdL62Hs1
PvJTIaJQUMBd6VWJaOy0eCLMfFRWA6if6B9n7VFeqiIR+mYsfWMbQMlz01oc//qnJvA86hXss5U0
MfCuY5GGLA28iCOPXXrOXiDqt7Wb8dVSp75dRGQSrOzpSYnj7cUhgr8gPCPdmPT6j8WYPlBNdrf6
PIzHkUDs6DnYNcSWN4T5MqMtP2hNdbz9oxsmPqx+sv/rpT9vAYAd5OBX/X+8UesSPqibKRlwhORs
M/3rYW6f/uvNfx0M78gK7w3+ub12+/X201+vBbcj//XiX+/5f1/721HTEsXYkUrNP75eefuSo5Oh
APfXeW6X13lofvc93t63P9z+wWz5mGSzoGqotR0gFK6WjrNd/utNCX6JIJ0ONx8oQwcYZGGGhUZs
aUPNaMG6rdsx5oGMMuqQdrYq6I38Hnvu41D7zTYyygopyM7cyWLaNX01HPXkOvSYC3Ev5TEaEKqf
umjCmaxwjwP6nHTh/d49ct3O8fbi7R/MupPQihFCd2ILBWQKSWRxOTi7bvKOcZH5x9tPLKfeMVVm
51NvwJzpLn0d2VuB6+NRa2vziFOteYzm8RGDc3RYXDJMeiBfOftvHZFwHGLlbz8NZF9euXGNEoGP
ApdUqWc75i1fUCcVKTWJRQSyByJA6SKhceVWeY5yZQ2yMLBfC80Nfg3zJputIwISOBaA11jHCCwb
Jhobjlu6G9xW70ZBKn8IHPwlfD3Kd40JNCiCcGQipbBVLmh9cu90iPYl+H6yR2PjN/gWkz4lgOjI
OkdE6/LxsR7BaRtdda/5Rbeu2uA+0hExTl9jPT7KAqwabUQwttIvw85Yoj2CEFsMku5yV57TLgVE
6blfXZRfast2V+BDBrTpF1KagnInlqzrwVn81RLFDxOUDWuIL4sGFlMT+CcM5vPg5/lJFmnMRudX
W6QRf5uz/eVX2LlpDQ4aoyx/Ye4OOLDpvxowpdM4baamwP/aqXci7S9ONtx3tUEUXE5noOWkKy4L
b+NIVGls/0Cb4K7qZTh2aLhWlpxCOfwqjHl86rrO2lg2ag116W0AFYBUZ0D4hbcXkVEcJkeCosa+
pS0s8TCVuLUxgDxqZt6+xFB61dcQFUvVb3eRt6aJllPbQTbabJOnqXRdgpbcPulO6yNSBZA9tgd8
7DrAWdJ/dlSDOYC8aSZ0zysIVPQJsMFAvW69gP1eA6ak5lvO92OpGXsvm+lGoqnVoOy2tnvQMrjz
NQ1KFHY3noKgF2us9uYDoLiwq8GGUr3FjmS8GpjeUoEZQxk8myllaKhiJ1OOBnVbea57ywc04CMx
XjX72gLEX7okmXXU/+IKyFeMKNjlVg2yGguQEeprk+InQUnDB8C+s/UEVj205Bi7PS4j25Qp6mxx
Cm4lMMV9vnhnjIpAXxDhg2+mHqevM9TgR713DgFGb9aI3u/Q1V+khvu4Nq82W+MuJxKjQaxvhiiv
SWOoIWYtp8IvlnJqsgUYcUp0378fqV0zgMCotjqc6CbdmqiUO+4SelLYW6frYYI6xtV3ihgDe/tB
l9G26jQE1DsDnwdLvrl9cqGM8OpG/m6wWCxw4LsIN7grDe8liiiJtD6kLCN96DQ5v2id/kniSknF
zU6DJt6NZABR5w2XukN6HLG9dWHXOJGko3+oggZhnmwPrQ7rpRkWKiXUe6/HaieXkOP6VtLGng5k
Kp+Uhj6TJbsbDeukFbC70+revbeTbIA9Qp/EkCmbMb3KLjprBTouLvzKasKavsx/GgME9a6LGbYR
RRvjvpoA6PYu5arYlQiK6+D8iMv3beO9z5NXPJg4/qrqXOUuWDOL5ncZlCg6Exkt5nzOK6oIJTYa
kWJLZsvUhkvkXlqrbvcN7MjZTF76urwLMtyo5kHVHgPjQY7j3ZzJ4Qj9AQfbvF1T+GaiFtHKyfyD
38WbJapxRpVLuhlq/I9GrCepLRwSp8N6DqZsVWAHasr5kE1aeujL/CL7vGbtNIaNQP7n9GiNtvOs
pWRnmTtuowR1TAxJiWAQauln982xHaw28YUgexHduNEGhA1N+TbPwYVILgxGPDQBp82ryt8tafcz
Wu6cMntBMWfHUveSSrkGQLJOBRQDmntrFEfe+5F6b+Pse9c6BvgclOaEmqIWrBwCklzEkPat5rlG
5rumFRTNe9CoW5qndDjIEZWcVqK8rOsRPS83XEzvokekODmbmO9Mj0WXfFkYo6SRuJ+BzfrDvNKJ
4pupBC9fhLmBIz3ufBKtPN0evrJkojbRCHPdlwHGY86nrWoZGhVGSut0SrSwx9Cyju6XzryrRf3S
u8YV9cYHelsuvlWHaCw/wfHssZR90Yw4255HX0vOvbA2GiQFGaOqPpbnvhbslkg1FJsJAmdatw9o
GN4lTf4yaywbgRB32Rjao/mZmITBZtPuK914k7H56LnNNu559HAQKGs5zco2CMsBKd9PXXPKs5g+
wIDCNArY3POyhem3mD+Mqb4YRXw2U/lgutQPHI9C+yLMo7D7MC3wEdKLcxsTq2Gfi9VZnMETX4wK
M6eEMpWdLWFXeE8WOddqZF4WC35EyYQgefum6dappB5R2fabejTqUIgP7xslvkJlzGzvMv+HjUIt
GTvArHb8iHz3a2q8FyQZAoAq0+S9FjyOYao/ZuaQBLfvG0gDJ58OzB7cosOocOh4JQDKCu8QL+6x
1spjYAyhkRcmNRd5Rw1+ZcMV8ymBD1N/0KbrNCNRb1E6Lfxmg5BaCGvvJ/WUp/lpjrGEj3UMq6h4
2hHq+wVI/GQJnrSSDgXLUr8rioZU9bRo1RJKbjxqkm9u6j12fvmzWuJjLy4+RZ2ia8EgN1ctg91r
JdrPjpWsz6gsoQaJ0YUBvITO/Z2lQY656yfzLDWsq9oMVKbR5E+TM/+mJvZOqBI2df3Vpic/YxhW
bFdr6gcHYP9oj5enqQS9AuJdD7rTsjTR1jXykczWf5wpcHjSSciwJV6rKHJXedasC8O72HOFfxup
JEXR8hwhf0d1xDm5lNeMoD1qTGZpn/rMh91V3BNXx+HsdkuIevIVObjf9YSoet9hiW7Ebqgbm6bU
nBOOjPusrlgNql51meqw96fPLm8+3Y5dv7IZhHpOi9WhqFyf0ejdGFS5feBDCZzdCTfmZAShB3hv
3Tn4zUZVTRrlxB9SY6wp5fUoITzAInQjNUgTpe8soT70aNR6SYeXdnPQvOzVmsmPmtLclZNNepFU
Nb65pFQlgrq2tLwTXqo1DklPVLgfXc2y1lnBRu/iIl2YeHLbszwamfE0EySpyksegn+goEw6CG9E
zIPcZxpuCVNu71j9vgwjenNiLd319fgxIHGypb40rdppuAoaqAkQMiO9CLF86FMF+K1iT0fbGSNS
XA40dmzbxupIvI8mY0Rm5fsQUDjNQYpuq1QCq6HcxuZ6Z854kkdy+JgxuRt03L880STrBeCD8uJ9
jQube1I0r9o437lp8lrqPSKSHt5qC5CbXg6nzHR20jWx3zAf8oi6iYcRPC28dEMbJF2BMPtGZqdY
hQ69rpXwk5fGCS6y9JW5jmvln/ZCfE2s53pUpeaSXDgv08cMiUAZ2XvbrD/G4cHo145vfDYLnVf+
m8FFEK+vB2nSgZNb14G3SvcdYrbcAuFd0eOlKoa3/QrwEGVYe6VjE6w+5rN3m//4WzqZa5vwvkUR
jF2O5jO+UAwQnVO4HF4dLYXo09TGbkx+tsDs/vlRM6lZjQCLqLcE9K4m8MecTjjBXh1iqOhzRtF6
9obNzOGI5NWvplWFVvq6IILIceMG0XhFJOLNEecYEpT/IyNnJeSqJquCXzOs0/wF35tWUJijdhZU
+dZgQ6oTN6z52QJcdftZ/Y3/anibASMHORuUzXgPQarRDJtWGePpn3LfCm1lWdi98f+a9i5ZBXCc
XasxGLHQCvj87U9INqqf1XQMOE5WBXeY1+4tAWAbhbQH1qG1QcVu7PVvdWEVomy0KCnzpvKxzkxq
c+O25xPQmAJ+HcuAEk7FxNnVtgMN1QS8rUxR6mMiqlBdq9M1BZaK0dUCGqxOXrfD5vYFaFxbORYo
/cPUVKE6nLoudVpNfR04lrfvzjEaZxeTbalPJ77+0NLJNkoqJry1ldFa3R719dQt/OdXDbgqcyKa
o27WLCQTUL5SGmtisjes39smY7TxWkcHDEvwUP2s3iPo9+vup07aYguqGby1y/+8HanAnZ5izcPh
8iDCCLpfG9SxqFA0ibdVL8X8WXT+Xr0FYmO4DGQo0Bpso/hSh9Kxw0LNmLlarue2/ZSiuqhDqvcE
4r5YHtQ71DVV4ndy/8+LUgbK6oJj4RzUqTjFnRwxESV5zjrjdjp1OFcOAATvLfysSFGegmWP0DXR
S7ZxK3EuW0QPaGL5SnjRpLDYIunYW3T10IVaVUPbhKNJpyO20m9w8C8WsyqT2NwumlvvkljX2O7n
y62BX/fZN9vtizYxXEunQSmhfIkzpO30Ut8PdMxNadIOzrBU6qlF6xVDEWw0ZvPRtAOO8F0H3X6a
6Gajo5RuqzxaudJp9k4LJrvJzk38E09ryWZjPpItfJbjVNJw9x5uMAi7YaCO5T2bJMUy1RSxmxdb
4A4N9a+DUzALEvmuOsDkS8wyOVhx9SxGeAOLD1oHfYqGGIdyQ3HsxPio/iuDxtzUCiamoGAdoCET
evx23BpeRweLTQTVcFRQo1FsU+8LGDj2Ss783kctZo4OJWo9pfK9ELFBCjI3Vuu9Wkv2YVWev3ab
FvEohRVmh6ivs9M/5zHx0OJQZHdNuk3WzJ5hj6Rx+sGbKucwqw2rzZSIQEPRGJsG1q5Yf7mVu6HU
8E6ReqEWtmV5RsGWXpXqwFCwK9atTT8mRfBCs9N90IpkTY2V4U1ReC7nSz+gjZwV4i5Gd3DlqpaZ
3oOg6Kr8y25TXI1jskdTcv3Vb+ELmrVW8QF+YqNrPRETzf2DbI29XtJAMlM9X+vRpunr96o2KoRq
8yyMlDuwZW8Xg0ZL7w9ibQ/6M9wtumRmcY3EoGwJK1C8NClEHCGSa5Hr3JqTxM77yqN2UCUUuk1w
fas+snZL1NOJLdiGURqAfDXvLFdUWxPnPb0u7EPd6qc2oBgxSywHpWpmOqY430r4xaEUXOYNeSWA
iq30WoL/G7fpBNVFj6hlG6oNLQ1wb4V4jiOC1NtA9z2cSYbK3bRG4GzQIx+2JZnM7I3prupo+lVl
3RFh0Xce1JCvNaxOFulkW6c5u7NjHWaNpzqMPqpAxI2a7+8rZ5Z3IMpD2irOg+4dA6G9LdH0lfqL
sUmDbHs7dYPL/crNtXQzmRUek3ZcHfAXA/+lyOM2IJLJEve/SAVVXumBY2SyAnNTcLCqusuWVIZd
DM0/ZVxI3X0r4IWua0nhdCic7RgQtyzpQyTg3qczn/QyZ40oITNxSF4shcyQrNEZfIFJgzAPkmFX
Id1QVpSaE+lpsCKio2WbRQiAuxh4tum7Ewkf56Xg2YVKsa0MbDnl9EXEKdAGmZHrqMSpRxwKzucP
3aA5kcjiTB7orOdpwW9TVhcrEV/0u5MVyJtgk9j1cYiay9AlZ8PNvv3iLggIjZqitWFcUHVWcyEa
GNtaOb2CdRnWtcsaYCDAYI4kEYbenwOMSmPqhFMCeqtEwhnFMlAWt3aqaijeUFKl4HoI8hDtT6+u
tO4M4n2vACLSS8KjPiMa7BhKlG2SINGhEBMa2a6k1TUS6BXpcfDB8NMuujUN2oK+HOHHNVeQfBh/
dJD4TbfFxVmcpxIEIc0eGjdMYKzo7/vBenMyErhK2+m0HPNRnEe32bAdbPXMpecjh3wbeXQExICP
sdjm0WXSBwq4YOaXBVxcZRGVqZNIOtFVZLwXtbh2hfOcJ+CAFMqLrYPokWbZ0ldUh5jApdI8LvwC
U0L9t+qf3YA5y8g6zElPjgVuglrxXTxH9GnJ0ewEajMeVA4J5q1nP8XU36zRPzVZfjWN8mLVjIUq
SD40ibdoR1PbHDJvW0iP+TyhkTDooROx4fdLgNlhTwaqT+9JjJ+pKgM5I0ieNHHaFTQ5oqEpfzEW
akQV37Cd6omcxMrXWYLFmRsDrERS4RcAMYumKpS+mBKZFsPOIAL3Q7eVezkUGEI1RXAuNX9bO+bZ
zscn6IwppUMGiDuSrONYpIQHKsKIst2IRnQbX1jPdRc0R5psYSpQo3INkB4ic4oDonAPlsCv0zW/
6qH71NGE21gLMUCFuUU68ggCm/wiXiNE8KfNCID/mERmC6gO3DyYHtwSc3i5qEZyI1WbaWjJHmwc
s+G97kuac23cvaGivcvQvlu3Hj1tr//GjeblD3hKdj+r+luTjwiVV/ZwyiGHbW4tvyJ17xbTwNKL
Yd4ppCeCcTihGtRN6hFATdcCGomrq+rYYd0CAofmzWae02/VFHT9+q0z5XNuBBRryDfGmdFLIRjO
Xu0+Mm6eqlZb6RrcllvvDBj/qhbBj1YuP+TEAiQyep9NkLAIG3UM8SP7HyION9bF31HBBlJnQKtR
3gF3/u+sp9ZkooGB7eEZgKGYh1tTlM6v72d41FfO8wI4dF92lBFtLaJoFqxv2IVs4CZVGl13BY/S
exa+iY1dYZWalNEgWnHRFJLRiwmLosA73H5zokkN9+LKPWmOSeyiON67d7NFhqPXx6wYyN9G2pGB
auA1Q3MkAX1aYu7bf4eTO3+noyg4tPralofsufcfPknAuERZZ02/J03bFywc02LcBR7gUY2tGZOY
u7z+FvPkh2gpOavGN/AiNRTmQmRMCDI5UAGEKwL83axgPglIgA2dpW+CkJ9NpwKwJfj0mxHAib8d
HO7ebRelwLbGpug0FmxrZlI+j23ERACCHGnptwqbEjVO0Tug7m/xPP5g7RXAoaooBUXNfCHK+pAt
K7Za4UoXlxSglQdfb9J9npzq3026PLQaysz//aZZfyfQqJvGFzUt10fM8D8MneDU5N6oWd1eSy0A
cHX0stCjRNKNtUz1cqf2uTeVJaZC/dzgEXRdDsKmHKe2FhKWsycCjC4d7XWstPu4Mbc3cMyCXuhq
WVg8PHcWpHHFKe877pzLEEr05JEy6ccfNJttvY4mfdyFFEmBG2KZ7pe8fYTDxKaaHJRvYkJRWs3A
//71vf8cMxaSIDYsDB8k43+IA8RDk5tBig+TrnfmNi1CLfLjtZewTZRaTH8Lq5obmF43UYHt/PR0
A+lpFo8yLRUIXKHJozl6cFB3txpvw+K3X1yWunI8dDUQy1vAMDX4XoA0EGpTie3yOvvcmQq9v6oo
OSHOSiUYCNYfDVUPSY8oWP5Ah5wsATJHWlHUOloFsttIT0Au80FSZRMIj2Laezq8/2W+4ZAyaTdH
p6sPro+iA+x8EuwEOVgntQ9CAbH8GANRo6ANZFE+wtAr3wUt6M/8qkdgj+L5NQeasHgd+u9qd6Vd
VROQ47x+C5TNLAjBcVMAsw8NSKzwvz8RnAr+zqpCvtMyIa3gWwWfF0WYf1/AHKh3dTHjMpMJpCFH
gtVd7+OIaUIlKyt57y4uSqYYAIVVMxxdtzHDdky+2ZNr5NdXZh+/zmrw1QpnhU/ZCX7YHdprLiJ/
fEhLq/cWF8+gon/1Z1HqjIONImA3NtlGM8yfulx+eWl8BXu2lV36YgbFt5+zcJTaM4UPNtTWpIcC
qixvXX3dCe8us4frUuIrPDcRz8P9aBSOE8GtdIN/YLpJ5mJTetpr1CeItNSDfAi8adMv/Ulren2b
jyYqkJVzqgzpnBzgrnkOsa6lTZJw6PNYTscoGFteqYxDJM0wLZuHjlrdHlnVnMCrQ49BdDpocrCz
YS0pNxZ6uWFpg7whrgqD7zUuxU4WPIUMu8HZrB4EumP9Uit+WxAjqSDNbYvvIsDGxmdtcmyiwBuS
6vZ3k0DOarVHfYy/q7LAYAnim9n9ugWUcVlfXI0OZlsNCMmomaGAW63nvCxRe1Z5cVynP7ysPQQi
emWlvKrUlCwaq2xVG0qK/ocMnB+RXoe5gy1yO0ZQR4J2Rxny3CxEXIFGjLCIUek/fChgEBH/2oaP
vAXD+G2P02NTlidTT1ySRDD0qUUUvuCUXMVvcVvsb0jVPvkp4uFTM9WxEnIIKKNeBSXCKUvUsWxt
M+aMlCWhY6cPYqPlZKJpU51b13vJNRC8CtWlIs6u6EwFBinWgMrPfpEc/NiBC/sH3zaovKMamXR6
OZBHts0+BUPqU0TwEkodCkBnJ7Sd8v9j7jyW5EayNf1EaIMW2xAIlVoEydzAkmQmtHBo4Onnc2fN
WBVvTZXdO5tZdDebIgMBwN3P+c8vsOiyKy7X7Ers9hsT7r3dvAwGfH7RjVtftsJUsvsOYmTYDdYj
/qVfI7kLeSsfrvfimgrzq1rgSdskO6cikjobYQA0MQIYYT40GbaT6NMM5iqSru0gkG2/+PH04Fga
mw19z8YhP8qhJ/c1fB3xG6N5DmiLMNF/mkX91KT1wyJ1EyQcbXra46Dj8NejAhsFO3rRAM93kUGi
uEXAkGq7ew3gZDSAAlbKe0PSH2uNf4hJVpJON0P8DtKvaeq1TZKLYbScHsyMCsu/NC4M/6y30kvL
TbbXBpJEVX2dynUvfIRs+cTgmsn465DXxmWAnoZLyXaa8vQhM6cTsTzTsTYDgB4Pp6FpJWkEQRqQ
BUZidTVynuiBc7DX5MGhtzxpuVvsmkhnAOhPN9OyfnfyxXzOMezFe+sG2+yXZkXE0nuvPp5jzGBK
HWEAiFMK31MnAb7FSAh4qwKQ7VM7rJLO3E6mNe7p0ImIQVgxDMXB7QmCnjGz39XBLFHSnk7VZnDX
NxB7IGlWR69z9ooY1CPrWTDE4EkQipNEZ1hlZytvRJhr1XldU3fXzrqFbHi9NUHND8moQWSpqlPZ
L+Z5DdbbpLLzPRKYB20wGn5csxJRQ/iqveoQur42iyBA0xFxODnd52zyu44GxlBjdXmGkmadPa/7
41eMDQ186M+aqT+uBka40NeOjW6Zu8S1XtygXs9Bf52wnwVfgopCBK5DSKT8Zc8waOjTQ53kM3xF
oV1MDGyhPMxHEa3aJfUy79yun+r/dPJ31K9Q1DEEbW1ottWCMbxvORAA/dsV8vrRtr3gEg1rdvAr
60sqgvxmjmfMfdZyFxilw2hq0S+4Pd4O9D/HelrvYs/LjkVWGChHBujmhSAXQyMxox5TrDtqx7kk
o/kAic45qKtUV2F5WGhUVvdZR3BYorpqIT+kjFT8xdhGtKHberIcbLfHgxkvycktCuY7IicrLAu2
TsrH6TVJxLqOi10BcG4wPNxbMgi4gyF48curGKDXmU58yr3WvTSyCIkMZML+jJgasdmjHff9cXL8
g2cAqeTUnQxa5itC8HBNl91smj+tKcv32WC2F1v07WVOjB8CcnpYyrDhpJkJEPbLOMQod5/Po3Hy
7IphDijhZTJt0ktjxobsxc9R7F/zdCQ+PNKhs0SIjkp3iykEQngru0zLo9Mvd1XHckkC48Ekz5v4
yhX+oNZlx/k5rlbj7KfnlQsY1rgCGMKMBJLTeOiM4hwPS3/QS5cuWYi1Ozua14FkWJtxZYiyzRbj
oYLhdIZgn52yOoJ7jHIBjNDI+zNtYY7I5OyzU3PwZN5O/YwYKi+2bta8NT1884o0uUthiGMOBgRK
M5ZiHMQwrjPOigGcdyhR6rqHmaVV27ZDqW95yVFJuOq+BwHOx88Yp3XJq7tRu1YltRnQq38Wiftq
l+urqi7wXKx3zMkOk8k4L+67r0Su5qHPuA8md/Hm4ziSr3O/06WewcEGHFoJ/tfRXlGji3lODwmC
qsXBCavNvy9xfFH07Mos3K1HIc24jtAlE9Ha5Gp38KNCdZWKMC0hojUqH+ZkB6nxbCTGnWET6M5Q
ZbsOAeOv7kXVSe3C8THF5SHJoFsVUdBuNQyQJdkZU9tu61Trozw+FYcc8Qus/pa9n2+BjWb2RN4Y
lNsuf5skNViHdk6Z3r6sonyTfFjJPnctGOgImxglzrsOSUCKCDKqyX6WqPkULztOfUppl5/UTFBz
MAzoIqrLHhGilTOHa8Q2J/8nA1fcDAOf00N9zgWkM20QtFb8jhLJrHGjb94Ut39M6Ny9NMT/Hp56
Ph2MYXpZ+3Q8VSWWdKmV3LbFVId6FyrNliIIYxVXbludXnSEZ7/3BMoyiJSfFgHYG8Rz6Mks+lsx
rz6eAeXZ6FG+ZrXUoAbmcdbEXasHL7GzMqs0H+hu0Ya404sDc7cs0s9VFKxVRlCD9pJLL3fXLYCy
ljecW8Sm18XeXMSD8OxjtbgITZyjaqA9yTYeOu8etsT9VHZWOHawuHqvPRUKTZN6wEA7EU31oEtL
hzJekEQQbD/U5y5odmthPRcS0GykukbLwGN0fEOnZKBosW4cE94Unf7YoXzhf9MJrHLxqgibv3mb
6SInoB4UzZzPVmTlDGSQZMTRx5jgk6jeiDWxwCIpIzeZ2dxRRE8bBbbMEf2JNxZfPAxgcEL+ijTt
FDNfQVecTzs9m1AScdHdqRygq9gz1VMVUxdhGrqzhnVFolu+dZoWdoX2RX1A7EQQetgfrGruN5nT
vUjRjs3+wG4rvsjaU+EHEUZGvXDinazPO9E+54yuEclQ+5aANllGW59o9U3aasRiTN5TsVh3Qutv
Uw8WdNTCdO6IuCCXG1KtNGDAoH0T6A3CmQyDZBfrJy5NH5yXycFULZ6/6Hho702PBdJPPB7ME014
CPxFA/SZFEnyvCTq2k5SBFbW8gm5H/4Y1PvRTYObXkpRUylFwsSDS7OZ06kWUeNHBF5y64/xTy2+
rdGcg1a/6lb02Wgr8ZHwJ0lRE7vZq6nJp/VhqrjWCFtppkdev7XH+p4UiB27D1KXudinWvzdqLiH
skrlwCb8wntbJ/F2rJfgm16Wn4aJWECu295IHl2MJca++cij/GRIAKQE+UXXq5/ypf05gpxa8hpn
6t/GG7ClCNaeSwxgDlV0H+VaR+e1bU6lZUIXw4yZRuM4aSydILKdnaZhOTVaiBsHYR+cBLauNWef
ChHBlnUXk2m+9QACdzZDd/XbBMFuotF49nP/3Z+DOzCovayXknHY66MfSa4Vd0BKh+r4rSJnbr8O
eKR26yWX6vdfe1nMg57q7C0g6Y/4vg8cDgVodIOSeqgwzcfLfDbCJaGThyTOdtihmyAUbbYmimrr
0NQDDY7U3HWYiGxH4YVStCL7cdmSOAvtNTUZH5InWwF/ZqlJOFT6+sx6x0AIwaBUeKj+qEk4teOk
QTzTF1hKBi9KOKUUGIZ8qcSivVbENVfIqRUAp3BrU1bNHnnBRT+hvsFQAV5pjOSXwq+UfCp7qvKt
xULNASKPw2wgsyeDUQ0AlD6HLEVeBNhfhjdCpZVdB4nn27TDfvHUug51L5X9aBA45MPpCO6GtT+U
tYmlGdyTU9oZkLFcnylOWpzTJak4Wl4H2+VhOJfMjk+GbTpbq/MwI8bQbkvgjYZIV7sbV/epb6po
i3sWM55+BPW2fixyl83pQae+jTZaC/Gcfg09mduwiKqjPYdNAqVVT11vb1s7s+cpKkWsni6cRFWw
R047F7hsGRWNfjnR7alLsDN23CkS3+xER5/O4tZm+76bK05XdqSspFkUNqp9D4BW7ygO8snei2h5
MBYDAgaqCzxuiRVsdG9DBhPrqTXOSiA6xUfbGWiN+h1ST626VwNO1eSaI7o9y7sh+YQ5O+h7W9bf
rF4L43q96yYWqlLdRh7zSkfMQ2h9H4L5JdC6edfbCNTSubJPmY4PI5FfNTKIsC+9m4bcGAZqAPnN
opPDhwlMnYA96CZK3+iobDqWQVtuTfuKu7a+LacRYYlEfJzYRvPX+dUN2PTZC9AeYLr02S7TZ51r
8D89DJzxIdgWxUOWwhIiOwX0gGWjNMtKeZKs4sSO9hLY4psauS0LZ53fL9/WwLjJ9JU08TXbQIUH
GAtyyVKodiLIvinFG0pRztVk+O5F6/0Mb3uqvZdezFc8KvGIc1+maLxta+fgy/51AKqANYZmS/o6
kI9Y70up8pLjZlcgluXiVT+p6fg1TFqcbZI6B/JJawjnYoPiIPh18mVN+9CR0wiNNA2lGlOtrtxa
Qlt0F78yoS7lr3bMV6kzcQoGOHRRvylkeSd6tme15Eo5kVFDDTkoGsbvmETWIOC6OOACWdj07j0v
l5U9pI7+sxpYl5qWhKPLzhmUuB1I5Nj34LrquMmqI9nP4+9aRsCidCr4NZI22mkDJcqVmqhh1W4i
zZFeqOzK8hlCtWBWnwE6twzz26Y9DR6zic57YdDEySJrpFpnZxp85HLwr0/zXGaYbOG5p2sfoz1+
7aOJvEzmlSKPids9pi7LowHAUG+D1qbNXq0LhSFoDFgY+fADwScxP/SeZM0MaTPfqcmFGmD1zjvh
aM9KSxQgbd5okBqdNcMhzo8XgMT1mswalIYoCSvqYbBHrhWjKITwhbNl1MiPz4GgRIGjhZ5EqAdY
HwCJ2BhIOGNeb2L5QjYDvbOspQcLPwV60JPWVg8BPq+wDqsbo2Dz7aiZ0liD8QDbm0JoPlryxPOh
fCLlLh5kPWZhQ1xiXSP1gnhDSOxLVloGpae6y1lif5moO/0ZwEdJvIxXb3UzrlJnLtlpnGI5Nuq0
vtFwWez4U8760gR+yirumjE7qJ/lyKnu2jBJzVrxQuP/WWlIorHzOvs8+a0SFkurObnrA9vhA5Ue
FAY0wzpRePMcGxBOmUnIqQv8M3erU+0xwW3CDO2hmPo1lCNMqGbMvHweS9k+IG/+2tHcriJ4RfrA
4AIsA0a9eZsXyVe1hoRhTKE3twhWvHof18ve71GYSI8aKYlzZ+wYCz9+UEJaXwrwpZrX034WgBSo
mIID2hLKDLky/bF4AzjSV/pgtVMMDLSNZd7nFEpzZsqbcVUjjrXElKBxn5fkdfhwcJfezDZnT+Td
oct5q2ipNwHQBf4MjJeq4pOgvbe0nB7SYEFuGRtq/o0Pv7DgHiv9JCn2gLsNJ2fZVTeLNBMovbwK
m/lgoweobfoG+bIuKbV9L9EpWbYwI0t3uMSFSlUo67lUWiFYJfJXqUBUtBHHKsPCzoCMBUNt6FOo
NbWjRaawiypoX6URsHHGWysXFmOfs0P2Lz5vDcSPZQptxM5TY+MLWn8qwgAUe2amVb+brLjfvbWt
ZsAoLx/SdaBAid03tDDYX5dv7HRf9WAJZTuTSm2t3ZUPiUd1LIffctfLmmEP27+iOYqtzTQXPyUG
OQ3UkErBzflxjfHSwcmB99rPkQbraH1knd4A/Q7oRNfIOU0uOW/qKyQj7pFBRQZTTRatQ+6DxGkr
+W7OfvSifC1yZNackbB/+/hY4wmQN/qwzR3zDftXhuKsq7QGT/dxKp81BmcC9yL+HL8G2pDGRK8a
d5oLGRhNi43anBZCbGJDPC2FK+h4af4GHkvQoI8dnM2oISTmtVDFCkqoh6oilMpPPuUdlZ+WWC0d
mVR0dKb+C5MubXPH9KzZOE5+U4Egr05VhArm12lMjV3Vlj+HIr2VldOaU6JR24ZFlqIqrnh3GKtc
dQMYBrt1eCV4vprrFzEgwPUAOlxZSDimbeDfsV7UntFJXXqWQWjK0U9u0LFconYOgcX3XC6NHsP0
X7J4Kpt58GidfbBcA4el1gUmred12VJt5Egq6HbjciedL4CJGO9IhUPZ9h86Aw8NG5OtObKRlJ9Q
RwF3I+80GAF4Ch2YLQW3Tj/u4JJhsYe1F2yM8YebZQf5uqs9Mc9SPm7IQjUPcXVU/4XHSIkSTJWZ
euJD5Xd++DUSiKG8yWzMln2/is7MNLeT0NydxMCVZYGfOiF91J2yKjCkKD5ZQHlrB7FUSQ2p1k9i
eQg4gHk3ZUFQVbvGN7L2sj3moU283s1THm27tIXF570uomugcb8qMEHhGFq34LI+ms/KHKMtFti2
eQfbEz3QmLON+kFCD2155wTjaCvhzSFL4oDLbxx2L6vN0U1WJzgTuXdD87nYGCCRIzxvheM8J0zA
N5W2Hueed6CqONj1YDTCOj8O0ual9OpbbbDxIHGXd3/6UCr1SOTQSwLu+QBW49OkOk1K/HTHbj5y
FKzouoLJFFtJDOjpiIDhmy35oDQjETBkwj5kRYLjOsURtTwnxsAcrdrJ6bvugT6O8qibmmvPliyR
lbIGjzGao6Az8gJIf5CHP1UD3a/ds2UN13Ga7a3J88lx6D8oj6WIcYnG1HYarN08zQntOeTbiQaD
AI+PvKlPS6FTArpES3qS6iuBethl35a0fDcTtgimc+N2WnX2Oihbpgc5Q0Okk4q93UDkmgr3kkb6
AqXOfiwl46OYxjvRmivzmvTO9uFgtSs8uFKSp5qY4t1hVQLO7keOlnhx7Q0Gx+lGgJLudJxsFeWi
x2l24zrxjUuRshUB+3G0fngUtnBzUL1UHhHAv6aua/m1FKgxnBYXoNbj5804arJCIXbl7l6RhxIX
Lt0S0552eJPi8Vl8nR1LsRg6Y3zPehyRUy7Za98sk4GsAyV3K09yORNTzjupywBEOPxQDcdUzdb3
CkDhUQuqki/KXCXNxS3Rlc/y3BRw0AHuhwsOVcjIZQufMR3yDJZ5Fxc/6uGL2kLVflZlb6lLU2A1
cCntL0WQHqIUfMAdZ7IM2vbWY/Ya0ua/aWRUGmXzmIiP0R/eG8Fc3c94ZoVJyZbCqtvOHgJMK7/p
8INUYzxlFUIx3hCgvgV/fZPdXRUHRz+dNiNEHatyAXnig1hvzDGR9gAdeA385dBugoumRYfSyL8r
U45SY4crJTSNhmDTStJHHPkvQU8FFllUYD7buUS/PEwBFKdjWpPz5KdfYRwC7s0bBXM2jHq26AkP
weilR2UMpZhek9hYMeeAIg7I4V/uQqL14/wDyhOVUTREG1vkH8pYCLdbxku1RUCs9WXI7I+sK16l
gZE8NvU6Q6RRtz/9uruFRPlTjetg+x2WrvmyEtdCt9s3eLtI3wZQTskZGnvYlh2T3UQuvravX5Bo
ntQA2PCY2AHQbOwgeMAL8D6C7rdHlMFWG8N576Nn2T7NM+U9No7wU6XcbPSkgxXVYSkpfoNd3rp5
YG7XSvtQ4LDpSjnxTOwGVi9MSCCyOjx3o4MJX7XEjdAcwCAinVVnPoeoaAhHyG9b9ZIyGB23zuhu
S7y95SCeIA/Ys/Lu83LD62EAWfbNDTDhjeQqoV44qtpP9W61dpeW0X71mWkWboofP2T7vCY5r4OY
bWHQBEU3Pcx2fugz94thsiXDNv2eSEptYrT7oDMZkVKHWK3/RDZPfE7H5ktv+GLHeGcbuP0dXDOI
8NJKTHZps7REQu9nE93xTWK+hEtgHaABfkp4nWQlQn3LX0TWXjqNqTHqMJg/HbuqdoPzs3BmFIXS
TkJ2NhIdTTkBqw4/Bmv2kCXSshX8sSfls5IKYkMNyUb/fhn026ReoQpY9Ge2I864dbKNVt67XBBZ
CTXNRFcjq2hFgCOAU85N02/iPmtpKEr5RRNZAfTDvXZ027LaR7OPS4jRPSr/rnzluE79EN68Twdo
4t3HuHXvQg3HaTxhLUdaWC0Ip01GVtsGH2zDdF8kOk4G5s9Ka9+lo5XsGRl8vKJpOYpCPEhPkTp1
blZAD0BkasbZZnoaPGNb+hUVITpMdnK2O/aVh3LVX5T3YSEvP9BuZl3T9yJHQ9xJNzqcRMpDZEHT
7S6AmO8KZTFmdo6kW2lE29canB/haQoNMLV28hYua95wyeOTL8k8Nbl/DFAgwdBqWUV1LXQ1VVcU
Stl4qpW7Snc92YMp7AmM4mxRvRR2+cOS+Km8y36z3paNf/YaxnWr+6OcBDIZKLp6+blItzjP/mmm
86N8PIRH5mHCeJO2mGGAy3vI0yAAoWJmIzzqQ56pLZ6Q8HGgM8aTf4xBNAcBYQxCVlbyNquKWMLp
qr+esYdniMzUQ/7tBXc42OKUzKoD7LFXQHmcXxa5UcgTHM1RTt7bhqBGSBIN0bWLJnWbINuWtndK
+mG6hjd0yd+cjo1Xa10KbnxquBOrLLV9Cd/jdXnvkqelWJ7rAOO6Ff6TOklGWD7YHemU8sz3s4ZK
hFf0m4thYbmWZzuK8Wxjixpu82r4JvcadfYTCH9nQTzawxO1l1BasQ0ymMyM088IHwxM2lMyTPA2
TKvma18/L5bzohykZNHrWutbUQUXFHjSftAi9CqOv/R3epd8azTrZ/Noh7ldO7u24YHKqkIdNpqP
GnRZQiiRfiRLVTlQMO86zBI29jiesmo6IZO6h6J/7SY84FHXv1TTU1IySUYS8SJM02KQmLF15W+q
viVHTyNYbJN2DomXYvqFxhkGYIDjoGw0Y+sXC/IPz+C/OOH++L9ZGv+/mBX/xQP58FFLO+Dud9/j
/y8djR3b+hPjaodn8m+Oxl33/iMZug/mmH+1NVb/8g9bYzf4D3bBPhibjROxK72L/7ersfUfh/0T
kqVnycBL6ar/h62xbf4HO3A6atd3ifmxLf7oD1tj2/iPacn8HSip0vAYm+T/hq3x767GPgwZPYCE
aDi4iv4X49vAWrDqaLTmqLfTXW1jwY61rJc0pMX5Na+Zj4z8Tzfpb7yK/+4TTbJSLehqFtSH30i1
RWWTdTNToE/7Dr+Czeo3r6aLpoNuYIqS4V9omb9T4OQX5IMIzyXY07Z96fz7p+SCGENVpil5czSK
EItCiPTecm3W/N0V6/Wfv9nffBQsYZMEcT5Q59P++lFYBhtUUmtzlGhDXuSfkrOaWnuJV/7zJ/1u
V8yX4pMc35b5a8F/eWq9i+w5cTj6SPgK9oHPdtEl4HD5nP7b/TN45/9ijSw/yzVwZPcCB+9tFQ3x
5xvYYONSJ3wrK2+R41n61RfEXPruBWEAtEihE0Pin4y2R8S7iJC5yJ0VYxVv/lsK6u8EW3UlpolJ
fGAZru3/dn89yGFaH0wNGj8t1An+cwcplZ6vhrZcIe0/dbb3EWEu8s83W33DP9PA1edargvkbMLr
deRz/9Md0Ayntjyj5hXScmYL/cn0RpjO05Po5yem01Ai4pusWq9kJ9Fuaul7a7dMGrDhS+0WFNJ3
XzI3f/mfXJZt4YquckaC3xaS29aDWaApPvZ2ByRUOEcM+2Uw/cQQyO9/UsshuOM3MpoqCYH3dfG4
5CVh1cP47DsYR1MnT278/s8X9rePCSow2xO1AdvLX2/XOmR4t8EfP8I2aLGyNlGhDuNuWSgLJ5sV
wZDVM/tvhA3/Wzq58TsJWT2qP322/PM/PSqfmI1Rg31/pLK/x4yH+gOMfBPPKIna+TrrnN96Nh8n
1/2epq9VG/1bMuzfbQIYzv+fb//bU5nyMkEFyBWsCR0DmuerO2fvykA7Y0v451tt6irF7q8vJ3nw
vs97iWOQaSoK8J++MWkljl8inj/WehNCwbi4THMmXU66dbAZGxMdpK9jwZQRr9LNkuAFXvjTk9Na
xz4gKJ04wovPv1mK5RJEvDuWFpznKQibTr82cYraaLzDh/zJtoanOsMWuv4iy6ogzd5dAwZvN87X
tQgD9J9NfBjcssThg58j//7gShdHSuGpPtSL9bwsaGlrEITOv4HcdBEuL2iOrdnGQbGzsYa7am3F
BryUd8UBARrhz7Gg5nF6sm33NJpMSo3kiB9DCTsPoFUPqluF/ms2cyWxvE/d/JAK/IRi6xzV86nG
Nh7FDPTPvHroPUJddFyStmU5WBL0O5UiPi6RFXbZeu2FfrS7n/mQvReefskt/KXHIKR9h404jXsz
yD5liyi7Z/k+mQGvMEY6FlXjo+V0P3y5Fcs7o+dozBOzC5sJDGk2f2gennW6JFcn6cH0vFvsiKLN
xPcyZvcIJ+Wl6Ad4l8jKuJ9q8+jd+YLLDm1+22jbeSnfDT7TbrlBJjveFDDynZblyUipvfXhfdL4
cv46wNXqAQH7hBkB78HUBwS9GYyGS4/HUs+47pY1PDE2MHn7I4eaP8/3Zq29OJiRw+0uP3GHJMMZ
RoMX35owuqDIldhYJvolGpsfpA1s7Jmvqk1sPfhSXcd0vMuCj9lvUIL405XQlatvrpgMBOyLTXAW
iXEPBWDaRKSHYmG7Ps4WKiQO4cAfnwKExGUJZTAf+fdBF+wfc+l+itnze+BwC6pIMAb/Kcb5YuvF
u/yIaqVShqNKmzyE8vPSRbx10DgCrXhHUnZx5J2i+LmbGyx4cv2Kp+NOwlJ5jX9OVr6PHuwQa74K
AbkMaMyv40erNnG2bY2nDIdYKBS8U7HTM0gdHvOy5odbHXwcTH8YMEQlLeLNWGF5RiTYxXYL4kMp
L1auaFslfSiaVNt2IpNCY5iRi7h34/HDl+lZpsXDat1gOYj8rv4ojb3x4HhYI/WVe2Zd3air92Dm
bmZjfJLnbiY6VAbvUiyF1cL7BIl0WuyboAeInRnj4dVsbZBQXuWrTBokS1l37yCrklkYlcfM4Nmk
nPYHrE+xDhuvVps1YdfW3SnPllcjrdobiJ5YPBTJwH+hPmQwHLVNKPRo5v2wTPhd2b16HSELfWZy
4a6yWUFP89Uy40evr0gf8GQUkdxKpBnm5MKtLFgr9ZHtlmnGdFUpQtgUIt+JsJzV0FvEdQQGHyTv
/UgdYec1i5NQ5mV57lZqQrVtjfKoT+Q0c+YVamJ7O8+FC3dquSLArHewV/QfTDZGXFD0lW6WKe/T
dsgxna8bAUeZra9vYyw/8levzd81YR9F2r85kJYW1sDI62LEsFs0yMc6FGB34MgKJkrg2Uc0CJxv
HdRfCIYDNs0sMm+80tnl0Hu4LIzIuOXEICNqiBEsDcWu1aw7HL61rb/gSgJgBF3PWzG1txEut/NF
b1Nth6z/VkeYRzShNhwm/egE435uPfBfslbDiUwR8gviNHTaGfXFUO+W2bxChmN1uXXDDxIbtx8W
4FhW+i9WnoENT9MbwR7EbVeLqNhFt6sTOzdwFphngb3vAd/82p7O2JjDFUmms2WJk9ezi3aNPCZr
BHcajK7Q1bUX1hYKHVe6wdHVmn13C8MG49CkKrdxYz+DBEJ5nZtgXzTZK1ZUaCwru9wHBTeuMPR9
prGuCkzUEeEvV0W8Uy+kKl7cIfuUx4FeFp+oS46azq1hi+t7zAuXXv8pIv05SyqkAcbjFAWXhZEM
AHqNCb9PtoV6REuPX0l5mEus7OTLT8I1jsBnS2JgWsoLVWXVu0GGHFZ9gDwduO1CJNXW4bVO5rHe
Y6jyMYD9EOHpIk4JltMEb9YIrCpMgYw2BYbRgCgR85S4fRUDdyTu0tCHVdEHGjnEwvjuDp2zi9Yc
/lOQ92CETDbcDF0NNE+SX2LtgFUmU5eZ8aVjajAbEJWmzYozx+wmCNrjszdx8TDH2WGifjdC4Me1
fa13Td3szGVFnoR5AyKrZScMv4ctHJzSqiKWC04IA/pky0I2GZTVt1XjMo0aKdv95UP4PdbI7FsL
ZyYQ14erA86Vgps05ph+FFayHfy5CS2HDxvZzEVmAdyl4x7FEoNt+ezqgjU0rihE7Sv6zvt55nXp
yxZbt8B8x7MZcr6eahCQBax+Jm5JwWP3POOdf3hn2ozqK8yXbBsgU9VE2Mv/CDKHJilADbVoOM3m
kNuaAj5M7SQxY1X6i2SyIAFiTzjIWjYakmw7fMw6ChNSNGqEPkTk1U9V716rmSWQRMPzWkHYkHu5
496tupNuHQxYt/FkffUq7DTUFuQM6PQzo9wnDaQHz2SY1PxoOucKOv1RzCxby9dfSSjTd2uVEaCw
YhlJnicYHREeXMxa7HAWuhG0B8wAyKNseOaWHWMvA9jdDwOuqqaz6+MKO64mxcGenFM3Q/1rcy7u
1sWtj3LC55kGK5zCYGAtI7SanZuhSpNN9Wz2/vhcCWYxJgC9ufo/lnJ6NDx/+p7F/jbJ3XPMcOiN
vAjdC7tem8iPtG/G0WqONN/pLpvSr3436pcyyKYbzSdzNi2ig1VnF1OMB4GNwm0sZgz+sV7d9mZs
74h2W7ZSIg+DABwKyfWhIsstNa4BbCEX2HFrzsVrylGKIwWECOhNi2g5BPXioItV7HmhU1z/ZT59
6dfQbjR956Zi2S3msida49Qm1i0ywedqcrH+eVM9uc1rD/1u3w+etLwzyLWY8bSwbioCx0DZzQeo
IdXOqOv73EUA4Wj+scHznokvAchFUu7Txb8a6VKfMJDbibxft3E5POgG8zfHI0fH7OILGYwXYQ8i
HFy4GW6/jHtYDNjPiP6nNrl3xHkTbmz2YYqbzGFuyosDbYtFkT8FuP475dWH/g29gfWJUpzqVe9w
lITSAY/K3ZcRklZMzz4d70c/c3zow2SEUFzJlKjvW8vA5MqutqnWErKX7XSfemuc7a+2xtxsidnJ
CVGh0IppTITVs/Rd1v8S2MexzGGN1snBs/jAADskNKaO9PnhCBjNAfkZ8UDbzOO9XPZOQJrdugSo
HJa0gf837OI217HgqsEMXcQkOHw5xwQyy+Qt4iaBron96cCJNIfD0o0HP2jvma/njH6aZVf19s7o
c2/feYtDHTt+61JW2rpOI95kLWWUX+wqP0UBSQKs5zf6zvOS9ig9ZOS0TXRTQwYRLhjTgHGvhqkR
FqmQ9pJo2bmNjuKBCRby0WBvaNF3ZjG8TpInY8tPd/v+0Dt4QTouTIYW79ZgLA7qpKusmiYT1Tim
nEhI5tg+EaFMchI4AdtZcIiq6skUtnlYEcenfmwdhwDGMKfCAcIFXoxmchtAz4G98FpEogyXsfte
CC0KlxgWLaEnmGf1gYwgwnIcRbo5hvjAUhT1aXywEdr6vfvie3ka0r25YZSOt+7SvQbYpG0XsiE2
ZHRjjYClnW5SG6yDf/TnmAKxokw3BgsXNV4CmIAU74Y5Ev0ZYL6J0YcfGFekdNgALZTpGmWyk8rY
haZ4lwfmL3QJCURcb/OU+icDEN6w1mGD2V8Qe8KghW3kyqIg99aRWbt2qTXB+W5SZ7k6nRmO9Thc
sQmmSYCQibI1Tyxioxdpl/ml6NFkRHQz2dg3YQunaA5cBnEe9gfGzJVaPKBJQz7mzlt1T1bLf6mr
+oE96Uvtx3eq1O0z2kysjOZNR4SSic80sQr9k4GjkvnRL3xv2IDvQXOQlTLCoGtVYHphMgR3K308
pHpbbVLtm8PewSYYbWZcBfarhTiY/xAZguNyy3SoZeg5QnbFfCm61woMPIKK32omuDSlGEKT0q6t
KDRkaoLBiOEIa95v25vE39s0pmGTEh9jM/wf7YGfT3XBQJRtg2SHCOV55CHVIyAINgePMZPN1iCx
lkHehcRnQjKk3mvUZd/xG8Jmo9WQLubvps39n9aOjpM+DRu97Cx4Yr0MFSnoSIgu5ObWxYM3znco
xp9L373DiuuzkfGlWb8ffXFXR3KJOevV4ZzeNqmActl0WBKIZ3x/y/2EgQXh7OKoiaIIDR+LPNIj
LtYIY92zyzAmQmgfpfAVbOj49JceoTII0BQaGvu0ppa8s7g2Y3anSqq+eoRki9UXzRccKPwcOxLY
Vg5U2Za6ffBm9hjBpzxTqD3qDY3/F3PnsRvLkmXZX2nU3BNu5tIGPQmtGCSD4oqJg1e51tq/vpbF
e418IpGJQk9qEiB5BUO4OGLvtfs2XTVqOSd5tvGrAPIc6un70+596OmlCEmdoVvA4HmQlvkIAKXc
EJCKgFD7LaTrvcSZ0hkCSGDz4WblalzlkTiE1nizxvkcNxTHvccbT2VPgwZwk0Uk6bmYtYZbWlP3
5Fl4CvPywS2JQHBA5WLyeb9/Br3e4wKjJnVCPwd9XS1K3Vvo/tiM5k82spU+70v4YTHSvkCJlWeh
oLl3yVaG7sUzrqZDqeWaDKsXzkMyDTi49JOQbblRurUt3PxBF1O8T+ikdbNaJcu5d968BP+RUc6n
QsqLW3NOtM78jP754nnzOUu7R8kYYhbLiZUdaLiCv6H/az3/cMIBktebTXZB1c/g3DlGCit6Uoz0
LOkeyt7/WunQuEpMFwEhinVn/GHpFn0MKcmCT/fx2/3JC33PqWyOV5kzqEi4SYE1+9W5xWYs+ZdG
mjPnVf2RybPud7ENtxzwaexeA+w0KzFhsxPPk4hdRjDTAx6ffm04j8aA8JgoKn3B6FmiZQQjmlxt
vAnNe2w1HKS8PUZNo+Nn7YVCgyKYXq/3qazql/s0uQ650jXOV8N3GZ5J2svUns/6voz4ljCX4mcz
cE7rpn4oKdl7wbYCasLFRojSAfZddwEMvDr0t5QYatvRCXMEa9mGFbOd3gsTtos+axc9HWPh+AO4
mrO+H/O+VeMXvJ9oO386EaLwNZ1oQPSFFvJUPPxo6gGoTr/Tn2q09Ae3dD6mLPpIxHfMG6Q8uCk6
8ILLjPE4oxwlI2jeLDEvW48ghpazJ5ymm+O9pn30HbrzUjBVaVwZclc/Ejdr4DbjPRmC52mZPuuX
6Rp6psxFsercq+MzzPRg5d8Hl30r6SZBcRbJm+TsqF0GFSP2uC0szmhz3w1YHYvfoEMfEwQWEhyx
vNcG7tQqu9UkNSwjyWIRpz+YfZp7QtMxJxvru1xSICXDLnxKTIZeQ/F5dpMFSRB9hx74OCGqKpup
hjvyrKPWOLLq2QuKRE8f2vcH2D8Mp1axlmTVZowQe46I93avk15RtzULJhYWW3ecnjw3m7f3wUL0
mjlgEojuI/l75MALYxrwTuUkmXGACySekogBXQn0vRBUZszZU6YeOSSf+8TDUhBQm/46ZHI3MDtx
Hd1bc1RKAG+IKfdohujW7+MzYiuUlcL8Cx5GZC5zy1Vd8eYkkpfJS5ya8RvDw23dkALTB6gVBIVf
LvLP3SAe7udDR3pJ4zZ09rD2tyimN3DbfzgLsTxpPfOb024XToQq+p/IsT743cIhfj/90AFYAbiC
e6sdoIMBx3USzBiHkp5tnjC/AjAKdHvP/X6ow19uyIXbyZZtP9IWodY6NmN/y0aAd5UE5MvwfzUL
O8ROMhHIohtJprD3TivUo7Js4spQVJiuutzf+Pr+yMJldZ+R5gZ33ZihW+HAgKVbTSKuBm5I9Vbg
6h8qCMFdxAfiZByS9SK5kDK5y9miR3F1oD01cNqOJZPBaF8jQkR+AU+tnuOX1q0hDB1HC79Lk2YG
XFy0o1b5HMEvAwGJ1TporzLh/665vA7JWxfizhpaLjGZQx5HM4jrvfcsFhdLmR9tspa3qPPyt6ab
L2OCImoOemOddTkZc4734YmciuEaWvbVnvJf9ymNYfCiG5JS6gr6rwtOHJaHuXYibm04D3672VEq
kmJYc9g6tMbKARCWJJSnONK8CLWB0iO5PLA5aBL/p5/S8jbIvSBSgiDVA7GqQtrZWLx3qUKjRajX
iO/pqUxyb6cvJXd6WqXYIUWi+GRP7q9+AsLpkwxVMkXAa4lU+SmfuYUkCxOlpfzcLt1jZdB6B2VK
E5U5XFC5vYFZhiWFq//eMwO7Z+Ss722pSxndee7PGlIwih2KIz2akg4nJkk3uO3KR6YMK5bVBHG2
/aYJ1Q7uWMJfQbVk9/mHprX48w46eP9wP5dbQ9KjVsvjvZq7v1BKr3lTOTbXZpo8JrO50h+61fGf
2sZ+CGX8HKJUbv3qm2LBuM/qBzGbX4gVYd7AEiAIIWnEuHasyAoYOUAWQua0dm2q67E+lkUIDIKj
fkpvdQqU2CBBZMMRsm+L+Qs+N4o7L74u6nn0kLlXUdCdrYw+tHMlmRoPLfdSLqUNgrAiPyW8tJM9
HU2/oilo5h+B5X0yCFjb0Z7vnRDIma3mHhFl/rmqMU1XKNnhlGr10qwF0XmBtKn+TriiuyMqFErj
EQ/NlyX0PXit9LpB16ImDKtjkXrAZt1k2AAwwxIey4fJHPqX2czf8nRAX+iQtqXlk4baLc50I0TL
2HqM79axSUAcQYZot0qjeQcPuUzOqQzA/ZSLhYPayhJ4evYZpNymn2S/M4f6OqTZuDKyodqlEp6S
i7kZDWmvo4izdpcJyoaknx5bwEQXiSI0GlABkxjAUCkIhkOYjK9Nb7nHPMZdRLlNe/SBzIX8WP/N
wd/l5Ki82sr42pVKz0jD5LBUJHVWZvoJnR2mbURPFwFMBdFY8URAZyjAnJs3t+673d2Dnrdud0r1
A2S6GrUZvhCpQzn0QyB46L+AkhAnjgX39wen9E5dMlP+m8pg0IHXYTfM1XNWkwJyfyA13CV4BiNT
GJbHNqz477PiETZZuJ0Hg7BSnJyRgIffRMyLXQ11EHXYMSHkahcgMty4JabmNsu+t6YhT31ufikq
FgrI28U2h2iyKkeRn+4PcRp8Uc2sttKqndPkR398uP8swfq8jer0W0xCyZyV85F30z6RsGmf7l/9
5Vsr6q196BAIXELXse1+2roKsKVRJObpnw/VGGYMFKtkO9QBI5x6ilvUQ9jZA0KUjaE/gNsCyh3V
Y52vPK4CVnxJQ+sFPx/ActXvJmuatmYUX+40i/tDr5EUTavPKwb+23/+QRLwi7KUiYYwLHG6PzDu
l7991WucDuok/sQb9WzSlDZna1w/KcNkuVeZtzYV5q0E27NLC0aDUeAeI+Til1TGb5bb1Be7gzw6
GnF+MEilOvEp3couXOckD76YbnPhj6erK4hZsNIsOaoMxIgfF/GanFhA/0VjPTvCkM9xZFZbNwEK
pBTSx0447c6mItD2CIXjHj8XB5T+lkF7jUkyXN+/m0ZHbJnwG4RkkAnQ9zydcJyr22Ll1Q3es8do
nDnF/Wck1lJ+9O6TbTxOZNQ941ZiKIaIDN2jbZbZY7yZaA01jyoamO4vdmpzI4Ia0vaGy/hbf+kU
0Q8xhSgdNQSk0EyQ+1eD/hT+8DPTbXdDaH/Geh1hqQz6zSi9L4ZJFs6k0voMaSI852BPEJGdBv1w
/2oaohcGZ8uqrbiDe605nUI3+5WwaN+mrA1P9x/dH8xU/f5t1QCcJOg6wzaRE/zEnkEykzw5ETQC
8ZwOHOWy7DCGZPZ1flZdMLBt4sGf5+/cjuyV6y3BC8zNcmxeHKSBQVPOB/ICtlKfxZ4+O7tZmXtc
AZc6b0MOP0wARtHtmLjj+RX8RIaS+t8xt9109fom1TxIMNANaIWYS80mqnV92mznToAR06c4/gdY
s11FalxsApyKwQUm/WlIXcJGCGroTpm+0JRBuY/TXu0tYL4CEmIQgYbFqmPSU+6zSV4jP9mySpSH
oNtVXurv0GaDmBQQj9xBwcfgv3JNB99G7j/2SRfBPxTLOl4mYlMXA7miW3yvIQWf5r3dmzwFu+lP
xGv2XNeA4FAS8qXp2wTa+GGyZRQxrYsgxki6mPbp/tX9gUTr37+NnUrucuVz5+yPxI7gbyvq4RS5
Nr9kjH7/6v4zJ3wjtWE5Mj0mHDSYGI9H8YIvGAvySmIu3CJ2t2E9t18xmpyd2OMWPQ9PVRR/zqK6
RQzcbKKqmQ8i7N5k6vHJT6tonk3Ms1bG4GEML0HsnyR8szUht9WlUg5DOjc82rQ8JHfgGqzMb4Fv
7xPv3CbmISqnr6qu3hen+5ROVIyCgPORupTOVyanWVLCh7P15iRY5vu4SbiSRI9mwQwDcAFzD/ur
KRvmBEP7o6Yo75qs3yMcrra/LADDsQCTNo6+c4xm6W6Fh4wMD43vetWmTPH4Ka/9nDj5t9b1v9GY
QCXEHuf04TcySD9mu0H2396K0OGyvjjsQ6ZdaERH/QJMOe5J8fU5JaYIFrD2OSUzxS0edwojiecW
1CRDlnU1hLuYCzJULK5tMO+F5V2ziKtd436NM+tLs/CfNIRd+xO3ubEHaRkxahRO/ikkxoydhv8q
VfgNr883DALMvZ7j1EX+GVLBOQ7t9wJJG7fkZbFOSy1Zxkn2vW7e7JxFgybmTl6IgPvMVeghNSO4
T4L1FHrbvez7J1lXmPanfj4sWbfKG8PeEpiHsT7mBrdgL2AXN6yaZwiW45ZqtrksLhNwVlG/cA9M
v015bKMnwxLeMS8j0o1AlrwOXgPllJ2yPSGTZ18XqE6SbXnIg+ZZmAO2Wtqn+0QvUeEvPQoCukND
ZTJh8XOiwGVApoNGtzjje6PI9HRMrSZnDNEFNJDW2qHRkQZ9i53A3Gu95gnX0tZy049YmS8WxSKz
Q3pmUufWMZGs/sBcAEk+VSNSgp6xUBZnH7L2jdXBrtXp3+ttbC0x+5PaRpl0BciaFFtBS9h/0Re1
yxLafcv4SrMJi5lepRJmtBXA2Cd2JF6Vf6PSIwGlzrid5cwn9KhJsVDrUbqrKIE7RtXNgAKeba47
g/tbGTJmtLXjbzyGOr2VkkePhdvrlLhsmR2ayz6g30YEPg7zL9fiIOgTakLTO8SlgyKcaU+ZuGLX
1l+gC3xM5LutjVGPDrIdQPKZkj/Z5L1xQRu//fdvitCCrr+9KWhIhWc7Wv/4V11eCKrJZyRyaHLx
3iMnalJaVv2UYpJLhXdexkOoSMaesEX/+98t/8XvFqYr+aUCARTBU38WfLX24OSM+rNDpTfeeUD/
xS8S0bvDmMGQzrWU881FLTJP4t335FEBZdddGGvRW6DIqWmQglNHsFLuYNyo42Qz8vn3z9L9mygM
NqjpOcr3TWVZLA3//CyLBoY9ybAcNj7PMupoEP22HVdchmkmcdogcBHEILgY7DC8f2jJWD2mv7SY
I475FHNosigy/F1JR4zW4MPSvZyfof70yuIDg+MHYKdfHBM7W1KUhUkEEDCmuH26SxBDU/ftehzY
1fa1/pzMIIOnkKbwrtOgTcAVXbobL4OJPdDIyzSr9gk33HCZzlDy+WVWRBrKwCpuarKHKbGhRGE1
z53hRoDRTyg2j1+Um910w8ac58NtxlvWtNqJ8UnqIWPs1kenoL4FGbiwemys+SWbosO/f6+F9Tdx
LG+2IyRuBw865N8Eq9UUl4bP6AOPforxybS3aFTpfrXepNFXMrvVqqi8OjKjGVbg0DAU4Eu9isHe
EQNacjtgoux7BE4ZWdXCVovHQzsY+0zfueeRec6SZx5exJD5SaOGmx2wAK5EeVlale8Gc/mVL8bA
xQ2CtlvP0Az0ZxIxsbDCaJ1HH2FrIIQTzKtx5nzohWIRMyRLRq795IWQoEyKuJVTdUkGolYiD5XH
9I0xQ4lPau1yC90m3dMYsZhKyQnDtJ199hY6YnbaH7kE7YAJal3NXHmawIN34lEV6j+PMh7u+9be
+JklY7Vj5mCIDkNu0X3H4KO3DHkuqRQwwIBTiMzio5esI3PL3JOvwMoLGGYRDuS6WZ5ejcQQ7wrz
jUKPeRUTH5vRXCqbi8GQCw0Dr9pR3e0+a6+M8mp76TGqjJ+l1PwiAEabMnC+iIFyL7AXFiMpDZaJ
rqwN23XDupfM53Fv5JLw5qSudqxLErBM1bH6kFYyn0ZkU+s0c94d/pANwSksx2/2GJGBUewCu38g
l/ZYaZEA8UgcAso9wN38GupgTP1U62NYRj+NcbpBPxweZzcDQqSRdkM/vVuBg1gDz006ds0JQ9Db
fzhc/8UdRQBAEiZOAEcR9vvnS0PYozGxjTY9WPol67uBx8+o4dQPozsXXkLTitsLRU4ML08v7/TC
rNRKOjtiSFd32X/Q7/5d8a0sQDvS4TwCZizlX54SkWqjW8UiPmQkHlV58kT5fNSj72zEv9rMx0Ar
zspxeNfSK3zVH4FZf7J85z+8N//i4m4p9NYSi4SNJPKv0vM+7sHnF2V86HR00dRzVuHtTUhMRNnS
rVGKf29o1YbF+e427F9CJOetnm+4Wj+GnmLdklcKwcp/Nfv4VdrRvGUSFkAYn/6DElf9TSavbJNr
Dgp5JYRl/1WHS4FtswYfo8OUJsEGEg/s0XhjDm2C90fqZTZt/ZKB4XH42CAYniMZjCfPtJut5B8y
oL7MaTxu+9jPt+gnvLXU06gYNKxv2fGGOasF1BhhXtmrdwy6CB7MMad5LAimqQbVHsd0esvnpIQq
gSpW5iD+gtTeKMNR74peSJo32bwYadZs7zPx0Ii5+zTLQabWhkmf2g4jg7XsU+V06SGrC2J0+jja
cVqsO5SVb24uiSxWVzealwc1LKt4Zm9hWLDm7co9JQ2njQVoDleZAN2pjE9N1WZAeQaGq8r8PGeI
dQ3roGeOd6lowUzNV8ZrxAKXoPVVJKOnweWCvBTFC7hvrppWPhOdYxyV6TwBw/3llGa/d61DkGTN
gawBBtrllJDs3ERrd6kvtaqqWzbDUHRTrlb53E2HJo5/dmNc/lZ9/I+sUQ/xdwSS5a/ur5amP/me
/n8MVP8bvVECJcMfLnR/90bF37nsfxR/skX99o9+t0X58h+2kMoTtnIdX5oWpfTvvihl/sM2OY8c
Yljorm0Xh8H/80X5/xC+IpTDVZZrMqvhWfzTF+Uqx7Q87Yrh+uU5/xNflNC/5I9VLQJ++g3bwgjv
47U27+EAfxDW17B3Oqan4mwE4qVr6vIhWAZGsZYDY0R9m8TUnCAaR9RMnbktpabK13N0VgurCv1d
L0r/lGfqeSZH5JlEyM91uYzn+3cOyC20BFG+I7rgu00sBujn59Iw7EvEdGu9iIoMSEYDJzm62559
8DlMXYdYXDoFQ0vXZycXB6su6ts0DV+qLHUBsRFyC4LzUdI+vAUJeyZjMtuT9Hxk8GP+yHv9hERs
uhWei6zTDdixKLNBdtjnASl708FBsv5oS1aNgblnMhM+C+fu3SgwRpKtyjZjpLTr6kPOOb2zosHk
9iiKF2gLERsYHyifJnAh62Hx5Vn288KVF0O6+zQE0njJE4fStTWfJyYl59gxeNL1d7cMxxcvt8f9
QsjBJiFIWQebfw1NE9FQz0XKS5xhZeduQ3kL9VZGBuiU1iXwxRxe8rA6IHBQF7+HWZtFaU7YJZgK
Pj4WXYQcXP2ZTFoRtEA/RBJdmMc8anJBQ/jYUXTGcCV5Y1eRfvNzFj30sbFVL/4CqVVCTB+wxK/a
NDEfSxm4mzvmKR4QzIdxO1zczn1xoS/tJQk9VPCieCxKnFiAki9TN3OFiom0b1kna+ZI7zCeL/nr
V3irgxE2T2zegbwa2CwS6H6S/IA1r44tReg+kYUZnCMnfPZHM33IPRJFAmBSADL3syu7KzruaWtY
SBCM0XGe0druCfZOHqLO+JrNS7LtOlWfg9ln8Ve/h3lXnsUAgYOp6W2s1bh2PIhF85D65wlGDao+
GqTBD9uDLwW5uzJdE94gnlo1jWuUXIjJSNNezRbHdjX+h976r2WHpEXEn8clgcWD41B5/LkS8tse
pXOzNOfRpawEV+5y5x4ugNVL6rH4oTX76OhY8UtHGPARIusXm0TVTQSpjpUE2o4/XLCefutf/0/R
50+kxHft//0vKaT+jX9obHlGtil0V4s30lVcCf78jAxmOZXRl+FZhdF4zNKcyCV2NuusGqkVc/to
MsvgnGzTtd+7X3NhGs9B5Zwb4k9qZTWf4KK566AW2y7L/SfiYZgd5kH4dbTHi0sPjx16/OLxucHy
S8JX9Z352ryxYYKdBzIM1gIL4IoQandPIkuwTVpn1bMsXQ8d/6IsoweW6Zu6BHvU9fzD0K2GTajz
6YA1jqD3nH5le3SOndMvj95M1HCfH6p59o71gE6xqB5FZruAmhFHmKKDvdGE09U2j50V5N8MCquN
GRje3iUCvLGX5DXsu8ssIu/sBWSO+ebAdDkV1tEW7kNqiPCBQjcl9RaVLmm/3UPeIGGdDWAo4Xzz
G4LLsDqnMrEvJQQYVxr209IE+ygQEVGKIwHFath0SSVfzTVYOiwNWL2PIhxvUyWTA+0OYWUJUVx2
NB2F4YHaHH/lgdXtGcK+icbl5I6BGRL1NWxaFV3JF+U09szyzNLqAtsHIV/+Jc+7cBuPBXFbmeo2
7Iw/FA05eaGLu0/7/pNHttQG4zh+v7HeVLnKjiAXw5VXsUKIuoggqHYhoTE/EwHHNCpEhNik1vBc
ENxICXrkKZUHQEzNlg0xC+SWsNF6nC4TMehbQKIodfq6PySeWEkx/IArSJxcgvSCUIO1EKG9lbk3
r03DI/EkKc/Ulgffa1scMv6mHRzYonpVy+LiCyWpuSeXBYpJ6Lp7mxXwpusWY+0YEEwr9oio2jhH
Gsc4LCaynzaYPxGkgOVlTohatDEw0ruVyGJVziZDEhbI7iRTiPk7Nvf0GbZ9ZjHwymt6XLzgxWY4
vk1shI7gLIkUxMORwcq83ml+GqDgKd+kaO8YNSqbhO57+pl8H+oZlQ5nB3zXwNt5DagQVhBrWaqO
dG/zUPqWujiBhy4gSXfJiDLDz3IP6I3CL+bEj41Qxqrz32o2EsdMzQm1cfDhKAgcoQpB+4loTzvs
Qqh6MXp67Iyc1gdbcwhyld4gy0YuSslClWqvpqHCYdEQyNv7AwSPeltWwDU6Md18mFOewR0gaKFC
zozuC3sqjobN5nqqnBdrEvYj7slKLNaxtbB31bIi4Ah9axoHr/QH7yAi8pVhFXvmr/G2TsryMuOb
BXEOtmR6ymz0LXNaXCuEgptAmmobFPE7OAYsZy5J2dyK002SQITzIuYV7YwzqsKLU2pXR9Tm/coY
4mKvPT8zrLl15wPlygvgqdCgN/XUOC+kNDQH5D5Yj7JnapJ2WwiTfiCu2Y7Ok9r6bfkWDvM3u+qb
g22FTwlD2VWHVmevtTsTK7d9TV4XY3lCEPWVp16ar5EJ7ZngcD2rbt6HQr210K5WolpwXxSQT0f9
PpSNczZRScL4IlIlWwhmC169/jPzEmJTxVNnGooSaEKN0Icd0hf0MsBQtsRdHVC3xJcywp0VZeQS
Q4T7Di/Vvlrf80WW1Az5pod9YDvi1xjnHIsIOJw2+hEjGNkqfTIWQfAUuc2BkOiY4DCNhYyj9f0a
V6VA1RqYwoyXrUs1Dd157mh2J/T+uYB5Yo/N13Ick4OhQxGxLDRm97XKy3rT+DZqOB0qSB7EPp0Z
sqoZMleiz1xpz+w33GVbjZjQgrFgbX5zUBkQkdtCXZmcazcWHigx/nJuxeC/ovLqec2paimoGobd
hwHZEqjv6pnco3VoL82lmsFN1RD0kZaHLmLE7iewsPaa9z25kb1xCGBIB43wn1DrqSffn5EIhiP8
uxHazWD1l7nf1Dw3wFC6WaxZURA8DYTQSm/ubJztam7PWUgJW8bRsVPVvPaQj2mcHypMV70GmeUe
CtQQSCC9CxMIxDESCLmRbIqwkA+gk1kyLRGLmchgQ+Ynx9zHfleko7Obe+/XOHL+RRCbN7Yfm+eh
sH5CcUoOxMBAxxLAuFwVejtn5G9QlQRAM5zilIXkYVp9+CNVafFcpwzMyRH8YgZ2cmqs/pkAGuYj
XEyuTebIcwz2E31KJy50D8cMOPaxMxG5tkzIwGcy5kJEWBZX7CnJsWXzYOUkc2Yy2I72TGCgjSOL
pdeHsfQATl2cL/3ihU9eqB5mRBlHM3Pbi97mMGHuuBk9FtFEXDQRG5vZxAlU9zb5wchL10U+4yUS
1XU0o/oBzIMNqHD86Dswe2jG2+2g40rhyqJn9TsyYoTa+cOYYJhKQSUPYBBbpCSb3I+4QdggQ/CX
8NoMTkbbqJ2j1zQgPhMGgwXokouRjM/3oM77d2NqtGsYZfGeWw0rcW6xL5mMDg6RL4fa0ZmSBTki
eTitOMbI6Bq4lotwOhJ3EDwzcXNMc2/5fvCJaB3CZAYU8d1kPpomKryF+NXt4vi4Y1kaD/gFtjC7
oQ62eC1IBH+bm68VS6FtqS+wsb7U9iH8VndxzLXiVDqKfv5s5Ut0kX4w4JkRpAJJlIdJm24Qi3CL
bzCfRNGt6/yfpB+W51Qa4rVFGNIrqqaMkpa6pfkhEkDkvieulSVeeTrJoUjjnxOcRAYIztFKIz7B
yc33xNS8tZVA9Wd3ehgddPuxRh896I89RpxzRQT5no59teFSZDKBQSCurl1tHLVh07bSX7GJmyaK
5r3Jscr4k9VZFCHnTLkZLOI7i3YE+369Z0K+NTjJOAk3PNEJCQpv7pzgVfMK48atC4mxQLxpPplc
dg/2wnAkJ3EEdQrB8cQgfSELsjnDhXpeorq4VQ3wfTZ59rbMSb3JKgLqHTXdYlO2W8G45WplrAxS
w8UtEDY7lorWG26irYJPFauye8JCg4bJJWEz0gqT+0NfmD/KJOGvGxENWBPO56gjLXDIz0mvALrx
P6zlwjqvI8AG7HOghQ2DOkwYk/YE1jANch3Sje4NZBN7yw15VBw72J5g9RyreCHVesGIHFMNblju
tkyZLFur6KdDtAT4DXwZHoage8waJIHV2JEPDqRjJSuQmvnsdgcm7D+DwFVr8PkjfxXZlBtG9hF6
ABsIchNU3Fdf7kdljtvgaRijS2o6j6qqq6eo1vrSyal20pm+RXRIpN+QfQZ2WCKHofKu7Lli5V9/
knR3GtXMsrd1KsI2SrEeCtf+4Jnx9DpQWSE1PckEab5PhhnhaDZHu8Vidqcv/aAQcRz0eoMjU8zm
o0sbWm2iaQy4b1nluSysZeMVVbcPolIf6ctBGfm3wFTtFcFjDw/52vjH2UzrrZVSmrNjuVlGnKCT
yM6hob5PvTRPpOb+RJ35jRbXZqtaeweYPwIHh79NKlalU5MQz4QTY6fAiX0dF4jUxEStQ8CE3OQ4
lfm5u286LB1u0AuEgAh8aoehXyiP1jCIy9DLb2KmyglttbZmcF59he2Rzc7CegLTjBfjwh4iGxuD
SW3l+PAjS5jLEDwlGhJYmIEN+8kesWG27RBcnK8a8ngdC3FjvH0ygJ5BIyzCnQkxJHPK8t0p42kd
FIRTL41n4SfEVpBtrecSsuFhJudgX6LTQArCWtwAwGE36Fvzmjk/5Qf3Cuv0HaaXec2GEOK9qt1N
4XJtl/1yjMFDYmYIv9S5T6BBJ186f0brU2uc4uhdLN6sLQ2+xC8fAibWeioCGVnH2/YvPpX4VFep
2OSaShY2R3sR445UVGsl27Y8OlH+3NfJexCX7loOaMgTV58FykVHKLgAqLz+FhCPcnF6PASt7Z0F
LutrdxhgnD5kI4xT+MMW4B2jJUJYPpR9AEhr9D6CafGenUDm2AH1UlM65oNJzb1La2rr0H7qSkjQ
cdtEW6fm9Lby2H6nyn3JZkh6sjlORXelBkgvvjPiLm0fZ2FFaBbT+clkkCM8KM2YXax1VKCL4dik
/88enLypzqNDlEOuprNT286DSOER3Ku5QgbIypLwIQs8c+e4dA5Y2LpVR+2+zU0LBPPcqouJd21M
fHG+PywwLZGjPwYRBuAmkciWu3Lte6V5cAua2kSOP1LJmYT1GigCtRXJTMZtLPryPLI63BPzVT4Q
B8rgC/IWtQLDG9UwGafgOWKlGM5NafvrwE9LrlNudI6nJD7fv6pFvgkGIPvK7oh8R5yMyLusL1Ro
/sES4jGOzeTGfLJ4ZGVGh8aFYB0mmAckP8O00H9YQZI+ca6kROBGzcbqaR4rme485CiPNdqsS0DO
t1wNYqIWJTjtTKmfnguEj1ClE5D65hKcGqhAZFd1rU+JnnwHiG1DmCzyGwNQcRBzL7ayM0L2Keu4
RiJsF8GXoO/wFEf6zCpctbH7xAcoSxsxePW0thtpvI5p8YlKt0fhNCNLz5HLckiuM+LgtmAH5keR
L422QsUolchmSpk9hJAFbwZhzLgqU2ttgo1GmSzOfiTzx1EPvYzJug4TJDLyqMN93Ifxa4hM5IS1
FoFpbEavXKWXy1yGPyA2xd6LWXveS1Sz6DNEgcxvdhpSZDu55zaePJdzuo6J7TqbZUan0nBtnJON
luB9Rc0acTNzoKK5Q7lHCyifej94GejYUfApwqXw6CGCL40jSNrj/UWDDN6VIRLAuZEPeLfEw/1Y
6YQ40g3jDJfVU4V3eHUfQlZgI88Lo4yNHcgfgTsQGC78jJis4XEJtrNZjES5MSxZ0vYkkqlZxeRQ
US97yYZhIGVwCw6xflu8Zrk0TAMeGsO9BTAZwOGKlV0aJmg3ZV/qh677mSwR+SgjlyXgcvi2DcmN
t8mTfUPptXHi2DuXTtDAjjj2jgofIDoAhs7TiycT3HM+XN+pn8gS8NHUVCEvScSEF6qST6r121dc
yywyprQ7tM1yRTGIzzkLxgd2YsHalnV8NVpcZhky8AfLTKqNCXhgAyQjt1cxul5C227EbPqX1Lab
Q8YFnbstkINoET+LXFXndsyIoYppk7JBGPsAFG6RKFK9pi5g7DpHq5E18vn+YJey2y/j+OIM0jsP
Oj+DXMX+cC9AiLw7LWGTb9p2Qn4poMYuiziy7w0JgDezjbbA76lSrDwRZPGNPytV3CavPo+FYQH6
LT9Ci3VezGx8K7lD7VTn40wMDy1Dj/+m7Ex721ayLfqLCJAsFoevEjVRki0PSRx/IZKbG85jcf71
b1EXeK+v00jw0IDhuLstmSKr6pyz99qQ84R70iS9H0g+Dnf3kOwtIRsmQg840BS0ieZTW0M/Mkbv
U1lcTWS/CMHS6KEoDeMqNZyak+Yc2TJMdP2soE2m3Buc+5TzrvvUO3izPdApF2+Bl+sm4ty09WMb
y+o8NepN1JAlXW+83ufJd8sp2Y6BJavXsACMvRaSlSqoG3tsIi4NHaUobrWiQhrZlQgR+fMVQTSb
yq6+JWr5u8I+uPfUFw3m4QKH6iREcg0jvdnP2EVAQU/LNk3t5bBUsMDnvCdhqwrubtk7XUJMw6nW
dHGptOGpK+PkKqPyLU60kZOn902uJV6Rb4HfGq9TOeB3Soh2pKvR2qEPFn8JyrOSIz2FlFrdakz6
TSE3bbGSyS3a2T2jmj0LDWJylnGwVh1O6oT5vUMc0oE6zty7CON9SNS7npPypxRlHzrKeGNXQifj
CQ2tqkvm+XUFaXP9/Dm6zXiUSFCyrfqLNnTlAWAMpVA+pHsU65ybxWeUJd3jXOQPA13Qi+e4VPeR
eVlyxgvgJq1dnStxnUt3T2CVdSBFx6KooJHZZpKeCTZdVAj40NgrHxn+jhlMJq4jESCtPt1UyYOu
tTV2ALvzwYn+HE27uSpWJtW7JO3S6cTGgHQv1kcZFJBzLLdIj/SSyIAYWQjb3mGpFKSbtWXra7LE
DOKCmh1CGpV1Il7tkXJmqp3STzXQ4FHvNFuYANhu4gNlwog3HjWbzNL2mMy8ublCUO0NgQpLrkJE
F5OTThLshEFW8DiINzfTl4fWsp8J5mrp50WfZQxcN4eMC7mJ7l6HkhqIUfgjw39APcyepRftkTRE
/JuymTZhSZtrQ7MdAHbqsO/atJdcOsM/ndJoLloeaS/Eh+9t4o3+aab0YfPG2OO5nrJhtwz5cES6
RpTialKyyzQoPmN1tE5g0ceNaDlaWXb1Q7RJMM+YpXtBdVFq5DfIpgPVHgNwQ/26dkHRi0YhurTK
uM0keWOcIhSV0wziXLVsHJu2jW3R36H/3oOqIEy3r8dyp9nv2YiKWlWsO8ijyyfw0vuolgEnL2tP
VuCw04dixHBOKyg1rHKHQB0t3Le4G8Z3r5OvFSvHUjKISsOrACAAMCbysU3gsiXbjDLTqL+65oi7
0CvHXQlvyh8GYgMS87WrDe8UWV1ynnokG+G42AH36dtEOyuhC3rv3Avua8dqmgfRJc/KptD2FkYR
HWWuV5nxNk5C7zNxRg9ttlA7hIAEhnbUzn0FYfbekegFa7iTctpyU3SCZk6M78j8C/Bomij76Ogp
ygC8Vhd3ASuDKTs5DpYg2HLg4MfyRY/Ljl/Q15DR0Aic7iHxArbo4xc1g5UeR7K0pFET4LR+QR18
RYvf4ZDk0BKb05NTKW3v5cjNTW4dgMVYyN2ww0xsqJT37TbnFKbF2hPA8+XZ2UnyT80zi4u3filt
7bNdVc6mw3uxNYC0PFSNt+9jluquQ15ukKykxE+gfuJYOsM7VBWXboZF9dQ4y27siO7OVeScaZPe
wtEqg4m8zotCCKTPdRQsqf2ua1FzqKo6pXswhU9qTL6w/3+vms57gciKxhgDpG9xojxmC/l8dG3y
V2QCJCilJKmm5do+8sxDzdyU5CHeaOsM4ku8dH9liuKbU5ERmKkd+RZm5sOU9SPZWeWmcHuSvTpD
sY/bxc5q58ZPp6p4XfQiaEy3OHUahr5u6pn/hoxYYcjLTxyBjgNGmt04DDClcz28pn1Lf8ZMAn6z
2Paeu7yqNZIr9RgbYBI7Im9yb11avLf1uI9d3XxtrB/K1RHrRY5+W9Lm4o1Jvm/MpECpIaqtNdIF
E0v3yZZluBdtTbPDGMXZMKtPusvt7ImFiWYPsjealrccCvFOyDcBmIMtdawZ1xbg08cJN/XMAcUb
ikPBMDDQUd6k9DWFCc6j6hhHMqW9LJ51i2wuNfF60xc0pz/DbKEcpOt2cYdpr7OUvpW1+Ryl9G6y
siZebGRj4SPSDkmdqBvseo4o8sLTYVzTBOVxGHagjEtOtUsCkzdf0S2Q4p+nyAOZPejRHn02aS4T
ytY0jd+0bsZCi/TQN/IcIaUSWjDkTkszjlXS6zhh2iXU6Sls6q81QkpQdwuR1ut/y57JXFTf0sYs
L7ZWQW9m+LitF+oJa036FPNjX1CkpX11aOR8gz8znJCNm9cBuWRqz+ON5zA58KjDvsKCAIW0/xTG
3xptRqVkhBaKQpom1ETo7emwXi0506f2OMv3RNtuHKABX2T1Y46jlFlbRROcQD7WiCY+R33csPcX
03mCiQ2+wX2ifKMJywhwaWfcs8ViXUu7g4cUpqjVU42n0dEdf2rJPUGXxMgG5VCypBxImlY9jkUh
Lrrxk6i/f8baWcoJ38v617BL2hd3/ILg9mZjlyeMyllIgXH/GvKO7ndCkCPipe5lws95pplz0+bl
x9iX3XMkdjTwPV9aDQrwBRzxYKQ/sSkRq9uIb6Wpv9qR7SGJ9LK9P1koHmdPI/UhmqNtN4lH0ED7
Dr3rIUmjx1T2L5YJIJniY4fhG10/t7ltaz/CSFl+rBkZI2FKiUZSk2vq2lHbci3V3tCOKO2cYFI8
PrFunKlvyOPS8ItUGNncslAHAERtODw5WdohAQByMA/FD0M3ImYP23WUYhvLuDdKd/KNQn/vNI7m
DN/d7ZTOPPTJwPhAywt64j26QCS5ef2u1QnhzszI91a2TWvpbeyxuegFlNI4tr3r/bso0i4ZoOcT
CIWezOBcDEf0HW9j5OLkoEsgxUrPb+KI0T5f7t/dv2iL0oPB1I7l1EYPUVmgM+viH40QGGlV3sQP
dTieVDXMCFTWn/Xrz0YFx7+z2CeYtiIktG0DC4pD6ueaMvBw/4KoLdr36HH++Vm4zMa+7ZiQONaU
PuiRmz5w9F9OUVTccMOnD//38/t3hg71Zhla8hWcPegn2il97aaBtKsLAY5UaFXzNxs5S2zjzOsZ
Mtt25AT76TDpe36/s42GHmU0DWG/AQhMjyXTA/yi7+YMaAhgV7PVEZcPWrbGFpeVby5NuzNWSCAh
dssOUDFmLsR0LxmtyQvxw76he8+2vURkUyTp0WRFCDv6ffTibwVXdquxCCo3f0hKOmQitN9HKq9N
XSWfoGj+LMfks0DJR+Uf0E/uGErMFM8NrZxuFuiWE9rvrXU2JkYrhejwinWBUxWMp8cfZfnVtodv
BsO/PmqN49gcTAP7Ze58yQ3JWC1W+zayL95Ms5jajlOb3RM6X0bPijlqJklAibwm3S50zjZEfSjH
Q/KHDWDWPCzDMt5Wmf4NzpXaxO+98d1hXkQlZWFRnAjmbci0M4YI8lqaQTwn/ccaYCyVfQ4CNZUF
OhPT2EzD0bKq6dFqMY5Y9tfFyIPZcfH1GQWSCtd5yu2cEW/dPshl2FO2IsUE00JvzQoLxtEEqIZh
Ha/uP7WLZf8U0hIn0S/EI5v3D9pxQtr9RcjaQbfC+SDl0IhhjD5el18I6WpXDcPXEtuJPpeKZbch
WRv7TbJIEDb8Tj1fq0J1zDRyyMrqez5IKF8SYMiwEAelhTaoox3vQ/rCyKaNMwOn+Z5NhJQj510P
0gRleYZtbEcvo22zZ2rFebiAyW/2xLgzz6PIET+WMQSeYK2p7fLFq/FfL8kPch9tZ30uWj3ewsYh
Ur52/lrAiuKnyPJD7KJtr+E2FuETs+MG2TM5Rno2NXu7Dc+mgN3XR95OWe68RX4zYyiXry5jIs/p
aPHgSCV8Qf7tZbBGHaamimS5RAn8LD2qUfhzxyISsy/C8kCSY7edR1Xt9L4L+F+/jAPeLeC6ZzMl
uVaVqqXusl5ifMZryqS+q9OBFihMpUm2X8wqO0xyTLbsHX9LRz9ybN+bGaGOY5edWOFpxsd7VLN8
AgRT74qlQSUqm32xyL2LavUgNOfJc0YmChE2qwH2ZzRE9Y46E0ejuPUt3UcrLH0B8nKnyw7hVfK3
s1JhFNgphpVwPqfU7z0V+V2o42J32oMpy0fskVthTzZT+sLdd5n+zlDyK9c1qR/FpHGDo33eViDQ
dnrHgL7Xdkyt2WMq2ii1IhEnwixTaXw+IZKIXR+SZWBm6hR36kjNSY59JBnC1DTts8EElUeMvYYj
ZpzTm4Ityv4njW1Nbo5PB40Nx1zBtUK1L7bJsVkN+5KQ6d2QVMwNLeWXCvjiUiBMgvTZjlHLgJ58
jHpiq4ic5gLfCnYA6Dps2GSR4I5obMNHU7dLkDftUrfewpB+qtzU2oZgHLaLhoEjYawz95rFQkia
p13S3/IM8cA4FC+fsWClQY69GT39e5eTxUyINqnabc5AGDOaVv9A8Su2RU3TfgEYTzrAp8ozj3lB
L6WFROkzcH/BiFRu4OVU1l9FlDNdmb+hbPqWsaJtHDLrNzGCGpgK9n4M9fdmpuVDB2NDWuVnAGbx
xnktegPfA4p6AE5Hx+muVcGoNrRpxMGGxa1U+XI9b1qj7E6JPWAl5RCvu2N2GOr3FsnLduxALTWL
epnHhBSfEiVlBa1RJnyotm7vLZWdKOy+pGn23YghSUgW47Kdd14yxgfd9V7n6UyM3VeTlcgHajLB
abGeddr1sUtz2XKpfJPsDXtJDMTK/Kuuos8rpjH18Fyl2cRBvVreC6/42xlUTSQtNFv3FNXt18Im
Nh7mE6OG5VK10GpoDtGMaCe/Lzq5H7ThZiioKqkWJnBd9O9FmHZ+TsARxUcFrs/+gTrgPaqG8WR3
7s9h8f4GdGDsmlzbj62r/8FTdBe//1uc5jiC/9x9TwJr0b/FaU1VCEImapLGMlyYs/ultmt8EATe
buORFAgT2AZtCZNkmT7cZTk+vEy7ZhT6Pj7hZGdBiUAsaceHiNPR77VzxgfIv0nWgSMlul4bka9j
eR8o2Fa4xE7MLCHApCZO7dr+sr2E6MDY2tGip5+fe1dPkBVMRwvIA8nL+yXZFjaDWc3gXDYuISVK
YVyIGNEP5vz8hze4GvU+Xj3b4e1hL2Ap1D9I+wZYfb3yojCwKPMiXDWcJkqU7ksCoZM3DtFmnCCN
MXG8s0pzmzAhUT38/m38ojHmMjm6jj8UsTFs8g+foYGXUIuQHgaoaRhSLBl0SRLjCvle2Rw68/XD
rIFghlWe/0HeuP7qf18AvGgun4wrdAOx9Ae1ZRN5To06GNTCOpJWjAvTJHF3csTEs6yx6BGRKihk
gKf9/m8218/+wysbkvWTO1e3LfnRDGe4VVoR4iIZQSXNI7KvoBs13wuVceyi5DCP0FMMNb2Wi/sT
WG5L+vINNz+nvQL/4OrdK6acmDL8B5e2nODrL/05T9vhKmX1rbA5xKN1+JM89aOtjFuaK+XqrmMK
i1vmozx1Lmj5eJyMAcq29Fe0JRhXBUHF0MHPhDXchLFlUtAeEehZoDq2obnkgGEZoYfNMO9RJaaj
WV3AO54dDQRp26v5iE/qqe7q7txDMuhb9HuO0A7MjRGRLz+K0QUIrFIGDowmNgWCiwsOdrRyjr2l
FZ2iniAqlNE0gWqm8fr7T+rXu9OVNgWZqzuOyZDxg2uxKq1G50rbQU/feKN4gDe6aHbN0L8pwUkw
aWkAG076pbUzff/71/5VestrO4b0qEmkiST436tbHpoj6ndlBwbwpXKZ1B6RJnYUJ/SdtW36+1f7
dblypeMZrpQ2fqNfTFh2J8wGtaQdJKb291jVn1osV/fufmYUwLLCv3//eua6vHx4BsCGCh1TFLcV
PYF//3lZUzR0PioZZGHo7BIthVnbHgxllaSirc2OdUSQkHO5jbTnum5LZF6C3bZyaQKu49EGhPRJ
RPXzXTRa1F66LQVV1Yj3qJKkEbFgLV0kHyPVBJyhvT8sH+avC6hrS5YvLpgl+O7DBwQNLZwJNbSC
ONUckPG071PV3ozejYLJ8aajYWhvgkGY7fF2EVT1xDlP9NhWOeLoohCp4fiEfbLJrdljnGFf4W5/
NpM6el3KT6FslsPvL/p/uZ09k+QQg8vOfv/xmnsmsIillmZAq4EGv2TaIV1isFAAnoywIuZ0Damg
FR4V+vn3L238lzWPO9mxBQ1ox7I/7ocOzVteuzCDO7O0KZd5Y7godwZwF4Zgmh+2w3w1Opc8z7Rj
1rVqattJnzZo/IY/3O0fDdvrUoZBxnIJD5K4DsX6bv/D2jLoCexAzzYCImRZr1b10LJqfm7cf/Fh
qT9RlfPAcT7UHK36w5N9d8L9+973cOlIBHUOA5tfl5UVlamXsR7Uuv6VnmCNckTMb9I9FCJ/XhJG
0EIScVWE6whHT2EO56vlP7bfnQRUR64Z31vDOS59JR8HEdC5BxTS1n67rJQPsEv7hMHl42QZN9jx
JHyGVhB5vXEGaDIEUmKmNwf90MnS3uAsXCj8O+MhSqKdoM+ywTAi9wXANzS3NgD1Kvf81CqeB9Ed
+8YrzwwlViOpnElAD1nBCLtHNQsuDwNaDDcuVxzTvdZgLzPK91SPnuE2qz1IBOs0GuExAobAjeIn
TjRdotS0D+PqMI1qDbzTML9PozhqcHxHrcie25UzyqH2ooZxYS7mMexUVFRpr5NF6g4uufT5Sxdl
t17FBtVZafzhdvkvGzYmaUpWgndMCoj7YvYft0sJCC2ZtVAG0Wi55yWTB5QG39NYuU9Dp5/dCBlG
NqMZAOiOmV12K2n9tZ8IS9aXluEyTdaoQVds9vkBzC19ArSMDEvWIPZGfoJpAaijX8w/vHH56xNP
SharLH5WzxXuR09mlA/IVjgDBneZqERjsmjzzz6K5PeiaN9dbQ6IUneu2bKEWJ9yZtJlf+s8Imyp
HoxXJDSQMhnkoXy4hNCf6T4L1IPtBKBcE6cswnlpp58jplW7gSnfAbczlqOaWYNirGV4byIFc7Qx
tMICTcYk30amHhhTfbufrDrq/gsRx6XFwuhN5i43E3rIzJbhVIunSWMWkrd/tRhIz/6UEyYB7bU/
NnTw2nGG2fbuihpTSkEIITos/j5O94Ir/FiEE4hn3GDHqkPnJc3x6x+WtA+GVxYRaAsSdxwLKg/x
3bz7H3eF3qh4GVy2sNw9ejR7HpTTNTvkbPiLvNXu3mHcNFbVaFZZFbguwnqnGFFE5hET02Z/WN2N
X7ZUQr7W9RULEWub9fH9NIlicNnOCzx0OZ4chaTCcXZTpbcPiUUnoXvKurLaOjW6RzhT+3hBqV46
DN7AM6tLnxjxH066v676vCVcTQJrt8du+fEA5S4mmmyah4EZJwKZKTBD+hUhuQUgFQzaMybyOsfW
5yv9/vlk55js9cE8Q9oQfwqx+uW8v74XtMaGLtbDq/yw5he4cyD46nMgI2OF8cjypLrmkDAGhFDD
hxaaJtJX5p5+Z2uG7/S8N22sH6MsB2XWFDfm+iH/n97yG6pdiskkPS/T8v6H++rX3cnmQLEWJZib
KBA+lmagc5PJrp0x0FrQlHgn9VMR6RfUsYAqGTseacBCVETz/xiG3lHzDk3Fo+0lRXzRkmexQNcY
Hfkpjtr2BMewJ97dLS75PF7j/YTQ97lupmJ1jz9A/q1fWCGKMxNLDEdjvTN7luEqU7U/W1m7Wyrv
a1gSJ74g/yTBKNxrelegs6pLz49LBOEytWgursLquAmBP7gSZaGtDgKlvqUceZKNgIQ8F86uMxtF
9kZUnWVMaxtl2h76rXPoFfDVwXBKokxZVnpOqfulKhOfhIH5kWe6pCs5BvRGQ+SN5G9UUPbOk2As
fP9Sd3O3H+bKOtwLkIqBHupX0V0W3JK4Q0r7cYFQ6A+7onfMT8bMcT7Nok9wIr7mihI3SvKdZnXG
CQfnz1ZHDzKIhdz4sr1GMVBZu++9x/simtI0POvu8DI3/Ve9WvBGaLsRpdUlMbRnZcLljya0FI4V
XaP6CwP/FM8B8d82mKl7JZ2E7c+pRMGeeoQ71ewE23KJjAcjT9jjivCoLDn94czx680vDSp9/Mae
FIBY1mrjP9aqpMQhg5pLBUkmqNZgz61n6HrcuXiA9yDRmYvM//+nXxo89pZDtCMP7MfzZhfpZjdM
cRu4GcQQcr+veT9451Qrc/CHduIvrjh0HZSRVZVVYOb5R68ge9u9/P6hMj8UOOAIOGqZ7ISYwaT+
yzNVYv0wmlZajKa118ZxywsPEVuwpGGL7PeAfcM62XF41ax+9le/xoJP/wSA0fucZto+bkdGZe54
TZLyOwcRGscmqQcIHSet4OzkMcpf4ifB+M+vUGaTAAarKlO7aprMP630JDj+u3yy+FtsYduCvwXm
AifYf3+eVs6k0kK0HcRTk/iuFhvBUkg9KECQFZv7v7EsGsH9u6zMt6qek9PohEuQEoBA63v91g2R
PG1yt8j3s9A+Q6degvuXhFM8EveJg2crwRbxc0koFtOnipNB0y2BSURz03QdHCik6L3eCD/LMFA8
9jOkjIVhSmqLIJEpxJa4nv73Wx1ligYDjFiISgRp7M47aaufhTdrICCXif1d9VvCt0IJDbGKSSUY
kC3lojhaMjumRFIHQ2qFQY5cO3Rr/uwJhn+3fjtjFmIgEZTrl/t3Hmx22JmlzlfcyRxWhf5Uyg6z
TJu+wC3GLR0Sf0Ytmh8n2zqYro7MZopfmp5Ni1UMxVzzWnQFQmNifBlZLQcn/hQXkTw4DXY2Zgno
xTU72Zht/Hp3Zv5jv0IviOWOlAM54QfqZ8YydW41N1jmBiCVUBRAFC1YfF1LxJHApgXbooogicFF
ndCSmAw3nlNjMF7LuPcVWpbdFGaMCnIGrMZstWcPTxAJ0vxzLlz34hRkxIwSjL8Fi2ddR+exvlkp
oLY6Au2XW1187DCK3d8lM/Bryez9BIMu2epOKV868JS+l3E3UL4wmUci5NvE1lw0UfWXFPETxUWN
5N6EUtN29Jq6criFYaO/ppHuHSK0w63lhS94/rdZwzOka41gX1K15sfwd1D7WdcIqO1jkyKYrQAh
b0Gt2Ke7XYdtS9tEI6MrrR0QU5ADhkkPuzxurSP3YARhLEa8KrTyEE8t9YKinPZkVO2V+gvv7BH4
s/E6WiDCsybS8IDSkp8rWZBNaaxqJ3mRGcoz8H3xAVZkesC5ReZGR/3kNcDEstB+RTBm7lLUNYeq
wA+ZQcPv3ERj/hN9pkf0iNWKNpRhHd08Nk5mYR0jin006ou5g1QdzMm4ZfSRlY3xVhbys1UWb66K
EJb2Mb5SXPEns2/3GtFrRxEZWPngtto6Fv86xtXXDuYXhLOcncvc2o2tRep9vBt50bRvpxtvc9PZ
2OP/6VDqGbJDtwU1ikodI9nz3Zg6r7LcqfFeTfRdDGHoZUqOfpdy6h8rAypSqRES4Y7Iq4hF/IIS
tjkMLrfR3V0corC9WQC4t1piw/6Iv+nRYh88ZeSHMUbfN+s5yHXY2NhaKddxGXC/LubTgjLmdUQj
Dik/jxEn8c+86a8YeQxWW91GN0J3wekhGy9w829Jy6lfDCC7CIZIj6rRL57UyqMY8D0DpEKzh+Fv
Z5EGgAs7FM/oBXj5pQW4mTu+DjEzJbBha9luvknZebduxsizOlmzXb9AZoi2ddv0DE+sfCsWJqxl
vuqPsN4Su0IcGpZTBAT50YoqD9FQtG69c4TYVkcC2cYXmiUxoEdWIaXzQBBQr+1bkSm/A4bgDwyw
rrYJMBhw4NkD+XvlVhh4AwKFHs6C83iYs79JRIrOaPvqi54kqzIFw0mOsPLikZhojN2FVm++owHp
bRsnFXsiyZxtrlXRyR0Up0w7al45124rt7SeODFhWfHUtex648ETWoon4hnjTrHBDMUaoxRY5KHz
aKhY03jm74/h40DZ0t3plspyvqGgirkDAEOPTrOXVuzetEgZjzUPU0M5u40QYwYJPvi1gTsGQ6Nd
UqCDYcSQrNffqnqiJ1eOr5npheyU8+x3dfSIgNh9ybK/2BiYsCrhwvyl6qGSbCIT2yZiXuvQYbIY
wgEh1M2bDEVojDT2ejMDDo/LPJjy6FxMARQgB2tJ9w2ITXtIChFtozoD0o0s6VxV7jNwVxDA3re4
j04ePpkg8xDBzYjf9wlj7Y2dGzAR22GFTX/qldhOuK3OCWry4zDUAVPG9KxJtrjWkyEekBpdo2Nx
rKxZUp61LNrXYMNJvPUeq45UqanV20OYpU9WSauvq3nwq7q0fE3Hk9ajMD8BvtdP0Vx8YstnoUKj
ytVec5E81WNIQt+25UzsYUGaBj9nGHyIeqLUAHXdp6lpjYrIctW5RjqdbCC2ag1xvnSvHrxU/Mwi
258FeS7oAnBJy0nuElRTZcS8G+FsdZ4LjstN6Nul9R42s7mBhmDuO1dybs6zR1T3fAwpkUQK0gMT
4BHnl3aIcowCuMWWB0aSNNqAJvnEinr7GNvyDldMcQiXBq+EBzy11a9mr4sHyha0avBpHsdW4ORH
1oo2CfQ+wZfVYepan0QG94KArt9Vsor3SLd0YuK49F1OdEGTTScpGjzn669mKJxsjZXWgnQHVpoz
vdyRbg5LqMsa9NKYUQozrp8QT9wsKeRLw1JZkERzW+aqPIxDN26X1sZwMmRYfMLeJVNRN3ZcSdC2
jsRLSaYBlpHkAsUOVd4CWlD3PtvZA2k/zlcb3oaCVolfq7I26TQOL6jUtnftb5UljFli+a1wbFSF
aR6fPK3bNaFmXYvSmnft0N4oKX+YSXN0oVyeDN23OEpRGE0/kHPgPizUE2Avkh8qQx6tHk5qFj2Y
9LgfTTWTRlOHfh7lF1Pp3tFsC327CKS2wCpJeItG48ARbdcni31UmCc2Dq1LenFUHTGJT/ZMm6FT
A0Q93T4VWQNJrrFe7mOZvhPZydZagtPS8l3oKDi6wb6QJ3i2VrH1FAlgNtmlSq32ZGY94+Qwwmg9
dBbCvHE6Cl7FKOrxDF7rkESxcZGDfV7c/EfTpd5DiCxI0OA5dEt7ayaR8WeEM4G1Sx8kRujHy7mc
vfoBfRmSYqvWTkyegbzoLcA+LkcCpIFWEASBOX2uSA+9SuwTxmy4l6a1fZdoI8B947e7s7xL0Bg1
RbxrF3Uhx88lIhWCjNcRpLwOQ7paaJt+yPymMQx/Qtq6m+DycuDwzB3zfDSt+kjGZx37bmE81XRH
0v4vXe4bxAhWGxIgiKZkE4dAB6WO4d4qsd7bNdb3cbUw4hDFJ9wKBnXxd6TF07HuxA1Fa+nPaVsj
AujDgCIPnTzW6K3RuC3c4L4+JKb8loRCXOWiVqNSejL1/C2cRmvPPNTYxAVWCQevT6KX3bl17Bcv
r7eZlWpBuMaK2hUVaFaPL6VQ+rm3Ip8h6rztZqukWayOBrZfk6P5M72912I29XO+oFcZw+wEBlYy
3h6GHYiy+AE5yX5csDcDKHEuRt9hPBmHJKD/aBDGx+pLW7CgYJY3W0s+s4y3wUjz6JHUYB5AuzoJ
N2YB6bKHfpHeI60TO0FAmTARRGDJ2K9Rwzvdv/rJfroDTqLMmW73cyii6X3uifjCeV+wjCPp1pqu
3Wk8+ZDiFpjVToSmsOfmXIjfs7r+hMhD+ZFwhyfNG0/6FOnXrtcUSngJZUjaRPLFzmOqW+1BK4iE
CheEdzALEKqo5LszZMtpGnscq17x3BoZG1qhvehQ2g6pUB7LPTTJRY6YwZPw5E1N/VwS2ScMAhjZ
OaNjWPNa05B9GYR6aQpSrI0xfKZbhB6qzszHAZM17SEAM3OqEPNlbnFUGVUL3iasecNyTpS+PJo9
4AGCw7T3WeSPOJF6W3N+hjF4ZLRV36iHNb81u0vSMh1tFrqgXWac2qzkfGNxb+SrqQoHmKpxHg22
Gi8Cf+jRbtzv0AFMnGPnpmNKtoRzEWRVU+8s6QmMG9Cd/hEBK+AEiEcZp2Iu2gDjHAM4Pp8aae5i
rybkCmD6KYndiVFA/+SKwvk28oB5C7agPldlECGOfK7XBEJWk1MSudiPpz7FoB6uewal1lTEQWq9
2Y3GebBUSJJrVRt+h2QtUHWTnOJivkXNUu0tawnf7Bi1zWRvxiodbtFAkIhMlXhwFnblFun3nMTm
LRTWoyfh2hmjyC8EtUPtyL1XIKznBHnftW8s+hdz+yRVrZ6GAUXkUC8A0akf7vftiCZ8O7YwXFSP
8rd3xPQ8ja3xkPbC+8zu4+3kjB4eo89+rgESDOhj/dbpW98b59OiUedRYX+2vNE6a4WOwVI3ywOf
zBdSGCUzupXbmUL891CHlm0RPa1ImRrU7WbOJgtAk5heig5owZgNpP5g7KZt6L7k7tdwkQBQDO9l
BL/yD1eEx7rdqoWMoPu4oDexPXG3YV6sQsaIJeAWZa2M0qzd0DhDc1VOp0Lv2CdbC0TNALd6DbWt
es4DeUNolZtny8FbCbnEvVoXtpoZPoSJAKkuf9LK8HZMVSDatgXpVeZEUoOBKyKcpNiniPSuBLjs
EfNk54Jh06lzuos5xU0wMWRxZXvj1yH+TWckzFlWHzoPqcakd9qhnefuUIX6S8kM4DzTkL63txYV
/1UOzHA9nK+bog/TCxZrlmbTfmUE/zqW80Or4eqyOMHNpUpxPAJ21lSMQr3F62kcyEpQRN7ARFCp
hAuMB6dRudqFq6sJq756rJtBHcrIw2dluMRJdMMBf7W7N2l++UmvvpldL0CSDQvThP9h7ryWG8ey
bftF6IA3ryBAT4oyKaX0glC6De+BDeDr7wCzu7O6ouNGnDgvJ6qKRVIUSZHANmvNOSbKHX8U6xhW
zsoXFfmysNgZ2LMa5K5+pVk2vecWFpR5W+S5zdKWcIpIIm8XNVFhZtldZd9nR8DLx6LPq5NL7oXo
Gzi5YsLRYdIFqwz6YXdEUo9+NkS2RS5aRswJJagrTJxtaXXto5GykIzS9tscezNLbXRZxM6CuCzw
fur0XexkIkuZBsNpFL1xLBKLglllgdqv3ORsFcR2LeIyNbHcYgLw/JZWCRJwMCc2TVYr5jMsoUdv
qFtgN5vkYXBae59E01UguNxPuv7LaWfrUqjueXbxRXQmnpRmTuU+RpYZqIrxYaI4Dm12FGyaxmUz
8vntnfZVugwNusG0Pkj5dAdBsTZSOfE9X4PMdsdMIDXXrtGc+GMTtxfFGl5I2QLU07egPl2b/KqG
HKxRaDmRUttIVtNZWtPRZQ9xrEGADSjrQhS/GVQtuz05qf6gSbd7Yn/O4bkaZIvkOrrF0c088wFf
7qka8gnRrSlu1O/XNN8mdIRQg95BVjkrcXNum5pM0rZ50EiUexu2aMr9WhXtQ4cQHVLqxhmXjkAG
6yTGmG8ePMQ2sqoP2fLAu/XQksBVp6F8yLAKBZpAfdngqvAzt39tBuNlxIaMzWgGdmJunDQCEwaD
aMPI/61QYjxoud5cJK8JlNt6VSrvg7WK35huvsNWyzKXosYub0sMNHl6aToA6ususy3n34XSvLaN
Qwl5udNovS4Wc5e6Vi3JBr02esyCd8ifI+OnBowLezjxs+5i7Ymk09/c6BOK4jcx4ZkxHRmFsU7Y
Vq6x7Z90ww2xWWpB1PVii7NtL3DHZIvRheYIOyb24gvOwR8gprFuUBjwba2xCFnDEYRgGrea/pIZ
lMQ0bbB/LIRYfiiLIS5VXLLbcbUXj9DyTtjvxmiND3qSH1rVyU9pUzyJlo2XaZhwX6LpkXB3BQWW
QiQuyRabLqndQ9Lrp24Qc9hJw/octcQKldk62FlpPLAXPXPIV3Y3HVCj6IFC3o9/X8FVjK5aQvci
QXXMn+QFuQ2E0RlLNCW92C2q8yvWqEfhysToPSALkDPnKtFNm9hh/1pJhh2vM752HOt+LOb+YCzj
hLNKKUNPnUOGiWSb9PKkz7RAR625/gZBrgIy4E9TkEaqgcGBqsSUmnngWFTeI6IMx3FAZ1xW2FmI
olGL9NkjIxOyDsJB1L47tyFmGP1bvTGUiFz2JLIxzKQXXGOk6UVLCXoHi9CyTD8dGzjfoqYeFcEp
Xr2C64De/ajTpN3DEsF6Pi7flB1cHhw/3lXqgzzaUpebyYjH4I7vgioAO2lCti/0vj5KnWLtXTRJ
ozg72hQv/cwC6GKJaWc6LVVYtnVuWXc7U7Ls9nK2U0xB9oiet8RY7vdjFuqiKo9jn30OvZ1cWMo3
fmsbzF2smw5x1T/K3jMORucwpczqvWhKJW+9T23ns1ZoIjCsctwKOb5Ls+23ss9L0saIGwTk3oae
K9noTatFpZcIbeJO3d9n/KGHJFFV47Zlt9UY+MI4JrGhArWb8kJ+tTv9kJi4nh31iolWtSbSq8jk
Y4gAL4ZVA7jpdEPi6fhOS6dUbcNp0IkqZJAl07M7Lar6uLiZdpUtgBACDHFsS8m5w0bUXTc7eR99
ayXUBLcdOJobIBuu1VW+6sn0aIL+2iyuvcvXZqKKN49tlEROXzU7+ifGocYe5C8QM/bRgrFKi5oP
fob5RR/CPkm0cyebqy4n+6DMGMCppd+8Y/WwgdhiUy0iIlXidDmkmdoFnVYTeWl3z3Wud095m5qH
wuwpJSrFrb3a0jIfrUycW7f6rrq5G9aj2excxAkUKtxhS8VXe2mYqg4lXY+qrW65BctNJrj5IiYE
DOYHJM3zU5KDtyAWbtVvJJf0KW9IbLKHXAsYPm6OPYMLkI3Y6ClD9BLP9pmV6Dg/UEMOjBaGRwrt
9BHNKk26xp5JOpQdZ2M2Pxi43DAOE9+HD9J4VFwGW1Pv3H0EZIZgUByN7JUtWhHrkdtAhcHqO+yA
nwLoskpBI7wzNxVTLj5sSeTTpDtkGQ/Ma4pOudpL7Hc5/3Bj3FkKyWDXlJzvqwqhPvLKj8GiaDLn
L12h61/0ccFtiv4RrEd90q3xB3v+OMA0VdCzWOIHZqvAJIft3AEq2Rq4tn3K2jAVhPnUWla4MHA+
VwxGc+weLRZNJAKZ32rSAl/RG3x1tZp0F6/9aVHvFNkXt3SN8zCo8cVkQNbQlJ31gfaBS7llb5XL
T+jOMdYGMuxQcZuvUfTOjuiloGL0VAnw1kmcPfRDrtLJSObtEscYTGVCSIAAz1pSTlfSaH5ua5XT
p58tPN7NQGamJENtoSYV26J7xOP1qrMEuhj1WdETdacRAUIsT5wNdIOa18waOnLH2+bdXa0Ikayn
h6ap1EeplV/x09W3uep+lQM0Ml2m+S6TivO2zPpKqFuUazXj/cjkYm51tl77bvBSFlBKdxXTbYCC
VO2cPAoMJ11jajJc7TJirCKCKcOY1GTnFvX0MUoWCoAETi1YZPDzIJMlSM+k0OWRqhzr5bNMp7eo
UqZtDEL3TGLjyVhLI/Y8jqy22cwVVTtf0dHNV52hLFCmiaruMH/JBmHexpkn9k3eWtNIVrt5TxN6
aMbnGMvm3h5VTo715lxHw7PqHUw7Vx9yYssrp9K+iFiGjq4W7y3dlV0OpmLbVlr/xWmKAwv/YLRx
u/thhFeZ4xFCDahI5VOr53cJ9OQ19rCBu54bEjVr5X12LhZkZF5hHZwe+hS7eNfuT4T6Ah/mtXGA
kPtASzrF7wC+brDD3RP//Px5G31i+DYZ/zBfh2gtd3CrTiQC3dyX/M3+QTVYr30iOiQJZyUkF9pG
Qc8KIgmSDTR2K/QYhaEDzHvwxu1Zug+JfEbHXsMqbgNUszszCMNreH2/4izzP8kU2BBjFU6hvrWO
zSG5Jbfx1f1q/AJ7w6q3tgELUs7Z4BHlZvrU9OFg0foIs2LrfptoV+3VQ36ab/Kmv3TvsN1pRmZ4
ogjyaDcUriMC3ysiQLeD3FHLx72KEgQHiXqN52ImbDB+iYd62wFEwy1Fo3Ko3XoPCHHcRelgYsVv
PSIdZuXgyvKK7a66ukP8Lqti4kS1Q/rWxreMhYDPclYBDZo5e1FW5zwb5WdVAwMYJqW6zEjuboNU
XxdRbjs55m9cSVEmVYI1ZpK/UUneWC0ShMyKG7zlpvlmjDYVs5TlZlqeDAwfJW/i+Q1MvY/HZt7e
ehngyDzeMsBV0fPNecRX2dTSDqxubo73i8asm2MD7vP3TSdOqSPWuH5SPW2PDtS2Y9R07fF+834t
6zg0hqI4a7TTjnS+zkp8Lqjcbht9qo5ebVf0y7n2t5st3ZH9Yo1BSrrgsSocSB6xaLjU6Jdtp9x9
uv9kiWxrk1gtFWKtKI9RapwdGoTb+w+jaiyPzSgqIgeLs5S68pf769KhCIcHp5RkD94vRBoVnNxc
/Lnvfg2szTrsM2fnuJa19TW7kvk6WqJm2dzfupXU7Cvp6W6EVmPDGepj1IlqN/cEtJzUWh92FXi3
xbL++exdl5S/X+dv96UNACetzdsNfdIvS9nE29bRMTJ1cdIHTGgQoZSmPLLzKUm/y+HMpMsOHaPO
0KPHOIRoVOu5+teL+33CaXNKetVJWT/1+wX9WGqniZdxOdkTuBsFiYShMuqTdA1lq+2rY7a+kKS9
/1s7+D9C+/9voP3/Qf/f/ayun8XP7u8RAf8nyf5IKv4iLvkvZH++fP4lxfY/4f733/sX3N/9ByBZ
TUPGSmoHNH6Umf+C+2v/sE06FZpu/Zvqb1j/YF9hICa3eBZE2ug9/kn1N9R/MM07GvorvCq2Y7n/
E6q/jkvvb9IR5P0eCR0uEjODyI6/6+ASJ2msrMZolo8Ei3iy/xhM++oVPS3QcoqOrqYTmDEuO6Lr
3X2alAcxQbGy+ljdt7pOelCdwgaebxlGeGRjy4MX9bSwlfoznyokAtrwcyoipGqCYk5WAAiXQv4a
q3UpNNcPuZMiQhTZsmUPiREb5JCYd7PTDmEMiN5Iv6pztc3g0gW4Hkj4ap218WyuJPtfLafadrJg
78gC5uSNjSAWu7r7KBoKyMy7znamvkdp24+H7yI2yEN3zWe7nMZNm1DfI34oC6IFB6QaLfsCe/g0
1NmOtgSBePT59/ba9UszqmmLUpbbFKSYp0T5NVOs7DZZiFPMhRpTQn+BNBPkhFohviut5lG36o2X
vjeSPXnr77GRJlevGuOrE4kk6DUaN84UzefUWSSNo1HFSF8cULlCNSu7WocPpyhh56HHRGugAodd
c4kThzeH0jS0jHjvYsgmcSTvLzqGl9mDK2Vl42Xu1iAQanBFlMhbHi/PxAGuZucse3bVbxM5vaii
x58tPaWli9hADVTcPcQ2ihaxOqY4HDQyaCiobWUFqZeKWRFktv5akgsY6Nr8otXljASg5YmqBjLu
7NDpGaOAVIKTK+V0Wxy+0NoAEVpNWXVYe3vWouRnT2vQLPLEhqsYSMnbTyOusAnx6LmPr1a1eKcp
eSqi/ORGZsPAp7i+yhOmRWOxgQLGJ7HBYHZKK98gLng/t9kxInl5h62EnChDO845U73jClKY+uT7
CC781K8Xaiz/ecHgjGjv3zfvP70/7n7ff7t5/0FkpirWYfN8v6XgJNgUI8mXbTqsspD/fI3789X3
n9yvLgUzXSPspz+ve38bZur2MJSHt8boCnxv//FG789JWiOw4h5J1f//7d1/9/4bSF6IK1Bxddx/
488P7jdFKqiK3K/+5f39fqSyvFo2+lYhMiLy/jzwL1fvD7y/zAK4BRk8nG+9qDbQBNXz/aLTdJyg
i4tOUs7qWUJSpSBNjWWcM/KIPStj/4OfrThTRMv+cqEgXgL/RhsS/3u1Ebm5rv24jwYZwfYRGiv5
fv+d+72Di22EAD605sI8WhhlWzWvwkbXWSQZadPt5/EcK80lmaqSPSWHkqYWyjnCX3e+XzPwWYdk
SLRo8af+RCf+KD25HNjEyRDst19mVeGr2h6oiHFGT2yclfXCsxL9TD1D6EYdMK2/4SNH2bT+SO91
WEQEYUSOMp9KxeKjtnWxHWtpnoWwzfP9GvWKCD/F/LQqRDqDL5ho0vMCkeAsSmXcRIgl8fb96z4H
3pMxsGSb1kfMbfS99WIKSZmxpytgn+qiJLZAshPW4oy+yvq5L8R2VkFa03yMQSN76ZaSMqTXzqI/
lLvq+f6o+4WKROL3Tbp66a6W2VcEhxWDZ/4po6bYGdDi/ciby+PiQLVzPevU6fwH6nlfQBbuNUH1
yiy/49/CMN6kxbZUtRrWQfYK6hXOaiMLwhg9miFVoWPdp6xmLNR1HduZzjOdwJ1XVC9FOU/nar2Y
Uh01rEbFBF/cdNbbmxwX40QoSnGUVnyNb4k0bbgHcF/UsbIOxNyBWyzpKq4X45TCwwL+jjZEC3N6
8G4Hw7p0eMIxaTPcbFl1McoPlNf5eYl2qkR91FKrIrtNWc4KWelnlfiNc5cW2WHBVwwY8J/3g+tp
fNV0YX6uD0vXI/9+7VuDHdJzIdvnB6mAEUhEwzi19n9LTw49dQpA2SbJoHVf2BsVyp2W0K8fiTM4
Rx7vRCxKumeRjirxmUgYP2PcOM8TuMC5kHsTDGwdgCQ1wpJuF4AzhIe1Yb3eD6zWYBNrx4BUaZvl
l8asisvSISpGxtRu7zdJVuu2M64Mf1Tn4oKBswqkQ9KeQsPR7iLhg5t5xF50a4ccbLUDhKTKRlIB
BXxFCFz5YchokwEjWCkcQntwLHTgqKbeEvZDexChD+AFtb2+rkMn9J5sBaysOk4Ejx3N9c45wr4p
WjluF2rdYdMbKBLT9TGyYwF7v/b7zj+377+YqlX8z0f+7eH3mzpfzxYL9cP9pR29dwDOJVAx1qf+
8wt/eerfV0sW7l2kxwQJ/Pud3F/v/vJLAR4Ac0lUb4SdQB768yb+8vi27LSNjpRxI1RiQ3xl3Vjd
L9x1n/XnJkv4FhXuf9x3/+kwmvHONClBuDvcpaQeRgAASuFcjaGhpJ1PId1FTjj7GyCpb4gzmkCF
qGsvzgfbtfEypNjvMwCvbO6/WtjwJ/6aQz7h2LJMbDur8Tug0rxDnT3C+8mcoJ5sfkOnk9mbeTgt
CZvhPJ8PRa29KV57sHUaGxjQIf26lNk0QT5O/TTa5T4u56dewxCOd4O/mcRihfLUQLZaRiANdFkN
jMtI0QzTdGiLQtsgFSZVQ1tg4efoLpOo3xNG1DlRFWja0Us7lE/SbQ4UPul0s/3tep6+oqluO3Sx
SVv/KkuS3JQ4dbZYBwq0MRdHJ2y46bsXvCMY/d/icZh85uV+D2UR2bbZTFBU3GuK+DojtHMTF8pH
URcjCnMaX2Jy902c6cigtCIANId0GnvEeUA5i1OV2VOFc6ZV2sjXfqAXPfjl2HmUj8ZuAwkq2VhV
dMiAOLBEsZIwaqYDxhYqmUkMVaWxI5QSqc5C0jjE1jj7pqpOodZ0CmHLDbC6rp/8BrFBkHQSGg4r
sGitoWaG86jwPbRJl+7v2ShFJlTOkY5eNtnDpBvln/XYHbLZ2g0C6Vdm/EhWcVWhPtsaaBF0DZdZ
IZ9SL7qvVOqQgkXmGCboLbMZ80GUF+0BmDpRdIqyIsWzl1pH0jgtFKD6xf4QyyhwVbfdVnJ4shaz
bzNY4DPt5o/y1RmI2VkIRJVK1SE2wv98J/pNzjfpUBLXwbZmCJl3tT35hge6kAqKDHSpsKiYAJPB
9uavrz90NY0D7+K48lY7dRRGA8EyGkzxRWZ7es31Jk/plbn9G460n/Hg7emsNYETAetNBvvgLQah
jNSC2lJMvnrSgDFeeg7HnnRk5B8em4ac0lVFyHQOzdys1PYLwKHYK4TfV78cs0UaGA2k3cY8vPys
MFkHnVrtW0C8lIn6s5faZ7Ue4gug1p3X8glCaNkgRsbSCEBnpNN5MpKRVh59z0YzPqZlnh9to4Nh
n7WXRHIs0dHcY7eG39FzgLq1+tAq43MxHNG1aUiWbZbPiwXuKkJCaZvrmOx98WJlCBtyG6CdRYAG
jXyXUM01DB6oWm7lx2mhrIkTIsjEdM6kY8Be83axxf89AKC6+KI1zquZtpxSkdiPrWqQJKLv48FO
4DNhniudi5jLJvDUI6qTPKy0ilgk3qNFubW0BKZcYiAKkQ77wZB7DaSMEbHKJqwlMNT9SIn41bP6
L/RuPicbXx32eAE4VDd2QI8awySct2dYsfCZ+CV1dFx5UFGRcTshcSdfps7ATtFBB65zuOttk+3o
+Ngpn+1SAokigtwqDdQ8REishTrzlGYPNvlPfhPHLipW4iVq8oYmBMpsjkBMe+JrRFX7ILvpqyQc
Dl1zf41pr58hWr27PXRroAbkT5FZhNpW39uTp3xOcZtvS1RlEfTGoJh53ylymY3VFElYEAxWwE7b
WiIjRpksLj0mNFyvYzJOPD6fYZ7D2UgV1BUtKF01roPEFXoI5/+yLnFo4WxsK893OFN7H+Ylvnqa
TpUQq0RiXmjMKRfaFEnEsJ8p41brK+TqUjzRo3NpXY9gXR2OR4Wu5zhbwAY1hxRYgVSXlXw5Odlm
+nTFGvSpuN7eYgxRUp3EmBLqKpEDs1/qFPSi1ju46i/I5dE+cQoKiUJghMga/vYhfdBQZLIJ56PV
tV3Z5cV2dhA2KHwbqSXFxkjqH8I6p/0314BuaOJKCMpk+mDHCm4KvB39PWysbkzrkqVdtF9qj9pw
VHEEG+OlJbpVT9FdEBrEs3aqcdGGwidYcSRlZaExm8mneHHekeBQJjRd+A7riNetNcG+Sb9qZduH
eURNm/XTIppsTdiIV59WwcCeb8hEWvO0wK7Ra/whhqO7RNEztT8Y8beCeDGS34Trz8L8RVTJvRA+
7OlfoRGyj4xUMva9d2P1yOWkWTgKwDWlTY8zejj6LAzNzXtbMimZff+rTrByFHzQqMNGPYjX7Wis
Y6hT6JsuefIC85udRVHcjDXJJFGL75HGDOjRgNZamPONBTdXAkGsCCxY+1sCgphBX8bEGk+HasA2
BKgPVH65KTr0PVqpXjkKzoZLbmHiPpUyuwj1ScjhotK7hGakoKMSLRkwOcOJar4LPX/F/7FfbC31
vQmhaA4cdxkJTyP0fDcSp8HOs7GInyitugogT8JZwEmNWgzDYJSGc2l/mMXQb9ZqaKp1ayf1u05y
UzCYssckkZwipyk3aueBg602TWZQTLVvZB1sBgVqcJu6jm/OWr291W6FKLixn0tXfczKNTIsjiX4
y+5HXoo96iz04JP13V5i9clUfrrFuB+wAz9NjUVQLLshm7ANlML72hq/tikLC5favy5Y+Rckb+Lf
2ChZM/pFLFgiL2Cy1vgMhJUV0pkZLW2w1MlP2Zjvdk/dhEFkQroXZQBbeXgUnfKVzp4LnS8RGLbn
0tZhYiwDe2TYrVd7S+FOGzg5oMPS+N1J8KKgFvSNicKWbpQvcUnRRnypi+VHvNRZmJnzsMW89nXB
JrOv4jWbaHmoKr5XEvvAHleEKlvTR0+nB4DqjOeBcnFMnEnTbzRRfrfLJWhTOv41z6rsAbR/ICfK
AqtfseAjxOu0ReaSJogwkDAVmUk0mDkv1zFqYZNk1QcsNNqz2dMsEV1YqEOTHiPnOLe7fm4tKnHi
i5vSDLkvuXREi77ZMkFrKbvTfN37LpZHuITnHp1G7LCBUYG3LgbE0V3egELwrHHb2Haz9USy9TIg
WURXbGC0J2HbLW/kx9X+aLMFmpBqER7iPczuDOzIMk6jQ7MRFTxOCy/ym9ZbdhOYaKxN0Q3/9MMs
f1lG326nQikhZWXm1l3QcBPF9DbQeIM/az6Xg/o6x61BDjdb+HS4IG0zTsI4oquQh48sW2h82cSq
4S0h69I96ZPEKKrjj5jN5iuBnBTZLeen0lc/BdEoK77L8+s40ZDXVWkYF3oFPvlaEbUDdptSh+JF
iMFNdp+xmxxM92DWrrt3BSr/CC4xZiLZn9vHtFvUIEnAuedutdyGxSRAhxAqpyEJowKlemrq+Mve
UKuP2g7FkpMaLFOy6QXoRuImNgXqgtKj60GYoYk8bpUBd33E+jra644pHqSBxa4eN13R2s/JYP7S
sUr7UyIsOnzABxiKR9iGandmXVdl2reYRdOAmwdmTGttU0yPfs6mdAu8fFouA56HhrP/SEucugN/
+pxOOzk4b1nksbrWizEYsAWEmXHWoA0VsGOO1dJOYVnI5IBv9AJ6+EtZNYhaFrf1Wy8nCtYu3hVr
fu7HLmGmbeg2e+07xXD7gCU3xe6b6d8HKjOBpS/JoTf0Vzk3p5YubaC1hkv40kOuQc4DHMGsO5y8
dGBSVMSlFzWBQyOqLDzuPqh5MzTqhhQlOtVpVJFh4AXzZAtUpTNcE7Te/tjcRj1+Uj2zCFy6Xpty
6l9UcSaidISBghGqm5aw0DU+fV2x0GHDJBUFBDlzWjlL2Loolb51EVFDPVyZzGKHg8Ti6nRUAvGI
PtiFSq5ZjtVeWDfL9E5W0V+0mLfDourC5wQ+O3rQYwzSdu++zVOHm7LqXmtPPmW1+doYAyvensjH
Usmecg2calzPVpiHWoJRPv4gT3tEK5iPQZaCeba9iNLGbp4k2JvI3ddKfFHdxjktQ2oHfo3H8di5
uI50LHxdicpPJ6MW0Ipvt9ah0UYCAobymncoGdfRoq6BzwojMvYdVf54K0f9K1aadBNJxPa1oV+n
EgTLGGcGS2nhhp6i/6hRMJ/YBAHCpPhf07byFquCv3doJ57OieuTQmAFTkZauugNX0dq1292jCRj
MtyFVp2PZqr8YeTPQ5PBeBTC3fVu9pTo4LPnFsY9XVIzqMVPErjkuVnj4MthM6T1FKgOZGa3dtl8
oXEM0RWUfItlscUtvp8KJkWinlgVrSWsnhTXrAjZ9dibjDWxWZBQ1tikcw1TtY86igs2Qwdwqmwz
xjrZWNGDcMxLlrrjliPZOiDUf9ERKbdu526iGUpRTla344kOXF/FZro7VEhFPFLZzak/yLTYo2c5
uRWIyBFOKFPryuq3HWSs5kCuVEv3VuoWy3xKpCipnR3bygNhAr8idcz3CbJvRnLkECX2IHzcLD4W
79gMC4pEpAW7kbkw9IZs2jQeAuGh6l/SrtOPXcymB0S1dirGFhcKBmRTJZ9OIAfEDLRFyfmi2QYG
66YnaALSixhXutlgU4vD5eGvxn0kqUEXMb0PznEcunLrJDOL4JVRmnNAaWSAwQdpoLNayN0Sswgx
mDIF1ikaYIxUGGBogTNbEjus+viwfzqqnqDSFu9JuneRvTLZmek2HqwP5LKMHzBRtSxC6Ow4n7Oo
841L+nEv4RMPKDA86s0bgX59M1cpMxauUj4xtjaG7c+L3I+T/dJGMJ+ILEYR0hNtZTH016grBMLG
U1S6ryJqBz7jkmrNSls2BjbPaqkDG68RuHXxIwGWKKAQbk+q2myW5sOgZK11r22O/QI8XXVZEmXm
K/qazTG72Vb51lKk0NTJOHdag6dwAakhtm7ROE9KDrGH6vuxL6eaMuAcUYYwf3qLeJ070P9FjIeW
cwi3sLFKBrpi9Vq9Ls0VDBDCzrisbhi2mu3C2jws29cSHj/zCYUcR8m3vYlhL4cHBhUa9UCRukGz
qNFulMWLIaIhnHqWpbpavtGgP8cLPJUlW0BG09nW1bCkaVTP+WPMN0aNO2WevxmSJXSvUoOYiI4e
PPvRbNJfyNcfxmJ8QY3phETB0vLugahzVqZsuMbQ+OzAq2BSs3EUJGxIF8NuN+acvOTszA6gCJ6g
2RxLZ9olrn5p1Sjd0f8jXQwJZJqgEzKKLc3JV6qiWCLN/qlfT1LqkcHMfhEdi3mUsPBO0vGzb8CV
10PNRFAqZ9p0RuRtE9Sq6UBq9BCbOwLk9i6RV7TeISx7PUemR0t1pzpyK1PzVdqCUDerY1cWL78W
iZC1V0xOfBR1zfdIjDsjls8rbngQ0w9rGaZdjB+9dRusOkT8ISKDh2isuPDI+wVCgqzsxvpYjFwj
4jZFYpJ384bmyQOHRR8WM3IjlBF4Ywt0ud06O7qzclNpzPpe8w2kPyK7+sXAzLVNIqx3A67qtsse
VdV8kfm0pjZ2BTV7563RM5qQZjn7hRY60KI3yfJNM+E1TOTkxa2HatRiqyhaU/fBoYbEGadnJCjY
Fyd2OrJ6IMIs4rz2cJVKjM+1kX9tDaMO41ozUPyana/pVG2psZBuWnrevhiwTql46IUzH4zWYWmt
Bqkwf1iK89Lmw0OuQBOtsumzBBbuazMplraBwLnvLpQnA+yk+V4pnsfuW4oiHWCp8YEPAksevVct
GTD1q516sKcfrDHTZ8em20jIOt6y6jCMRDLxcbMpl0SspmFmWWzakoHlM1UwH09Jt3ZFfy7jmo9h
IlhyWJE3XUflpbxhSfX8GMdwALCBt8aIXYOIwilbaXsr5c/PVeNHJoZyi4jjRw9lbh83A0w9lJPB
PEQ0rlhe+g6Dpz8pkMdyBrRA6RXqkqKEsFWRMYDUXrXnlgwV1ofo0He1K3acQL6WyuHo5UlywP+7
dRPc21mOBjxt5i9zj/Wefj2sBdLu+qRB/TmmpKSZ9KAqt9nFA++4shbSJEstOZvKpYPkxfK6eDDT
7jyXFA9bJ0MER+n4aIxUXzrjrUKhF5JQRf/BBvTD8tXCRQsp2IQyLsENaM6eM4aqQZ89ejhhUP21
LVr9HqhAoWybVFsV1x6WDc279bn6blvquNGwd49j5Z0N+0ueoMfKu3V7lGITKtUhYHzaFWr5yc7q
sqgHfVHcB9l41wnVW+BNykdfUwsbqRTsZrcwNkbeXRR8P5sJK1I4W2S5VcDpSfy8juWPBN2fb8mD
3jFvdgbBISA5mE7M74k9FEFcPRv5TQ4zZpEIMXgdiT6sFeBGSmlGRFHNUICpMijKk2vsZQfVodU6
mE8ZKblTTd1cvblUS3cl8TgcUJJFfW5cEtN+QTu8s9x+wLSSk008Lg6gSeSroH7YQZ/XfMcN8uwq
MGrtsXTnk5WiT63RjR+SfLro4PNIyqL0aCUV0vGaajQiwm5KQiMpH5dM/6Q3pfsOXOV52hYtUjct
S6hCS/yFifqtjT3xxNgMvzeiiOLR6F+D2LY5G6WQiLfEdfJbUmABw6uCkRwT/yDIxlGKg7ZAFdON
8Ubnv6OLA289TTVWDaget3NOoXpsMs7FEvb+NL6RCNmHS5/xAWcD+sEe6nTTx4CrqUHoHNTobTdx
kycHMjkvPZHlEQi8qDPHr85s7xR1lLekw0hv2r2ynVUy1KZRwOrCMbWryHg6SmITN7QHhh2zOOXP
bvp0OBJoSOx7NR45Pjr0DmYuNrZ+tkA1+GKuvgxrn+gumRpWzZVVQCv/LaG6377/pF0VVX8ec/8V
Vyhu5t8fc7/959F/7kvoYmOLSFROBZ6hhEm9bIolzbeKqz//5Wl+v+p/fUo3B0quzp0e/H7Q/dmZ
Ddcsv/UN/+VZVu0ecJWUVRo+sDiK9mPmCha865/45/39fp4Std3/Y+88llvHsiz6Kx01RzW8iejq
AUnQyrsnaYKQyQfvzQXw9b1wlZlSql91Rc17IAZAA1IkzL3n7L02FGUPdtnyH8uHm6YnX4vs6e9b
lusfT5T/SetaLxGia19uOqL0xBb+fJfPt5JfnFyN8iIi6BCHrlz9/EZVSyt2saGd4ka5D4CI022k
Vhkn1TOwBJzMqk3WRigaindDtBoyhZnLwBVzJLUWRQ0XXR3PbT4wKWbMfH0Bt0bduCMZxIlBmIcK
5y/sqIRh4bvPOMMlnb4xtfCNKT82wDKpUZf3guSJidN8noH5pn0PU0YJ+mQzTuTG20Vx7/X1fjLQ
s1joyYfXIUODbs15t7b69EJVKUPmE4SRSXFAyIdn6JJPQ528LS2MZgKwnPTVeWXMLyQkEIlTW2dC
N3ceWhJIOPC/twQyXBg5Ot9sBvZtJKHYkB2RLDlWK5EHV6rBCTVxUAgYJNkxP8LkP1cOsj8GgN4l
VDtqrsOC/YFMkHhHuAu5Hxtmt47tXU8vflVk0fkYz8PatnMa3bl+El3+inW93JS0uIzK8UMV76Bn
tPddASYuTGnXOOy0KyMbD1zY9krl7iikYRu2pxeDWt4klEd0Ogohp+MZ0pw1sWnMe13A61bc7Cqy
NvwoMrboQ5+Q5TBz6LYBNBIEXuR0jG3gx6KhZW5WD3lmv5fCGDdDPb0LJ4eLlJqcuI1yWCUh10As
w7k/zI9RqN+VGcPbijMZ5pWKuJgfvUoVdCQsDt63rqvxGhWztRcp4O1CgwjiNjTQk3iu0B25u1pF
5w1TIAhibUN+MggPA0ZR33E2HTKmG72jaYdOmN5qVvrHWpAt4JjpnQgYV9hVsqbZ8zSDDKOQ5tCO
wje3CfvsdeKiBnljQeljddViW6A31TexCTWAEmdNdAhOQLry+VxccBrD4It4weoUZZ3kFh++9oBp
Btdw4ix6ZIiJx9Z+ECQKwRiygWZk9babtjxKmwlOOqLw8rKbvYd2ro4gVl7yMQZLQNfSjICDjcit
LS0z0fI40L0XzZNdOe2/gDx+p1PSx7V1vEKmC6LSRnHyje0VBeaUxT3FKditxiofFO/opHQWYi27
ylTUHbEZ3Fn4JYhmLsj766JgC7LS3uU9Ub+KcWgbnbDDDCRDGPYnLVe8a3OcVmPk5JcpO0LptLec
CsJ/8cG/c+7kB7dVdgcgwIZN3f+vEKs5Lhp7okZ7oBGcHhTbQq5BOW81Qt6ApUlWUgt4hNz76NJK
IsLUDHI0vkg3rz6gq/9R9ASLxUXX/uNv3wmFy2eg/sHfIoV0GeX99TPEdZzYY5TDxuq76RJjzCEl
Y/XAyE9beyDA9iX4HAyJty4oo/O4V4+g5CCG/AuY5He4tvwcgNI8PKeqq9n2N5pwWk6T2aROiCY9
wAmCp/ewuCRalZOgaJPHYUauXGb2neaGZKqn2khcXrgeKlT7QaucD15XnzGgX0lIWYhghutVxhWd
GAHfDDlNowjVzgPCzALTwlgp2vNKaQnadOiHw1glKRP5tF/G2ovtDsN+xIGUeqVzJm+I0nbOumx+
/L+//l/su3BtYFaCwFjI4g7K269cul7tXBLpovBgazrQQqzoZH6RFqKFzrbC0BCZMw6zWjC3xG9j
6dWBDEL6+9nMsH08K/KQKD5VmHvNyocDPC8cpmGE/7UKhh3eeX3f6+K2D7Ayy0/+//Lou6n67R9/
e3nPY9gw+G/jt+6vMmfHRcv8n//9Xwi8w9/K/y2PLovupXj5xWt+l0aji/470DrbMVVN0w3VROv8
uzRa0+y/M97Q0M6ZYHY1lXcqyqaL/vE301sU0h6YVZtCM0QnDpDfFdKm+XeDiR61e121wDmb2r+l
kIYlyk73hc+sWkRtaJyQ6Ky7Cyp6Aa1+gSVWcwklLJiiS3tqrwPK0ktnpdgXoGNWuaIe5qJ0tkmG
Nq13Ez8b4mfKg93RGG2NWXFEEzmCZo9bUZvxzPTFT5d6S1Z11pPudjc4ZBMmOETxTQOQHo3BidN5
BWRl56G1yutcWJdepGO6LCmX3KVT9zqTJlc6yUxVmBIUuuunKB3fCmgENqLjywzL5PVSUy9IhEmV
lDo/7kNsc/Oeq8/IWN8kJRIgg5FekUr/oFj5D1wu8a78GYrSB6Kwa1wKK1pvFoAOoQbUGbWDMMh2
IS9DYUjBK4nDxyxjhBM70/toArDg21tznqK4BLmHcJiMQLMJuNLLOKvpdd6Vfu9h0mnnJkHj6ZyU
ITL3/RzozKknSkaCyVDsxe+4V0/FkC29JdiFw0bTW3WnupzuRhzr8eJ4IhcFv3k57vSKzpEFp16N
sK5E5NqtAOJuLJf/3Bx7KHUxsDvL3qJNiElAyd1NL7CfMvvbJDrwKzrf1Fcu6yLf6FVqbTpzKakY
3q0C2JE8OfWqG1A49wqZQ3Ma4Z+vblv2AVglYLN1M3vUGpoitZ69YCRF9BRHIe0yC705iAzIxe7W
SNonL2F0Ys9G6dOxOupeKc4qrCKoK/xEIyE+z5pyG9vUJkO+gYy+r/BHhF3ZcGPPKAzom6troMgT
FCSd9KN5Rj7gTpe1iJpT7GY/YVIqqzFHng03F26bifSVbTAnfKCHTxy2g/w2yvSXsLTGvUHVeEwI
7cvgbG3QzAaoaOrlhx0vFKNG7kQW4BgvSs4CKk4xutoOwQAx5yrxyt6rhiCEkAXnuZiJ7y0jek7D
hBEYZxUVnLUwqpecmDXqJJDPVMIxa61JNzZtry1lUkO3jzAfBUjwRIClqGPSWn96yCYAg/SPapzN
fjNCF2OYAK8Y25KBOAXOXXjqbLhHb6nS5cekAPJgRzCfTMOazlTVYZYS6df0HguqPXS3o+ghgLx8
MmvEeV1sCT4PXeck15heaSivAAKM8c3YrqEwJNTg36waigyFELW5dBRyHXEHuYjWUBdwfDvaxnJc
LGbIwaLGTA+TW/7wjIUSwCwJBEOwbmBZUHhwXvImeO84ga3VWVPWzaRv45nyzDSCXZqogxfjOQwP
tp0Qr4SxsqdxJ9jVF9Ld0GrFuoqTfqtBDh+8qtojhgZciIyhQFWkGcdISx5ryx0PDnOYq0ZUWB3I
AGuGOvRNFM1NTB0wiEpwvUVOvE1GPu0CnBydcKfCxVi5rvocY1AqmR5NrrHlDEwIlfXON15AWqRv
kIqrDhtHA5V4NXTOsFVCEiEL8zCyzzYhQk8bkapa6qc0Fi+ZrW/LFiqX1ccYTm2qlbYKcwSPJy31
oRSHRI8eIaNcqCQ2LHlqi7WSXS5OoZCZGRYNl163R2MVxVfpUxwLt1A6xx1mRqK9ArH1FK8lbOwx
LBGaCGJOsLkHl0zAIpqVfdNOh5GKSWaaeBOHbqubygvwmps0i16sIr4scsO6VJxlggfGgBnsdJ30
03l0H8d+lmnThpCdbj2q2DvCjsSbttyqdowWk+lVRyFw38BZwr+6UfpDb2XNZZTo6bGzO49eFHl9
qyKeFkrlLBrApVZzzDCdI1Re2mGhevq8Sz6jpTar18eP13w8trzwy7oeRehzZipIiasMx3QuxVEu
wb+5mhX73UiDXRIZ2k66x5CAMuX4q5ksbQhitVC7dMMscL457bibWu+SFAQKp2lJUCLaaGzrIrxs
5xa5J02oIRBIKiOk6JyoN3ZECoKrO8pFRClOnakExnjniOPCv+d2OnUGuShvWgSF65mvgRoLxjl5
Ix15uKfQjf95n9aNZEsgVodBMTvXyB6ZdNNCi5YzYTI3N0ZcHqs8wN6vz3dwDokgLt2L2WKQ18bZ
fjL7SwAk2lHeVEhD8c1Hh77NUbY0sJ1q68R+lR4jy76yiQfugvwaNmi3CbUR6WV4DjHMOxiOSgG5
qcJ836TAOrXll7O0GmN7eDtC2qJMtNzX1suv2UziILp7ksfDI30xNyWrJsxpautFuB1H96WL+VIT
oz5lwvrJ8B0OhWsnu8RpL1GXIIBuF3deqJdH1bkoioo2H+TSck/QXHV09DdvWESCyNxCO5w3lOKs
Vah5zVHeeItiuM9JpF/JRa3j9NiEBKPWxuTsFcLP6o5UQ2ckwxhIP9Jnk9xW+7MoJutERpqmR/Oa
PuKtqebDMS+PEeL6FWq0bBdoKlk8iLE4OJ9VYiy3eQffSdT5VqWxkRcD8beipbZjhgAtghSLidwD
DLVHEGkOkPsWfbd8p8+bb/fpIUClFtDEKqfeofrx8o2AKcZfVdHVk99Sg9mOnm/9m/xuPm9mZ8An
uXxfX25I3d46lnqDWL4/ypu5m6jdxw2FirlUprVJqXOV0GqtTGGP2KI8sRqWXyNelOHyxgjghjia
/likYyZ3h1nh8A1N+iIESP7Uye3Gl0b0VhHshAuR6jXKojdlBFi8rpfde1x2b3exo36u5ulQ5Hv5
yOiMzezLh4jAQztKE4v6lDOhsfl4hnysUYhrH9ooWbeTuf/c0lBg8EZVSQLX8j7GcvjJpY/NfLzF
8ohc+vI2cr3P+3sXwgJOuT+eIpfkZj4+zudbfT5H3lcGlm9OCg2NPHGevz34T1flA9+2+fFRP95O
Pv5xh/zOvvwbXxblswK3nxmBjCk6ykaB/Lv8D5+b/vL0X/4nv378l0/9tmW56uQmrTNoF2bGwByL
VnQazSQ6lZM2httaBcjYzLDulgcCdG4U0ZfFPMRdQmeSRblu5fccJBzykXXrEE+7DeexOwLVIBf4
14ttxRBPqRNM/BqUF83LxMYYO/q/Tml3R0XPHCz4y1bkurzRcPWh7Id4qA1as68yt9tU7YgYoT4V
YvknTORYVUtatcplFHrP4NWrjP6AvRiiJ4AVyDq5EG1CAiedvCbLiB26XDzX7rLLydURwi+hQH+u
yzuVZc+XS99eUoqsA/XJsGjxd8ubZhF0yiU9TSDmJIwDiELKj3IjZY7iCdYw2xuCaEFILm+fy3vl
4pd7hWs8klhr+vbiekfYjsKwrJ+IK+ZkHBFg3idKduiGCrhf4nqKP6b6PX6bFxC0zIOW41bedMtS
wmB4UWAnvj5lrwXECC+hLa3O4yk1K33Vev1eWlm0UT92g0cnsepoRoV+sHwXRvcO1i8/yA0yMeXj
L1sFQoDj1DnYsXifhXdV59C05P8BvPs2qEW6LeQJQd4nvwbOvc6B131+Pn25YpJnUJJT8ce3SHIr
4/N0cdznbm5tAivH97O48xkpPQ7EXvjV7NHIlU8xlx+4odVbjZrlq03WzshPOAeqlHroyTkkHRg3
I2JDhgTjpsM3k+Ne30vbjt4T0ET9cBHRO7pGj5Ify0u7C+DHxlZuX36uACzZodMvZ6PoGL0Z1x9P
/POnlatF378BVYhXY1kuqbRJOq/lu/RLTwaaBntJG/GvyfV0Jh95peX7qkwXumkrVF9Dy0v7vivE
eU/czT4j2/lIeAaIFyiiR/aFn1WUU5xevn/5S7Ry03+uygdi1/gtWzwZk9dsrAgxilmTMvLh73GH
oEbUW6J5yh7lLyN361Ad0IQzvQhgw8r/Rj4mb6blJ/9clY9+7NDL/vurVflk+ZT/e1NQ1UfGHufy
kJP7mvwwcjUvM8Zgn+ty6ePOOUb3rYbk+8rNh0pPmj3dZPkU+bbMNTmS5SLBjhxqH4vy+JYfjpHf
HwdgKt/o8yOHFUnKI+NExevvpF1KWqwiJVBm8o+5sFI2KYlrm8xncH3VzouGFNJeFKm+fPrHYrB8
a/RP8LgyfFpODHJPlUufN5/3TdjhthNI9koD7/3Xc5D8x7pB45IvFz05OpGLH5++mkcqx+djic59
YLktJ0rwJCQzOM5aPOvmqys/iNkcdVdXD/LLxrTNYby81ed3/3kf3jlm5qGlrD6fLN/yc/XztXLp
82f8fOBze99eGxf3faq0nMP4auSJs3ci0u/kujzy+MbT7iTXPz78XFEujxWhbuS25G/6Zb+cX4g3
LQ5yd4111SGPefkNor5nKCP3lF8vyk18nKpGkGB7t1rYVAzekuVGnkvkqlyS932uyvvsZRT8bz1P
PlkEbwLF/EG+v/x8g9xBP4+ZwF1244+dWd7r6UU/+58vkEsfz5KL39e/bPXLs76/wfdXQauNCcW4
0wCsreVpRl5G5JJ87a/u+3yKfFSXo0C5+Hkjf4/PVbkkX/dPt1oRspdiCuJ3lDfyid/e6lf3fdvq
t3cKlxP+qPpNT+CEPGa7JZd+IIjw01MplwhuqWbK9X/YNz8f/rwPLwSHuFz/8F1+PEnaKeXGP5/6
5RG5GJjhsNKIpPzYo+25oEP+eaB8Wf9YlMfVl3vluny+PM5+fyUCqBEkbJ/OGiU9Bsf1mwr4S1fN
q2xObSZPHWLHCqJ1TfHNE/fpCFRMbXv1ntPJiB6kcq6pCyPunfv6nubqwayxd8yaPT0VZgGU11Du
dS3wkB2X9UYPhltkyPG2bEbPV5M0OtA5HlXbuilGXIKaEVDUa7PqbJ4oxjthh1fSBMHsxJQbqZMs
5PJw7Q55vQPVv9LQO24VeY77/g9/nE5mVGL9MqkiEwXO9SIrkJdXeWH9vEFk8sfV9sslVy7+6unf
7pOXbnnfxzv86nUf7yBS74wYKOxRTP2WIZ0cVspj93PdW8Z9I6VzymLyurmsi2XH/rjzl49/e7lt
waXCVg7CrFtOavLluesUyaV85pDWLZFn9bV8YJKH4K8X4xB1ipWVb1oMOB0jyUgNT6Cb6zBMo9Vf
JyJ6c4qzXqn4ocsHxIUOot1HWEDmNm5J+Sta5yhUIwOPYR0HtzMf2iq+0hr7zB29C6MYXoi6qJ4X
GIbe5taT1Vs3wai+VTot5+X07McM/feCkGCEgw4i67gQaPuBYfca/G0lVCCstX2L7CnPNnmyOEqp
M+46pT81zySbWFs9ZGQIi7njLa7CTAVmjZ3Cz6ayWcUz3HYRlTMKynZP5jBMQYsITq6zey7xi5oA
nWfpWBtFCR7svn8KoxF9QZYjgCE6aqTORpVvoApGIXwFi50KfAAw1QORTzliNKgUTBe09KhS2AYA
PjUvt0FKFAeCbX+qWLJ6IDKhmNHftsnKbIPML8zyXdG8SxOvGFPlbmdXys9cGSc/Ry3rV7g9wJk/
ELdKWjuFuboqnSvkgS/RNIR7ZzbWVAj8tgx+9HZ97eYJgn/M25nNt0rGyVp/Nbyiu+inbkYCjag5
sbZOE9h+lhfvZGMdLGWoVmU0LlE8ee9PaXEFt478h0l7c3BmHlWs8ZhRYZfo1K81kZkAdKIKPiR1
3qLa1ibltdlOtnpQ5Fh9spbKTeYzbaNy3karuizsPVluRyUZ7G0+qnAHoOUkKk0Ez8V7p1XYCBGj
FIOr7NKQsoUGDcNYoBRKYdyKsnZP1lSbSELQIdbtvTcHxsZxQjjOrnebjN20hvIYXydW/xjR9k/z
UbkrPWTMM8xVBW/gmmasueIElZx6LTgv5qbY9iGU08oQ6ymK1VPRWLNfDBoYc2HuXK9+wQSDUwwl
G+5xEzMd4pUz8gzEzlaKp969KCakr3rWtQSqgbGgpnefT9oLs09mlWambYuWZnIAZBuoL0XngjJT
r2AX0IZXW2Tu2jPLI6oi+6w28Co4VQpeeVhF5CNReEErNBbEgKMymjIyu/pwF5lajzYEsxfAUNVU
fKWKnyC2jyShHIu6b/boJTtoQJlNr8LTmifAte+5Z7V+ptl3JlzCuS3enUqLXidDfcVVUNwSHpEc
C6vEdEYOLrucdtERGLei3wJmS5y8OXZvBcwMULlwMcxqW4rwDA44YEqL60pJh63Xy3A39b+FTlxc
pSJ9dzWxjwHI+kR00Jzr7IsJsY1ui1u9V19nYlnOOVOkVBB6gWrbfEpHrCuYIBq/qevHxQntx15D
uDDmhQEgtjWxs6V99DJDhUAolB29Mkv8JjAfCeMpBT4Uu322Ba2EZHoMhTOt5k4/A/D6rLjEzpRK
TP128NX2ZqreitqKrokLa1YVLPFt2DYUm7C44nBuzhy3wZJmiyfdsdlJqBFPcUzakuK8aUFk47jM
MeYuIkbbaHyn1KDTqs4dXst8o7U6QoJgzNYKzm6v5YyBJh1jG4LPYeklZlVer6vKe88pteWjIKB2
ms+yCBh9TdJIF46+4xxSm7mmlv3wYq6Gw8otiIyalEa5JZ94Q6V0X+rUPQsLUJyRXusuUOEmvuDy
Z1sw0u3aOYT8jv5U32IC19/CYlUN5Q9RRMHGJMpgK7Jg3WZ8kYqWnUQC8anh7Tbh9KBbww9PII7N
MPqiReNHIRY1B7MtRk6khOQiWq/yaO+anb3Sao7a3jQMPrSF2aVUj3WAf532Ueb4Rt4+IHqEp+A5
AruxfnIbHH1mElzrQeyXTZBs3b4jv2muTk22FMlVhS+h1M7dPt6bTTVemKMSoGJquUJMXJdyUPpr
GgDTGeMZEjsaCIqmva+R53VRTBQAMrHBAAERI3rqzLk4dA32wFz0xaE2mRHauolOSuMoDxH9Yu6Y
xK7jR51qIc6DqsOrT5OZjBiq/17V7OMeb0BCmtly5ucI7HG4ZhR2QVci35sdk6bsaHYb13uqOnqm
ekMrKFTDn0rYvUEWmNedcT0IwzmgJoNM0ejb0UzJmyKitbCi8NyY9XtLrdD/TGl6wkl6NKaXuq2U
i0yf2V2i7FwoCp6WPBkONOWQSQ/kvwO3wJS4o1BQrJx8wIEy5EAnQPq5oWOtQM5kPzg/nmzc/4A6
2FGLCZa4wclK1wBYGE56Q3V5gwkh3ql8Y5vU8JKdkUbPiVZeJC7GZiR06FGbcoaIop/rynA1d8nJ
g+G96QP7lRnzrq0p1noxYFaqdxZCxhVtPRqhQXiu23q17mv3IlDxKhgNCjmURXSr7PHaii3U+Bm+
IJJR9kZReKejVtELHjkcT6pyn2HRAPCsqSsvsM21Ef9QW+H62UtAQoWvzH22HZd0N6zJiIEeBtWu
1oNyXWdpfNTB/46TsaMxl0ageigeGStXn848wSFeu6QiIH5cz2P/THebAzRgQ6WZY1lFCGbl2j12
l+4a+wxxA6WO31Ic+oxvqODk0nhjctJUEMhK4DfVmRhb7yaMQ3FozFUZ57Ov2ygyHeSUIsc8HHhi
n4BKA+RpZUjQEtxykw1DoRPkxnCFOuq5160FeH8fBapf6KipsYaMPgJBTn1zfNvrU72acpvRtAzi
K9BbakoLbFkBOdHW9X2gXTkznDYxIK94NrwZNLQBoLvTa9/AC+Or9rgUfiyLXhTuQCuelt1WWZqW
/ckaiCKo0pOpPE4idXahAUZaz5SGMLf2aYb5WTfGfDdi44jbmq+hWMijGpkjXLt2uO2h3LnW04RS
Y8yrk1AyIERAc1bGmOPrGsSD20Z7Ek7rQ5cQn2yjBuQid8BOrdDZj/qDZ09Ib0MGzHEE0VS5inpy
DRk3VcTKGFo13xAORmU4ixRzNYcqhnXw/YHAigsWxNfRTa0aZKETDuXBit6rYj4bDSfw6dfyTcTa
NjqUTjjzAw2Xc65uKuMWlQSo/9hSNmPHBZXINVSnDQNMAlC5KtEJ7msOwRhaFVyRAfXFJrSgKljD
wUOjuVLh83le9DOf0ieUJrhGqEucNUV3oyPW28JAsQgacl+jPL0j0RzrdQjyr3PcDvAMEbShZt1G
zo+c+Q/taBekA0h7H0TnWW6dO8qzE0Yk9PbMHSblpIhZnImlVzUp9rYtGbeEZL5pnE3LIo1u4qE9
OeXsHADu0bWPOvAnnJRrvc42k+bQ9RX4GvpVmuVXumEkByH6B3ci77W2tXWVY2HxCAEaoul8QAYA
xZg4c7ebdtAJRDQjX8A0doiVKzCNGN5srsWuTnaSs7g28SJBOiHbr/XQFlsWcwaoM1ZwHPmp9niC
za3yWAidgXrplSed5K4iB31uW+ZtzNnBcQ+c0e/z2d3YlKlOanOVjqjDYZS/zZh9gwJrSowECAd4
ss7N8y6Lks1cDURiDh4ujnJj9zhCSsubDgJytdoClQrrA3bZzI/pd84xWNwiqRuocgQFhLEK6cJY
zkCc/IxWXPXjePQYBzGqynZzO3VgV6DQ1J5gEJ6qO2XEDmN06n5McvM6nzeIXmiERntPiZ6Kqblo
rbC56IoJKUnUKJdZqG2bqgBQVVUXHRNoJIDFRUraJUAFpiZgzpPJfc5znQYhrrt1ZeOCAXVwH9n1
ZmIEMAbVTeKAFNSgGA1dtukNQDNRQLR4hrY3K2Y/pC25SUAVTrX27szkLFZWwmTBCTIEhAY5xXmy
Y9rwWJdEpfRoDvDPtYADhLN2YRCstLnee8TMjT1KAo+8bD7/UUerLhAtHIvkqleNZYSOJt4t8hcE
x2dOTAEImzxWviXWs9esAZ95CZU1PJBw254E4S0XXpbfjr37ZrmWeCxd70cNNRZ3S/YeJ4oNH15D
beOQvWGwf2XmRZNa+kPWOD9alD00SDW/C+3sOBfQJgqcm0rXii0C8W69JJaSF4p5zsxvwSZZmzzL
Qfkgdkpi5b5YgghaFbZJOeW+ioGBudr8w45I7lDHDHEpv6VtJew5JRFLJIb7wdhHW5vxQDOV1cZF
mLYuqd0RCD4oxoUwsIrWBvifCkQ2+BE82MAfhJ5pu9Dxpr09J0QFoV1vbAAfMXkSK7JSBEmCqrtx
4FrC67smFiHdKo6gD5NxyU3RfGkWMbBOhFgFF9sMM4+Is57LGcFCY926BHwODDkiJ/UF1dBscTc3
YkJWXnUc+niGpo7ic+aepWoNuarvrB8506UkpJVfokpbWw0xywEStnkgONNVuxyPgUV2PG2xsRFY
C5J22OQh6jHGwZddAnMiY/LBmSxL26PlTNYW0gim63wKMH+JDF79bK9sk1ny4La7HLl9lufTfmqT
69x2SqiD44GDGh1rEPNROueyCHIE1yPuOpuYOqdqhusE16O1sDUjhwhstUGdpnpWQsh1xwHHHggl
jrN/WFjaMSI4a8mJeFATg9M8Fy3wJaBnHBh/rRsFx6Yk16h9cOObyOweiPfFwBumJfHvW4IO7QO/
RhOSJBnAy/BCfjzTnXEujwis+poDGoyQUeIYcCPvIaowNND3vgYmZO9QlBU7h3QhS0tSsg0wVmmz
pl2i1UVOB+QetIlO6lboT070M+O7XIMG9XZVnP4WC/uV/v1u+YiHxO6fLapcq8DO7ptRUA2bur1F
7oaXJ+QVB0WzEf2jHrS4kL2z2NuGltFv0rqzTj9rCBjHIAj5Dxz3RmcKsoKyVW1NnNdg0hf8AD8p
xugt8wpAlm100ZfOvLJG7HUUhtHgwZat9f5+1vtHoiR08A4OyKi5uVBxZNARKB2qIEXrp31WbL3G
uE2ILFsB9oUG1i01iOmyr2GKtZoB5aHG/FAYWug7fQK2VOs+ROn/ry3+V9pi3V04yf9cW3zx22vz
0qZ/FRd/vOh3cbFn/d3QTPDKi6BeRSfM9v4QFy+6YwuFv0EEOGnkOgriP8TFBuJig2xn2/DsxUfx
RVys/jtiYnJAeMO/iIld00LSjIHSUQ2Oe/ObmDgjM1adgmg4KwazG6eIdMrmXKqkfsUy//fvk1h0
T1ZV5Vb/6aY5epUtXDQO441m5MBBl1JrKXvR8kWDaSSrAV//VOWHJsiug0wQJQbcgLqR2MG0xIEo
mrtIPJRuqR/IPXX8waBy62raE3W6A9uqQEdl/bEomh/50cT2klR1tzJfehS1PpOo0YptgGr9QAYN
zBJiH3bCq+4CF7VgD3iqgU0D7Oa+6wm1bOv+yqpcTA2lG5LlVk7HoBjOs4TcgKI5ZFljn3uL0Kfz
EutYCWyWRkNWe6CgeihpHGMXxbtH6lOYPwDpfhECWokZjMGmp6VcTbZztFRBkISuPOU2A2go2NoB
8tlq6o13jcl9Lrjg8T7MGolwYSIO/Cgsz0HLcoItSeMNXAd1GjDkbRfPKppfCkZYwtfQk6xNu3US
t18nKefQrioe9CTcww7pD6Yy/BRmZG5CUdymhKKv+t7rN2R/M0XqVqTxUa0wsoeQH8p3CLg1A31T
GsLdjwUxl9qekIjKUpDqklSAeBpfOUgP4Fwwx6b3IBLednBxy5iJmW1nKzyDK/7gwTYBZ4Rbe2ju
Ctt+70KPMDNV7c6nGASAKLOrJqqjHS6xOS+gVBvejyHRbme7tNCSVLvWya/nyn1CIo1nS6GTX4SA
qJp+oD3SUK1WgBSOqXLuJhTnanrshme8DXE9+WJkP6Ag8cw8BQI39BSqsw8q5irQHaoNKrEhR97h
mhw5JXY9xMQOJZuC2LBGPWO2wODGnPNVWnkoGep1moTLRBm1lvcywECEjxrpXCdLFH5gczT1rRyG
YpNYLwT5tdtMzYG02d6KUUh95g5ZThgNP5+WNgVjl5Rfr6wuq9yzN4WbKOzSUe3HNtGWY2EfiUQ4
OQZVdRDfBKajvx2EW/qkYj7gBagwmVT1dkko2ZJ3ebBzw2eO6Js1JBV9tm5GUk1XIfY8PYtMdPMT
h8DYHKu6QTbrQAmaIKuStx7U69xWE1/Vo4s8hHWsZcpesyGW8VHB19XOa9bkrxjWN6UJ+WownZuk
y35T1aUFbh36gtmTbU3VUTFfCmbDK4fJnT/Iab91aKf5nTJX4BvdtTkYOsy4cjMSIHCtMZnVw+w5
jVJf1cbXORueIgADewsdKpGUxYtLTOu6JUZHMYx7t6Ks3gt+K0WvLT/pTor3OmrV7XJ+BXVgEg/b
kHg2FOdeLcZ919trN8DIqAhT3QGZr05dEP+00/yG0yNJOCF4iD4scSPCprRtSgGRXq4wLhGiBjbi
jjzMYK+oFmMa5C8fNw6GtNz8EedTz7BXv0oa+zrtFI+BSVSvrZbYIq138WvpuyRQ4isnHXY4Cum7
2eppxlawboBIjyXHhJOMJD8WKJ+L/jwx0rsuR7PC0WUqENGZ9FjajQIz1+hzSEGaeaoV35jjH9ZM
92PuwF0mtcjQ12SnDGX/Jj6GDDW2eJwZ4CYC5vssdvwv7zNpl+dGPl6gtWfX0Ot9X5vrsBuv6iyk
YBK2zt7JjXjtpPeTUhFx71Qk93gWyeLuK+5TcdYwo3bTZK8GgNoT270psQNsw0ynAFE7vtWTYmoZ
EONGd0WngRlS6k6+YhEaZjKpu6YUUVwGtbVW0YqpwF5sPXkyPbShFbOlUJnQkOBPTbrJwn2FaD93
gXy5y1hv/q3Krf9h77y2G1eybPtFqAFvXknQk/IppfIFQ+ngbcB/fU8ETx2qsqr73n7vFwyApCAa
mIi915qLhBvmkWJ04DOZ5rcqGNeiu5BYwszS8CszrfyKuDok9NYDxI5Oo34dNxrog4Hpo0it/M5o
4ifN7tY1SvQ1fQKCfmfle2e6YN8qSLi6iek3C+LY13uMp5XrPRSBH/RKeMwgUK3aRYPvmEwolcne
UEQkjBACzIqarj5HxBJTjF1PSbBdTq1xBiGUWfa0SZOfILMOgWUem1mPqG5D4+tK5Vc99F+5IPEo
vAWv085lVP6syuGem8G5oZWzwjqR+kQQPEJsbjdhCSR0olgx/I51BH1F3vyKyJRbtcHArbL9PQVT
t7CoXyBiVHtqKH6phfMW8fhv2jSwGl0XkZhjnmOrQs+mbVKHxnSrxB24TGZhBH5Q3wvc33ObM3lD
GUyCaHgQLbP93MKDVINCAUnOhcu6J/HPvjPomK6nMSovtEe+D6P+RKDUmS5Id4j6qSCkbdsyMl55
IAK11tSORWr0u7bwuNTG0wMD8C+1imc2ICeREiYj/hmF/xTkZCkxqJ6G4NICtqaZwYmMMDG1wBO3
o7MJ8l9eXAiG6gpjB520otk8eSnncuGO7+1A3SBojI+gDtZmx75Dp/uNxN/BSgOusrVndOfx45S/
ktCuHbkBOeaSAqRm4Sad7N9WNjpbjIuU7vXeD6B2rlvLeWKXuAFSLnqDCkRNLTg69RAkKln1fRed
1AruOHnR3t5McZlTv+TFzPbqGjhT+zRUjDJK0fh9hSggz7wMdkNAN7PDBByXPX1CT/iVpv2qe9KR
TGq4g119JZGAONak+O1hDkWYRkQbQzrE70w+vRbeqhATTI1+ONErWZNbAUCo6UmK0RuXMhXVZUF/
wa2ZJtlc2FCTn+KwVLZxSmAgOGFmVR4x8f0D40jB9CWKfa/A8GVwOd6IeNi37vgRtAFE2VIAvTSG
X+FR0UoHdGvq+eWsvOsJUbejcLoTYwUbWgqRsX3jeXwYAxPESMAreKHvGjOlQ+O2+0Cx07Oi5qdS
uPdTSxDgDPnd70IV7I+i+R0hBr4JqW8K83ZPLZPIHLVdC34sitx0jFyz8tWJcmpmYBjg+0sQXta/
uo4LBt5xpv8xvWSuZQBsqCfc1RZJ3X2NFQc1fLJrnby8tFG10rSCJoqtcgBhVFr1Rv7Lwe9Ph6Pj
WrRXh/hnwS9Zzzr67ikfDs4Ud7RwPILBl1SNgXS+rWuF1HUVndNI0Wn8QEseZu6sVeiA1SCCJ+P/
gvsH5D+Jegs2ABT0UGQ+hRQqZ6P6qAijQhcYtdvG1ppdn0RPBS6Hs0Vw7rYkFBUMV3fhGGAMkh1q
jG6bmgo9Ybz9T0ekP+dE/S4a5zkgyW9dmSND5q77Vkezu5k61zo2SdGuJu7vG8uavtC5TPZ2kY+X
JjBePPDofknDeU3Bwgr6nyayERxMCxxnFpAXWDQT0HCPrAI7Lk+F0f3Q2xC7oEMpzzNk1/wlz93q
kYzsOLAObq0BeCxo84aee6nLmHgAjRv5HFa9b7iUScjl7M4CoJGdgL+qhUN0Vx0rp2ya1xE1zHur
UGHyOnbCRYAslGZmTA+zvn9RsNGVTXOH4YZylGGWeyjByAK4r6lBuaUDTfk6aGNg3DQvyKIDsKdE
2tFW8n6tVhonb1l3dCcY2Rh2hBIT7Q0X5bg6q6CUtqg2fhH/UZP1i8lCruHlvTcsVTvoysiw0RkW
rzjBjwMIZFpZw5sy5Qppy9PZRFdxFzmc2Fbc7qdk6g4Dt028NVmxS9ReQeOe3I15ahwcdxm2Ox4k
q6Ucp8OlWSthcJm0bvSTvrK2g5WsEnMKoLb050YQwpsRZbsXwfw4JX2wH9PAWQ2qcxyd1lilYz0j
F3bAVADT9UBkHIKkVl9z13hIaMiN2tRuUj2MKNk7m0mj4jypxqmrRiJeA/eScyHptPIsyll9GKlB
G9oUnTvDfsfSFq5UE65IOpYvNVypU17Vz5ZX+bNaOHs9fxKqOz/M6hxv6jmvieXMA1BYeOZi3YaM
rwbOdnDn5NjZhKHDJ1wHzCy2RQ+QLFO1tyUFm5EbQYX5cDfoRXlfDOcwoLE8uwxOy6JmnLAsZriE
18Ufj7lp9oNEwWlDSbs/Vm7PbREbBaUapUmHo3xUrRwi9rieLX3noz0Gw1HNgJPJPvR1mz5ejD9p
mT/omJf6fAK0VoS/E5VWzBoohCDej0WZh1O2Mnr9RLryR9waHWmzJu4sydj3PDiaK0XFVXPdbuuP
EAfdVT6upQpMdnNRPdOJ85slOU3qyuUiNmpfAWaz78wx6k9cyC0AUuSBjjneKil1zM2AZC652ufA
ETtNvEklrJS33RbDopOTm5NCe84kcqITgUqVjvwAqZKU+5ALlQs7ExCiAReV5W3RNzVI4D6iU7Mo
puXegqVTvJKrtwc9mFOlrk67mxqasRaqXin2a7xwPoQa2dF/y4g/qWalrKxeKvRTpNxLiSkTD0qs
rRjt3Uj9IBV4EbwuyPm6lJkpKrrztYbfhhm/ynyjDqv2iPQJD8UiIowWQ5NcKMvHsc8pmgMdRD8j
xoDuhkxHIN6oOcq1MTdmbRMr+L9wXUltu+HFDMwWlXulWjSSzdH52nEF3xhLhpq9iMBJ+JzL/QRZ
MiRRY899AR8D4sFjWmT8wHIbfEV9ZHxCnxWS7hiWDYRpbF5yDfBCt7ccfJPS/rUs5FrWtOaGnJj3
fnlpQHZ0S9B9rBl/HXxyLXYXp2dP22Ct4Sige794uBjraBv5wfmRmqPnVTTQHZhO8ZIH0S6HWueR
NbsnxmoXgW3ahSnZ6nJh9Sbs7iXMbxABYrKw2MmH5tkpfVzwzIGLL+iVUg78xRsF9bo8wsGsjnKz
wGC+GY3up0W9e+tN7eO/yS+vestFsz1FuG1Tb3HILpJ5T/rHpHpebsuF3CTzElx9U3iI33Km4ajp
0drPHWE+VLflgaMwZdhEQY74yMa72iyfQH4g+VnGJ2gjWPWMBMYPUCy6Z/pi7+IyURFJWOBl7+xj
Xc+CqEJHHLG0kmrlmgmXEv3JMgcNbs8EmzEp25Z5AIuUE8VHgqCtikXqLxec03+tTRBXMUP8vS2f
VuWDdLmGDZjdj9vf2Wqqonxa9tN2et58/WNvszDyg1B/jdXIZyOiG5ipXDWJFeUq3jE2WR5M+ihY
5Q2Rwp9e2eMAwg/IQq7JF/Yj92GqN0QSqhwSetJtKstGhLdsAULgIFrWPKP5WhNiDBuIrSal1LZR
Q7VYIRex/EopoHyXdPoMhrPXv7CWtT82Id7uPJurClY2fPq33RuGUHzcLgs+iu9Wfq2ey9cvN+Vi
WJ64bf7xEpSE1r4vuKJLMyplJg7DUgvUjRI25CJR8GSabeb3ZcTFc0QrQ/0sxHYkKe+OVN/L1XrS
L7GT2FtvfCgnGsyulOHfLKdX7yFl3Nqf68XQWj4q8teUQKtPq9J46jbMpOOo32Gf5CLJLZxl6RXm
PoVhSZ2/Php2T8axor5x6/vLSyvfvtwkOR1Vwt85jVFVIwLoEG0u1yOZzthzyeIY/ns7IIJp53bK
7vpxFv2+XCNcaDP2erynTNz4ukW+rnxcLiwB7hBUXkETZWKGN1H7W64vnEBRs5erowJ/iJp2u86W
i29ObtUxWdbk5hg2zEBz3OPHNoMJpvWHmzHS4K7PtWkxSg6acke6y58H4XJM2mFHbuhy8FrU37ba
YD58Or7lahtTCk0H0gjkJjlv6S7TtNOn18kjW221O81SjO2ng1++5vY/ag1hc5FX9NaX/ws+gfOJ
RIN4QwLAX29Q/omwF6DCuMh6XXWY/UTKlpPl7hcvJ3W0rP2xKZ/APOys/4/2UvCjTf+vjoyhLqSi
/6kj03/8/Nd+zPVP/gl70Wi6GMBebA26kQ1q+9aP0dVbA0anAQO5ivAM7kqIHbS/6S4yGtOyedQ1
dWjemv2/ashYC17mXxoyNrAhx9bBDlGM1P+N+BS15tgTd21cImSmSd9YG6aOCXYSQGdh1GVrrDSU
73NaihFtizlZt2lknckzA/WtN1+Ckop3b6E3tZUAHJvebEhrqBSAHi1GxHXbYNUudcTRijZ+aFFP
P2IQmw4ExXow59Ws4jzqIdZmnVZsSYH+0uTBtPESRoSeVjwEorR2msu1PhSXnlKxXlqOPzfVRNxG
nNCpno/CiNx9k7TPRjfWlATNF9cItQWQ0MI1VcO1OvRMefX+oLaKiqrMKrdMZ8RrGzYvdFahG6vl
mwEM3ijGO88NBHoebKBGP4zkTSeQZ8z6HhZAsJogGgAVQAVN83gToENZx4OjnQLdPGYq5C3FzWHN
kuzg6YBckF+Tn5dkj4qJbC4lc6TQ1bduaQRp88mzsn0ZhNV7WQrKNtNlriJyePpaQ2E5HN2IEPaY
ZvVmVOfHdHgnqgKWu2YLpjPU8oZZewI/TCb18hf4NUCG2LQDdJfbIPcSD34BSghH0EiCb5kR1AiN
M0gfLKKuEN7kYmNwfYt3Wg7QuqxNvuzqd9dp9NDVbh1RrUMXU2zxMwbgiX/aTNDXwg3WWWTYJ/wM
wR3CNFs7zZOw7gfkBDCV780agShNe5yt3vDbEcP7aOX1HvnfJkxihxrO4KOgdHxqM0wzkowaU5GJ
wxyYWwvlAhBUMj+cRRBmlSioB91ED9LRqlFbwjRaFNQQbFq3B8qNmCV2wqVrr9KBn+mR94r2UDVD
ejGmJtm4jXch/BzJuENkXAapG03kMXgIEyW+kFON0obvppwT5YUmSZUBDINoW22RRnEeuBM8GrRU
le/oWfZQ1eoJ1F17dp4BqYf7UJT0K7rfVtMTPq2V3wsmtzuxkI5Qn9mrDJHgMajUt9AkLC50B5Ov
JzjNqlceCK/DzBqaq77vjTtDiPWQhw0B3dRGATK/pZVLdh5migY3AsOEVeZ4xgmCZL4uAnP2tQWB
bMbhF89GxeXVBodtq1Z+kKvc10axi4SeY8wdyZ3hV8QYSjBSrCPfU9LRx5mT7dFaH+wBqUAgGveB
d713bXoS4ZBZG1wEKZKP4q0kU+jslmgohPFiZFH3XnfFcxYWX2iy9H7ZZ9bei0eSxsfT2A/hqUFI
eiCSgol1HLjrSRvmVzuOGSyHjfKhGPFFG8g6y1RP4GHkGuIGQM8V5ZCahnrXLKKsYFYocsb5m75U
w3IdHVxF82rlOIm1y4LIuHNz9xyZer5fLlcFXSKkrCFVmHdADZdWdbtfNcafs6MG55lx05YCMr5P
hNonofIdTOQX+SqZF5dYQfyDm/Vdt6qAOXM80pjDZETuTn0MXMoX9mSb/qyM2X3gpWJvO3FwiCsz
u6BUHxBQoaoJG0QzUBP7jQV73o/6EnmFHemg6wuYvD2yT1WztF3Tk26V5CQJOUHw2gIIeunIDcXI
YK8ZEJlEaNvusVQZMoVifuBztpPBN6HTg4h7hL9lkp8javfXRZYkl8IKDsIxOd34yRVbg109tO29
Z4y/GLpbz2kYm4spBvTT1J+6YmRYSu5ArdrfqEHiaAjzE9d+qt5EIsJuBpqlFblg+sTCWBYA4lH5
3LblWsFYMaPVS8Xh+vyEiZjvi235/G3z+kr5oNN47Ek+9WlVPjXSj9iKUXuQu5AvkY//sceOoczR
wMLufugu485OW9zeszS7Lynh11WlZDWSqeHLmnyRXNz+JiWwnkLI8rQrYlRvt6fkg3+8XG7KJ3C3
gK/sQB1NTtbNa/ngf34Hinxf8gXXfyf38mn1+mfyP19X0VqfON2ZAP/95j/t+vbG5NPXZ+SDn7b/
eOPy6bEhBn50mmZ92+/tdaLpnycrROZz+x7ln10/4O2j3/5Erv35cvngp0/337+z619+2r38Cuj1
4UW6vcOKDodviYz+ta7wTcv9y4Vp14Lp1PLjfXoT8in5oFyrPECQmdVAdRnfQ9TM1z+4vmo0Gb2j
H6V7DSMmbYuZfxJYl6QkF4FUMgL3Iqrp6Joec/oJR2eiokD0J8wAaIscLvLR21Mtc46dHSjHPx6X
m9byx3IPt2evexFhw74+7ZFGLbFrTHfGmjovTv9kmeTGPVbjlVxVajAP1+0pRt0aFbHrf3qwCNL+
kJZv15fIJ+TfBdGkbUd1uA/S2OM6oNiUInIPBEYxzVz64dBnrneqUyZ+TIiZ/ixrzTIHMjoDaUOb
Jb6eHzG038VeAEZpOd/lKVrJS0Gl3+mtrnOylSeCjLhdpfxmjIGLgyu8NXlYvxzxiyu5uSqK6Vum
kDu1QpW0xOmymJa5rVzYtL3/4+btdfLP+DUIyusRrTjk8Y5jdRqFcAgjKsCIj9+LyGu2TSOorXgz
tXTTGN6D3H4uaRche6BRUy01NIn9kHU9uVmP7drEJbXH/2EwxAFQQg1G9RT76DmJWCMLJXYlDIej
XJDHxxitTCnm5jm2OxJh+GK6nhdn/VFd1uRm1c7argfmr4wEc8sFVjfiNyfu5iV+fRqJjVucMN+U
2Hr4SWUNUy6w8q30IXD20mI6LnM8uehi5XelWcOmKiuwGF5gxDt7tB+aQcSnCf/IegJsQdEF/XQW
KPtsBHRgYX0xTRJWQPdaGLRsEEn9zNCxNZLGr3XNODqOMIDTKQ1KnwQH/VI3TBpYpCom9JXd1+8w
Xi4NIxJuZ/xUyfiELw/kHp4UfWOkJMrYdRvQgrCDAwgOa5pJN136HMgEHBOlCORThn5LsU2a5OXa
YNPzpj125YuMOs6dDADTpmDecszDTueOpfy1Bo2bQVZpIUo3+qP8DTiy63bP9Jm+JSgzZMt8/86y
GFpXO9TZk6wJytIaUl0KhUFm7NVaDLubeT91LMowsjYtfffZXDA0YJgni376Qnay6Efke2q4wECW
mNObfVyay+UinBYkkpGbd4NSaJCZTGRUkg5iTZRG16o+0bWmsSmZDrcDUK798djUdplPkg3xocvV
0HPKhDHjVjAKXIr8lEVlyfDTtu1E8Yb5WQyObbm4/MEckPVz+ZG9Cs9SPpPiJA8n+fHkAZdL4Igs
28tn3ABoj6Mebt54uXZbyC+hTWkwLjSaP6zmV3v2jVMBpQ2ZTkuEqTzr5CEk126LG+uCuwnD1cTc
W0tRSVa+w5qrvlzcNicyGshxy2hiQquMB6LvJAzlumrQNVz1LiGqt8J3Io/qZSHr4LdNOprb3AgD
LO9UuGXR+7aYFiKW3AzJOdhxWBzdwRhxIA76r1adcFMZAYX/ZRFFotqMAb8XVpxgb5rFLhR0+uPU
3Mj6sfz+bi2JPwAthKMfhU7eAeIMcOnwO3FQcRjNOI4nWrsnasM6cq+k8pMBPwexUprYTdzz5Acy
OaWtUsNDp/aCYvCSiI3Ml0heDIicWc141AFtJfhpe1W/dwPHRFrikMo5kZoyTzSM00jNTqORnMM4
eRmGFnioqIjhakw0+0u5qZMo/4UDU7gEvsvPcz0LFNXvi54O+AxnEOpWeOpArDXhhJdqoYggV0m3
kJZepG5J/vBy7XYwOFTFj+ZzMRJm1eC58MdlbmRmH6NWGkevKayTsyxIvtwqdZsSQ0yNt5V3NW+I
j1mFDo+UX5uh9T5Wo20fda9d5SnbsMlCv84MnE591OTY3qwzpc1xN0dDcmrNots5onqsU4xOJrhr
zvNMWQHghT9Zd53fqAjDFZp6iDtKDNaznu4jNd5rlTgYCVC3rkCyhYSMj2lyiTPxuVF0X7Y1ckCx
zHCr9eg/Lf0hArY0t157LsNmdRlrj8td1cGLs8k65dWgFQHt/i7LSS52hPfgJtAb3aZ5GeydwbSX
fC7Z8Cp5OEsD15f/hw6/sa7Vc052Vug09Sof0fa0EKhs0Pq5UAHnLXd3MUBMjLRFb0H0QqWp6oyI
g8fks3MS4f8U7UvUca2Z5/BLEGTBllSm8iTM7zORMkddhORrJSv8H1T/MYAd47qnEyMw2uTkJxKg
Tq5SOqMjX74AuhMC3Yl+xvBz31AX2KgzKiXlN6Cq8hTV/VdNhNOSV7sJwkFHsImjaQTQBYyLk35Z
FIoSUipXf5mCc9FtIC0K9ZlWbLxvPjVCZEtElugDT2uPttmh+u/vHXdMNkkUdeuCCwoqeMJory/g
7MVe++H0TbdtE1RqPRFBfUswCTKY4frZoqp3EGMM7qq2adGIZdHndJl6iix+1nGZmQh8nJrXUGln
Jtuztp4dkkcdO33FTUpXJA0KKtfxdEnagvxg4hLclruD/HbyaQE9mbGOmU0pPUiDICKYbP47J0I+
KDkQiphOAJijnXyxvpxcNxSEXJMvs2+MCbktd5DGBV4natZ/vk6+RNXtdANb+vf1b+VjeTIcYrI0
14X1I1WBApRZVvtD2YYwd02FEPHkmSDP+eLNWvo0NcG8T4anpAE7Zui4HNH/UEJTpi35egI7LCHL
k/c9HPLXuZrwYwGWJ56mt1fV3CsccjWOVrt6I5tol7saoMcM8GpEcilZ1zr+mx7zXTOe6Bg2P4IR
0eFQed9KiRebqCkFfe2sTdENaHKoSSpqSq5QPytPaN1+aHC+XMP8JgwX/104BPdOFDaXQFO0dZHG
04fTxOcZD9MXck3BUoY1NNre6r+lykk+PxgZohOwB0DamoA4he6LPc7jhxkJMLx54NzR+hV3hegA
2lJy+UDA+VToAYjJrAxh0MXWoZ2JKpJPCkJxxy79EF6abTvSUg9J6BRfmmi+k3vlW+NQjy3z4sXo
8Czqwiv5ROsq71GC7WmoGv1omVgK86nqsBExri/VdBWP3vxea6jGioLgqFp48+tQRQf5IaZ2wGwp
YuNciVp7YPaz6LeXK42NzVVMeFYDtQkeSXrXTnieJ6prfJSZmsLs2enXXGnmnTO22k7Luugr7Dj8
QnwJ3RSNoGpsIj0c1LRWipLx+u2EiKLiNjYe+nDSzoUB91rucgJj1o8WtrUCdVM5lfTCcXK950ih
5F9GJWjxVhjGUVhO+ozA+pt8XM1iBIBhMN7rU25cZruFjb+8BwKb7txMrb9QGSwPYmwgSih2+EHa
kfzsZs3hFDfCPvSD2r3E6fwkdzhUKAd7yyU0e6rsuxIv6vUHtNzii64ina6RCG9E16VHzUpwby1f
iSpOHvHH32YMknTxjWCvk1aIwSY7y73OkaORBMkhhkk6uJeHnfxDs4Z1YpX6k6lO8Sly0a3Jt19o
DC91p3yNS8AruYoEoa7MA1pw7zEJKbB6k1H8KDrzCI1RfxuJht0yUQ6PIW7ax3BUEHYtr0BTcbBs
JfkKroWIk6mpjxUXpEehWOQNwSL5EY/mLsD8+7WLC28TGah1oqU6qpX23iOp4rofVMV41LPondGW
vklCwz1q0FIeJkiy1/2Q+LRJBqV/z+jFbxQHOsBoFNFD05CKJP9TmJc+BLngXXhOtUmrfDgxMdDu
KRNDHV7ebQOLGrdn+y2cdH7uQOdG7+b1vYrS8boPGyNT3lrut7l2PH+stORclNShs4gkGflfOjxy
/TyLD1dYBpHPZnvGT6veWQvbRf6XkWuAl7gfWemOfkE/8SzsqCLFFOOh3IXX722MiWf5ArXqhO8Q
DHBpW8e7cIsIrq/CR1Ylk/O972zs7rYjLqnbzhyCGhEVtP9+ZH+9oRLf4GgOxsUwh/KS8b/8tBm0
79Q1r++nVt11pyjRXaA0wRkudecTHZ99z5WTfD/aXBlkAJbtXUWG/bkLAN8E5L189OabfAHAm2nd
qDUhu9pUnU2R234btupd2fHzQAFYU7pvftLSoRQ5tOoTRuKKe9ss8BoW/dPsKiBhNbv+KbBOZHZn
ftRGrqyzmH3UHJ+ngve46bFTvipt+HTdmxc9V25pvQZKpmzoZqUnR1PMOw4mJOSRG3y4/FjypanR
onfs4vqJnNp+X6YE1xhlaT2VNg0N+ZKiHNcFxdkP3JKJX6V1c4eyfDillqDL3Ff1m5rVD/KlnD0v
HfaIV0orGBU4JY717Eb3AynFjHwK8d0Ax28un9hgUruyW1t51KZJ3zN4UnazbRCyF1KShvjR/ISs
idmwV74liln4oZ/hokcqN5qnNnTHTZxzepnEF8uvx9ZduAJN/GqKtt4CWdGOOrEt96NQVHTa1TIy
epOvnLsAtEKvaY9j0Hv7YQKU0fbNaezq7hl8VXn9vqeQKAPTm74pSQXxEsvmBYVLdB47vP9d4ERf
5y69yM/iVd5Xte+ML06k9Nu5IGIhBbF+r4FqB4TBAaf1F/kF1czkwKrOzWMPreFA23/atUTyPsc9
2hz5ksAOty7tqm8BviPf1b3h4uhKeQ5MgoatWLRftVw7yZdSqfuIo4L7ZI7/CSNxvtPQGx7swnMf
7TmfQP0b5o8ub1ADNMp72hmBP7SlOCPlju4QicXoZrP2e+4+Tl1u/RiVjJui5yj3BsATbB8mhs6y
794ws17kvqJW/a0kYfJCfwGexNiNBCVw63bCruTexj762IPNGWhfPQLdN7MdjadkLsL7XJApft3H
8qbkZke0/J2rcjDRiwf8v/zZ8vfyZUZ4/L/e+P9Pb1wz7CUt6L/vje8/ho/4cw7KX3/xz9a4Zf4D
x6Fm6YZpOHTZ/+lTtNV/6CYpJkyGTAvXIL3wv3yKuv4PnbgS3bPAnJqce5gN/wpB0dx/EBZH85xE
FbjVrve/CkFBnvsvXXLTc7nTLR5K3VZd1zRd3t/nDBTV9rI5gbT+rFYJ1bSJRD8lK6dVUmiXNE6V
N8z3WNQIV9fazvyChjZCC9MsjA8Ier02vwqBfjwLsJGZsar5+ALGY6vmOL9r5aSqHNh2uEisPWIx
GVLlm6ptSWFC3sZlKnwaXKU4G6l4iekMqm28xymtHKcUw7OKMdGn+bNuPSAuNKkJdNZCZts915Bw
EHtYzfY31yPDMdMcYk89qPoutYs9l/cK8dng7BnlFhuvp+00Q3FaqTboJ/BfKXTb7rEOYYjMaqtv
uyGjlSwS99J24WYW9pe6iHzdE891Oe5NO6g2s4JJOUwJ4eyIQkmMee+FDlUIkOyjUZ40BKZbDqVm
rcZ0hIlLxP3m9MQYmIN5L/rhh2hAEE00p5qk6nZ5NXS7QbG/t9b05hZmczeEzqNuNtV930JAguK2
Geo0fwSIm1FshnNTJlC9wBtYGBsS36yd9o2m9e+6wnBjI+4jg4OcXvKTq02ME6vONR88ldjrXjdh
9xIFRId4m/RDd2eZ4SXnAn4g6s7X4CYcy3L8XZZDej90CoMq9UGU+vyUW9yAu1SEz9TduCXZ4zqq
zYrRAsYAHajNISnU3wOf8RRH6g+yvOy7xiEgPhip4YRq2+5JonmpCagA9BIVu6p06oc8TOOrcuca
PvQfAr7sJUHqFuYjD2Tbdh1ODlX1XG1Rlnw+kPPZNBMlEPZzgRkvVQOUnoBNcA1lCAutPjhYWoUe
O8awlCXfVGC/VoU73yXq+IhWVdz3HkgEpdQc3x5KxOW99ugUI97OuTce6lVpe+GLVlaIQyY3PDpV
/xinak+BBeUiMTpbXSvi3dBpd5mWVofKtAiAJs5knMZ1iGNr55IpC0PKIfVEqeZz7w0aZ9lGVYS4
Q7GwJBGPGzsjVttusx/w0Zi2z+JNkH9DQNlrn0EQjCqNaL7hm56TxdwLDlUvtNedMMp79P5PwkQ9
ZnQllEQKDUT4knBTGCgP7Db3nj9d4/7DF66rS2Tav3zjpuosFyEyRdTFiY2Z+vM3Xrm2GwZqVTwD
80ICPLUOglcMoH3EiDBk5BtYb0UYhffZeUyr/pTA1Bmr/lurKmgRYyI36slgytg1P6yuaFbUtYs9
VL7mTEWTFFR0glqcbBMXsQhAdaQ7NSNuLYRjIapBo0Q/ALIIOmJEEuNBSwgVjoR7jMfvYWGmFMv6
N5Eq7j7J4oc6SoHWxE7kz27+2hBxO5Ac/kWvSu3Et1ScFd1A1Bc6BEIMayOsxwfLDV5Dc9R3TV3E
R5ue/jot0CQ4FEBWs1O9D6o4Z1nFLL6blZ3pnkG7t8S5NIQ3AE5a0956jyHnPNiDefQIP4bSbPws
7O48NLq2d7i4TYaId3mv4cgokvJ1CoezCezPyuFDtqaCxW3JWnHHagvJyFkbiYrrOCy90zTl625Q
Uz+OCNLL8shEW6sduA/dZbgCVtpkeTAFrR2Tt0Megz3oSxtKSx+sROJ9RUPzo5zjcxoZwbkyvzCc
iJ8tEr3TlslEJohTDY10F5XREzNxdz1rZEQoQwLeFMvQPve6HVnVvmiL5lyoGKySTIEFiZ0vTWbr
VNnaF7uY7zsTapEqEGZMY02BFm/T1mMuuI9jARqe3EGOZhg4c4MZkGhDv6rqPVgr864L4YlMyzyK
zOi255Se+2o61aA2jAqFuWODLxnCxWBdrgPPHaA/MpesHcWlUJ3GKxJ+OhKzSYR03W5f9d1Ezyq8
9L2V7zjRf7Y2NqFGpyDTIe0kzyn9UUSCaUNGvSFW/axt1QvHFSX31Nf1OT0zpmbur1anjouJXs3F
ZRimAma1tgXUQmaAmNP7cXo0ohy9EZNOBC3WbowBLXaTVe1sJocXuXBIDK9qRJETnwz4R1rti9wi
EdRqLyaWE5+cxG+GHpOU08FSoTG15yRI9x1hVh7x5jslIHh8gQxB2yJFuU/C9GhAjRv00Ngxpicl
Y3a4PaXhORq4O+pu9dDa4kfXRMP+f74MQOP9l8uAhV5P92yo84aGx3uR2/3rZUAPe5gdvaM8JVmD
gTEimlgvQIbRWfT83poPs2c2j2ntHieKjH7joHgCNRApTnzgZBHkj3rTCT6HBf6U04s8kleUJ9Va
4/Z+6Alqh6zEED8/BgAsu248CytYZRZdikIhsLiprE1eYUcACrvOI6O9q93q6+iZqU+QW3cYLI5k
JZzi9dBO+tkLCQyznV10j+rK2ehhs+Ynxwsad8mqFIJYd5hxG4JKf9mB0Z2ikIi1SKeCVJI1eJp1
3V43+iLnLs413mmovyCPzChg/2OcbCxV99HOeXrwHZtDSGqhiRRFmH5XkkBieC4eGEe/1HjLNlQV
4rW1pFxV/PsVUhvcbJxYZ1KovXWrBvEq6VpgT3Zm7lrFWWKu23xLd59UNlqdp3pS/4u981iSXMe2
7BexjAIEyalrHe4eOia0jMyboAK1/vpenresX3W11XvW856EWYpQFMDBOXuv/dbr6Ksv429pqGBr
92oZmARqaaaaZa+sdedO7rHxBlRvkryNoPLXniBxETfncKiZ/CdMWxZkJRvg84j6Vb3TE1bfDpj4
W3Eecoxy/kSgiw4m6jI3VZgZub3tmAx0xTL6FCZzy5o7amP1aYIyPaPJI2uy4DRUqCE9+Sr9VXh4
H6rpHhtBtBGeayxJ2m3udmJ2p6ySL4CPQlFoAn39bVGV+tTNnrr++bAb++73f//UysdD+V971+Oh
dSiePdOXZKqSB/oQj/5L9N9QWY2h5jq8N+EYrIIeeGAoy+A4t3azM4X9VtZ6ZxjzeO/dn8kcTGfh
0mezUWjHc/XDDJ2tkWcp3deMKthGJ0Yiu72JUvJ59UD4tjHfjalJDiNn9G1a+zfDzaZPP2/apU8i
2p2Uh/wRbxtvBd7yuGpIdPLJoindOmByUvcr8fALVgVrmePV82aG+XCCxRgstBxC5iTzN9ET1rHF
uk987cO745z78ZYDzzmNIewrmXcepGRh3t0wqymiuWmyNt8CwJizN1u7wZnJVRZKnpi3t7w514RI
h1URcjb1XOhwcWf8Haf5H8s08ThP/NuFF4+zjQVv2/HIs/0/L3w+Yya1gAbfMzm3ZNVZI30YVs8P
QWLgNaeruzVFpFaFjx+vbQGRksnSxN2pdPHU0Y5P7rq4YJU2CEbKps0UQ/Tu0vLNDE2XKGhFKpvo
g4sB5o59xVkUvuVe8to0FnGUHS0qg31YMFT1WTKWNv5aXFQZZwK3LzFDOumLZbokLfqfdR6RddBH
0ZL2do7/xV/4bOfPrSLCY8a4vKFK3htgjf8+aP/Ha2QFCKT/r4vkCbKPbTgztvj3izTgK6lnMbh3
akR2TBytT7F1a2azO9RRb275nh/Y+dOl7MfuYHbzyHElAcrUW2Kve5Y6I3Dzbdp0jJxcAF0YvClr
yUtalV6Jwy4NrFWb0AdRwXw2A7C7TggfFneO3PtlTCxZG5+9KnknBEHs6HhEuj+ZXllsmjKy9gNC
XNK3mSlJHWyDxvuewADsWBXnF/LgF/XoBPvSAb+ACu1Em25F3t60qM1k3pRUjCvbh1xu+cl0yQSL
XBr35tGImw0IHU44pMUdKiZJJ22SJ96EmNsnWFnASi+JiqMPIhrdXR6/90ZXM+UkN6JLo7MnHbWi
Qy9eTHqF+KtnedRN6SwoJFhIDkrF5B/GmvPVIw8t6odha8OoM/A5V41lLIOSFGIG5B9y4LUcOOus
xyF3F7UPzEMUjcLEJYHQ5QiDiz2ppoynA2nsDIqmKy29eG0EdU0WYabPQw0sOcLYDb7wVHRZdwca
A9QdA2nVVvIyFyFiEUa4J+z9H0iRWDaacekU6TdEtfaHn5Lr3PrzogIfttPUhAOl+DXsnV89gaKj
xnMLfWGVa4QpVlfDzXvsQCLKr4gxqlNhVpe4hM03WP5TXRn1xo+yYi3s1Ywk+SLcYY/yRB6KAGGY
V1g4EJeFC2zGTjzjUEZyb+a1egOVykBmisFJVNGhJk1xEU/mu0Z98jqMwT7NgEjSaYYlIZgwTXYM
2LPPm01roPtJfO/alq/a1slTVXHKsdtoY7sBDdGGlUdp3Kq9c2xg4Oiq746DoMGaZsNfntV5K7Og
lQcj2VxMtk5fnPgQxUZ0qnxVbMoGfOqfP/qAND2d/HSIF9pPI1UcrxTHXruh/mbG6qdcdpHZ5MCj
aBgHpPTOpDcRpIOFBxdnMY3KPHNx/b/hXv/xLWYx+/e3OCDd1gwIUnT/NGz+7UTq5wDGm7SnNyy5
NaMOaP/ivDk0dFQubEp3hjqgI+tcPHmp8WxHobuwgeGuMxg62ynEEmwlkoqC093ouIioE3C+cXgl
3vsm7CR/gQwhQRDeTDuJdrEzBTQbIvs1ICV1GfsSEGxv5tvCLl/axHe3ZsO+/WeddeoWa1/WDHvS
YbgTqhue/DT81fv93cyc4EUhnCy4zZc+DZOFbSX1JqSBQjBV7a9dtFlLu/fHLRUubsnAgJpfWNmm
GZp0BaYiRBCB8WeMJNHpxoNlOnib2pj8ozH7MHKrAvWRxkBQyirnG6v8ye2cozHFIUenAH18rrpP
jyg93Pzzi7SqHo27Ga2rEXd5Xt76vHVpyBTRqzNX1S6N+b6ZMSYvOnyWweN/m7NxHkM/2wcE1oLy
gQdThaxupqduPXOnMxbSeaVN55SQbgTTtabz4TrvjbRgmkx2epIVdX4fwblWE6weOKg/daHyu+pM
uWyiWEEKQqpYFrs8cGjBPsoZhX2czk3grcp+RPBPyXRvH14RegjbJhgZErrsXHHe7Z2UA91ozVTz
uJk2RO5uQe4SWe/p8GJXBcxdU4JmMZMWKC+SjrY18kszpvQ1BuMt7ot+nSPC39YT4n5PEozSUXQU
+O+Puf1CGkN1xGbgLsIQxSKKHXfdyWgVO2gxZz0AsewCtQlR5QGUkTWPTlW1a7/s0l0WAGSKVPIe
JUgAq9F0kAGg9M8VeKMiCzjDNuGpT+R04zogZk1/Dm5mPZNflm7dgs5zXObN0wOc6hUtvpqh0j8t
8cSOG/6ARTmtwpY3UjFlRtQZIwQMQtLKdXrBZAsbpMtAIrvfNGysc/X4U1sFRwzN9wqFywGduP2S
5YwdFIQ4Es7edGPYT43ZOFc09N4SjkO28bErMOQFvdpHQXr3baQ6acHxW6S/w3r4lojTb8mb7TBa
RAk+b6AXJU5xi41fcRv5uHtq/4gmXYHmyZ0tpEwf1lThv4qZOQFdxGptJFmxTQfOXWwDb8ZjNhU9
pgOpcsB+5ubKidh/x4ZBgj3r+CWb4Iu0Y57slZu/lqrotp2Zm4fSfAHFTslTOPEnKSC7qj63xMCf
ZuX6m7Zof1lO4h8n+Kkbr8U5OKcxCbZRfDHpb98G1e5p/8uNEkbO8lpOb2nIY0dxRLbn/FGNEw8P
ktKVdgmgBSwenTQ2/J3IP8tRoyWQHkyBxD0hvCuu3gi9DW0/thBRP3etrzZZUEGUc4PsTB5KjyaT
9mQfj9RkCDUOqkve89h2SWhz4ez4gd7CFDN5WlA7urYVfWjLq5YDTqVr4pb0HOpf9CnsS6RKJp1x
THZEGs0bxI0S+it52S0MY+Cg/ssupza6U63sjXy2Tr6IXpOwNdal2mVJW++qiZFa3zCRlTDeVh3n
J/zNItxpw28wSCmcTonV361yo023WJttE62yHAkL1t3wOro0TkWfZ3vi5dtVJ5zwIB5WJu2CwPcw
ED0MxzarDhG+bTU8Y2HMzrZPCofTT0TXZdDeHmXz5P5os7Lec3h/nsMJIPUEXjxHlHYBbpQF0xbm
3c8sGTISN33zZFekyRi9TwzEIxqmaJZKTuHJGKr5MvQp+P0Sfl0vBMWsafm72XI+PcAPVtN8etZs
70w9jfvAokhI20Qu09gbLkDEv2aaxWuT6RPKwOHODCHgokFValNkRGY3XLKSSXSVO7+zSs3rFEbF
u5jyJ1VH9gIfN2uaSOt7WmPPDd6soMk/fHrnqzbDTjNGHT4Rave/d8r/j8H8H0yXjutIxjH/ebD0
hgUuzuMf/zpb+ucn/XO25LmPERJfx6b9CunSogb553jJd/7Be4sZM/CoJVwUDf97vOQE/xBI+1C+
gaqUFKr/NV5y5D/4aoiDiNHxbXoZ/08uTJo/jybwv5z3gGxCKvA8viY/Bsfuf8Ni+r0sQN0oa9fO
1U0GGL5EmoM6PLlt3KBQgqAYIITyqmqbzd4RlUsqemsrtSuwIzwkp1MyPGzNkwOB+1L0kFrtcdhZ
j1zkgqV+hz97HSCBBmxmvDZ1jMfLeJ2piRcuwkao5SCLsnHZmRMwadhS1nj3YmILOh/xdfMs7VdO
KRDLcmIPPGQMUDTWXnRJfzNnfgd79hF6pblxArgEkxq/BgyNb7XbWAviQuaYBqJnl19Jo75BGFWH
B9pJlfKOI/vkN4TqUoYhpdlPv4kNWglPhhvV5OgsPa+fdp5P8H1qP6KEVLFURA4vKFKeityzD00h
nB3QyVUK0w1+CfE8C0v4ewYdgInxvC9UOU80BOeVkee/PVa4peaTqzpAehBYdJe76kcyZmDi0+TO
wZ+d23EDKun+nMTB60hDb/HHZv7HYc7tu8dhX2/UQ0AcPz78YZAlDgFko17XulRr6H2kjlLdEw4/
/4n7mNAHPHTZhhmK1Yg2VdBkrylqPxJjUJsZTlWLA5I1ip8fCagkxLxGdRlVH4XLmpvlx8lrfo90
R09lLI9Zxa+twYgC5x5Q+4r4andNvXRJlDn2LqUmVltFI0vtUFnFT9psf5VD322jMZlXURwGb5OY
rLdptvblZK1Ya2mADtrC/BAmIEkIFRGptHZ+cnNSz16QGrypOOI99Uj79rhgGvIbIGOmwRUSUn8g
paIBYDqLVcmuDW0CegaLqIxAzFtCHdkJbWsJPZ1jL6L8ejT4vD7bFiieSC3iobG+upAxaPgA4+jG
fnORKG6kWTXMKupgP8odotdiiapLrTSBvFOS/eUOwQu91C1A7F+oWL4j4B+bwYZnYYaTD3RjnWQI
R2mTTrnrbHOf0JwH0IQpVLGJI/9AzCEhULBJNb/Wos/Te2FZBK0ohIiG1rDdEOeYgyj2wGqPaQ2J
rK+JhCikfi7npNkU1vQ9jiCoEvvBp+j6k5J9uvUer5qL7AcNb9ISzI4C9s+HWo8dhkKfzI0Ho4SO
q71SuEfRgwCWaB8fRAfxfEhwVj4knWP2GdfBpzD1KaxdA7jrQuj2Z+r7W8XweJGQL7BipAVECP3U
gh4OeRNu9vsPBOHPIxs36sTyEnOhi1+Zp99rbQIpydZYJvAWVw+eU4HGf+BkJR+wkT8fkPXs4wlS
o/sIl20iGC1/JOgcWHRYPM4v7jKJgLOnHHF2AcgL53FhDF2dyaR+TRHyoUXDkoGEZ/1ALwKrTcxD
qIHhDYhvCV5QzbEwm1vdyXQ7J/JCYLjctKl7qSrXYBKQrYwyuXoVAufGjfDIwqyH2zccwKRCpRdE
17fZvCdCAJyf2e4n2ZFLD1avtBGy9yUxLdNATzYbiBBqCE/2OoTdshEVBFEoEEnvO5u6Nzl2Y4eI
GcAv4fTs/v45Y5rpKho22DkxzJiiWDhFvw2JyFgzLfjhR023Qcb5bD2ILbVOAbHH1XL+RZ8eff3j
Q4h5h/oipUG3HDrTWVjtMn8QXcBXXICwcWnB7qbYOvdj5iyBSE67P3HhFRE8Kx025Nd15SEYarX1
qNk8I/8xaDJ5u8m6qgHWesdSsKxRPE2eHW8YGgPc62z0y1Z1cy1WGsPjLlVx6h08zJMgNpPpnvn+
iXNQxPzMmLftvlCyvgrbx1dr6kWWefPRSuCmjmLjj7V3mEv1Ukdjvs0eTIBwGDxWBPCzw2QdKiG2
koPBwXbTX/YE+lxKxcwYe/OxpfuwqqRJFyHd/9mIxlqcG1jlq0kB0iLT+hlDdLgNm/SWPthpI0eH
O3i+LUqI+m2qC9atqvn88ycVNcnGo5/LvI7UIts621YjLrMb16SXGmoLTsfadTizGCgprnrIMQ6g
r7GyU0ucrAqTRh8ddF0wZfFPgxDACxHs/cAMfInqtMTERXohF7tZhVXgvHNpFz4JacfJLMdTrtvl
aKftuYtiZ5PDM13UQQmSNHNIxZMh/oqFGBKIjtAFfY4wWz/pxSJNW566MVSrXBjkFWRGuGscLQHA
AVvmwW82QWNiE4HLd1XRtwiZC+LEzzZTzRA7GrtrPc8+S34V89jhBHZ5p87FqL7LMPHRuqbDLrX8
vesW3gEYvDzIKD7VCAG2Xj0UdJ1SZuPCPLn4DzaGzJ0TZ034yjO9AKQuMbN8Q6wR98tFo9pmbTfJ
m5wytUjotq0GEggO7OnVSkeZfwiq6F26Oj+pzmgXJfMPdJyDRIrl2weOYP5i7IP22Z1WIsyapzAv
n6KgYOLsmXKbtjTuOcJYy9DC0KOzX7nDLtIG3NMq9Y9DLLq9pYOXeLDM3UBFxjrRFXRHLXeXGT2y
gFxlZ5OvtfrzD1zCfO0hEpkd3shFnF6xuF+TueufSYiQW3qR9+7RV4nBt15kkOfnEqpyTF7FPevM
eANzixaOszcM5y1s0/CrcW20dH1anmsLUkCSPvfOfLA80R98yKkra8RP4Htx+6Oetpk5GIdoZiTh
NFnIpNdHNqGzbjtOVbgxawwlvaBX2JdyvA9Os/c845qgUrwJrFKk/Vb1Ed0w8P4lKRngmz2nQfvM
XZ27mjLOQjboty+F3zH/1WgH/Cn7YXTB3TGkfkplvezcvjop35tOeXkCseXQNwlxYXrj2Wt7ztl1
IGCcQ23GbgFX86kbHbX3Ra/Wdc9/miV1WRkOn93sq6vV5iT3VMHabX26Rzyy9FGfuUWHOaI7O6mW
WU1JPoBloJ/Tj9CxXL9qJSCQJwC7kvoUDimAI8YsBLY8R3NtMO0asot4KFYnjTnUbsSzy+BtEWsi
USJzis6GZGn1v6ZcMcgyHOjjaYjeT0TbJEkmaECksJaG1732ImaaX0PjsJh0vHZ+6rJmDvYSr8DM
AVUsJr+oXrWFZpL4dzVwe/AnaWAEqJldd2H406N1Cyp3lTkJ02J3fm7j2Dq1SLi2rVnY7zHRTk4n
j0E750vLG91T2cbgnG02367VpySZzzDX6f02dCnomczo9Tk1Eto0LxwjKrelQE+PuMPdMTI7maMp
Vo7bOq/4lBh3Bu60jpCh1xxGnuJkQHTFYHaXqKJdNA7xEgNQyj3RHv5t7OsnuLq3fg7qlzmyx3Xl
Od05BfR8iDZJbWRH9McELJYJzBTH/mLpY+oft6/x2G4cRTtD47e4UoXp9TxCydBRnJ08mkxJUhhL
5DU+A83O/UjhbqgvO837p4gScT016Cd0TYKZxQ75BPv9HkyBu2bBh2dQEDdTusSjuXHZbqmb663R
wHadZvjRanTbJb6semcpla7mFKy23Uw0vUq+XJo34W0s2ncaDAg5oTm/mgSRLnQvol9Mlnj1Sv8V
piagedBxmNZJb7HqpR5HVvVqLj+bBIdvbhlMbt3MXuaQbSAhF9+ervuDIuBqIYscDHxTveYpwytC
DZOhfnILvYonFnpR2DSdJrKbSRRp0IxIj92jBMTfctBJZPdGNhNQZAcKqksDd5fO5hYyk8EyVdt0
ypr5HHd/0cQylzjxKJ4wIjltSkHcS54OritC7mADAznch/U7WtP6JJTiKNeh2u0N6exdPYkddLgV
7Wj5sEun8PjzjAOe539EOjzGmXRv04Rs2/HrUwqLdpEEgPFSrxrJ6kh+8FVCJNnwpzyvcH/0gbKf
nKhv1nEwKKY1w3oOR+uj5WxYzequRlJB5j7Pd4WOGn4Js9lbFtc9UQKZoTdds5xUVSOHfIFdWq9M
rLWbDM/C1s3a38j2ouc0HQXmpeE9r/thpWnp7pnurgSv/36eHcLZgcTqCiJs4waLeaD/3mfhrYtc
lzfH+J2XJExJYw+XY68SwhexCtU7SJDzhgeNYD2aUiT5DWLnT+WuDBuDcDlI4WyfIGm7Jy8JyVLw
8aDkBU9+FOtq1XBFY1MaZ6qvJ9B6nIzsFFqn3+zZJKqD0RXxnkDE7whSzqZJpAfqDS99pxpvC/ib
+R8AjvOYyRthOS8EL6Q7yl8fPhktt0yqU1lhoG5tu+Arz7wSKtgxXqwOOBR/u6HXbSvbrFeBIFqX
5YZ6o7Sae52MqCqjqF9C3gjWrJIt5NcEzx9AVSRn8F4NKoyVDBXIVb+7hJ+0IIZFGpCYq2liLJoR
MRozK2ffTt4tbowWizsKStXHJPvJ0lgKXMwnm06jC/uancnGkVJE+zDyPiZCrDTiwtc8NJ8M0fMs
RnBDZixMukrRvSSLKOCuIWjgd3NHKC5DXq3dFP+ZVyPIzqviaCBVWRsDW/6g01Mwi+jYpTMXmcmc
kaTdzfB4MAllwhGG77ts/5o7UR0ZGfLT5/JHrchbHERfrby8NQ8oBFqGB0Owt5CSktFBSEIju1s6
lp9WBMM4K2NF1eeAoy9EtkX8Paz7qScLCXJLkibObgqxc+CDHnekKMWLatJXhO0Q62jlbyx8N4dy
9n+2U1AQC0s2Ypfb0Hrw37VVOpy8cHgSebsevDm4BVkCtLhIXwx9R/0YPaPQi8+VsK4maocDsZh3
8FXBwid+jhBNQ5xH5ro6odCLhAcOXQZPkYuEH9JPoKsYCLQQR8P7ZRbtdAQN1C488O/87BU5uc8D
wsND2vNPoa2YLmRqr40s3vv2wLHbVsdGEeA2NU74IvyOvIegWI9z+dXqhifIuuYkSXzCNKSLg+cg
si9ND/PaKur8YhdEbzkm5qaAkM+V/9hxvdAiE3PUdOonE7616m6jh4DlYejfKT/eNgLVQyS9mhEA
0odc2Me+8NtjEjsrq7AoEP3mZQqmfq1aFIAyA/5t9nBKbRMqN2DaEmlNtmu8YJG0bvLFVm2vtZVP
B9kNpKkhN4sQ8iScAveWkK8qwlabTgVEYRtpFhoD+yBfM2M5jgWVS5WR2xgg4EsbTy5xyL7JOqOs
yXifbK73hi1gUX4PqRpv44w7a+77X4CNXqKiE9skdXfOQOrCFIu/CL/4C0S6vdWW/unKtN5HM8zP
MpFniIAg0GXOh1rabw5eKisIXu0g/5EOzI7nYKZ4tUpsER0tFVmd29ypOWk3OeHAKNGQkZY/Iqt5
5kp84LAZ9kV8pBSMbvnM6J/th1ZC9hGhq2LA/x6q2d3zzjkYh4W+a8ffB4Wa9oaXMOnv3ix6H2tL
BGwHUfHk8oofDWNAa1djwJhb378VRrRoApspSENqKDqTmSzgtCq95ygh6DjrN8YQUf96NU98D5O4
tvEZUS49IRu0VwJ9w4aRHNafZpsKrug00DYMZf0pPaI7olQo7F6CwU0y33MjfiYfCmATos9t94Em
p+f4DlK8tsoVf5eQJs3MwSDa2SQIFk3NBpE3/cGW8LGWrBdCaeE32H37iITIAVHND0AbSjZuE2ls
koZfb/0Aw1ysr0yZ3nsYGERiFmyFnV3j7zBJ1R6mSzf44srS714zLYm9z9goZVfe4MD5R2l63dI2
GJBCi11VNVHHdtTvOVBlX3pSa+EZoFsZwp/hf8dU6k1KiVip5VxFxObUdGJwkzRPlkn/heDZEEJa
+AsYRbaca/mIYp3opBo62fdJe8v92bk2JHwsKx9c/ejQ9oBb1SFr55eWMU730Z2A/edWtKt55MjE
WmBVWAxO+ZdWnPothWxcgIdiXBtdBfPj7ZDVLbs/mTpmELtnNINo9qcOIatv/8jmYAEv75zleNIn
NnRQQ3i+84RXBz2PnWIPA1WHZCDfNk6nX3C/8P4TA9p14jkmhGVRtfYRjNa6D9yXoprDFdpqSKOy
iu7940Mk8y8k8frmah5QTn1SPXhnoE/8PmBvbKwnKFBed4CM1i/HKpzAAAJiQBVqN7BcJ7BXgP1I
9y4eKXwpLyl5ssu6Zk5bGDxhBSI7ox+WJAK+W524VN30Y4ztr1p12zp0iaCo86d6gNVWzqxYQbuK
st555SqTDTB0uFvLzzEETMp0P9PxbWYfpM7BjJr7zpnYtAWtjG+XTFBNregG19KPXqQN/Pzh5kZs
IpvfImZYXRTR2jcVR3QqHqJ07Sf0dqQPuNtu6I60rcH1P+adOdEfvMevCvsRiOTXKBNMGR/JgVkf
UHYSvWSnWCbmKOKV6z4d5NgoNs/kWg80sRh/ZRgaNn3AiI4syPfBprBWZfHu0hsxqDfcQaPp609d
HvkYffmsspg/7fgaRVQKZfbBM/klMHnSf3QQc8jms41EvLWt8C0Ik5/pmIptapjHcuqGHXv8cmAD
sIW1MBrCg8gAEAhSrLtLVKOmR7GQchygAXh0jLisIqK9gnnKqkgDGByPVPPsTU3AZoiYLukQCMAG
2t6KqcTL6SeviHj2AO+aR0ObQ2ZhzCvBhVxh+1p30B+WBT3Loub2mXny2dEfXKR4PygxHYbY/LKt
nn9nBjmEal7B2aFgHxmZn6S/tlLEGIUou53XEP9I//Ib3fa3ZxCTktM+SEuW2mkyd7VGtwnct7GU
xH4JRKiim1yP1V8yDvHZMm2rx5T7lF06BDRrhWGPmgHPzcELqp0l3KMtdALFIT11yk4X7gTenxHr
tUjp0vS1YN7QDjt/gHU+F81XmPo3z0LxZM6c3pnpHSfGIZbHABh/IePGdUGbhcN0vAySwl7C2anL
8ieBjys5x/Gmroj3sbwjeQrfZqbxw6s22JhJd3SH+FuJodmn6K/p310Tc7L2VuUjcooxqHSsUb7n
nMhJujrSUuR6gHBIy+YvcmmGp7mG1GKpn4Mt+g8qFZgKXn52Y+jF4fDmUXMTPQU+HzsnylyHS1uX
Iwrjsqu+0tCcGfV66VM70XKo0JVsfH63Rz7HonXpeCPC4MnunX5lM5kd58JeuAnxXIMijAaF50WB
YSGsrd4YcDIJUDjIfu9VOAcRpiYrbWDUs7sD2jqgfo/ugus4i8GAXWG2emKhGkO8iliKJs9CxdN3
ryRCjtuqbK6BR0JWjEW6dZCj2xnm1KKnMkNTDmRBONWLS0k7WgY7R85ptuBzRF9Yy7Tpu2UccfrM
Bb7QZq4/E1lybh17XE/ujDMAt8hyDGHEa1peKHxH/FrpLBaBbs++454C1DFUd9ayuxozvnWbofLW
8ujCNCZpOlWADk9G1b6JOHgCSL3k5YRBvGUyYBN2y9lzlTfiJgfYpoV+QULJaTvwcToTMbKIcGuR
xEyHvSqMq1NcrIaFFxcF/dziidjMO26qErs0od/JRdcaDQy2uFUkfRCFSfSEhUPum37+Cm3zu7PL
gSefQxLnmG+WG6sNiy2S2mHhNAAUUBT10TnuyRqN0n7aeMotQG4NKKSaSq2r0Kk3UJMwUvL8JZnK
kCJn+T6nPvDRq2zE8B5NpNhkxEf3AF73zoA0Es8Cj3vek14e/g7j+feUCnFzTcY5QTLeUkwkdNzY
FB5dKyHBWXoxa4A552Ll1saLV32NJNss3Vl9RC5gfzCUYzVixCVwrbHtH7JW7lGTH5ynzb4diwR+
qtWi52V+F1bOJbDLb54IDdSwD8sSEyycdd+00nMeUFEwWFKLfG5fhx7Q0dTN7cnJyv3QBqsBM8aS
jinCpaJ+S4L2Lits9H7FUE6j6GISRIUusx9Ik6MFnfm3qUCCNYLCWnXxBHqknuTJK9vV3HqvTWUS
ex4W7VqaRbOrY/vomAR0GbTLHIK+gkIPH5n5VUR9v3HoB+ymKoceNxnWbkYYy9LUhLtq38mBY86w
sVPv3an0i0fPeR0Gzfg+DAlxtYw4w3g7a/trIDFgWc7Rq9UTpZOQ6LyrPa/ZxLGtviyUZXLU+skj
GYOxJIGwpE5PdYTU86OnrDwnQQL9ix7sLDOgYjTNQtoIM1lP2OV99Jt4sZHsryuHKeHgh3wH+04g
Qcr50HpJwpD9qMwPKpTw8CuLme5Yb0pkgZXgO5XdJJflWPyVu6LbFPIX6UH0zksRrYrUKGiRUvpX
+hEQ2q6xfTsKo8iIek4zS9p1hQ1dc+yWZj+P/BilwfSmu7e2+TXxw23CHiQMFvBfWkb1wdDmdJOt
d+sb1q0KF4GoXTYxie8J13ONhwyGCs6YyO5uk13QqgJDmfD/6nQvGb0i3vH3tNRnzGr2VjF7Ww5K
T3u3KTdl0uuDNXTvQY2gFS07lLoJvb730s/Fq912zxDi13HZ7FQqd0oPeq96M72WgBuuCWUhWYnB
M8kx5tEX9OUi2V+IcGUJlsYTsy9ZnnXdFqe+ZZM1cXHg26ZLZnOURo+Qf+QGCxNibZE2/nXU1ZVS
G54KIei+oawLEdPpNi7Zq3T8lrqOfdJ0TWo3NK+8wxTAFfsWG82yIYiwmqCGO5JQQGySITOCluVc
dwCg6JW75cXPh6dh5tTNxjqVJPJm1a13YLmMovrofsba7Hf5LL9QaMbb3CQOyuyy58l2uW54iUiN
KtdGjxKnow3pF7QoLLCoI9KYAa1ANZGX5hORuNCJuQzdyb7VFg7KPFZ4BlKmFLrf+ga3B2FMGLyk
YuzOASMGXXfmhnRu+g4ZwQ2pgQ/DYU9IguiA4tzzk2qVlYxHqki8KvxHbGqsGSkkXOgLhTmdZoOJ
KGnfTFO9ccUQMtu2Fktd5D4OHUFan6eNZlm/tf+LsvNabl3LsuyvZPQ7MuBNRHU9wNGTIuX1gpCO
JHjv8fU9oJtdce+pqsyqF8WxEkkAe6+91pxjduvaHkfo5qf6tFiEbEuzzOrEFIDxATU8N2bUfSQw
cVwjWknUiLMg2aQOJC3SX6yPoYLEnCzzg15yo4RrCvTAoVJN5S+0jHQ3F8aTZIk/ack3lqivcWmO
laGr3pSBGzJJN+HN0NQzY3IOl2Sy61EyrkZo7KAAAGOjQ2vVT/TXchhZ3ZNRScN+0jQ07RX2vzhX
Lla+eMoYfKakqpFjpAm7WjAUdxrT9z5PS6/WbpLEOtqOARZk8zYFzcxgXZSPlTntZAx2nIwHep9N
+WvpUcIrC4C7Af444v1uU40KV4Nyt8V6gTd2eh8k3ZWGKkcP/z4ZPf327N2S5u1kIpElBB64dClO
cAuU2unjBbpfLymOosSaWwrJGc8NDh9MF81wMcXgyifo60Fwh5G03gxptx16YqTHBexMiOaO+xd9
6tzdCeE6udLMmaK6cnorJXutGXfSopznucR1AeFXSJ9xRNABNivCqZTzkk6xR/KJi+aDmYtypff7
gmOwBZ7YL0AkzCkWXCvT+anaHfSE6GVaGiA+Aw64LiNJTeRUvyEEKnSw8xKAWZ2TafkUSoKbxHn8
5A0RX6j0wiZqbqVY3KwrXKzxkYGXD7Ad01qnnTVGiHOKwM9UOdBqQXBLc8Ok2YmonHXIjkhGZCBZ
b7h9TnrdXJjW1ug8o5sUhyezFiD4KhOyfG11iaKEyZPEk8n+QJvbPgem6THnGDdxzwVaqEmYtFqb
bqCBHRXM56MFSnCwbIjeppFBdLc1GyEH/0m3k5zVtcxaD8yH6dEDshNDX4X8zbgVxoWiW64vQxm9
MPLTvTh+A1FJAF5hXLJAu9aSTC6acutrPFV06E5aiIyB4OvK7/PwwZp+5TmuU0BO6DKIO5QyToC6
iFwQ6nxB3BrPW8F2RDBn3ynVSxpht1q1TdSuMF77dhy8ckBDLcykAXFHbBo88a4Cx9mNjFEC1wSt
S4cq6RoGEZQAtWxShEufpokJ0TNOj0BOX1qzO5XFmB3qvCfMBk9Y1umww6RtInHsUqcJCUqGC13v
Wr+Pm5GgNVyUucXcgPmTMyUkAEZF+0bKum1EpNk3GcOVQN9NULLddGZnMXt2zcmyMWi8r38bj9NJ
bYxLLVgHDl4erT1slU8Jr1xXSLPQ6UiMuq+qiHOi8Tp17ZPIaHOJhIeyGwhjrJAhb1vynvqoOUko
9N02tYpdD3E0afWbFefTQwBiRYrSxEX8lPh1HfmhmQPrDsvarbDng+ZEcCh0kuAijyZuaK5QoTII
WEtgmdxuZnmxy9F8vsArYygWvtccrh1l7iM6GS6uaTS003A/SRRJoaWKngpwxZZEPdtkLXZ9KcXW
WqlImto0bOwZLyyXTVQ99J8CZn/QAWnYn4yRpmgQo3eW5XsN2Qfoaba1MihOAWws5kX4b2PKrhyR
tIxUo4DJRZ5jSXAj8KOJ4/0YZstRDqZDyjVxNHP0zZAOtlKM7+PM2FlTaca0JgiSFapK79tNFdMj
3oAMdKGWHUUqti10bpe2Eqw+g8DQpfLC1yCdnvsANxoGAYGaqLMcvdnDNNfZ5Q5hYZ6i2Zo4XUXB
Zn1qHdXokARNYuElSXDpCg3OE5dBI5FpWQ8NM+5Ep9H8cmiJgxMHfdd4adr0Z106Ro2Y72KzgVmI
pZrzeualaEYPshhe+oTOrhlkX+q8AGUSp8+o4rnmqKYkg7XJQs7ICl7cK66ZCpEU1qs58BIp2yYM
YYYSE+Gaah8bWeCkgjKSTQhXTJ8dJpPGTVS1TUzF5UZ9jLu6JNpONKWYXMYOBJ4c7+Qgpvg2Z7dr
LgWcW2qS+l5W1tZNhLO86w69Ym7ajKHCMAG84vyhumWRAc8reWVwYsifz5f7JGjrjV4/9ksxu+Js
2Oy8CY3e9iS286OVa4/kGFX+jDIfQYE7GDSNsmGu7dZ4t0o52g4f3ay/zEwf7FhFvjPG0i3LEx1q
LH0RK9Y/IjOT3DiuS68v62/ERJOwDm+LCam9RskOdw0xYv7Y4kHKEjTHXm1iUerCVtz21rLLYt0r
GC9TaRWL9p4m0+xBk4Y9y8TLi7pJpf1VnPIi4njJ8xQoWfGSppVTFclnoeX7BtrEQdGZOlkUgRPb
VUsf1ONMvCspF5/m+tQ28/CmRYDFyExCZolbN7P4Nelck1aeajE9qvTk6TDfky96VXq5PcokoAUN
bwCXeupYocLh05oIPjYMc1v23E6UXY2tzFX53ghxbZeN7GmsXjshtja98p2YiXoQf8H2DF2xF7Sd
ViHc1HNyXGMkCCwCaLlSefHDSGuOUZ1Sykjf8RTE6+DzQSL5bjPqZIep/SbGrnUnCT34dQ295hDS
GFYYCzPawxHBSG5Df50MrTFDAjNoL2I8+Aw/RDHkyB0VbFKj9ppL8XjJ5OtkneOukJ/ZJ3jfiT7Z
MfCCWVsA6Fmm7IUGaqo0LsGgdGCiCWZLMfw6VUovVmp7TkvgQnBPsZFlifLUDW8BI8PDIjbZZp76
K3dRvgHN6Bp4KzIB25NqrM1aBk1tdQfgSCf0Ab9QzfnOTpv42cAhDWDisZnyS0ef2C9GEv7YZryI
cR6K8s6L5+TEJajvUUbdEVYLk5MQRzvPbrNunoa6eO0MM3N0i+xSDcdUl06Fp9eUxLLOOGpGEdtV
2cwAX3GDCsEV/D8MPs2vNsmYThPIKIp7rdU0FgZocvMiXIcppYSsLIbdEEGnUiHmPAddp2cxbsv1
ZIAfZ4OknwIrn7w2AGaIJiyrmfJQCllOFYAay5FrwjGJePKIFBdE1r1Z285GvuzyKKBYxebA4Jk1
dUBw6IDK+hjY8Pe4i+xMsAjMTWjvqnLxDJErpbcdXFCjkDQtRvOWrkGLuzeL6mL7wxFOYVjWumVS
2Cc7qUT7YnUXseWZUBaskXOtMVoLch/l1UceDfUGEJ5hN/nAuszHrTS0m2QO6mAxBeJkIz1CQJwY
Z4sCylwgHaToqdzZrGiwRDyC8GxPRVLtSsPS3HDAUxhrwqmt868gIZmYk/QkvsJIZDq3TGhpb1o/
D4fGaLqdkEnbhhwwR8sX3WFt82IlIxDPMtVthjBm5Q4mQ7naWSVXI7100BMCMompRO8ZLGypHOAK
ZHncdjbUksjLu8xjBMRpjFi3w8LcbJ6SW1WsJOY2eJTbd2nN1PvRA2fZjFU8bg23jZmAYjbT7bnC
jV/hFXWrVfNXxPEuVrPeExPpa5lzXDrKKlVOAH7O9KnqWR93QtVpu7whJTZjQIiAm9CCRmweMkvO
/EwgGrqBf8gXBmoDAsJwCtK9WE9uOgRkoqBcwS9VRzvNwrqpVvUeZVTpCDXNuSl6UuN7Q5IWJvLB
TSHey/+ReBZ15WRBK281c+WHg850fsSW7AQXdUFCZpnpXlfkYUO/e9rzhJ1oPdNc6aqHnwivYe4k
mLgt8onxQg5SuwkCGuB2243ivtFm2uhBuPt5OYFu0JPkt26a3I8NFFlmOORVGJh3/lB/46WrAN53
N5rdtf+TMybI8IGgCEIZBvGyOAo9PcQIS5C6gtZf+6CaN/j2lTlB2VGbpSNa66OZc1X1OYIaI1m0
xFeidFjImm8K9UVFEOCXYvwLnN12HHk4dIFo4yyKMVbPbU1kKHbSofbnAcm4pG9Hkmt2UwttI+VG
bPP81rMPk8G2ikqJTOn3glG8l2Iue4EZaWvmmOUu5pB4YTC/rkoMxjTGwyLCTMhz1JwOJhwVM3m5
7aM8hyssvEl0IBivFNdOCjR37IkS4bE9yVMHij+S34rFEvfMi/hSj+UuBhxSRWXrqiE1jCUvkh2o
KYUXhixdvkH8NT2Az4zEwKL/fKnTaM8DB/vYzOb9mMYvOokhsSSe8acdxpm+dh9O+wSX0aRBnzbQ
nIT8kYfg8YLZ93Ex3hUzHFB1IBnOLHWjaAn0VlXbpZL8HQqDxTYLuJScIMlRs4TLbJoJPbBa9aBv
EoTK+dyG4dd5yAdLW9WQbXfS+KTIEnnWLHKWMRS7hL77PoBvvMfE4cqFIdhQCySHntSqpY1m/SOT
5VXCSBIMhlVshCH8Jbmr3jniPpuTNDlzbpzYAGNbFfsZ6xxTfrNMVL/u6hvS6dGLc+NmcRwAfceg
vNuQX0rMUUFXc56zA53nGrkTT5/A0ea+ncqnJSI7eiyFF72dZM6+AXrj7P1HOUyUBTLnVes800Td
qIl15eBA8TS/a+lqDuiWdFOq/UWwrHCP37nowzNq7QJRZlc7CbUwYTYxwryCMPkcKg4c7MDiuiE7
9YnNq/2eLZrxluQKFq3MSiNCtVGy+5+nCtA00VByRL6OGMHIDu4Uvrf3c1v+qJ5/viwNwLEsuIQT
NohOuBo1PhM64iJukTr3cW89ZZI1+BQdz6OhhmRFp6E/a/DGwDtAs+7Fzdjm0n7lHDKwObJsI0xe
X22Dq5pRO3cKsIHkoM5h5IoJvfFJH9fdYX79CfIT6pBvoWF5qdZMDWON7RyD+qJBtHDrMngpFOEU
6Em8VViT9CG/ZfgTfJLjiWzMIoH3N4RfpEmxzzUJNQYCZ1SjuT+Qr6wmsrDt6vXuTtR9uqatiqvc
votCdSvPHPZ1hj+jSta1Bu+9XrDvz0q+s6inaMyR+oUdFAtf51qk4ULybvrpkwY5+z4EmlBnQ/95
AEOFJUGQyeMzBZrVMdkh4bAucnJ630u9R7p31qbnXtJ6B0onwrA4vA1QwB1rAEUu176B2AcjW8vj
ppZorwzcZs6f7FB3f9iI/laQLVbGRdf+3/+z2pv+4i6yiK0zsd4odOUkfC+/IahCa+w5mE8NCvXk
awETTAADYaCFzjBpjjTVTgbuX6jC6h7hiUwLhanZrL9btPE2//y18J/+04tRFcnUZCh/HEVkbX2x
f2KKZNEw65rYko8tIp8mIKHxszlHcpSKJ5n8Zk4kbhQ0uCtRX9EKihoGHgoUJclc0C2X4VNZ3qc8
WkcjTovjqoSm1XyrojQ963TKiqF18RdHdJ+mwBsjs3ANmfxelXIyMVLa4oQ3kA6ZEwDfpC3ISwMR
ZcekU4o7+B/gFkDmUDiNKc57SU1vXUcEmbWcqyCIv5ncf4iDaG4luYrQ5SI1YsvpeeCZx4pwz51O
gAA4az6WgNBBEyxeyU1jdR8HbZeRNrPRSmp7VaP+CTO2zVDFKDomks/tKLyWaHiVeleuXZSxJqVy
YliYR1OM+EmMnxeL0lLPCg/pCA6VKNwlujnserXbBWKlX4hPeJGbMT+GkVAesDHnrLDFDRiquacN
ga2gGaRzYXKfV03MMqlNrTco6465mMpFXOeLxRQcrUQIn2iiZCEzc07da5p8ch4Ngy5My1QCya2y
ybIAQVuZmMRDYIflngStw1Lq0fjpNogfJL8UxJdMW/KbgJMf6PJyKmlGu12lYhiNq4F7Giw88qy1
F918gEgPDxNqXzwSBakFciYc6Rx+slVI+3TmZaYJTcRRys0DCLANjs7piPMY7NDcTWB4UGrCeriQ
CFJ+TMR32OaVXaJ4R2gQ21oUbZlaau8Wokeop9VTHEzpUWBKiapN5b4PUoLFFjZ6WotlLssPsoDP
CfbjK7aTrVFlpoeqDbvyoC7PJOg0Tlxl30olyxsx52bCjzKjn06bJ8vo3qRMGul90gob4SafVL3J
d2qQ3/Xr7xJ9GGl2rL8kC0A8KXKHH7sqCWQz66zmfjEWOoJM+8Wpx5AXGvIEuIN//vN/WAroGJEc
/Mc/FEkJdvVhnreBTlcC+Vm6V7uKEh8vmw05jJJUi3umOpqyi4BL3GBiN1tVQuY2tbR8zCeyhcd9
wSA6Mg0VJJGxoJnN7qFx16fS0kVXTBOS9Cp6qQuVFCqQFLwJ1cx9Ox7QDuV3Ym6E20pXHEby89Gy
xhUmjHgs6vSdLtWNLwvNVy1EYJWMtt0La64cbq+CTMdGvVFvoqoOLlnNrd/3BJLB3lX9sAywQ/HB
XroxIM9nTM2T2BQJlbhqYF4clxv689LOTSvZBSog+D7AtTcUsiPBbLqk2jcAy/HRREmjSV3otSld
OpSZ2iFORD8LML6kZgcnGMAVY8GEXiBYZ/gZ5C3Lg3oMwv4eDFJ1Ak7PHFOa/LhSRr+rGmyLPQnd
C2wrl88M+INK9pFGI0dAU4GVaPGCSbcZdZBIVijnRBdH4oBLL0vLnjS/5qfH1HFGzCHil5GK730c
D9AbG5fhdOMjGI03hr580OJtCEBMso04l1szM+EJhLRl/vniLP0WBgqHw9B0VTVNlnoRW+xvG0Xa
SDJIJLHcoigAlo2fEB5wshdBkwA/Iv4yTNKvhvsYx0yGZMCMS/TvE5kWmhgf5UG4SOCGiKbHRMKs
5Ztu4r94ifLqhP2zU/bnJVq6iotXNRX5973MbHSafGigtpOUKF4bYtQYTQZ4aL3kgwg7z+7zPPkK
WMoxqdcOCAWqU00R7gZIXJJ4zQpa7xHtQ2dYzG4zNJNx0hGrxbCUHHRJEo1u5lX0DCu7paCn1VnK
/2IXlLAO//YuTFExLXCGqmgpgGX/uglWAlJ6cZ5KZGNFfVJD7Q4Dnq1z+HA1SStObb4n8/AYsgbS
w6o38VSoTDQR5LH6jOjbq0e1wTRvTe+Mk1DNlbWAXjfHE/bPbwn1NwQYt4SJzEM0LZlgLes/fd7Y
EIWgDBqU8ImOEIpse7etRH0rm6NbhDUOmXb8Rezyte7M5qXTfxEbRESm3jabrsDYYQZgB0hid8Go
Cpsyt56L2jjk5IMeyXisvSZlq9ea2qLAlgm1CXIOLEWl7QcVD5nGANQGAqZsBmiQrpXnG5kzxXOg
T1/DcoGVMl2rKkQDnanbMLZ03LJI/cWO9k5qIIygsx/TTdo2IpO8n4/mf2XIP8W/mrItv7t/W//b
r7KaG0yB3b//219+94AEpMz/6T/5b7/RX75v++8/3yT8Kt337v0vv/F+IM3X/quZb19tn/3xGv7x
L/+nf/m3r/8J6llWRIuV47935J/7r+H9b9v3vAJs0nz92Zj/j//7/4354t91STIpSyFZUCj+w5Rv
yH/H/6LzXMg6YcmgU//DlK9qf0fPKGkWfnlKWW3FQf+D+azKf9ctzTBJMjYkKHCi8r+JRv6hh/15
oYF2x3fiATXx40Pa+G0tVAUdzwwIewCRCGhj/aTk6AmhVz3Wx2yLVJnDWG3sA9ljBtM/dO/qr/Ch
e1q7zYU7W5tg9qfFMYTnDhZmsIH3SOp8ZTlaEzOGh3KERoxjdfSIYK8udnRhsk3uyn7xTvyyonhI
1/PARQTyWR8s19hZLj7dP12Vu//iYPAbQQ1TMO/RIhRY0/CcAi786zLUBPLMDM9cQK4aT70k3aJ+
2dQmErURonvTfwvM17Bgxa8avfl//sOxHP62CK4/XeVKUePjx0DC8NefTlbLVBMlsWzNR2s8iN94
Py9q5IhvOEm+o8BeM4S+jXv1VgauekBAnN4Lvnmy7k3DWS70X9WrxMTsSI7Xe35edsgce7c9Q/Yf
r33lYIc5z+8mx1MYB/dGwlHQZdv4VT5FR+VO3FTmV6jpOjiy5Sn9oveg36mvhGZx5i+pmGztRIW1
GDaZa3b/hrHsEaaYsPp3oA956P6UxZboLjcUw3ga7PaYH7F4fiLjVLZEFZu1SwYT+U/QPO/rs5Q6
0qHdmHvFzd/KR4Yh0a/kgbfjT8/F97IhlSL241Ow1Xs69/bwHprb8dhfEk+k5fo1b8FaussM2YpG
qf0tH+rVO4lPU9iR6dR+gAGgKym4+UeLNhbr7655Q7FBD6p5NNlG0Igi4afH+LAGBj4G7SZLrvPd
YjjhKcRFbD6U1/QrVNHV2sKpfNA2yw1+XfGcjw+4U8rE5eNgmPxSvOs+5TpAOu07qR12T0JUqM5D
j6IsRE9g+uPIB+JO+NEMpKHUUy9Dzj1ND4ajO6mT4lUVwdHZxrV5Gw/6R3nHfA198z0qXnSKQ7mN
VzWGY93ijXDO9+M53A/LNrzTsSo4DDoy8oid6j3b1yZjUzu6li5DES/0ZVwuiLCBNX10YAxIG0/t
BA2ME7zIdAzKu/ihi04cHoA/j06hO+SMeMVh2ah+5CFwtxIsLbb2Kn0Gp0q29dPygnDEcvML/aC3
6CSfEP8KuxYGdgHv14b9ECx2sjGOk2QXyWY+mM8WRygVwrGbfTVXqKfTWabzdBFf5cHTbuHOaDB5
2ErsICMdJcd6oIdgJHbaIXM+1p0tb5P3fkf5e5FvEljRx/BDP/ftoQPO+Iyy40pziFsb/yE0Hs1W
dvo5v4w7ESarcjSurcoM2gOW+0GhUDnJtt5mLxZePpvMg95JTtad9USdCliJ4cjkIc3i6bCzr+Gs
8mke5OQhKZ36QsTDpc18VAsiujkGf+l+fMH3bFwh54IEkhlrupnXvQNmYDJhS54VOUCnyRTyrasG
8ciOTpAX9BzZ8U7yVDBsv0hfXt+g7uNcYG5DTAUfpC2RxHji6FJtKekbpznnOD130SlNCBFlDVQA
RosYcj1C4RnX4l8NiUz6zB4jD1jsK23EbCPb6FLuQIbomzlytF3y2L3N7nbeRo+q6AgVpCUnvBid
iz1Hewje22+BPD9ojtCOd/MzEWacqW2LDrI9cRzczM1OpK7YYD1sZdu8KP2jdR1O3WuET9A2Xueb
+Cy6Oe19W7xJKNr/xeL8e5/EBFMDrsaiCS+xzf1eIsrZYmqjLtdbhMSMH5eNnBvPZtz+i4L6Py3C
64/RLJlDBZudrK9bxJ/aMU0jzL0YSPVWk8aH9UdYMJPmcPpa2pjeAbZ3BNFs8f9RDfwX+478B8D0
L7sr5TtVJfmFqgH8RvyN+gc6XNUnC5K0JOTPykq000B+bSsqSfpSCv1vnAKZlflB9ZSgR3Al873E
IOtyPnHAKOtkvc4PZUB6+ELz2M0ynIQ9vbkuVsRj2k+XKYT1UJsNhCtl1pxYjFU0QLLpgzGu/GUp
cdxBW+wmloxsyVxwmgcy0ZNLsSj1UR1nItoSY5/qcKvb9klGeuagLartQQTNnGFD9BRzuXV5Hvjc
5dhy562MARUT8mOnGf09nh0ZmVtxqBNm8DnGXXgkYbWzuvY44WfYzFi3Hbo2r9aAKRKcapgbfqYR
2jQCn+ozdE0oBqeVGpj7Zd3taTFIG0VcdkZf4MOmFYIKDPutDt19JOCZiEM0cmPGs1EMd3HBW+Cy
dywHpl1YRFeRzk7AOKciM7KeEXwLLvbTCj1Y/N03XXqWxwZVbynep3qgIimu4Wcv+sBCJVc24Mt9
as5brW6uzClTR4QQOWG2oZdVKLxI81t+IGWdNbUgVIZbjvNi1pWcVHGmy8ICfbNGhYSgwheA4aB2
EI1T1xqnRF1o0okjG5+hXuZGmTFOqB+jNanE2ntqJuekbhvZdhhkkhs6DS19KzGRThBXC78smVdW
aMuDJr+HvF5gtvlnUwI40yqd/WyRL8nQnSIB81hXYtWQY/2pX4njKkaoMZhhH+kUCQNuPxIuF3vR
9Xt0y4R9NLTjpbNoRtvVkSRNn/Wk3ZZKgB8ezs+TXj0hjH2PLuixGNtM7W2KCoQR4QOIz0/aSkAE
uYGXVeOvtc/rr9VxVcyY3hILia/lihtOCzNIUeAtpqSgsSWgb/Y0YopIFMLHJRO1hwpMcWhyn6NK
e4zl5SQIYs8UiysNeKHEdrwRMlVg5tl4yYAXTElF+LL9+FRUZPeaIwngVWj6wvQ1c6uLQvYwVfJn
YDD4mYuGhQ/5EXpTIe3RvYd9w0ah34mGSVudnaE7D1yBOWAKwKdDD0+a8WvQh+vH+0qF1ldFvI4U
bXDm0nlFQdq76zUTA8Gfsi/6H76h9o4SMchijtUsGW3Weqve6bi5c/pTw5pJXNL/YWJl5r0DuwSN
lQHbZtc3QBWw6gbSmzbgbmTin1J4FdpXEr0v0/0yaK4yDY9mOx4tJdqZhuirVewY6QJVg8kfJdow
QUzKjUY/KKR7I3jIL7S96RmFgSF7prFuGk2vHAOhN2mFGWcsBIxrxp3WwbFgvjK4cyHVKCiLeZvk
PWqtAJm/RmgfNuzmJpTMEFSSw90JCgKE2Ejahy3JxxUrn10pZuuagxxu52HYS30LFiSYAqeqCs+U
xJi865gxAEPcny/6LMv7LG6o2WSrizacq++CjqhrSOZ0tqWW3vGs0J6OxPQAYCjdG/p7wliFuf36
R7H5XAxwg0qEIIefP9FAO/7xq0H+xRORHBat0BwjlHDE1KSLhgyP7Ah6XUHgZhbso17+qkNZ8GV5
iL07RqGQay/LrR2Z3TuUANXWdNtTeUUgF28GAJ3cvK8Qwrbya1J5rducstN0kt5Ji2kPePB04OF3
CwbQ1klf53ue/fpILOn03WxI6qBCOAKfebXLa2Ta4ivhdeolem+Pqj+devqh5/IjP1CyizazVPmF
a6S/mIf2PtqqbqzaZNrU5sWoNuTMsNKT55KjQZccfF2j6jatY5zFO4I2JcrT1G30PeUsKXHEPZvG
TroSoR4C5rWbVwlmsHGUWBNUlwax4eiJrX2Yd+anuau/4uE1WhhVu2rnqJBKrsN3rXja03iUiRSd
bXwqRUrVA2zQzc7WxngqHyjkwzuMpU+IVjfihWZe4xhsYqQYXKELvi3wDx3zY3lLFtvYQGPCf0Nq
MBTnlC2PFLdDt5Vqjir+cJCnfRnu8X1OouWYydko3UbbQFkeUQ+gkB2R5fp0wmFRKe0BxLWGD4Cn
rTtYgSOeGtSgnQegECYGYgv41viZcapRnwveqN9pEiYEN72iDl0OucdM1PQjsG0jCwL7CZgh3IAu
Q+8QMd1zhlwYZbltnqEvM8ZXdlViNy9wbxQJiY1Tzow+iB9wcLFqF3lvojvbmydyQJlO4ipGbmgS
uOKOL3zGKc8XEWWi3SjQsR1TJ//Mh8SSIBMcvBnmFdQWL76WKy3SKb+0APbYofkgt4XLg6BsIh3B
hvaUXSx9DxOLU4he3MZhN1mvwpklzIIkvNdfyUcattwWOaS50TbQ+IT3xln9HDpWP48jWQfKCR5n
R3YrNaP5YMBEJwrkbMYH/VPzhOvyFFw4P7WvGH7q4tY9TA19cTt8o/R9KY7VbvjkTFaga/1S/Pis
n/L3Hg0CuJfnETCHA6/JOvPYkAZHHxeNLPD/RxTM9xFHrc42X3kClI+cwxrITuxJaMJX2K1TP2Ll
wVlzTh81SlV8dWDJwe1iIXGb5wE2wLiteP17Xq/Yo8lYj3GUUEgz8bqI9kOTIoewjXpTP0pgsUKA
r+u3HpjASC9l6RS0UM1jqLlx6oFM50M0OEieU1SrwJM84xDsTU6gWE1KrpTP96hTlwtUuGLw1KdP
4ao6dgB5Zf1B+FALL76BM0Tto1mbmkLsbF3m3KM1Dq5/2g3HtLXL0OfOVW36+8TJAxjwpz2hdieU
AlQ22edsOcmLaB2zY1BsOdvqgUOgh1jsyg9yjQNOc+DJGVTYxgv31YzeDuF37zDZFrYya0b/kXjq
tmg5meOOmWyDiOQXDAK6QzHAAWz0picappjjNkFObgs6UrsdGKrByQIWQ1+ZWwSFmDceUVdAhiXb
lruGIyp9AS97a3AqjYj8nOjKibzYp+nDAKjLth5My+mfSyqcaWM6yq51pBfJlze43jc0c14Bj6KV
Zxp4in3lsaCvAOnxUDJJuB9zb7qrRbu+y66cZ147P9nFEMtPKcsYMzs67Y7xyfQF889Z5fsOL+rG
fOM9XDnpmsU22iPNWdCW8a6z3F08a1eW7nSBbTYTuoWdvvTFc3BDfdehW7A5AtIWR7tyay/CKzDk
+57fvJhXq7Tfol17CGikUCZcgwm4M4dtNID3yeybWJXsYGf51gfu/ye20O6uiGzpOPnlOTw3vxaE
pQanK6BI1kVAc0O59Vh99K52YoVVH5Rz/Jgewq0q70NlrxI/BQAYu4K4zVKoO7tKvNOv6sm4LyEX
k89kxwUNZxedD2Q8wiwzH/D3odlJL8hPlgtHujM7DK0QzojxB5S8TkbQ4AGaQYiFbTxTHZhFVbDn
c4dt+FIfsBRXqte8SArqYW4DE/+O00i+IWyGYBsJjBh8rlMQ+byXMr2K07EkYh1TqWEPdBR6vzjR
VsGrkJRHTpXSZ1t/UFVYyG66o3qNHgRbwfHrm1d5Y90TA1qvISXkpWIotjGSxh7jhWYXya7S29Mx
3sZUBNa5PjcRG9KZBGRE0ub3AJ93x20XPi+/8vPPMqd64T5/o7syJrb0hhOMssjy5rt8U+7Taxjv
FekjEpzEvIbjKX4bKbyyw9Kgf7CT7mBiecj0E4s/apgwPQTjQ0/gbCh828j2cNOWyR3rjwVuLMOu
sx/uoRb9kp4Fy+VEMJ6yVzoQyot0oQEygLW7oL/y6yvhL4hY8mv4xr7EYqAo7yhIQG1cyhvqEu1X
54fIa55FkXAPF4KOxQcw2glbGetjyFEwRF7lZY9T9RjCJoLYq20s9pbSZ1OBSWe9Jm+d4aQXmbr0
CnI0uAfohFy32yncsYnsEj7Ue0tvB2/AkFIkDpJXfdSP5VsZHNWnKr4ld2Z1sLQtzKXXtfAk/vwd
hzKkHPTxDUa/fXJZlC2C8eFZ2qJc3PSoh+yIhshWBJbH8bQ/xakbNbBf/P7L1NwOQQgCxdrGqNS/
mvficg7ui63hBa/9F/ka/4+5M1mOG8my6L/UHmVwzFjUJuaBEcFRJLWBURSFyTHDMf1Wf0L/WB8g
01JVuetetVkaLIKSmDEAcH/v3XtuyS7gGXrZLBXEQ4BD/UpMzIuLVeq+eEAw8ljeZYhiP5x0Vf0y
d+o7IqHwF+TkD8N8QKTfUNQRb33pzn3PKb2ST6x58YO/Hu87fW/Hx/YEzvU7I8fqhbu6mXGbxIh6
qq7puX6CTsgqAiP1m0ObMlv5NxpKH+ZO/+KJsEFnYm5AcUHw8B4DRlJtoTgGzwbdy7P9COjAjnaR
fMi+TEQu3Tb7smGGpA+Tf07FjuDXnCnlFYNSd48APmBZHPXvBJZSKvzoJuREzIyt8G0iJJdkeSRy
2wKxHZceZGz2WdzpIHilqt5ItkAVML9Y37plz6KLMXEvoOpdyB6Wb7MG6lKbv5r6s4aces97Qkru
duvgGH6xh4EpwCbhwQRnHq6BixB+1W7reuun6/I9UexxV9ZXwNeYn+yU8mOlXnpU0Ti2nru77qf7
2X8PnFUKKuIHHnOcwg0W93Xwq3F2AwtNT818opdsv4bDijVLBw+2h414GTfZHShvdpcbaPH9FXXk
e026vIVDdCe6TQkFbkXKxHbCGSR21k/9yBYx3uMBC8/WhSAvSOXIILfhVb6jdttHiL5+qBJtLC+t
ItVljdGXleLm7aur5531PaOvL+/KWcmQNnueLtEl/wRkd2svGbm3P/wj5N07jGb0z6tvA+Ev+S8x
Qd9eAZmi9BqTI4M5cgqHT9fbl4wpfEoZFACc6AhzB5xmkBFDA7jgSDaJYfE5D2RQIh9N15Ht6mcc
GuI8LH8g9PbSZa1GagIa31ay2qr5T5fD8veWR8s/c/uQG3maNtyUlTj7QyyqP/524U7lKYBDhe62
z5LooSEiM7SR+cNgJpGG+0xbwZTxdHTwrsHnVZrhQDgkouBkQH8Nit61gTBFAxd21oBeKgUjcjd9
iP3o7Ngerw3P+0YDs7DrkIAcJlf3sTdVFgmcZboyuhT5mk0OvXIgwxoJOyrNbXfBqG8b16vRkus0
o3ybPmcQhds2ad9FioSnwrv0JPCMxzC8dpVBh1332XC3DLY2FWZUKuH6qSG0GBOM92FEsB0jcAfA
yoC4wLMPa8zkhu/WW9AgNM0NJNRILKNvQAXsyrLWWuIuoPd63ZlBvatmIWKVsxQWs+6pYnfkYWD0
ibRe1QMmLDmQrqCjybAU63qZ4hkn+e0cJfIB7hRaZ10El6gx3x0LQdXE/SEhGAY/OJ3MOTiohK3q
le7ZZXGCP3zGKLoRE+L/qmKHjDn5QYJgsAgjPbVGTrMea7CTcP9rJnsn0x0sXgC7bnEkA4v6+r4t
dbkxyFvbzAklgHowWqAt2NJbtI5h779EmRsROaN28JzwfYZ3QTm8IS4xjh0kgU3WOvdB8iFVjbnX
F19WKSnLgM5uuzFJ9sR/sf5q+wRI8rvlUawEKdyOySuRjUwMgrVgeJzChyzP8TSoNziw+nrQ2/cc
r/sa/nOcBM+V/UugkcKtLL91EeSMvkrxCtf+ryp3zwKtzErDzw/wgteQjQLYvbUl3weIUTa9aq3X
HdrBBEulR78mrBcCaEPthXIDUA+gLL28Sk0vFYqLg0qQFFWaR+/bAfjjhP3rOP/PDIPqVJCHg4ae
DjTcq3rytw5YNUQ62jpODJgrEVD7kvZ0bPr7KUWCmuZRu6qNs5peUYu9dnl0dVhDOx/lYd0Vr21L
Mbb82yyxf+ke2tzZTYrOoKGfFruEygzSu0kHzWY96s+tbr3BDD2oauugPya9UK9YdcbJx5AKZFN5
Ia/A/RRB81rY/QlcHpJ25OyE8rQveYVANrewvbkYZmvCi+Lgh+WwNQZPcHYLNszYklcgcsjqfvel
eKsVHUdQROjDY6Dm/XhXdGoXlpQMRsQIJaliTNhS7kWdhcfHyGaoVIxUdGlUgXyNKWYafWVU7gNW
x29aMicduKTlufo7ZNIfycBK4+XBfvTpB2VEQMTtqTYUOPWE0A8reakcrNOJyS0FM4q7jRpZgMcm
Jywzx201Gu3Biys0PHnsnDrBAuCGz2qATjlrEqhLk7bTcZjoDwPLVNMgtdfi5yBKPiDL53Sf3HTr
te3RkMTrmQ2aEmn4/trs6FtooZkfm4qOHllE8511a474asnq3Ogm87ZQlTfPzx/ivn7B4DG3yWBa
j3h0ItE++n3TcL71L5nVAi82HCoZdyRVsGFsEbRrSKOMk/VZkYVNNHS0XSmwH/HRcnYa+aG22NLa
C9A6Va9JIdmPSGYx3MOzO4zIpkeJhvrn3YXQyicVjFey1tZJ6D13fXIHgmUTGFa6wzG7Lwpq6WFm
hNmaNm6SFNhOyRxQ04tu5+DkWkkXpIk/hbOX/CkBxQDZyceDSOWK6vVlAPwdd3xXhCeiCR/aCfVO
dS1pM7Rt8BXhNkdp+1oWSYKO1sLviOZri92UWTpByg2a9sb4Hg1sZMv2XXfOoSivzDUOJcLmldc2
X/7A4D5DjIaUG5DyBbkvvZksvKwfEf4cM+w/BOZeh5IM5t5h0tbqPeaL+mcpT/6of4RhxnKKvpB4
M0ArWgMfh2j091TbYYjkareji8RyQnsUgkFIiTO+fzhg1NYg+g5xE81WR/qkpmbctYquSK3NtSp8
6NjL2Xgk8YNeY3eUdobgmbHvUCgowRAG6iTbSTWysJKA2TTwrp0OykGtn4uaWM9El49D1753s1Sm
wgqzCg0sVA57IjIiwYhpH8MM9YzMW9jlZ6QTN+yrId+GAtieUEpC2PA0d9jJJnLWls1TjGT1IUj1
feRSE+OMbdhHSXdT+NkLxnh+VNJWq/vujFHqRcd63xQI/RtboNuXktEqjg+9M/YNd7OV46W0Ozrz
KibjGw5AZx9bKbGj8mTjvfkA4XxG1a0dE108ZB57UFSx5GbholNO+zSYdHADoNOqS9mLW9zgDX9v
WjO/WEnqJmatoUVZ1bn2vgnKXVphw4rLg2lqABRo9JmS+K5Y5EdTlufOi5803v+3mOZ5WqRvePki
VuKI3SILmSAWlWlbrx8twA66rxXQ+DNayOCQ2QNY8S4qKezdhiigFsT0KoYyeUwS6o6JLFM9JDoa
G2Z3S4fihCgSUWYfYtQ1/E009cA0mOusRxpAVmxQGjrjh5XC6+iHTELOSo+TLg5Z4R2tpFVbTxPa
KlIol/ICkyoupx7FBoyIcZ1OGNEane/fCaYdaUXWSiBiWQcJXH2rzTAEWsmm9jBmwbjEr+fm+6Q3
fvVVRxsX7HL/3Gk6aTQOCdhjQunQqEtj4NtVHdZyKz+MXvvUZHBwtLY+Bso7SBdzhFvbD33GkltO
6hjj9sMlXkAuce9KJ9AwTrHYMLSSMn6qRnhhVWO/GkNpY4jM3sERvfR1hEHHsRnU+a8uHsKd0Q07
wpoCch6bjCRT583yJroOiYYWzkwZ0oC+FIAA+br7XSGMt7YLIdXDsiaXmp61bQDU0bRzVE5PdcoE
ghu7jTG55DLOrP7ZywvChzzxU2WqvljojenjQ+nBErXrgvYxbI6FdH84BoG2wCtPEEJ+JUUY7Tyn
81YBn1BhWVs10F8TGju2GOAhPJtxXQ1c1W716VYVK5szp0M1AUG8Q+NsCKTN0mptdPkMVxAvAZHA
dx2YBjDhtEcD1a1lEj+lWaJ2DGig6niogvD30Q1FAjHtYonFeGCigaVFg7PnXgzSB7GWlxdXH0DD
+w8BULx1i1dyH8Pu7cydhmB1ZUTK3E91bp0W88jy6G9PB7Lrj1FB4VqlP2ImQ1thVvapx6z0b4fl
Z149+ttYD78v3rTlUIEJmG9YYpuV7NoCYbzrqjBPjZN/om0HaZ76xqbTNbKk0Que7Kijw4fzYh0K
CtnEQ80PqomUcYeepqRyC8ml7TCzHy26TrZUcxNX/nlQY/mgZaa7m2a6eZOMwKSMhXYemc7JmA95
jv6kfffF4J60vw4x8gILQOoRF30LFIPDEuNhV8RWuLb+mPUeXTHTzu/1ADxMp+yUkFVYa8u0+3+l
E0T+x3//NwXgf0gJ91/F9SP7av7+q/4/ygSxMDDW/0sYMEsW/xQYzm/hX/+41V/hf/9X/h/ywD/+
zZ/yQCGcf1qOsygTnJmAhRj4T4mgMKx/cpewHVcXjqMv8oi8qNvoX/+wnH8aDn+Geo9gUBvfy2+J
oPin7/uW65oeugPLIdJnkWoik/xTtoDCks/79/P/8NUgO/5PCZtuWyYvAReLbmCx0Y2/qSeIDp3S
XvnxfR5893SiSpZ8B0dOFPH9eBiZfAYFUGmzCk6TT+y8VacvkEh+hjp5Fl5ssRGdQz5+H7yiy1nd
zbvBscWMVLtf/Ed/mJDM9NxWhdwnrs30yp4tU0NbujsxaBdAr8wN50PhktE8ZbTDWubBfldXqO9F
MWfX0m2TjrN3hgnnYRi57F26fls2GTt+szsHpvVJxHFwXyEwhfLqf8s9TKcTGRJO4N4zxquhJNJ7
qWJCFLJj0FpXMTA3MJrsYiuAq3ln/ogdnIXBpJ2h3jlA5/p8VwmmrPye2VKv0YJZHqkmzk+OMXwj
mGa2fDk3s8tLmNNMOSAtkWpO7FHXND+Zln7q84VOqTJuixJyKKb1/mRh7lvB/0K9NjdjRU+m+nzw
u8E8mZKwjLA+V0Gob2qL8VXIu9GSkx2TCGPOh8WwujxdHok8fx7SNuUr4zvI2TIj40PNR2z5OZ0a
cGDci/AXiU2OAeWP9+A7jnOYHbtt6oXTenlzOv+3FYHbOIZJLNkSh/bcm8ldEumSRHpDMULxsFvV
qXvyAGRvlE5wrQWQSLN2qaiHkyASjU62gVuniWSG4qRjK96x4+5nvulcX8dYKsLAa/a5PWepiLZg
HKccBNS9W59BGhk4ybD9Y2TcGVnI8NHtxNH0//2j/9s38fvbKeIUDRnyT9PK93o5BgcBJIsNBhio
us3VaTkMGHbmNLsv3S1GyKF9cwqdpN4raAEn6knUVfOj34dBA5ZuyIJZOfYok//9aTksb+hvTxcj
dT0nIiHXYV3F+0uLFJvy6Y+H02Dc9zKV7OuM98XOu3iFl0e/ny6pI5NbQxVnf7V80wVAyj9OgeXp
75NheTSNzDiRHtGhmC/L5WJ0J+APdJjMPy/T5exAF/9mZjEOhPkkXj6634ffPzMjVz+mCSqLCaLa
bCSUE45XtqTkAS1ZL8ufyAkpnVfSzI9nq+LiV1wOA4T003KdZ3FN36eZM6RsN4q3OFOYVZoJXWXh
0sP5t+f0YJyxRaVHYCOKZSzlkaWAddXyI0wJR267grm55g1Q9tvpZHpiOtnzYXm6HAw/aahi5haK
/Z6I7CBEsC+JRzqwVMPhHmYNqeFR6gwjiUVejaaD6mgkQWJoz3UfvHoFsNDC0Dcu8dgnzzSfRxBh
u741mAsvL8raEr4gIWRzsS0/EPNHvhzMvx4tT/2mEHu/1vdYFHLkEvwDA4/6HiT3hQUC8WEujmkb
FmeHkAkytrRwq5nFxPvmoFOSEtDQx7vJGt4InvBPJORGJ2t64ZNNxTq08NaC/uhOBDqo08gFvwsi
+61s2hCegPXsJYTuLC+xmr/taEa1Do4BEni+oS1/0MVJVr3RU6zYr1WOuIo+eR7HduKKxgyfTg+N
XwEZ6a1yq7rmmkzDjxa0+NrUaK/o3V0cwqOdVzoaQcHPGJIt+OhS7Cp8ikZQw6bQY0h06ptuVQf6
eaiDch8FvrA3U589+Dvl1/IEye0OFwiUi4q/UcXtIZyKaaP6xF81o2TkQx3gDcP7gGVVDOk7lZN/
NIfE3LDXh4EI1BVCD6fCMNzMOqXLrfT3YBQB+NPMWA9KXYlwD3eY/tKTkSuHsj1u9iHvjhHOPE4b
HSy0BgVQlMM2mjJuEV18R+tg1lJndphdFNtx3SinMzwHFDNWfBxb4yKq4cmLQHICoJIoeF0IYwkM
GtjIO0TkwwEY6nlKSLnDpk+9PUSEp6Tjt6GOiOtMNPDnUf4zNS1zNXjqU9OJo5hKEitMD/nbQOFM
8PdD4GkRlNjuhZZLuidA44b7j7EOmJ0dJhtI43JkKq9FN9NMzLPb2Nkxxx5Giwgx20TKeZYBqAnS
fYM3ZZUYFsBojCpazaCqyKsOuiFYnEbBvwcMgeAiBlAU9rciTOiOWFW7Ni28jnUcrImUAdBDzNlG
gRWjHPAQgrGRXteWae5MU5lrL0u/RkEGReiPz0qON1k7/bO0TBrVpkbqqUkGRYE7Ux9BeAHc2vjC
UAeDtIRdVfJLx0bet8h9kLrkw9nIU+06jBR4ZvgzGiWRW1KTtKlLRUgxbZiyHYDb4EUFw/+9WKyW
E9o6E7lw5LTh/UgFbbaevpvoVWharV2Vw1Qn7MGLqIyOWmfT3+kTVJe2pUaCLSCYeEpcvNIuN7A8
6fuwT/ohZ6fuhNOJTibNUSNiCOR55mvvrSN1LnwdgAb9X5iaG12Pf6ZhxLAIhgPCae2iEMmJsRrB
wnos0VjmGM5H7w2kkY0+9e6mKytIOTn2Skr/rZESEcGL+ela9A07Q8BwIm3Lmn5S7N+7WfCQl+4l
lXymED6/t37z7lX9iviWCy20k+Vy3UJ9rU/k/F57M/IOhnRBnnKpRilXZxQhJiAn6Q47vA0VAdHb
WIA6sUPtiJPpJWXgolAoqpp5Mu41tHE6juMEuGEfUQrCz/9WOP6nNGZDmx7iKtRt7Tq1Wyp3lOWj
wzUpmBBGvS63NvMhXY3q3p8MjT6vjWax6z/DnBFmKoPkMMl5vnWMHPHaN7qxKTXrfXDyU+/6dJuH
lzaW0waO0q+0du2HvH6ux+iu9MNh65Ind6xTaEfsS8mBmHt39P0IrKKzHdhpti29Q60Zw72R+k+8
0Ps4ZpbVwM69JCbkIVQlJKN8JaP5NpUMkJxKv4OnArROh+0dmuUmjsCtwXTHpG/QQMlopxFGp12y
oKcJJWMUuNWvsmCJqDs92hWSEj4RdCVNuJCwUfGL1e6PwQ5uCQTMHTkZlxjuMew4WldDSpSPGq7m
yMRUMaM03PSRsQ185a59ZjxqNtFNtnF9jtCk127GjMcuhmOfdgx+BZxCI43xAHqMy7n1M0jwKjr9
JTPNbmhe+3SCWX6Li3Rc03xAREOA4sGB02OmSrt4tvlh299nLfO5DiraEhGZKjpXfVvR2MzS9L53
2croVggYnp03sW2dIoPZnbSPiTD4SOVvURizE5+I5ZKRyd/yXyMP1hLwP+oHfPtl1KuDKvWzNgA2
80kV3aZa9RMWQXvkg5AMi26lDbak1Or7CZ0Kk9DITewLxP61M5HelGoxLpG0GpjkAAkzZeif0EfS
5UIOYLBin8fZtBwH6spaGq5LdV97lVqLAHyigalW5ShtegfbS6bHhJvFCWWO3pGSW+yCJGKD1pOe
w4CG/cnyfHlEPEv1x9MeCVkzamzJ5vJlObA3Bf/511OWxHzXN/m3wSrZfmcEoXLAhtAnOeIPNlHL
oZ/3Rn97WqjBPkItyQ32eyaryaaaxifTrIn6naOD6h5ut6tQApUVUm5t3krQIpRUSZiZiSSp95EV
vgy5fDHhi+40v2EKkM4TN1FCJpTRJ2JmEinnw6SpPw/JMLAD9tgGHXK+JTLbG2glNqQWgpHJXTLQ
Zc0hrXI+CLuD7LqktMHkycfuIw21cWsaAOP6rtvX9KVOkBfWOL67Q6Y7CCAqwjXCCTDBfIh1u93Y
ZjafXvDOPc/4OcqpYRRvod0RcWkfO/2kRM/m+69DO+/FjVlhTll3cebyZzmU8344K3PAwI5v0xBy
KI5mPE5r2cw+l+doQscdSLybZ3tAekjk4s3OD00JtCeZd+XLUzHji4KdNe/s+7SN0bnMD7l3RTou
dsBy/V4SnH0dG/0cxJZ4ss3iG+ip7sAqgpZk0PEidfBZrcx6tsJgnZjevZYVnNyF0G6JG/9UEYMU
iDfueSTyBsP8HGDeJsPVmw9BRBKNhPIlbbTNGGL1raipj6ZI+RCuOwG9M9C/xznbJ+F8xuGIiwy3
P5Bd117b8ykSxUW1JzbSuYkOS0rOfiGPHFR8ln1H1j3AwDi85n5JaZoxQkg1mbNv6xtoWcbHQMnl
9k3xeMfSUD5pVbHOtPpVtEn47NBkR2AIG5VqXJtF8/ZLFzgIBphiCKv7NcqguLQC3VIjkYCkc72o
m6BtLBuBIkaR+hapsL71js3+U8e/Uyf2mTMPAmbELdOhx81VWUwOREw73FhaNFwMH6WMbC6lA4Y8
m/xDIe3k3hJfZlOnV4vuGH4HlMOlszHzBOscSzypUXBUssYtdo3P9L8q4UYmE2GYAg1elwpsdsUw
PGQK3KkxVJeuz6j/OWFw+mjtuqyApCsXVaY+ZWQJEQQz1B6qV6u++mPcYFceml0JrW0VDXFyaZzI
2+l9/UVyzxkAXLB31201tZgDcAcOo3XfxF5xNiVThUSjkslgqli2GSKB5xYc+pzL7O/BB+jTmbsC
6HRPfx5d5jSQ2g2M083PypjkLjFgxGgA4LQuQohS0e4eodlpvhjve999w6pyHykweyNjFK237Ydk
IPXBS4eP2g+/a/lo3rdgH685qvfczbWLrZvB3lfWz7idCLO10BGP1FgPpo7Wc7SHDfaQCRJade1E
Ls+53bGfI15Pb4vt6MKm703GKQI7w8xkAXZriuqGNASnya2N2zt7VNY1MbSzrkgYtYbss53DgUcy
jChJkU4ZnoSCqyRI9irMDx2LdM+Bqnm8cwfjpLOj2HZwY9ZTLcjdlW+jl1CeFHyv0h6STaQsVBgM
FjYkbDbwcBCregkJWTW2lX0UeaQfV7yamB18zm1mj6qeaAAU8BgriSpKKVgNmg6MjJPXwqGQndL2
DhCUlgYPVqg/VnRpDvzafAuAvWKVzzkza3efF4hM+d62goCLG4aJbRQHwZ0XDCbaAOvkiuYh1Yf+
rs7d/m55RImCWEhL9I3j1ASSUlGvcrap1D2IfmBWHaj6LlBR5GaUj12CklQEMIg6nx6QViTM1zpL
nIqx21lFDIQ6wb0iHLffJegPEyC0eoUo1nD8k5VVDqlnCjIvip/XapaitcWnJH4YxiU1jhYmN+Xf
BrhmF110L9EQ6I96/q5ari/gTLuqy/Qrwd4IVXOPEU79Q+gTwmCnbnc5mANkpoD6gCj5qE8UezJI
/hjuwuzmAbO5yuYHcdcgL1sTiWDL2LmcwpMmK7ToNb9CJsXPXtzJznPWYQ4mBNo4qW1hXVzh7uyT
bmROXFftuWjbD1eS6+SrZCJlrp7F8WjfMugtW3od6mAX2k9VuiNcKRc0Uu58S6HnHWwreVLk3l1F
ZJPhaYnn5UbbTM1jiAzoqIV2fxVJRnk/pvvBDaZTm6MxLbLxBD2WEwECxqb1xL0V9+EFdc3OLJrs
PjL1K6vRe0M43inHwY+nW1zigjOwDZhXlTaacXCIWwa9uFjcVFuRxVHusBO/cKORRzEaR0rgz9Ku
5WUEeLZpHeaXgWzd/XHySTNLXILbit44GV6EesxrQNTrHnJU7pGcMW8pIya2mO2FqCRxi1Nf7Im7
MTd0jbEPZRrKNifNNn7U15vSqG/D1EOpp5s6HKRK3M/W6fdt42y5ppoDgAbJbiqez+FiH+Y/rF6H
P1p1B5ge4jSIH2wxiGkFJ3bQbRtKepQfJweGR66YRueMiQYtHvYErx186X4lbNtfLHb30JazNRHL
zkXYp6jMqsOYjx+Ji6w+cLiU4L0Ma6thwt2WRvCSknqE7zF25LVLC/uB7XWHhiXF0tq3wVrTYV54
hv+rmcBl5Q75RGDccMo4tov2M2DUVbDBJu3quZqZndOo4RPD6WvPrjnYmZDMiZbCDckGFnsSfON5
D1D1Ndjw2rguWzG9dWdzDsIIVTTfWunNKaSFOPk2EZjcp61WEQ9cKCzKZdivKoUjg6XsrgvjEMQI
0N94pBnDZr1t6VvbgQfRe7Ivk2ELmj7aJo2nbB8q+TkwmNpkY/fotkyVHaM9m5p19hPVniJpECqJ
hdt1iYQAXBQ8K10NiHE+rH6Kzr1E0UHqecdtLM5u3WyBw2N48TP0x5BH2HPC3iZqYiJM5pzrRX0R
zZVcOJJ3nAAomteNT6Hp7tMm6Q+0opDrw6pD2RjEa0I2o6u02Xu7hM/sfMrXCoZ+LdDjqjL7VesJ
cgHP7z/sunyM0zLb2hW5M6RnoP8fgudpTE3amhoaFyuJLsSk0HDw9TsA68EWzk90nNj+rOPYp2o1
nqikfiG0BIOEhIbVH2w0kXi//JZYPGYqx37Kt/qoxZswxVYQecjMzZZGh8K0uS2teDiTIr/z65pB
ufDyF8Dbw02Zwc2xPtokUa+WAjtTTHNcj9d8eqmMBAEp7VVrIzpR5Cue82bcmbrVPVS1Pq41Oycd
WljB3k5xGFplTfuzEY85C11YZf5d2EWvo/TZI6JlW/WwFlduUFTnjAj6ZonMZZ3RLxRHrIeMKreR
AY61ULCgQlvvVok/ByUKDA8CMV0+n7AmcBBiBba5U0Lj9httn+blm479867oExIXePVgpQoUBRmj
SdpmBzkFH1lYli8jF2LcedxkZyySVvV7DH4hLr780Dc25xjo4LVIcDxMjVfs7Vl867eEKwC720hK
222mh/a6ZaHZAi4bGFmgZ0p7KAC9n3fnqMZcxzKvwXk3jUu8wJfo3CJOnlhICzbznkmEUpZ0dNdt
8WyCGNk4A24rj2EN5UOlTnHyWDj5HJvZWyR1NcYhitmhplVx9YiRlLV9hqQSIJOU8tim8kFoRLT5
PV+A67fIv0OmsR1M5DXTNrSsRCQeY7BmURjJC42JfW/52qGrjOaMyxbNWdMhiY6GhFGQK5CcFJ+G
zaZIkJm9DzQ7IE+ZloSsRHhgV7Qz+5BPBM/wNp48WsdGVx5tUF9I8+qagKWpQxSiQXaDrrdfPmhw
5qC6xXjVKiQiZqCfgR1RvZxdZE5kBsU7K6m8Q4s5LIjd+kHoWCPLktttb9Pq+q5ZMz3cK551lMMH
OzS1E0bhVYdk60Iky3snJ8FdFjZMMMwuvkwB7GCvTIO0Sd+sapj20GEx/WUZDpUx+9GSSLrSCUQ6
+J0u6UfmTE7M/C522FwEtFdRSBPqXPTFDq2gRuubieUxdUv9aOsMnYrkxpocnr02kBcns7a+lhbX
VieMd8Y4lUNMYWiHjwG9TZBffFL9W5zH/Z2XohJ3ArPaWl7rnKTrU6QV2qOdJO55OXg17FBfqxOc
RFZ2s8sy3Vl9xu08ZAuJqbbex7DZLkbs5EAWjp6KZ+Cd827byke8wbPWTd4HzoczRX1HA597QW86
rxlaKCLa9OKamMZjCSSQHEiihkZq1i0swm1JqvtjPh+wa29lrh79jko1H5L6ViGpd311tmwQKBQP
ZAS4LRrjqgA+LZPqPMUiORY+LPZcinsofAPq+IhzHfD5Jh5AyAkLiTdsUH8dNaV71CCHoQC3dqXN
wLKb6ngfo94iFjKz1pUKklOaTbeh4fotiuGH1aGtAufoXUERrbVsjC9+qKBqRULwW9VnP9jWA2l5
GxQ9+hM5Qrj+9KsWFuJKzYvaxqWoc1LyVCc25/JoFXZz84WH97rENZU36kaDsELxHI/0t6307ORs
G20at2R+qItXbyrNZDGgNF3JEulQatfHMuMmnEmtvfgDFQsdp3uv5SQyuzplm3mnaqBPLq3DGKgW
oSDmc28b57KuvDn5ND4CH8X8WbUMTyo/vaVjR4J32J0k7cAmxYOETCI+ZllOn4Yokh5w5Aq0IWrD
EW9pm/orSLU0mTNGPK2RxFtR5DgVnaLj/uFzXXfOrzipv/QEtJSfez+i0T31TZddixaQQ580al0F
FS7kerrWxP+uJ9/sUSii0iuZD+/HYWj3lmSpTyibdoSazQ23qtzFGsH3lSs2kRGqbxnscTVHHpsu
8+ZpxKI5AgpfEV0VnW3ZPuoenJauaHmtA9v00lPPZeB7dzRwn3GnjqCIQeQQ0Y0QVrlHvFVFU5VH
ZwRiR83NyaGo3kZb7TOb3q6YKuwZRgYBvvIe2oH2VG9jNoVig/i4sdn1KDpKlWi+kI8XeHcJjgNd
eJgBqSbJpatGNa+5U7xDWWvXwdh/KMXO1huS7fI+lFfZe3NyX0ne5ASOQ3noBZFmHgI7LCIaY7fb
FHxzBitEZV5N3AIdGsQ+k1uXwdOpaK3nMsWbqQ9vls2609dWtoNb/MeMb5n2/W3u9/tnYaCegXHn
O7q5NHuzuZdUztNY1cDHD2jCzAS5yevwRc2dMs1XkjsBIhiNtGCUbXq2lu6sQVieJ0SkMbQKjwvI
dPTB8JlOC4UdednJslBVwsiT29iKO2K3wodQYT1pI+DRy9y+ncf47KH6g8CPoasYaYKefRB0qmjL
age/viU1UoWQ0fGpnztluvRdzBkgkBpH9CeSLLJNZQYCA1Dbn5ZDJJNr0LZAX2jVnBB6dltr4OTO
mGKdg7SmUraNBy4WzPpO9c2eejw4Vhyhqg2gxCcSFxNDfxKsfY82hiPK8jxyhbhROh6lqQaa0BOS
SSOpT66mk9s+sfIak4+rPfRfRIJvJcQ/sPJNlj+4DwzaZ90SJQgsg/mdLAd//qdybvL9/plmGsmO
lNuXv82hA7R5h5RqxB6C/rS88+VRUeboVucP4vcfuOWIZg8J7IrykF0wbMTT8sj769HyNJo/MJgM
z/CCr1GFXyMr0S5yY5fbBdFLqGFw8nOCFaSp2ZsOjB08NQ42q9dxwiG5IKAnj3pv5cxI6FIy+VwO
y9PJYDMKVdFfWdlw13npSErxpLMP4MOYXxuB9Jx9m0WGkS4ihZS7M111hsZMK9jwgjek7vOiPbi4
/2HvvLJjN7IoO5WeALQQAf+b3tHz8ZkfLD0H7wIeM+px9MR6A5SUFKVSVf3XD5hIIJNpkEDEvefs
80mMhrZ9xf7qVE6TpV7KGKQ+eY710npxuFtEYItAa7mVQLoGmphau7qJXxViNBKHY+i8XDHbC9S4
KbtwQ5wu3KC5IrwoZQLbPWXFmFN9I9RysquvnUvRDOJth7p0RCjzx6IziksrBbLfMEE1YnVgapaK
MM1BkDZGnBw0Ykxe8e6DeW+6+J7+pxD7z0ByQvwHILnTD1X/GP8kE2NgyAN/p8gZv3i6tB3PpC+K
7Mt5Q5KzIMlxvwsqA4kRG34XiYlfDFsQpyFn9o2zSMt+48gZ7i9wDh1dZ4tuCvRl/5VITDrvRGIw
HizGES75FuTJmvQ3/4zYoXWYZwRqqEM9DGvkr9rN1NRoLz0QCLFS/boOcAPkipiCKsM0qkg50oBU
oN8E8JT4XAu95rENKn0TN8Rq5GQ7rpnSNwiSUaEPLumoMWODXT2UYuW29hd+tD4Fdv1WFYO1E+Nk
nHzLPqJESI6VZ2PS/xT3mTojrBgpd5g+i5ZokKbLdmbrZRtDzqb5iJFN9asv4q+KljtgKYkaF1N4
nk39pVDJi8SCtO7pxJ1TQsk32B9ID4g1bRf2Gs7JtLx386a5dbv02S3xylldvcejVB+DFIe1rr9A
AOS8kBDtFg7jz4gwkS7A9N6i8QYFRB/epA8BrYChHyIDIjy6yGMyn5vftD7+UhlesS90t7uvYugj
FZXfhnrYCpEUUi3AGAkSYV0Sg3OjsmJVSCO+iclT2dS6AslRwyyma5XRrqVVq8z8OZ5ozFVwQ7cW
NgTfJELS43qwR/X2YWxVdsj7vev3+V72PHNp48wLMvr3I0ULZt36qdOCTwGihxX68Gdl4yMPHWKY
43EFw+SSIQ8+4cLX8jDa2/STMgpuqDQEeR4F/V4w3M+WgGJBRxULYWutYyFZUzB8QlICOg+/PyVk
ABsd9uE0yAnfw/dgRiRE68Qxt2N8aHpEhW2FJ6RuiBBw0XoXcb9CyZbtnJInT/3kTGLx58ZrSbA0
1kXfFI/EH/C5ZR2Nccpi2y5Ap5zpwGDmR5AUo21jX7MpDAMk82LuywbCBiDx3DfNeNAlH4fy5ks7
lax1R4DypF50beBLQcDc8DoNo3A3g2cepnZ6ycM5FnlKt27soHUeHfXUzKWAyL8Rk2PPM6JL34ti
Z46y34wW5BlDYOpKuCBKJiUa/CTysfl4u+wDyX+w+5VNDbfEJZ6cRpcxrtGJZjv1/DRKDjr6dZeu
jqKt4R+SqSLI0GK0NL3IgUNNmemeY3jYyVT6azJMm8k9NVncbIOpOhr06OPBc5FgZNMOow4omDmj
En+hLAjEdFq1tntDuxuj5FM+3RVQF89pBeuBudCtwaQZ9A+GsgFfReKRx0WngmO+67/a9qcyFt1T
q320BBMivtTpZLYaX6qNn41YygtGGIKjpvBTixz+ZPTE4qiRbFjTKOJtJot9GMvipXKSHakD9n6I
+vwwFHwFdpVbx0Kop4BDgZq6XoJDcXcC38iDxCGfKdHt7ax5gCkr9770O5iB5A4xK5lu0jRx0Xsg
m1SM5304B55BFnKUkFvgF8bew5nelxw82dbsumGtoRgisbm8aD5ouw4zZmoM2JMzFW0beG1lQWEe
7hD8sS+isR6UwYkkUiRM9lNw4aVQf7zHfNquSzevn1yqjw69BfrfDGj8dqTNx1eKdaf9QTnd28Ro
oVY9/R9mN71FS9sGtwnIgBDiZ/JtMWUMhAn7KRJbL/I4LdZoc0QHftMsHwYHwuOQEy/RZenXaBYO
ZGP8vQiAzZlB9ZzUFAt8ZicgQPh6Y9XjWp7IVHLqBE9ePmi4FdadJtqD+TNwYff4Pd+z602HcRAn
1IYC0raXXka6V+uSoefOdbqnlLEpo7Fy2nbIezZp4b5ods8hivDuIcm3fa/9IPLzAw1eFyXoHGpP
0y+sa32bO/ugKn64RX4gE8IiQwzbdRh91YaM1mOYHnCw0uSqkb7JIvmqCCmj3r5DGGtsqBcSad1Q
6rRKfkBKJndFUwGUCClVdkMGnat1dwlVwBRBxNaedxrIluMTytGOZfSCKqjuCVpkbEoYyfrY3MYH
9Kj5F2ngQUGZg+BqxH9C5+LZncFkvTGCYuJQyIutdsz9OX4mAi2onIqcVOHduhn+r773QekUpb9r
cybPBKkzpy5qNK5R8IOB+KElzmddIJUOu5ugRFkF9KrbaNQFancE2sh0H8t11IJ/MfcNdcMtAXSc
tjQY/HkR3CY6nCib+uTOjtyfkYPxyi4Irply+/OMML4wD5S7lBrgaqD8dDtE1Z7qSr1VmZFQYUoF
hScUXy1zgV0mm+pejpjx81Q7BKp8AFVW3jmdFl3yNNiHdTb3QhEJe5PzMLR6d+zZeHGD6pQJlTwo
yhvzmBjNgVZBD9OIw2zGW8aXMDdIMiAZwv0+kCobaNK/GZuQkOxW/pxkbFGi4k3kkpafjKr6pqpx
oU4Jp6aGn2cuTbQmZBpsK7c905f9rCMW2yWTNR8GhyxssLtips9Qb67N+brV4tlH33lrjgNsOJ/9
xopzHd4JDfpMWNi3oc200RgALvnhV6723Tqen27ICAhUv3b6rIhJMPO5dOxXk14lu1ncRFZV9OhN
zQxBumnHQO0ZmvGGo/BDXalwR/Zyuw50Dc3T/GOkO7TqykaSAOojYgMZZ7nBtkxMYnvJx1qRvrm2
B/E5lYG3t1Pv1vExs3vqRdYahXgPwtkYZOtCcarReVqO4tnQP9y2uT4d6FR/c034AlDwMKf25BwT
FQLxwKS+x+cJVCfWD/gwHxsN4rTRPjmDsyeAS66bPmKS7Fm/TtJ95jLUbXJSHwD79cx922HYuiY0
mSbpuk1SIeeq8h6KWC1+cmE254pm3I7aTtkoaGJxGGvgWhEZEiuRqc+G0XBgcLZN/PJSi2TcmRT3
1tMovmZ+8rEwPUmS5Xq5lBlh3pwklCbmMNHa6itnQyd/7YjZYafLfW7Y/kmgcV31DUyp0QPHFAG0
iD/XkV5BY0Vv1rThs2fWaKKicNd7I2+MD3e94MKmAq9mWpofSw2rTK9RtYtcyzoO7p3COH1TCGtH
HfCkhyExqn3K2AQ7HCeGbejJdktrRZAVgtpjEwIK4FoYrWMb62GJ1uCijTZfaNujVrPBZAG67I9c
FCF1FlFxpwD945QcvUdsZt/cyXyyS7+7F1a8U3XsPmb5U9EAfkIaUcOZiPpzj3fSa61LwbU549r4
iGwBNEjSeLBPUmMfNLtIR+WKkCO6L01K5kEycUYlgsNU5UbaQE4UISkX7IHfqe1PT0lxGYdaf2qp
dNRB97ws+jL+MA7jHHVRd8/mACGWC2538IMqRR44J+pNPuxgBSKVusPGsnmmxizzB03jQl9A7IMw
SJaHgcyqrHLj6JcN9epC56Jt+c9cEotb0/f1HV2Qahtag/OM0t85JnPr1Y1p+BFq7hwNX8IfrqbP
9mB5W5GP2rZue/HIWJnAq8x61q0R5E2S7PScPvnrXV5IU6HXc1wG4IVCik1JwI+jrmjmku2Iu62v
5H5ED701iHfctWEzfBAaP1+BcnBnZbyFcDC/WSOhdEgySY6COVtW3+qSCDY5yJy6dUklpLQjIFaS
PC+iY5wJmNMpmugU2gO0n15PNi0NEfCRdOd1iHzFtNX43laXyg3dR0LHqGDa3Yc0xWhfGGpcGwid
4Uk8jE5y56BFWGuoTsueence0GCoLcItp755hhi+9mYapz1EznoO+c69btsT+MCAv/RRmEQvaTCS
ayGBe2RaFR64xEU7mJgCriWKSB0MSNhXe6AM+JfbAs6AnyIWn12VnTw0cq8It1gHaljFLQ5z2n9Z
tUdZ6B2Fl39AcjXsEyyoQRke8FvsM5tPiISu9JBjK79lwvGQ42nMhMNFjz7CpuVih6ca2R/wlLhE
zBxGrrmLTQo25M09Z2jNdn2kQFo3CI+sLNipyBtPlRRfU04Um8wkmyIziFtNbfPc8rtp6JmvAF2W
uxyHPsKtSlhrXIDxp4gO/0ohgptPrCBFIl1DqA7YY2ibTdyPyUofuu/xl9qesgfGInCMOJjdRF0s
4xlHVX12wGhsmnmE0mnlRUnnmYpxdVdNxNaE1lcG5/A4SR3jq25PlKK/1klpPHC6OauKfIBEIju3
XZA4ngjUhdnUIGydcY80Dp0mQQ2DeyPC5mcWQqkcbH4CNhkCqCT30hqPLmMTWqPIggPD/YHz6lnX
mU1mZGxtKPweXA1PeUaIbqRnh0Hy04VfEIXU8MxPgWXCZkaL3tl2sWlqdRTBOG0Uo7iNlcdPQBk/
uSXfCEpMG0EhADB3ho91wU0+DQwXu/QJa8dFU1i5bCYr0VA/dbmvNvXYfA+47iItdtdNBlO5c6AQ
VkxQkxIL4zSUcCbDMDlEnfNlLOE1dVBlj9hUJyTfUKs12oVeSsCj2yQ2DDhmEfrciZIMJHh3AUZ+
GbeXiC5Z0GvOkbj7NAiMx4qxCZdB4GazwNoLop9lUOxI1O72VUQzgyxjJKHfHae39k0KxS115UD0
vNkdHF4xBEEu3X6CEDVrcn21HiiSKRNUKf5JZ9t7fYYeBOFAAIi2w701TBbhm0nvndUQs4nCquQi
8dxN7t4HjruZccUH4ko2fenBUQrKiy2y5q4vzM+uNFCghfLWhAZwSIrgbkxTSNl1c4P3FcgjqSob
05TQmjwHXvVk3wFTjThQil8ZHnxLHKBYqEqplh8cRIIHmDBn3amfgwQyBEM4Bc1x5golbbMOLJS0
k6m9IKLT9j0/LhA1nC4iGXLFz6AWmwpubYx+F4ArJ8kayIoWgKLMyyjZiwSoKmGc4Aychmg4KW/q
iQxpS321nbY5m2F7Y1QuXVdo0Lm0w9tctmAVEQUdvYjzQ1tN7rHt0RRQWurXjs+Q2q00knoZ5SXN
ja1VNyHXoyNHpM8RKm78OandEfaxFSgt8KpBCibhaktZ/YMwjWrDAOsHcZdfJ6S9R07A5Fbyi92E
HaMwbGQIb2Nq0pmnP1vVN1fBQPCnNj8ALpgFEsCA0IccCTnbF7VNMbNtcYYzT50QT1O5/Sxz4Z0G
D9+O1RtylxAPtQpaRo2mbxrn3KzvA9mSjq3SzwXNytGmnaGKYofSSbqPY1vbBxOj1zZV4DfLcFiF
epgg8vApu+KNA+zEOHsK1GnotmUFgWasz4Qw+2tGYQIxXhmEWN5otPfkbtEfd9La20/krTFOyenu
1+IGz694uCUmDbCHeuHK9bMjBWvlJd5DZRDnGsMhj2t+3CTyUKLqqVMNEO/qwjO2DVJPFC7mU6bg
PzkmQ/JJDzHTDB/TUNf3bTPshaCChnWNAcP0w5SgJAkO/+IzAKcpTe7yNP7aNfCWLIML+0Nc+BBn
EzQZeQC8PmUyYdVIiIzJ/NYxD2/jllBTu6zXevjVFJlYSXfQNq3GEA3zU7o1ahxHDUNDpn7bgq7E
rmvvZjB0ozAqpUN8EAyFyCqrAbcL637CyrmKYaGsw4r4HCwkq5ahwQolO9C6BOd44XwBW6Q+J3e5
qaMBKui8pDZu5kn7FjaUpergizB4Ao9xPqjMgmYOQlLPmO6dnCyADh3/1DF7taXN5CCIJyCcmOtj
ylkYd1AX0C7dMaMEWDgxaDJqHTKBppFTFn9F/umtpU4pZiziM/Ihb5219Cmpr1FGK/1nQn7NNXSf
j8ssLq5gRWrGrc/FbD8FI9w/sKgmn/MylXBrn2dlxBhWHxqlD7uhcLxtj3Q7nB56SdlGK7Cv1Fh3
xh5ZS42/LIgr4KBOofZmg35nHveX8cRRVPlnpmfWzm/4+VaMCucamj7RLsoo1WROXh4KklLhdoX9
tq56sp4yuzvWjfk11jqm971+omXcYdQvMuiORyd90oT1CWcE7E6HKXFegcC1MfLMpcqxU1AQdSCj
U2Y/eU2CKqnvoImghjgEZoXTzQnOpHzf+yPifRJ06c3UGd2SknQrJk43Ha2JfeAH3/q0DU9+nT7h
T0kh78cPKMsuIBjkRdV4Kxom3luqJGiqBoouXhKOjzRbP7ZVx7tkqpHW5bmOBvdc2KAZx6Lqd60g
jc4v03WYoVlBQv+EJGPbc4zUsZdfghEZvCus8/96GP9hD8MguORfu9znMJzi/9z8v/87RN+Kd02M
+ZG/e9114xddN22L9p5uz4E4V6+77v2iW4YzZzGZpiNtNv3WxjCc+UG6STST4cz9BfD+v7cx6HBI
T9iuITxmg4Iwr3fe9n/yupNN9c7q7nk0QywXFbclcAKY77oYVWziUg3y+ILecB1Utl8QMUxcTJIO
lxhSBifquS0aSq9idOhRcgsdQc0GbE4YEaJbhdY3Mwuh5jOJ63E5Q5uhITovDFRoBOm4mI6z8Usm
JMbgEuMASk6yPpebuet1CNfme1uf8sdya1kkXHwJyoUzs5i4F39vaVT3VdYi651du8tC1DVRLMvN
0nPyY5R9p5/41nnv/NmI32ZGsB0FpB5/ttAu7t7F900eLVqL5WYzmRjCCSzeLO3wdnb5Xrvjy+qy
wYMTG/rEUL02J2cLizE7gK8LCxfYvjWt87X9v3T+Fz8wEjltR6D0Zbmr9C0SbQPOnVXHEGv2vrG0
l6Z+VxSPqahJoutmE465mHCWm04r+2MyPFolxnQyq8fqVM1Gk2WxrMazCkJE2k+luW1/DkgYRPHm
wGa2tHg4Oygx05Cxi+Wj7C2770023mut0TP8INC49rKbJmzvVKyTE1t3e5e81ZVDgjEc+qjB99HN
WKy98JV+EG723IacncpQ3fYCbfXoVFu9jIP7kNJ1o85Tnqgzbkl1brOg2HdC/Mpkd+sY2swMNbud
kSAL1hL8pUU/pdjFIRvUxCjMFpTlu0Hb8iGlQU5QOiWyl+X7CyYydpKakktzbxa9zQC5wTjRk4NO
t2ck9VC3fzRFXm9tn7BEjuf2tNzy/rh1vc8oe2QY1/Vln+vq9XHLfYSrUwcCeMWFti0P1/3+zdO8
37w8bSDnVOnl5ut2QJ8Tmobr/7SWF3ddv/6///4+xewf0NyETG/+VJZFpjCSX1ev93Wo8faa5e0K
Z7fce/1YXj+C6/q7zcvqkNOr0lvqqMtq2Ityr+iapfPPhSC33xb5H6uID/DTX9eXfVQeJ4gT552W
La87LZuWdTOa9mODAh8VA2rOv3nad/dd/305zv79d5uX1es+11eTN+A9NaQMm2WXZcPf7Xd9Po0J
wU4l3uV61/Wh1/uu7+16X1LLO8U0iyN8/kzocX8oVB5ArMLTpRUsyrpQOgpvLF9KasC539+ULs4v
bQzuYtLAdtKuaD/oAkqOrQUYfufnuD7bu9XluaBpAQxZtnj82IgVmP/56MfmAVnk6//7u8ct970+
eHme5YW8PsN1fbm17PnuviIb5BFCZ3HsKeMAH/kCnZGJ+glUGuYQLx301/UoBX2CRIhNb25aI07E
NJ1Po+83le2B8RZaf3z/kTOfLMa5dRRFkMjrWQJFVzHHrTdfEt7sFCy7LttQ/NPJ/2PXZbW1TbEb
E4tKMbKt9A8D3eKiq3HwIdeCv7Gbxvphue/qsbNIH2cq9MdDlgdfV5e9l0Uftb/Z8kKUDgAMpUUN
jU8nw6V+Wm4tC6vwunXlTmhlrhuaegbBEynRCvAOnKHfLv7uvibhvIuEvJ3fKBGQXAfnW3L+CS63
koV7sWwJxHAozU7sB6SK1MZtE+gCmaQ7kUe373d+fdxyr7Yc1jRn8XGlIZxXhg7Lou18Xn0ZdOsm
dKoTaK7fFnBcOSnOq8sGgVcWImrxUVdDd9RnHMmykGTPpKs8lu7W8oJPw/xRGTWtn7JGVRxAwNwi
sohWpqDShL0P9yV+glM/K6qui+W+sLC+6vkwp13J6bR4YrrZGEPXXuyJpj7WAayrpAZGtdyKG3/V
0QU7jq1rnfp5IYZm3NswsEI964EydlLtAnN6VD7JDSOo0/XynS/f7zh/yak/ccAsd7bLsYPhITvB
+04pAK59QyrO3jYQvabHCrl8EssH40MjBVLp7P1JN09e65mn5VYIFfL11mi3GLzaggkYiZ3TejGG
ysmcIdazUVQfFOSRsKBCYerxxh2r+iAH6m2DOfVPfFDASxCgrRDTOmvLUgY4emJstlFGVQJ/I0HK
4PMAx0beKcUMTuYE3aHBRegp8wk3hDbnJ5Oeay6jt2QezS3rlNZ+v3NZX7YsC9SMjPNKWvkQSQeq
N8v6dfubnZYnWdYpVNk7iXD89f9MjAw3no/5aNKMJ1cQOz9ozTTNc0FMr3OQ/LKgY0j4d28cAKTY
IrCOct6+LIx55LXcqhdGy7K+POi6T0PQLHkmy3P+sft1H2XTVJWT7lP8+t2tO7UgUyizsc5RBgNq
se/+7XY8amR9FC541tnie91nufUf3Lfs8vpflof4Uf8dc6bavnuq61vtBqT55gjzYXlTy6d1fbvv
Vpc3mmh7a3po5gvSdSHmi9B1lW5DcfLnS49ofLBBg80BO19aCGblanbdcbk1OCnXtetjrptfnzZK
jfzw7k4HZQhn3D//22Wff3mfzRieYHBjZ+sBbXfFkb4smmDG9Ly/uazntK5fd3q/ubZmnNe/3v7m
Sd/v+mb99eab5x7kwK9Og9GyPPVfti+7TlGBX1Z8f/M//v7m3/+n64tORvFMCxKyxfxhvHmO6y5v
nmLZ6f36cuebh79uf/NURro3a9BbsZbIN4v0j1XsT1uz0khpmu+63n99gGPqGDKn9Mv1Lt9sMApa
KTra5eaypU1d8fovijHLTxlxbYxcT8tiGFEC07xUpySeLffLzeXOZTP4UmbD1z2XWyG2KUypSHLj
62a7nSfLy/Y3TydzlMUSrwv++fnmsv31Py3rsZqep5IAjLptPcpD8+taHr7cevOc15d03czX/agJ
HD4iG+CHKPmy/Fauv4hl1QxskR9efxc25ARAAPOvcNlLz0oHwCqjEC6n+anvcGhCJJ5HQDimCev8
Y4H4L1x7eauvnaEihBF6d3OKi+a3hdZNkqHMvJ5NiaWvl5veD9VaEaXqWbSezr8Zcx6eoXUp+UJ/
X82GXQzKzXXRgc0y4toNvzDsoYIwK41dlEIYp7/TREVTMvfvimBjiacgA51WtN0n4PrZOaoB8jfC
/BKOprd9FdrzNPT8vAZpE+iC/LRM36+LZUo/RYqs0IDLjNbmMc5sJAxJwAB3FhDbBhdze06pqHDT
E9OGs4rcF96LZQ3n2mx2us4gjGNHqAwBHJTtCYl2rJK769x1KUUss9hssPptZVMw93ok8f+r2f2H
NTv7H8mUrwHWn5GwvivYzQ/7XXUsfnEtIV2YAHBY7EVc/Ht+tfeLY1OWs03yjfkj3+iOrV/0uYqm
6+RaQ6F0qAD+nl+t/2J6HgJmYRCMuciY/4uCneCVlX9K2LRswwR/aWA+I+L5fbCnwCBB6wim6oiL
/A5HW/Poy4KZQ0i9I5s2k/AnTj3mug38n5adUM1Oe/ffpIuK99pnl1eBextvtctnIeYk77fxol2t
a8gtYS/nGD5xdflPHYWiCXP6rTVBVUMjeKNsuo/hjMIHzRRYzc9xKENMguAbTAkV7U319e/CRxGK
v/9gqJiCBtUdU3oESPz5JSmcGrjDiZGStGrxqWkN9pVJUC5wvmdNrN+nQ3uoirpBHBt8Na3ZNWrZ
1IpcibNZe/Rzeqdt3rd7w7IIY05J3XC8idaizunGQd+0p/44q6GaYOtSrdsU0BG0vj70UvgnLRg+
/PM7QpD+l3eEwpyjzeWAcudK758+5ErTmRTWKj/q3qSfDYfphxtiVi+BjBklmlsAchHOsUEeRGnu
aX6ukCbaRVNe3CF/jgpH3uXS/ehL3dv+m9fGof7+07Y40A2TOHd+JPPx/vYAaHBvqN51smMT9I8+
Jbfe0NMjdbZxH+ieTd2QHstoVKTx4NxOLYnzra+OqQ3nyvCT6S7T7gJcmf/udf3lwLQFP0JelTnz
ZQHJ/vl1xYiTS4lK+2AiiW9yZ23oNFAsjRzQUuSXBojSGDbedgKBv5dB/1JmBD1BeBvAmE7iJiNp
558/KusvUbwObA00sITb811S7v7zS8IjrU+BP3QHIxb9jkmcdrYVmWnS1ciRjWAA+jeJNIIHGOvx
cy7AgFhYCCbTjgi97gbyNssBNEmBqqZDl9YNqXkaDRxexaR/VD1N185XN5ORYncCRrO2EvPZRrR6
seEFma0JQjXG6j7cxYsMbBaETaWcUEIgEXTBcnT++LVo827tat6wq4vigh2gY3pXHyH5fA5nlRti
W67bCN8MDdkZBuRdUajxVuVMD5H4x5Xc6ugLN4NDKq6zKOlmTZ3tqWiDEatf9XlPzRnp3T9/vNL8
6+/EsQTgYMHvXscxMuOE3x6LKFlc1PxNe5Dwtm2ZFbdG4J+r3PNovUHZiCuc+UmFn2Dwh1vA8tN5
SvL8Hl4DlW6CtxD7YPEkpwrErPqhKPzvRsAym7H93odEN6KD9c+JP/nn0He+lVWMQzEaPT5fiVLM
pFTuaOVnH7/jzFUhqUXWKKol5ktp3ieufPbGsDuGtYNHVbFYbiVeEFDIau87jwQnIxztba2J8G5Z
pKF3i6CAwlcBo5HsGpCF+SNfY3ubNsNwqBsM5Z2Zjw+hf0csR3ufN5nY68kknidsnkmtwjsvJhSi
H5EVc/BMmzpA+FXAS0UDvy91S62FAOxu4b3chUGRH8s8PprADW4ar0xupPV1bCVI70EENxRmgANO
OA+5wG10dKQ7ftzRWgd3ewjH2rzAw9/El0QQkWYTQ3yLYz26EXAlMhmQ0hJ/HDWQJFzaagaV03jO
VSduAahJbRxvse3cu1algfgDKCRAYF76sFJI6wrnlOoDoPiiFEcu7KiYdIJmehM4o3DnWFu6UDAU
sMo0MLS00BwuYJbQ/7bGAc33r0D7P7ig507Ld2SnIaGFoSE2c70HGKP+2Qo9Yl3x18PYtaxLjNvE
yLRb6jlkmWupc+GqevRA5TxQ/DsjdjUuoUiiB1/rogekieGq0KtbQzEe1bRKPCF79jkzuzlaKnMn
pA0Ag+rybeXm4y3+mX4jUeiuoD5epBOTmUJr+cGzIxzV8Mz2BF18iZogv9SDwIFCmgPIJZMWsTWc
RodoSWPkKh9DX9q6nQmMb0jjC6ozGnijbhz8PrxNgBXuGJNTB5/xWoE7PMZ9np80S0R3A37YXUxd
Yj21yO1zW6VkRiIlILxLv/eJG4miODpWY/vroKrxvkU9eN812YuXJOepbQhRE4PxaOqVdhdBSljW
DFN/Rm3FhywKAiFpRSOg8E5WOh3bwHPuloXFHBq+Czr+ZXXCofy6IbF4H03Xk1A634cXtXc4QxEE
JYvpsuxswNtAR5zjvs8IMM0cvVuXQR08qHmRZrNsx8ZRuqyOcE4wI0DJMpWNyYc9TD0P8ZBiPoWv
tsZGGu6lTIIncnZQ4SdMYjjBaI/LQo+hsqTjdKvPe4Su3h5SzP80LG+c2rDvl0Uj+UAhBX5b1jLl
Tre8vc3AwPFEm6wkdy5Mn5bF0Pmf3cnJdyMnbazIDeUrWEdi5ZCaplIMYdNQlfde2hPKNnjNU0CY
MhfY6aKVdDlbcN0YL4Gs9nX/ZFDCwur/UtKePJAtMx5aK26IH6xbPBmgS3UoGbdtTRAHYATyof2q
hHvZoYn53kdJ9KEZOYj1DmBRar2ACSJztsjIyzUhELeV6WwqOXxLi9a7V+4qdeQXNzO6+25lYth4
IbjjbNrt3glDdbDpCJBX1R3GBn0XGVqbuPXSM5LTI65vb6vBT0EpnB4hf1fbum8sCoQWLnlknZAf
1D4xUdAEztSvRxfvKizfcZ9mCVrcXkfqiMLrqJfRT8mpbefR+OLMhfgk7TlPKAkeSeyROqOHIHcg
U4P/AFP7S2O0IRAoXx4yQgtz1bq3BUSTjeaTPad32Z5uJNlbo/wQN/a44tRV3dthjtSxf/YHjVDQ
wHMJ/5yNttjrCaD3wq3vBjfw4drXT5OwbO04gWRbOCwI2/tVFH+02ra51xubaCMYqMv5aUpd8Mgc
y6r+5Opa+cCV6jYzpv6MfQUErzs8ObPbvYX2xjxkP6Xcy9Dd3ipjKE99P3wx4ZnuzBmtJnscdD0n
Cdt1N0g10f+W6PxMIBmh61YHAamz4wk+g7N9ssnDBj1cI/3JjQJoCrqZofe2uhdpONXWIb3ktReK
7Mz3d+8GCLGbwLl3SlAgie47JCQlMyXIOVhpwXQXtBmMkQSYLC1h0/UJ/oFtspsyt9oMEZUyLczx
QGriq67livFquy3jOCPzvMW+3Rnkn0VNeBkMcW5Ct7+YwdYQ+XQr2u4M6Ev7OOGy8Yh37mU4ksyU
JgdI7rfTbGlgQpbuHVibO8B3NDjGXZh0HyNgX5B2/WfdSAjY0q2nJBg3ZotOkMNRewnawN2EQ7H3
2s6h1R1M9271oKxYoMuJCC4vh5J/LydcNGiX4246uwPK43BEwLsgu/TMtU8eqegR4USBH9JmrzIL
SnHGCBzjymrE/3QJ53FARh56A4fRDkzrNNUkZ+soKopvulskGx3t+cFoy5sqlTC8vB+ANDGB+wRt
CmkdAUv8iObqf6VDVNAa7060hnOyxkmBvcmsWaTVE5NrDI8Eu4lz7phcjl36m5NM4L83g7pXs2Cr
yyH7oNYvP0dO+NIlvXUyakXcrVnib0ihJ9jCMI4mqEG0FidlK5gONXlkbtQlR72yb6uOiMZojjnG
PqrV2CIT+x4QWIGNjlz4ssBkiiS2cVDROnEM7cjx1XF58VoT1A9l690UwMVPehWBM0ccv27aSIe/
lCAVy8Qu9J67rlKcBroIl8uMJ3VNBNdYG6rZP9sQTWXyzkZNNXBOQiJ+zSg7D+Hgbjw0mwRM0tNq
IfB4RgUzuVMHgIP0EMpj0ZXdoRt+KCsv4Pu6/Wby1c9ycoEgBlzAYwsYJLY/EVfazgW1f0gLwzhx
UcthETTozwWdIDugkBcmjoPnlVNh6w8fZVca63DkLcCUyjYJPp+jjDma5udofDpUORnye46go9Ea
1sqbQEqbsLTwJCLR7BNrOwQN157A83Z9al9ox23RcWkg3poUP6WFrL52thwmBDs0sBvsHymN7HuS
i2TkOEfZYFJUMUYsc3RPbdliPo3ceB9Rq1h16K5rDx9u2yNRJOM7ADdCnujGKULjWbX4hknIzMjh
+uhPfbkjnedZtni4gE6BD585ljnKOs4bilgcN/7QjvpPRazYyh+d+FEhyGzr0fi167RpPYms/P+U
ndly41iWZX8lrZ8b2bgXwAXQ1l0PnGdJ1ODDC0zuLsc8z/j6XoBHlmdEWWVVm0XQSImikwRwh3P2
XhtGTpMDL+uInGi64pwg034h3Iq8xZa8b9FEN1XbrE2NNDoAqow3y8O27QbSljniqnPOQcMc1c1I
6TZNj7HmbruyV1cnC/pzoSy8/KPyrixTSTuQcfpZBN4jxuDuw7DrI7UH+CwFyXomIaBVmqmzRFuO
6bltt3onSdEWXCD8JOx7dXYkEr9yInAoSkKiAJffFMtftcW56lzSEeegwmRG9lQtmINWB1CVpU1/
Vvboo/Jlm2RWkoea9wMON7r+vtB3oZV+BaennRfG2XJvubFxSm563W7Xlp9rFVlupga/jFxx2Zmn
5Sk1btahbLT9MLk/7UaGm04HmGRF1Bk1JX/dZAlHr+xKD3EtRBab7deIvTzaWHqePDhT+EXHgLzT
dKI6NAJny8cBrNSjBg6FMMfirifSOpQzHU/rxuK+/Ky1BoDNVedAbzA0ltIa4dRjUN3zOEDEjhdu
eUT0jzgpB/fQ8tA/WBk+HE7jDAtrGm6VYxVbThnjKVbSeBrjkMTCpEL1OY0kH1NtOZYGcupBieGm
980FwWv5DCsYIbtxt4Xjw2os0wM0kmpdVaK8OG78KkgDu4jGOTomsG9TL/yd7gfi3sRCvwdKgMTj
DXqNa+7yXmcHJv0tpal+Jdv58nGyLSrtA9uN/ALYJFtbroUqWtMeRO3qp3HS9VMPsQqv2PzYLjCR
4fUrNw4hYxEbpLNGt3oNYXhc1xTRTqbm340WBtNkIMREG92fOhZ2eJ+m03KTJ06b/tPjYBwDrjdA
ppLvmSlzVB+hgDSs4EnbJar70npKirYDUtLkZ9bl5HTCsUnTwqW3CoTKDvxqD2j+Jr3J38nQ+qzp
hHkmtp5tWDcc8S1FWxyFybb104tsk89Vrr4hvfLPWlIddDeCK5aGlw7fNwfWf4KtfHOn8FaRk6Ia
+cIK7xCJFlMkb3WETrtKUsEQaSSXhlnAgfO6isbha5mA8cK88AntNfwd3VhHUfiiMrZeFdwf1mgg
bs01neCQS9D9jkb43Z7sQ+90r9jg23U3EYcO4VxlIdjTl6DwCHFvopwgCY0doAOGuydqS9T9ITKb
JxYnn4J5hknMfo8xGFRiicn8IAFN+clRVsEjvW5v3xAjp8sa3Pys3vZ6sq6S0b9o5njE2YWZpJvJ
qO95e2ed7209wspW0zADzipwZxH2q7XVDYfONEm0x+x7SBTXVAmeLAQHuAZc9GFqdrujD/g+xFOx
0m3nk4T2c0T1BukF2bifqCOlNuTCCXn2IjvZ83C53KQwgKtAHUTkftQTnzNq6z0a96NwGn1rmtaT
Iltt1VTxWuY47rWscPCx6bu+w5obGxpJa5HE6KHdNSMgT7ns5hyA5Nvgtizi5/JO6qzL2HnTpatt
PeUQTVoPhG4T5LmyAKzgt4V2xtSJTYvtUJ6Knx5fddF7xNxrzNuamDFKcfkefzGiIn0s9JT46BKI
wFxBzoqp+cHA8cAwhIoPIeqDAw4UVaRdHow0/9kjASCMDuSnGFzrzVfGzS1xpIeNSwVUCXRZwIp0
NzBelVsQA0oSSIiZ5mISf7oOXBImZVmfMf3YOG3n1VdWgW3Oi08ckquWeG9VCaklrMp3BPBEBqpy
2te9hfO9S4iSC0glsBhD2LTHZ8z6A9zZmZtrG8FNS9wNhorqBicPDnujvXUMP1nIrj0aO2dbFExf
jldUGykMMqArLzg0iYbQXMfeemuLMN/XdlE8hSEVQ5xiaRsrHG22zaZcScSKIyITL710SQHauX3V
RaNf9B5iJqcwzums5EuUf+gbC/ADGyupyrXA33x0reZrRuFoheMHxs8AGKcSjF+W/mAkwn4MKFBn
mnp0omNnkktZ6ERTT75tQj9y6Xvq2deStdSeFLknfVLXyZMhOerC2jsCcGPSuRjmexAPhBJRVD5o
YQQOrvDKh7wMn20z3miT51w4athnQIadPR3IvBNTUo4IFLXbSZ3NmKv/aA9xScK13WyWeQPf8qs7
g7lYKFzy2O83cc27T8zoyYEK/JpH2S4vxjcblNgm8yUyv5GUWSeo8vWE9BSvQgy10GXcGhB3COwW
ophw9PTJuq49b42TzlkZfvnQ5fUt1ghlDODZolJiTRvqnse2qDz0dSnXXoZMldpE38SYZ/Op3/gF
iVBiDqlTKVRrz55eF5HUXLqe1svdX7KrGj9L2BRfyRr0YGy/5Jm70+LehOBY0xAu0kSigGNPWdjA
H8tvROB8Q1XvEI7t4UXrpOWclsdEoKyGIAyOv+UW1Z91GKaYRQz/6a+9ueH6W2rR2269G/vg2ZHZ
XhQ94l/1hYgn8hfMRKotqJRdOhLQ04HYPFTzE2al0YQAhNlkhM5RJZtF+7PcdMCNduOPgD24gT+c
xdrFS9rwmGgpS6+HtqBb04bdU4ZNmYBK5wTCJlknRfo+pkTwakbtcNq32mmSDxCMW3aamgMwEFaE
UIDCfcwld68EUID6Kd2J3n+CKE064nNod6+V7pCeOyvn9LlZPMBtHCpSjIk62Rj7wu3t57aireJ2
zicdB+eL6435y2QjtgbGjIfoiAowPvWGM96CMSw3lk1yeZxD7yJUmK8mOXl6oB98DPIcuJZKxgjt
zwRcuZqaVOLi1NKTg2iY4qr5PDBwgVQ8ufn0g4NtM2Rr1hEPjbNyZIR2sxg/y75xb30AsjABoMNG
kcTqidm4qvMHPR3NTZcDeQ4SKitt4ucPVlRfnTzPziWUFZczeaPpmcuz8IMZA84kvd4SoBR/Vikg
Hi+j2OCFdbap6Zdd4iS7GSLX3gowxzubNcIxafzuydUgldF+aL4PMQnEU7PvpsZ8tu0g33MJZAcv
CLK3PPPOWRZp761H9c50RHcb0iC5MUWzUcIwW7AYf/cLajxtuM7twfzS+cETglv7A1/mpmsIX2aM
eUg8o7tk2G5WcF0PpVmrb2lmOGy9cGjaOoV07Ct3d6Ch07UUedlQkxGLy+4otR63W4qVH2/uBHKB
oWNELsPc0pAlS2EyJ+1qr5fDnhIH7fsM9gjycXXzS59c2CQXG0212sWuNB90n0v2e5j8NNCXsaFU
Ryzl5Gfb2UMsOvFCsQ2VHpKyJHXHs8UObgRa+FxBk97Oj8jnFOs2bexbIw2xIrJbO1Rmi5N1zF4C
9gjrqGUX7FcpDnany/em3uCeA8ZGNJn2NPjXMbJs0EEAg3RNfa+cejxaX4m6am4tzNJhIC/Y0uW5
MAgQsF1hHvsITkhVdPa1r9KrE2XhhcDjhPbgcKY7mR8ZM6+diNonmap3MpDWBMOnm5yK72Ok19pa
BkxSZOutStXe25rJuPZ1CDrO9KMu0+6AbY8UYoqrqKWDDBkSDdwKyEJUYbSzh7C+EuDcbyLykpQ2
IdCLsUWD1PgSBA1L9L6CAT/jgQEz72kbqbvQ30vDxFMMPXjfNc5nVcTFJigC45SEExb2oti1kuBo
b4AzG/vTWziWGfTN/pmjNc5WbPZAcTdBqmjNle2MPU7fVu5jX592ghOMISJZq4hs9pjqMLY9fxUY
1Se3wfne0UYqR709d0lzocxpXSA/2G36kFl19RRM5NgCb2uuWgp6yGRKq/p62FvjF8CFNxec+sWP
CVvi6z2NYfY5mUi8xwh8jmSkbtnYf/KxwxFc6F3sAE+n0QP9hIfNADCqB7cgJiWWpDBPfv0wUdr2
bTo2Zt/i4CMl4NyE7X0CCL51rB+lAWbYktGM1GWxHZnjtjayeadORkOpOayP023bQ4dWcwjD0Dff
9X4Mzqg8AE91Q37AjF/BOEzzob0GJWFGiU8lTZuufemAlxwrsC1FEWyXykGdpgpwMJx6F7x/ZffZ
sYtJjg7JpjmMMV8HrMZbmDr2l+qVePDU8pqHUXZIlbr42R9keAMmIc9xIzaqNPUtoiDorKQYY0ld
C5ddpCulOmhztPHIxjOgoNe3rb6farb/lIqLT4z2rMIJLZqMKPvaTMcxDE8trp2b0ug1s0iq1Uqv
PP0h9FkJ2XSeHoOa4dCoGu0SVRovKv3H3qIYMFTT1TE9cWgxOCJCYpfo05WYw2maFQtbdQ5yOCZt
Dut9cMt9KStvLarMeLVNbDZWxh9BVNgEXut2dFQieR686KMzErUrYI+dINTih2s/d6P+uSXsaGVn
mNcDwSE2E1OAbpiCo9+SoRzQn0fbNT6JSBn7HB0m7AK9uykoFUXBwi9qzMvkg6V1h/zNFFFwsWqS
LcZMutAvPAPCUe1zEmrxk8NLbEISvQjSiby9jpln8gHs2IeQ/f+5boJyZbmjOuesGb2GwlHcyWbP
Dre8WqiETkNA1dTKxTUM1Juemi0sAuONVgWg4Swva/gILC0EsWdr6dTUlyRnn3QKHNxjb64GoCVb
ZgcN8LofUzjxxH4RHi865MKMu70ZjhfBguJizDch8XVj5bdnr2dFWOhQrVvaUqeQsCy3CMVLnxK+
7kXQ0rTyTCU1PRNXL9Z1r/1MPCBmdesVLwZUgwcNLpTlfFmIFDX0upeJon/Tx19CHcK+nQjwAq13
sHtBgPIUeSAamQBc9onNWFi3spzo5+GMR1SWpuc0MdMzCQ6EZFSgN0s4zOdBg0WRpcNVi1jyBfoM
ULIU7mvphx8qKhNQFpZJ6GTiHN3mDccQnQPSaNbKjmG+KCZ2yq2ElK6qxJ9OQNeLrUfJYqVqBgze
4HDKFoilWwOi6HyKfnaEHUhqfneMqAtVfelVhwJc/8brAEnmaCmA7jC/QMrEo2s2RX8LLEfsooRG
fJc1r9KAvpMBOQLQm9FiSjKjv0KjnlyG5Li2H6qyqh+a+WYZdhKuYHQo8cEeHmhazpD1xslu9tym
NoGHXa3hQfpWcHAiRng80wn9MxE/BPM9O4QelbPpzppeHaBd0Bt1u01XJfzMy66gf+uLCcfdYRl7
roCKoIGMk2MA3C7ugoAuq80O1DVeSRNlmjR1fauZXsTM7atr32BWxmB9jWFyunWWnt0+Do6lngBG
8UBakcGrKMam9T7Jp/fAJplFd1L3GTn6NWsqEgSNKYMookDRT+Kxrdn4p2lboEGJScoNy2xvVjnI
Dz352gsZ4Kd1zwXRpnPX3H5zsbKx3j/ZuuG/VI2gYDeMZ99CeBdENtHZhvN9DMxqj1Cw32qBPAf0
jb5g0d1MCqtwxZL0Jgrfu5oD0QelBVaWAsqpY6kn7Fx8i/sSf11K94BFaOZQ/UOMXtHblFR29p0h
wQWVtfsSYV92g2bds3a9DAn1hA4KihAVhAw9f6BEv41jWbwPnf5h+e13K8/yg+fW40tBeZrSwktY
GOGhbyguLefDcmYAZ9ubLDm2BQyHjSQx5pj4wDQ4uTnj6/jVrFCJOpQz9jUROsTVVRu4PIDqDHg+
JaUy+lBfu6ARa4C3dE1lVl38SLzQACccE7/KtmPvtqOyxbaPdueaPLF7B1L7WAL/mwkT8aoDFfmW
udaHVk/8KCHmhHWmfIUx4G6ySU77ZRCG4gcZA9jZ3hqa7z2ylGta1TowvjLfjBmdzSqS2r7VbDIb
avstyPPmJdNd8xoY8i0un8A2+88qtsIXtwL9HWShAGLnIhOYZazmonpFvPGH0pa8kD/uLQrW5SFq
TWRWYQjrx2qYEsKIBEuS0P7Ih11CYrOs/wR1K9kMSDCWPNjWLujc63Ng1a+7MW3tYz9eKTbn0Fa4
WRJg3XnbtdyDaczskTcUwLnkyXqc3Qf4YwmDpRGKwerX/SxUOMsrI7KQKCTHxSy6SDeXG9cJ0cWq
8iyaUj/WRvsjblLySRY3TD/7ZBZx6XJPxLliDFefInvWg3ezfeLX3UWbulhBS5vRKCCVckNfuTgt
0a/T4jqYHy4/W26sOSO2nNNiF8vp8gLLC/56qdmButyrTHcDWzw/pGzAsMwRIbi1hv5t+WW8/Gx5
gVjPeUvLW/jLC8YF4iyYrG+Lk5QAIA6ENufA/Xo8e0z9QJuoNVdoZzoDOkKSZUTyscn/ncL8+6EX
aCxU/Ya1Es/4/fPl6//Lz34//P08Y7GK/H7lxLfwnTlZy9KeA7jk+P46cstjTStmP1/tnzj5dRqX
Id4XEwMMjHJlrBsrRZDhxvu+d1xKh8/LEzTzmyvr4jjYQ1Gf3dk4vLyuPf17VDAomX/OCxaBU2/1
qPm+PHn55XKzeJCXe7VLmvNo58ffL7f8/Ndr5gOFP7NAP/cbkQwLo8FzxS5/uVl+0YbswEGkmOuw
eHZpfh6bIqCC2yky7jCB/sJWsy5aSd9IjsthDpbT7fdhJT+4my+q5UoaZofRctPN90wFRKicwmCr
+f1wKgso1pLyPEU9Hv6+WX6WBhM7Q7ChUdxAq2mSNN8uH2RROi83oD/9rR9XA3IRwkfcqEPqhF4g
sWggo3OpVrOuCdyIEVc7WxXFagwp97n6uHVSew8QCsWW84JjuVrRbt5HaTYwRasdXJQfaRi8Eup9
N2JKsP2wHWnlwwL3tdXkC2QH454Fmjw7kClCQRDwyA6PEFfIVKF8SGVEdPYY/3Bc9js0wl9Vzj+Y
Eo5AJAba7yz/5IzGsctqc515gb8nJ/MKeIStUolQzwfRQBX0TZbWAxB+/+IDhQ8Iet4yRFy8WAUn
mze46lf2SNSTRc4fJX+irrsjNA2ODC+IJmMFQGfcNh7VfyCLVDdBwSZJiqglVkdPGVfPhLFntNdh
7g23DehZFT3o5NaYY+2R03PumpIeKWGsRD19MpPqkYrZHuqPIMETcptDjNInUjbUOm9c7Gnxd0br
DU1APo8f7iPNQa9Vjt+nie49YOETPOOtM7rOyi+sV9nb75q+1+s0Wg82KLeGPgsZGhi4BP0Cr8aH
m450cALJZoFpPMQzHVhttg7b2FxpHnZUakBX3wu/ksiYsPUA1SXkQPZr9hTRuelS9pae90gORL4G
XrEPiFhc2QW8T5f4SrNd082hIAMcYddTQDUbbZj1KLBac9EgdXBgbxKSavDN1ezEAA10RFcBOKSv
EOyKIKF/7oovudqDLghWBimj66LydhCNn8LmluWjsc1T2IluC2CPdc2mgf/JnjapMVex/KIRqGgO
GmLvIbYBRFSCBjWpSkpJHkVlPI+NdElsgsaLNuJOierKZ69JICIcEjFVtCNEk0hgFxS+BeypUNkb
V+dP0WyaiTppVNPgZoF/NH1OLiHkwZtMehhGsJ+6EIJWq39jAwHd4ygFYSu+iDasD0FDUeAiFqsp
Po2NkVGTDr+FxZyK6+gbFJLeFtxTyQcW99G2fnhgp63+VMRatq4avuO20uXWk+lIEyX19tVgHswZ
EUe0V7TTZ2xcMwPk5IySgxIzYswHL5fNoLlqRs5FM3zOnDF0Azw6vIzZGeAPaoCZXzct2Dr4ddMM
slt+BFwFVkAv7vqMu7MGwHc1BDw5o/DSCSiePePxohmUN83IPH+G52ktDDFjBurRV0TQCWNvQF18
dGfsXj4D+KDe2BQPgPKZM57P4xPUM7DPnNF9AaiffIb5aSMkNGo4086dUX/lDP0zaKNRmQAECK8+
unWwAZkoupflphlOw4wPjPJLOOMEI7iC5QwYhDzZv9gm/BxQCEyF00cSYpuXYR8+hobm4DHeGYUn
GasS92Db03yZaOHdD2wCy41LTmPW6azuXE4WPYKGjNzUvhuNYd8HEe6I+uwe8Zw8l1n1HYuoy69G
atWjkRHZ1JDgqIv+6IgYKJJHGlGVi2EDerLYpm61z83auBHAu+/yrDkj/H5nvRPvIsqI1P2IqEky
s7/Y0VtaRA6r/77aevXAWdC/IPQgGq8jbVk4LkungmVhol9L5ZhXS44mmAXkigO6hp2C/siVHMEo
ApJN2Z+4Kj8QF1OYT2UHiUhT5A1TrqpXufbJGDp1NRrnMqC7OkxTSVBOOuNAKZtuqrCZ1eppsEUf
/jEm8hllRfDcUJ4PvCZ9Vf15nGoXvJtiXIk/pWLsL547FtdIA5c4q27KiqpkCJ3bn6pDp/jn/7Wy
WMyOgT9ZLRxUV7YBj04KBYn+L46CqZORG9pGcYiFEx/6jqZ3k3raCs3gq4No8XlI6woS3bizZnHH
oJrwv3gL8j+4PfBHM6DqwhJAYnTjL3J2l+DTFvtUcUg15E5eKx9snxFA6wMw1ZHzhUQ0UL96Xuxc
spJvpgskSqbwWYq8W9elkaKM84PzLDbVOwFn3fFfGprLxOn1pBhSR16qUf/6i5Oz4PovX5wzg/aV
Qodvonr/syAbN0NiRPnAF+c2aptYwjn6nXcTBlgPxAvm3uqgjgydOHZqDPZsm+IvE3ZbM/4W9uOF
4DX3nYgi4QTflNTfcoo5FH+sDwQqlsn4xRKYasxjncOZS8Nw+uWf+j78b/8jf/z1Rv+WteljDuuk
/r//Y/bx/If3P4cEKMdVfIxFcP79/R5mPs8W/3OsIzwzQuUMdRlLdxPiVtjUfAirosk26kdUGdka
yVO3mxL7c6dChgfzSrBKs81lbm7R9l9655sVR9VhUs5nd66AlFHxhSvvMRqKYj8UOQEBaQDgLzJv
ZpO06+Ug/K8/fYpfqJ/v9NcqLrTmLw//7SVP+e//zH/z789ZvEe/H13D7xWG2p/Nv3zW/iO/vacf
9V+f9KdX5l//491t3pv3Pz3YLvatp/ajGu8fdZs0/3BAzc/87/7ybx//PROYmj1T/zm4af1OPk2Y
vf/tx0fytxsl2Y8/m8GWP/+HGcz6u2kB1DAdwhIpl852kj/MYI4Jh0koKibCVKZjGtg+/kFvUn/H
oUiL0XJ0Q/Jn/NU/6E3G33kqA6lkCasLqvD/P/QmQ8jZZ/PPlxpNB2kYrm0p6QjdsI0/X2pEeZVp
ldTRIdQtc6+G4tVyWAfqhM5lhWyfIsMOnvyop9EnEtSCrA2NQjfuXB4F2XQT2TF0XOM+U/dCK/HF
1DLbhdAFL/1IzaGfTOux81A9FN2jan0agDA3kTWhDQ779FLPdWSjuroiXsehPn312izbZG6PhKXJ
inMM8AfAW41qMBT2U+lO8OMt2oV23G5iX/nrUXjG3cEFsGukkGcrD90zq+F2J2BRbWQA/60Y6Bnm
Yz18b1ztGjhC452r5GxmKjlMg5fOrfn+s04iHdrO4UvoIK0okRsXFTMiKIn80zhKAqICG5FeMptO
/fZ1wEm/CjRmlLaZmtc6BYCYzyXowinUSukieKUEt0mtBFEyecd4sW7j9DR6gXnsnPLdtV1i8KiR
inIAJB5aziVSU7CvWg2B2LbIG3EzYLq5KIe2tgo25ZR2Fxf5wBK7QzCvx5f1pjcVsGakn5E7veQq
NbaaBWlUKfNDQxFP4qx51Mlm3ZBvAIMyGUjXhFxNA+eQTf0d0Z27teVzb0vmYlKnMl3UO80ksVTL
LyR+uW/6OXrSga8++u3w2SPecJcO8IrGNEJ4XbWEk+7j3u92NdnsYDtJGmBkfjSH7r54NNI2GgDr
JcHe5SNIddEcRKNFXG4Js2MUrGC2jo0jT7VN7aY1q+jNQ6aNhBF3jVOBqitFDhjkB9cRkUlRah7s
UdFTcL1kQ+zAS00KU7W1a2AcQf3gyFSubcsrWOp1LBwtOewL2Qw7i4Oza9yALh45v7i/qmMylNra
jyBGZemYbDTghIcmRveikTV7FpS081r/Vmh0OUe/NJ50qB+dZ8C3xmBChB47fV6UNDJ4mY2u/JMh
6fs57FdmpqK207zI3TcKK0fUucYjXUCH3nVaA99IvlaGHl+K+YaGLSlWXXgIMiSFepxw3geIYGrj
BPw7P9nunWlCXp1wkFeMnemmThBkhGb0HIeEq3FmnRyPfIA+Igqe8uy8noSX5ainwRhZpgcwLVVN
J7ZKqxYfQsamXw8hLZZ1vyqW3qKPNjXVbGDvnc7hR5+k5aG9CQiz3zT5+JaNkmo8XzkltqncR958
TLFLRR5cJ5kaUN9G1e3sluzgImpXL/2QteehCr6RR5Ycq5JtoqUakhmjZJPrqNvgou5JRagO43SH
rH4u0fQ82noKskXMH3+U6IkMRLIDiWmbhgzEPWx1d1t4LJNyxMqbWhTxlnaWQ+E3/qRT6X10c4l4
PT6FHptu6TtvgeblZ2o2CHLnaqby889pLvZ2VSO8ZQS+cu18shofuVsNllgk09M0yPGok/vOpAnR
0iuCnYGcahtkOYqclmpCS7LCJooCe9XqhJXrJA1uiKvnQjMZJqqc0PQeE9fNCMPyGrEfi6rsq2mC
ZM2dPELevK6HV40UtcYM22suI0FmNs18kpi3mm4QcOWE7MtdElGGjDQBM4fujhq67gf0aZP72XFp
FE6ZTYqglX4RkNdyZXq70tHyLyH64VG3d22J4cQH8HtT7jDc6d3MOW9FcLHHSa1AbgPDdYjYIApB
kf2WtmRBVvLJjPUHMgazB6e3n6aJrh/tbXYevupuJTQ9JPv2t74LtqQ5Hv0ievN7cMZOWjjbbJN3
UXSkvmCtgAGFx86eNXUpBE82YXjegrnuKLXoEBXaNyvKe9JU5QPJ8zszoFShdDUnFlX5lnkovyj0
odnYftJHRn7xQTK2fCg4+7eBToRRPZd4shkJ4w9du/fdSa59EhRRu5qo02u5Nkv7Hcyu+2Z4o3cz
K3GqYjRGQ+Ghh4/oiPURIWYq1cj/xCsNpjaajUHD40Qa7tfI6s0HuHKvuKLOaaXa19zegqc3CZuz
HSRgUbdD6vAzCt0WEa1sV3Gd0wkk7pD++xQe0tgcz6UTf05CCAN4Jc+OF2ygF8Qv1fi96LyHNpDO
a6Rpn1O7PReFHRGRTvkHWHa9kkEr1xLbwTZN0bcweFc3GaQnf8SbjInh64Sia1Q8s2NTtGur0mV5
mblr3x9J9gmb8OByxm8az63Qh1AJN34QO+2+lX5pHSbdp3CSkKMbO8FzNMZkqI7hfdDjcp9V/I9M
5JoGxiYlAmMjCrc7m7UMDnRkPnuBVa77OAUbFgfdunMIXh4mLdoTo4nwkTr/XgXyUE9W/tImrbHO
6nTYL8Yux+gOOulbO7uCg251ln5xS/q7OGycvTOpfmsjwjj6md5vnMAUhNpkPp432gTUwL9KoW/w
r8tXIoAGIMzikeaMv65MZd3BDJt+3+8UGRInupzowixp7Zmpgfwj0ttQg/gpx/EdUZ54G8VZ7zL3
bUz6Owuj94nqxBqtp7s14/rV71y0to3e1pep1IiecN4DcyRaT+s/F/VJEwaKybLI1+Ra4XM0xfnX
RGKP0REvDbNiZEN6KiEaVjVzIs4eyRqATntcEeAUmISduwnRw5N8l6VuPcXszY+JXhoXGRvhLiqZ
qQOTMBSzzpxD1bRLTnT+Qq4dpCSHab2VM8U2R7uRgIA/V9LA2ZP6xDfH40n3EufA5b7KvP67Su6A
oLCz0g7fNwLZV1XG4h4n/sZuOvdslGAU+8o91VZfnWzjwW9N/Y6CZagL/2yK8FSNoGAKtBlgnVGr
Dx6yjUDVK6su6qfa9Sh0e94F4nO7DsAR72va/hfokydVopeJCmpfdpJ8lFPJqgBxLzakp5LoRlww
9XD39fa5qTXrpRINGXxKX2OH0HdO4+81rPKXNPqaGLjynWb8UelWTlHOo9ZJU2t2MVyHiaSXpsZq
vLJiH+qHnrerzkkoZcaCNBI//Qpog4qtPq2L3nfWKpb6LUw49/OiyvCeDvqOI20gq/jiuKQlrcq8
rbdkqPhkZEeC5MxZnuW0D51Cl+FElBFGNBZeD/K4rixzYzolITadDC7Kyj9IPMFnQsSGCsD716aZ
HeveqR7RMHzq82BWdz43tpY/w7yclxF0UBTOiDsVarHTyzLe9HGbfe5IXIfmP2jTo7Di73bEssOU
9YbuiX11WBdu8BBV+2CiNGm7XzLrjnW1f0D+826BKd+n04HePRBqEdVPmEgpFDb22UmSHXpicdHJ
SDKT7Jx0408DsPWl8UjoyPyJScEOjbWLhZRmckp6J8WWNvTGbSaKgNVa1DyShTMMZk+BPmofWbOm
l5RvkaY6MgfTJPw0gMK5BqE2rjrDF7vEVm+prEksiyf9kObWtJY2oUm0Q5tzTBuGrEWih5LcP4zO
+GrWbbg3pPdia1V4oD8W7q2of8B1z4KgmlBStxSwG655ehgwq7WXiDKa51SfbbIAWAYVXVQ+FCbZ
rX7/5JKNQ+UclWeUH/TY9DauGPWTJU+0IMWtjJTYsJAhEaBCpOWpbrinZvEWmO4qbi1i4ruUubOY
7rHIVnoYjNc8JDTcH4bHHJNAa4TiSNKQcdQGdwvqgEgzjUV41ef1tqtjfRck2Y8sY8r1NCO8xNlI
vwzr1ypobPPWOETEqkFNe3ZdMKY1g1C7QEN+7MyBpPOMUuNWS/HvHJfFEO+Xgu3gbLumeK7Dtph3
AfIBOcra6yf3YscU4tqkCPeVLMiugXoeijDalUHyRGc3uvL7U6IcVD8xXm5wSOk6tPCKib4zVpk5
ohqeF2W93cPvDbDmeUqWq6KJ3LPep18pJqGW0LLkUrZRSZcDZ8H/Y+zMlttm0mz7RIjAkEgAtwRI
gqQkap5uELZlYx4T89OfBf3ndHW4O6rORSnsvyTboojMb9h7bUfbGPmwwit6or3nLA38mnbZe2A2
wmHG6CVH7DMtqTzpXNhPnYXtT9bsB3Vuyz2Yxb3pG/X0aHnwPzqH7mn7PwlfT/hnNbu1bBY2cAQN
eXbJnFzj2eU4JomsP9WxBydibIZdS7F9GGz4cKnZFlSV3kmzKHyHlJpa6yzfTcs6RPGInQdV05HF
c4gj+7byiFrkTyYWgcx2d8EHUg+fqHB429EH7KSt7zMx/3Fc0loVk/qg6PNfwtR5IK1mZOWAXzMD
nO9XQhJ8payVxHPAGp5HNgHXPYshVKWFN57MeCGLQPXmHW50IjnQkEXwEAjN4cZsgyLO3rOcsKNI
uWw8tmOAH91eFa8ZMvarWk2byT+J9H2b+2sSZ3RQ0xTKzhCBacZ3ZPVWz0ZTvXsdFXA9eiHLt5GA
Fs76aJmTi5jnJ1wV47Hudfe4yThprrjpZhoWvdjML0OK/T9fkE939cF2JOofD/Oc89RgEGajAuyu
yQcSA7H/UU1H3dHRtPFYZMubl7UGKb1M4QtSgeDk8bbsIMsYm12RcI3bZmneUmIcePsh23MrK0XL
sXyoclz9cfPjg9aXB1exU5/WiB8owXmD54odgIM0yIdVHUZXMlPWqrM91TwoETDZQmbxWcz5BZpv
ezJa+8twu3E/I/b26y0GvUpJ5prjCOpzq6xgGWsMnyr4brhTd8mRXZVPy5Lzio/GH4b+JrKIJNsn
8fhrscnuxsK7s1uBgo/m008UDnyvbN1w2MZ22O4obEsiCKZFI6OldfSgycldzFHaB3VSWgeYFcpP
OjdUqqlCYXhJkDpI7PPGpLAzJNlnaX2rCUToDtWKSFlaGNgsk52yf6Uk7EV6W+/x75LRE/X4ptEN
swVMcq77nnP7QCDlD2kvv9RKtgg6klXN3m0zkrlTV5V320baqZlzFRLeYQXfTlAWaZKf4cKQHJ99
wKyjAGqJosxco9s5Gj/pXPmEYozOq9u/uc4oT41p9/ddfY/P7cgt3l8j7qOjYJQTtMjNEoZWx8HC
ZlR4N+uEh7VnkQLdqi8Oepcbgc7aJ0jV+tvNViOY2xlTb0MTli3uTWFqxrPEDXKTopzHmti0ICgm
ZP1G9ZhgErVss78Ct60xAcXJUbp54LmlOnXVHWpNccO+sTilVaRa36nYJxoOQnTFBmBvEOoKEhBQ
Wxkh+tBEgUVZlWwj7cq40/vmALMk6MskemWZexz0Jj/EGcp1w6LagfmMtXO9Wb3yiDwsv6Mj6I/Y
1FnHFbG+d9OV4BLs5760TCAA2xU4d6bOqiF7kV0/3xC9Oo9LHq5LR5ZhvyBkm3zUbuoZ+3iprN53
Es++pe84ZiT43Pez/ojudJvnvKKrIqhUuhIKQkTaIWjtPa7rApFc3r7VEUiaiDH9ALa4jexhXyvC
8tLOHEOHNrPEDnnSVvfBKJVxX7ufo8LUr0/1fWMgvVdQbHCz2YHGdXDC2ut3g7iItdLCBWUs3A05
H/KGIZUjNI/HOD0txi3qvuSWKJj3otfUK3xYBgbVz17T0idRpO9RtgkCo+Tz+8bKCjxWChoBERu4
PFbtZWQQsxqye0pyzhersyDXoEJOhn48csiZJ44VSvYHK+6L18SykoB0mMnCDw4shhyMuDyW6Whe
iXYhLk5F8bHmTd6z4UVZImsVAp2CYIIYgUZEDz2NNzV39R0JfKDcNAv5aiWgSGQTGKfEaU/pcnRm
6r14MpZwilgOEvaIujozmTUZ8R+5Oss9i+JQh1vzOFMCmkQt2EPzkTHVd/uM2ZGVxwd3LphNifpC
ptCfTHT6LblIe7tE3wlzyjxlBmRgb0bb2Ss9uZN71sbuqZ1JCJIZMWrtEYk9sTjpml/SmcxWtp79
IZ5b5xbltRYS4vdUs3M5rl3O/qDsQlTa1XFMvIghYlYHYknS22KyzWODWmcXL/Pie7MQP4cRaZs4
Nfak3g1FcrfBVHPHSX5la5+ERRZR4isHG6Pm3er1lzv3x3luF79TPRZ43ftINF4tl/mMT7FHxhW3
271iO6yveYrEgG6Gyma6bz9dsdaHyeraoENSQ5xZfVOWmv2YJEmQKf0tGXvrM9beo0gbLqllg0iQ
0UmaxGJkbnHmm5muUgnW1SZhHsR5hkXKOc8trgWapjGMKfUHLbOxlmEXuSOCDxUmnqMcTftTRS6X
h6OAU7OZQRLxnq23Ya01qUc77RhmkjdMTZs4+zUzK78WFYeFXr2q/GHGAMcoRf4yrQSXpoaDQAjE
osP0jHTZuYrpBIbEvvG4l01jikJbzaWviC6i+CZncZUaBvpyJnzVdaMjg/MNm+zwl2QFK/gIei1O
bhJR41gLU8zuu4ogxAMJLq7fjFO0M3sVH4jiNHbfE4sReR2bcac8ail0Xwb6Pdm7Wnlouy4/YDTz
jg6P+gpggiFQck8Y02Nt0Y2TBXY3zMP4CoVyRR8BRl+4v0Zgzk95ZnhPjWBCMDObcMX9xDoWhA8G
NkbOpESX8qRhtPU1N2qfEkBXGsXd7RTnbwBx1JnjMiUftvUemI/49Vzn+2mdS2IBZctYn6weFBFY
/qdAY0FwXgy8zxoL2l3aluhLzQ+TqTmORrlnv5O+SYfcrrx7be1f4wje6Tt+FzLdH4mviJEl4w83
pnJOZu/kyLw91017h0qQwpaszYdsrp8ky/8j1dd8KhZxR6kTn2I9T0IvQU2QYAfDu6SBRa7JI41a
U6I5QnAxDMYZZ3XHLLjbcr5YsWm4Ul2noj7irshMdhEYT36OTbrl2RKIBJbufi7B0rla9cPVkCeu
eXxMzfrMjYMKWONI/kZa9zNAlaIzcTNzH0nJUCF2pmMWO3eO3qrz2PlkgFo7lTE2zotHjSW/lXvz
2dg+6F8z5GBV5kv4jcftU/tJZ4RyABPwqbWbjbzmmBwIdKW4JwWzY+Kq8Ulalelnd0jCpXR1v2sn
TP2jfqUCsQ7fIGpHidZ30a76qODq0MZgJ3uuL0dh2kT/ZUIg8aj85QBRh6p6TlxAY97C2Cjdz1Y9
nYc4ns4z+jCXl43ZbZfvHEy1tBWIOsjaskpxR8CofdAxVqhBooxb2wcRbXbGAiaohvh6//3vzEe5
8v3a9NhFX/i6xevv1S/OUN9mAqQ8gTZBMbpzSEnN4VoDzzNSuw5iHULJr2+X2je6O1vQIpULmLZ2
VUBJ+IDyaJfXjn5aWoaD05SrfYlSqIEPTGTTW90VX01dp5xFxAtvKrkqpXW07OKPUw8rnuhB0Ra7
iPC7qg8SbK74QJzjNLe/8IJxi2qMqnKcC97HGr0nG07bXB0R1qhibM1R+LL5EG+A9DhZzOCbZaxr
LvYqEAqB2Kjn3x8Y+eIKYf8SaN4ynsFU5cdoGG/yDUy+zOa0r5PpZ594IL7N/AnhtOFT7pFsimPE
mPAJCd3146qcaBpGOkI0AIepyh+rBVGaTCs7UKm+k9DCmQ7WBySTsGDL8mbDtRHN4lubl7Ja9jlN
1m4282kP0KE+kHf1E5nLVy3WY984z2tW/I6IUNXrMWZ5wyKDWxLUlHdaNkq6YcXJgWi110h3RvR+
yOSWcfm0MYzssKRTBRZHkr/v1ewap6WZdquL/IsAIu286POwi+JZMXbjB9FWL8TyimDQdfUP+d2d
7+GocwXW9u035l2KjBR6FV3qCSKfkTXrkfkEb544fh3FaL4QlW5s8I3Q5hA4OS027Bi/7WFtlhev
sKzge0eyqrq7WNX2d93dGOkCUs0d8g8iBoFiUX3YjkJwbtjPiTabyJkcC6T28mpOs9zrKamOMypR
1hjxMddIU7aHWLwvEm26gZDEiERgbepaJlaL7jesT+hlSFoUidfzJiB1y7BnfEB1bO1a5vSbdvIf
Yrsi951W8/Gf96WJon5hzoi0Tr6IdLztFue59L7s/rVLk0dtSSKiLdsfmMomJhceNqhKXt2S+K91
yP/MOiwbDxW01DROYQ8RoSnczWatbcJBQtPyCBVZLaywqRzzrPHFiUnemlAbd6zqne0y9i2EouHE
m5LIGGaIBznQt/+iTPGktfeUMoJUEzdTIR6ZOP6Dn9eQXrhm86mnIw9vdRlzCmD5NKv7NQZH5BG8
pTnQLxg3vGNff1O/3OSuNORA4vCNrpDhj8PWVJuYQdWTcORZmxjLLONj4w6byBVlHUr1iFmQHIZA
NxB44mx9yWHvRpr7QpwOeITE2E9Wloe2BzJ8hsUeTqvmlzM2wtbauI7DuUxMXmJZoTtUAxuhgYp3
ZULWtigJmWizZPZln6odSoyedrA1Fqw6S/3g5kQam2ySysA2Sy+gYdV3ZY6GM46Z3cE9qNP4MTdb
phGVgaFB5XcC3ePKFb6kTzHjJ8oXLCwe105MdnuQWCOrY9Izt5EGZAlclATtlXs1zF/ZJskm4Dvp
AxclNucPoCRUpUGzWOWpW0WYdLZ3jGmICK2ZQmtB1ZzEIkTgChg55o7SM3EeWnBoNhL80NEsP4ZB
guGuCsdpM/e3LW2S5X2RwoT5NF6pmUsTNZrD6Iv5gK/JjKbS825T6bxTEONewxfucmCchwb/5W62
jTDuYpgahqXIHcB+J/l6IyOMyF5ino1Iz7CXDPFeAbujUprE2WvakiQL/WaM8ClRTzLDw14WWzWh
SuCzypayeoZWtJPzjH7LI9zHXV6b7cuiWHHhtfx0lPZAhTAwYY6uOufPv3IXmu1sF1t4UWa7962e
XGYz4fuLarXrNvk5QMqn1kaSE0cWBTHWmmAELMVZ19KrmPSFxXiu2VBv/1oEO4TgxiuPdlXig6ZB
RcpV7uohvtNJ7Y28+NyI4dr0YK5kzoOe18sPd2pIW2WP1lcdTfN2S2//8u9fTcWPMY3MnUOKqT/X
2jsLTGLlqvJ1fiCkyZe8sE0DW3Gh8G0oZxjPupFvVrhp2s5vYG9kCAC5rwhD6NtHr84EVjd8TLY+
sAQwDExFpXPrzcbsj9n4ZjrljyGWs5+SHOdrMMfp8UxBh2z99LbqxCYSkOPZqliquRgANMrTc06u
1TlyxurUEXAiQB8cB2N6tW3uDI7zerdGOCzBKXSYqPDDl00r9oXrZr5dZHFQeBFXVwFsC+YPaQ6G
+acVmKht5pgzrunve5sB1nDS1A9L157J/LrCAQWRa0WXOJZha4hHhSLn6Cgn8ps+X5mWsUVwxuU6
qGLGjHaYdclyspFHEjNflzGLeXt3d3k/XywmQjhrk/1ideLR6qBVZEQVU+zON/wke4QA03M8Tlcq
2we6NTdw7a5DEynxBabVH9vggKBXDohBw16yFm8uT1I7wLGKsOoCxwr7txzd5WlVi+NXkFB8GY9A
ofTfamqpnmoYlpx00TFFPb+fouipowVEna66KxPRDmQ6Z7IbRkDcd17RzMR9zMeiQCcOHr0ILKeO
D/lzm2mDXyXJA+dExFiRMYbNZttlst0YnIxGrE7DFpmu0E9nvUNie1wjYSt1AjClduysNjrauSrC
2CAkmYnd5mPTDkNp6yfdVQfEa4wLSvcjLVx4XgZFjLNcR1Yily4lXLtCcTOk07WPEQFQmBTd8CPK
qp86P+KddJfFt42BpPOO/fM0tp+VND+1zC+s3r7ojYUhOftZGUhY6qVHLeBq02m2iQGjYVd+RWft
w/7wtfGxJpGMjsfgltxlnj7Cr7PMPfdjFXg5lmrIUiM0CuvVg5IXGsOXbmihMszoZOGAKhCLo9u2
7zP8f0EPeuBokOm+i9vs+dubrpYhzMfIOE/276hGjpmI+GTTS/qdLHrfq/90dVS8exXjFVWeTJXk
n96x9YrYz6ggw0lUAser/dtrlNxnSjm7nljTqIwuKejJnVxn1x/T5mQpo97zDYAhkgzIhE1IkFuZ
AQvQ3CfsFhLeDKcwEvKVN4Ev1o0nqBqT/ghhQAyoadvMR14JJ7OIQ7N/1EekOxooHohJFHhbJChT
Zz3+gQui2tYpvySpqIHOb6YMBGYaA0TssXCOERr1XO/kASsGD3iJv1tObIgMAs6WKWbS9NSRwHJC
grXg9iEZnljZ+9hRhyY3SZc1vhjf2/fu4JS0Urf9igh9jBsydlPGdYNi6F4UV4MG2y5hYqs4PnJA
ZaFbN7ZPK/1eDqem0L+ijkSd2JrBj3kemiSUp8fIro4RgyFOK6oU8mJg5gElgQjpAJQD9TrP5NMI
B6Zc15EOLVBt4Uh/s0wBebmDTGO7cvV72+lD03J+j7frHqM7O7kyIk1XCMOvZcayfA3mvc4C7RBl
4tPsni0HuO8woVFIZzgL7K9Q/qD+2OtKQnliyFVbyFzy6gFxhXtwQFSxUEbCULphLjSuoxy5pqCD
stfBZytDGw9za+yXiX3jxLqrEpdZ37o1FDrE52ZOEV+kXr87M4YdEhl2nIJOCyeLmhp3I2tcZhYc
Ghr5OzuVlz+9qVtgCPEPsxsPBNgC9LWKRJgqKIykKn+5zINb/aLZc7WPk/y5aFrjstQEFbUa/d0I
Ea/FOKVxzUEKD5CDdbsFE2EGChjcSvtIl8clrReYG9J1b2CmLtJhOYkCHVCnjL2tTbuknDBmkA2O
/TELrHT86XT209p3o8+YP2ia7BRdSZwsGZqyNmLu6BfecNLhDrggus61Mvdy0fOwH3ANRoV5yKKJ
7aFNbLOw8DDnvHaxMT1qXez5Ce+OJrfPLEYLv42aYyY0PBTA4u1Zh9oAeDWIHXPZxcr4xeoXZHlD
iLLKoIqs5nyvQ44M5kc6nA7H3uqjMUkPwl0xkoxYw6O2Z+g1v8v6NvZUx/5G/CwmkpbdydGBm/Cc
l/X4gfin3HZ0EaZH78IiWDsWULddvuRQQMTtqnmg0puRIW1/yiR1cWghjbQClVNfFw6jIIBRUDtl
CSq6AHDE/kYGIlr+1Hoyh1aFut31KhinrCPoVQPLTLh481oczDi5Yj7dRVEvYDeaT2Ux3sSVa+ws
MbZEUgm/aZsp0LWaRTN7iwANOztoxEjNVO5jLf7ozIeqr9aXpiQIN92LidJ6Mk3jAG+x8RXWEqaT
OrNeZ9Ih2ng36MYs8BvdvC8xm0CDfK+KZfDJzEDoMpORkdHc2yZUNvBzvl5u7wblsIUnUskGydph
X93revY8SOPNZX1Uip75CjJR16gTnrmXAh3iAYkGbTrvD0RklnqwEje5sKa6nRAekoMIs9wzjYsr
o7fEq6Ng6J0DhpH0IgWxKiU+522K35NUvy+HGKwY9f+q4W4x2BiVywSxViQ55qHxvm2Ka+QAeDQM
3jau6CLEfdAb2zI9lx2c465ZPrK7eRC/rILHdWmql6Zv2fKO3mcKif2QeO0OQgpp26uxjSHLS7HS
WlRjzzOBGmwkIhgLR2xl+6a9bDCG1ORe9liFUc+nr5ENbm2xzHhDOZykbhOXVm1P4kwNzdn3/6yT
rT6MPeTCF9dx+hNh3Xiat+r6+8M/v3VonOQiZPDtQdWWljBwQsumsoyJ7dwGC98fjP/61f/vfyuZ
Yux6Gs/VK0TwbVf89heOmQ6GdKbPXORgHNzOfdJpCfM6WlAbgQDocmLWsn46f/8q+a9fff/2f/tv
35/yr6/43z5FiJlmIbWHQAkj56Rpye/cUOQJrKF9bKy4jOoeZd4SAc5RjGeSFTBU0r2ISXzFoEmv
wKcnyGa5sxOti2kb/0cj9eogkCP7ks8SIzLTnshraiU0RM3ZNUcGggtr16FnWjiN2Q3vvCNHLP6l
hZpk8JL5OmktJBo4lZW96ORr9WwqGXPYrGp3YkgvMf8/yQDDAR2LPwC40bro8xP7oIf57w9n5kyK
KMccOEx7L9v+aAsP9KDxI86sIVgi6OrVxBTJyDglLYcSaiBLHbQ4LGLwz5BeIxlUs/XZmNH9Ahnk
6NDCb0tsbZh+mo00LlHaA9BkCSod5kILjq48uXZeZjEztBA/jiiKTOkSLUZFKSPtdSj/6AS0Pk3G
R28svxmuJsGqRy9xiyEyt5ajpfrmXOc58KIZXc3amcLv3GPeEAoQTXT201x/rUt2S+3CNairV/TQ
zKVXjoLFLe4oF/YuHRE+SSffp8bwWEa+O2qPqIiA/pj2ywRhmy495TN08EJm+ksxoIAhmJL97eH7
MTv3udISi0eN2HtjSHuAzeMVK8iHO0xYaCgcdDul4inh6NSNYNgSxxc3Gaxjuq5AbK3WPo+Da59F
7T4TFTRQ89LRzeXcb+OiOXDmxT3gab4rBshVLXQaPxrkxGL4q7V5cPuWP7DeMv/qOWOQ9RAzgW0d
Qmhr2AvsqnccmqS+F1w0QVpCZFxqr8KdWj7As3xKcPCyXjfHoNtAnJoxO+DGSAB3Fyzfyq7ECSMl
8nfGqTjnj+TdS/51zNLLcjl6nc6B4pknoPjFZfHqfZ+XUyi2Hm+sm5z9QR/B5EQr4dW8FkZcmpDt
1jcaRaBWBEHF3pSETdSdYVmh+Z5hrGzfv9FdLekwQpn1O7blTDIXSeddvjl5fm/P1n02oXtLXnEs
5hdXJ+spYr2IDt9+HDLqHZPx0/cf5NmgQ/ietImRcyK1Q8/MYEw6GaLbWHbFyizWc4wYNZ8b4Ws3
j+XsTWGbjBB3F8g2tr6wtDLZqteXPLU5zu6yKjvX5cDfOzLTJ10xdqSv2dHZaTXeONTDaFzp/nPv
QJH30SX0gls0QOlOo780lG8FjLcsvXVt462f7cq3vOiHaowbK5PHvnBw0hTvczeiaQS940zRhxUl
EVvsbHgarWSnr3pyHpKSroaVmbAEkufim27ybrSDfnBA3vhtunzADFnY+DOPGgkI20cZAdgukLGn
2m5/63iRuyTPHknkcnc6Ue3ZVBwnuE6PVcJma1iLV8d1PMiF1Ou0D3uHjRSraTe7lnkW6lqUHLRa
JHiDpAe+E4KfVzJ1mcRNPXtaiK+bjWOHjRSjAxrvBPqzQTvzQ5pFflOtxBcM+6V1HmdGOTEbxwZR
xwGD60OxdVGTU5NSByq0c9k8sHfEIVpMz27BnKMYMgcLGFuHuvF+ZrgPUHMNREG7xXI2t7dfbzOq
9xQve1ytyme9fElMIidjUq98nYrUj6gzcL+quySW7K2a7C1rGovMKrh+uCna8+qQ88C9Ha+cfnha
8VJh5YzRAYPjnxiFA6bwHB/Kg0dLY8MPQTPDbmf6GL10PlsDUNXvD15DLNBkMjdo0u62MsYRpLK8
cy1EQUVLzNCanaPe1FkjNA+jYZM7w0Lj+8PQIFCxdQ0ashu9zvksd/gOCKm202FvjfNXqdeO73pI
ndsBymu41DhSeyvvAzjNz1VJoYhzYtqNDKzPuG4ZO20f1npkRNizWfzO/jbM9HWF98EeYeRWk+Zw
Maut6em+zDQH1bV9DQoAGqvtTMNQ+IdgH6AiqXgV0CRhObPQbi12nmN366Jv+mgaNngNQrMK0HS3
bbCBzW3E8PwLuVRyGt1Gv44K9bszQC6IU+0VvWK5Ruk9IuPen0mToLvIxWFSUnFrzuwBdFyvjVsN
AeO4DU/1Z2FeTychLlKlQLE2ZFG1Gt1vt9lXfmGPsS8mg1vFep8GFsW6jhjLntz0mov2hvl5cUSR
UVGXDbdEAZw6r6ofI8f+SSLMUyyS9UOr64vnTPPv0sIYDQ9qTT7A/NVQ4eyUDU6DOtnNiA+N61cT
QFO22tNhzJjgL1gGVsLHMS026bs5eB/WZHdfi3oDfQeSWb+PeyHpliY7EJX1J3IQo2Z1DKS2c7N9
NJr0hhWCLQsvSmAkccLMO/qdrwIddQ9SiAS4XVyv1e3iIBHtjNV7cjYJuFd37id+2r5R971uP8o2
HYD+xflJEVjrlu0LMyoWV8XmFihhn83LDzu7F3OaPFedwRg9JUmXpT5PBieb02Y/zKKLLzZUxJu+
t4YDVXZzsmNEJXldP9Vo5JpIV+iLlU4728JjRrXvWeM/1nqM991zkzQE33Y8RdWjXAbQjca6bxcQ
s1lqRGgFEHYtbRPjgDEwRfFzlInTnGKXGay5/PaA+EL1O9ZwLf+YbXJyOyTfNO/ykE68UB548uuA
3fTEUTgcBQqLJzxf9Ll4mn7bcWisWhOuVLiBE6/DJU5sHDODcd9Bzb+fO9aKjpRQh2sIvVN7+50a
MsghOeZmwgiYcdutK/WHHrk08mVV3cZtznY1Y5g6gobkTB+MD2WS1Z7mhOM425ri+0NJT3jO36ak
b26rPGtgz6Ry72Km3v3zWwb5R9WLhfCT7HYR63Tv9sl7suDxgpBmcaCaj5lLJJfljeip2rTZF2Sx
HJ3OgwCX9D6ESIfzbs7xn4NBzHHtn3pHvWPTzm9ie3vNGyY3IjfETZtrL/YAC4w5QLXvkz+GI7cr
cnllHTTSo67oIQVqaZt18IDHmx8PKkfV5Ihci/WsEju6G9EDWMV0TpMlv3efJpkjIQJ+QdrGgEDC
A43WVcaWigH/QyspiU3BLKnBNFNzGIdaWbl7N4Ks99+8jv+Lt9X+29SMYdDGz2hiGzQdzIN/hYoN
SQQGHbhOKE2FiWdV5u3Y6+cUzPwDL9dhYDZ1zoVV9TvmNnsJboJbnM3/WmFKoZRCzF4saYGiJXsd
N3hqvcFT0zzVQuQrZem7siQysrH+rxXKKhLTrzungNaqQjmnGQi7lNo5L+RzX3gK78dgXKwcHX5t
mDqDBH3dM09KQrOJPr55Ssprs5M5WNcGLvbtvz64ZaXCIh6eY6Nlr0WWQDOigNMXRwLUHFSzb3Tj
cXC86D+8jOJvizAvo2sZ7LuE41q8lH9ZnIHIGOwY+hggmvPVjLHxMXTZ6OdW5sL01iQTjjF9X9+b
BYrSih86YIxvPaJ2BF9QFPVpEIX1yP5VXR0iPtAsYGARJfYXht1PPLiYcQbnWV+Udso9gH2M5O7n
PJMBr73a11L+gm+mzoiDkwcTGyKSi+Sz6Ao0RfNakhgzVwFgBAanInF85J/RnWMMJ5csqwuS0Pve
xKcnVHvq2TtTnynj1RXsz//9283628DOCwSmixLQlNhknb9z4ipriOoEXUA4mFEwww/fy0gdm6nm
283MhVLSzuAJtv1l1JGyJuMh4z1wnCygtYyH76KNAZmwoXAWAOffBrbM7tvQjsFIlOwb/S+7KeOr
u2/ndXkp5/Ru1ktYMTlaRi0qP0DLjU/aJC5oeP7998bf+z/Nt3xzcvsfcmFD/AUIqBZcrNW4InuX
RXFCXsr49DDVVvqZNAoLZFy3PEr8INheiQOU03nXaKn2E8Yjd1dNEdwVTSgyu9hXLstW9qeg3pZB
f+k8mwyHrmTUzduKJG04X4yu1DW2nOK//Sq3E1ByVn+3DMTdaGbe/xo5IqW+VG8STsQB0v+2ksCV
a9ytNSDaONadj6gpT6VgG1fN+qveZx+pOaYvVDfDscABEwoAn48FQvAdWiSEmBM0zTXW3pj6yCes
EvluyFLCi+g5/Lr2QPOyNwkXyOjgEnlyjIuZ3HcufO82NlwylBTh8WwIJrjyN40Hto1mlgMhwkvZ
ZXMEELx6G5Ucf48su0jr/ayHZUHjjhTUtB/7ER1D7tgtkTtwccnIZTxdzmC7aKhBmmMkLVvkfM4w
yvd2rq9Gt9q/OVpDpp/RRUJ+5MKOol0/wD/IIgE/37DlHTY7HBdaGWK6hKaNyTBLDtzb3WHVsKhM
B7U26gPbG8JxdeLZxb87ef2NmeFyESPX0dQ175UjvR3BKC9oscQ5S+wy7K1uOdo9UswxM4ntq3tr
X1BmJFFtfPz7d6H1P08i23EM27EgFuiO8fcTxoIn1cCPFKHHwDTUkS5bjDZvnfGtGM37dCOaibiT
e4aJ5qUARsbID6gsEno6fnfqiaDa2Im6+bO0mfMS7xQfHZ09ub7YbHqXhfg+7B2mwikwbKr6tXd3
Tq9KAEDMIImY2Vu1x/w+Sj4QtiHaYDrqi3K91Xs+s3AnO4Qd/h8evs1e/5fxHTUFrjcIE45l6MZf
AZSa3WrrYDpJuDr1Nc0X82ouaezLQkvvQAheysokwCaunmuIiTsx6sMzHc1VmwYazE4N90rgsRwd
k+2PHd9qUSG3YaWFTAbPcjOi/o7LEeXgJoRc5x8G7r+dpeEAjLPshYeoCTx2Ynmn7qSVnM3aDhlH
54dijthPO60dFGZpH1r7qNh/BSvrrP/wEhjyf/7oIRII25P4PZg+/s2pcEa9wRHcJuFoNuN1KWL3
dugs9mXmu3T6/mEFN3hu4/SXI9BuiLR5m9Io6Jx4PkhHZyBXes1HkV/70XgqlhwVc2laz6UTi10L
m9HlErnYbTe+eelHhEzhfpzGn+2s66HZLvjcNKG/WhlhOb3kSVMZfpWlvvZWhHyfNXZSF68Vi7cr
ycpvWtynfhrl2RmW6PDkOUQgVc3zwEQoaEtYIcNQ3xdg768dK+SbOV4+XV2NyEzLg2oW1OG2fFUA
m6/9/2HvTJbbxtYt/S53jhPom8GdkGBP9bJka4KwJRl93+Pp69ubzqTLJ8+tqHFVZCQMgJ1IgsDe
/7/Wt4CQ3XG+/EpMjurbusZh2sXdI/ohAz5ie6vXvcXUMMceMio3Pa4iwEIm6WPjUt21tGr8btZv
pLaEc/ahzZjyDypMZmuul8fK0h7dvipPfd08Gobg1yCIesyZDFbeguIYveSOXutJKSs8J10R79ze
wk2xuMBhvVOn1rQKRjXmlOc+WFqf7hS7UwWW1tyMCoJUbIphZaJAdyr3rFutgmgJ+cuEtGxL/ePD
gZm4wU2drrCAFQB3suCemI47Kg7ZLhkAW1UuSuK2CIlSYvq+UbWcHC7XQXynKek21tPiXo37PZJT
5Hsx8/JgodhtaWG6WqIxOaHpble2QtHcitxgo9WavjO7lFPBC4Mrxn+gjcj0wvjc/rA0Aj2B3CDl
WoZvqmO0uyVChIIzkrFfj8GxAuFM9YR5Awzen8Rc3aPbvNGQbN2NOcVRE4cpEWUYPph23TdZ721s
xzI2E4TdTQzslNZ6gRbQQW0xx+ozPvPyIYumeD3aPDIKbMbqi/uCUmxlOMz7UJja57yfafBUgfLl
fz6hQkz991OLozumrbmmZtren7m7kaZQGBocBfY6BWthIrzLHJIKUHTrq3kxPwYm0Y9FlQT+rLXZ
hswA8tIj7W0onBB6AoU7BTjzTel5032r6NGBPPdpnRN/RaRzvG9AFmwHuLl7w7BfuwJQfzXnN1Zp
AY6dFaR79dCujCjrbj1gzp7llkzw7kEJR/ei3ffAgBRvhaY7m7hA9RvQnAcjmuzcoetWkOx4XEg5
ZXKKjKuQkcKJRfwwWGPvQ6+xbiwzp21eahqd4fI7bXMq1W5500PNQt3P8RhbmnOrZx25pHbcbqOx
SUiLwbqdz91rPurO/ZjGGwO3mfDpbfPomCt9+w7x7hATyoTQ8l7Xf1C+GPZKSbe8hDHNIOLWYYTL
lWQc98BD0J/Y4LY5IW/GgVcJdduiLxUse8MO77siQXLDFIzW3HyAe0G2ivDBW87JsCnrZQBq9zkV
GzJCRu8FG+1NOtfQKcyHYkFzxcDbOEaWhx2wI7wE+zyovdAzNiY27NUCQewuLRiaI0w6o8Nca0ol
OHb5sclQxoxYk052EapbZOxC1CaUEIir0btYzwnOGypfEOOGAC1mkpbL3nPT+jZGD7KArSBFHjMe
KskkTPJ3L0UY4CU6GTSBftKJ2rhQon7BdH5N6v5g+/yx+f8k6sewPZ0U8P+M+nmdyxxo0+98n1+P
+cX30VTzX6oFj8e0VJ7LMZjG/eL7aJrGTY7nGgYeNUCnf+N9TJH1bnBi4D/VpI/I0OOa9U4t39FU
gi4YjLmMSv4iHf1vX+M/c6j+GOKorgoiyAQUpHFFYxolLv+/Yai0RW/TxqvHW6P+Sg3DsfDUKZSi
VpZ5r+b/p5maQIkhwxHBvh///V/Wv73aH6ixOjTUahp5teBm/jkNK/ulnHyU38EDekYUKdZrmZ7C
G4jqz3G1Mr9Wm/gTEf2BfBIyv8q1u47O44t2ph9zoCNdrseIzi4Wx015+u1L/PU5/c7nYmzzxyka
YYvr8r3phmF6Fl/eHzMvTrtaZoF9J5EVK3QlxOOFWHijMdHPEzJusi+Y93Y64TLFs9MuE+IoMpsI
ObWaY6dhlpdrSYiyN5waeqe6peHPxvQGBSY9ycUA2Bx/nvpWCyKq5KAaGoGleQI+QO7Dow+F0p4r
v048z0/jNkZhU0MGg6mxkhRguXDbiJF4sQzJhqsOFzLR6SV0SvSQhUZUbg+CDSw3KxrghVuP21RI
QG2hgyAxKmaqDMz9uiDIAsG5g9kvXMpbSXaVi7wBFF9R07vuarSY2v7iaBRnDKx82tRUx9/AyX0P
jQUDBGkP4iUtZ9T32HvRzNHJNhXAF4wYxPLa1V7oxa6jTJup7zbBzhiGbWmizDQByx0lLFiueQIb
LDfb5oxpWz9Y7VwfcyKuEO+KNoJcyIaCNimVz+CJLryiNsS9eEANCrPPftsuzQwiyRS81iQDdbVK
roWWdmgCOoJxLPUGmXewlbu6RVEZx+pERAVu/M0VKsmwS3+6OMw3ttiSu+TiuqnVyVdrZDIPRAoR
nXj/llgkXTgtKDxp78tvxW3CsyOcidd3KdeCAf0nUw4+BNVNq22+JE/Xd6inCi0Tuc34FGWUCj26
EtLdoIaK7U4VB+n1zcs1RIxopjR9M3OZPYKYaY9yLYbHuRvMhbJOHW5xOL3I27I4CA8tjZpBJ4PX
VsgdkajfqEBdt/IoW23dvny5bFK9Icl4pwuEtmWhR5Rr8ujQKeugl2vXcr/cxTfurjuPYz70RL2j
FtKomnrystYi1Olui3N0ChWqrQSDrUwL/r8S1bRNZJtnHB3RbSnmGsMCevVJdIFiAeofTYdKebHs
HfE3yMNWkokva0v/IBIwtr8drxVqLKSd4igmsd7dEmtxgX6TrvWL/C3/OCm4kPhvuRkgG17F5WLR
u+SgCVxOFXnJkSM35WISN1w3/7hLZlbpqmlnhfIa35dK5f4Y5imwCBp5zo5Qgp3mcejKWxF7Nsc/
Notg1mkJt7FvJgNGjwyGq0EyHcgR8YS2tjhE+fRfr08v1zpylfY94C65BWOTXx340nVj8nmNbVaT
O81Crsl9c0V0HMSF2FyTBUCTW9xx0foQNzTsosvNv92zUz+VQckPiVIXx3SGYS7XJjOpmq9ydQ4L
OhJyVS7INfkeccnYtKHipqvrDfLR9XXn9dnkfRQ3J7IMlJQvP/n074/fphPFz05/hP46Hmqus9QV
qLEcQ0tg3pnmeDgBTKrL4q05oXBf/P2mdWNId16oni63mvbC+Y4YKZbyTjq4nk3cGK/ljNjOTgxA
IM4Gnj8nLHlfeS+5TR361zPLTXmD3Hd5ut8eUyh9vpvHjBQAHYw0XpspET+yf3qa6z6diCsgGk33
4bRlRdcCUURcQQEbrXGjZc53uZWIXao4XrNosX25b9Q4uOXadfHnPmyhnKstI94pfBo5FhI+AfG4
gunZLN78Pz5WPux6Sykfd92Wa3++lPgLr/vC3kTywsdAUM0ayvDPkrMZ2a5ccA10V85UZXtMiV+p
tlmo+rnqycUorno1HkInU/Sp2g00Aaw67PAUYowkRa4ZVmo3I7ITDVq5cBE8GfTKttKidV3gY6qO
1025VsT1J0U95pbiddSqTEAaJRNtai5zBVVCddPRecas3jciRLc4yoU0BF43f9snrnpNWk+cr5Ba
rxIH2nUBN4WYRCw1/UxUXWst+2TE6aB75sHN+nKbNhQ13Wk4KJoKKDBCdotgFX8cret84Jw+PJl3
Zpqml1cfRIqaI39BtUmK9JTS+XQn5COxxceDjXQzW7WzL+KYnGDaMuBJONUAp0OgK1cjjROTXDRd
ZK0imx69S7TmNM4BbZJ3+dlYBrzzfUnu46HVb6XdRH5KtrjepU57l8D9pdrR0mgbrZ99YtQnJJar
eXK/120UbkdmvF7aznt85hgbQTmEX6KEH28rRlhSw4keJ1fXQxU8wrSoiZFlyCIOB5oqmWAa8AeT
juYdRv08alxC2hpFL4OlB1vzXjrGuvMsiHDjqWy09Dgg/d9ZYXRA2kNGh2Jol8WCeQNRNEF53bw3
09K9pQm+ivTluUZhsk3m/DiM1SMUSpyumtP4QhiL+Nh5SEySwvRuAnFgkVonF+Jke/Ty6dfm5QaK
AlghCuLghHNQLi5HgFyNAbKsyeYa0PViDtQd5daJoDIimgQSHOGzIpIH9WuK6nAhxtgdwzuULRq9
dkItJygfOKKcO3vBElGpFlANjfROzEn5RhcXObnQ5FVauKLkZmEM2g5/2q4ozY9q0u6LDC1E6ioD
QZys1RDSRGOo8aOSH2HOO8A6tvDN/LbtqZzsAF6I3ehg2sttLqeOwWqQM/29S97j8hx5PzAkw4Lp
rVocfpC3ubbUYgHkwVjWcrUHT78K4qHzHbNnRKSOXs6DxL2qlNGGvJNcm8RJXK5db5D3uzxkmeKP
LNHbjdzn1LW3cxtza1f4wFyxUKEC8PGJVQ52QPNLgXRjCbqj3OcoJjdXzRkjsHWQu+SNUUhmj1zD
FkqsU82fl/VNSMqZusGL4R6K3rqfSLrdcqRwSaeUkzXBuBthFGLUlfu65jN0qcTp9NKPcpeVa4qv
GtigO3GP6w3XzfGuYoRLtG62EblC48ZVfA4ArGXOTnOH22wXJtvOOGnexnI342vx6Wr5zQgvk6vj
rvXt5+yWaccjIbAeLWMkJ4+iGjZBE96wosMLQwxmEgX12I7nJsbbu6oQB4X0Xl96/fuAHSkiAtfd
pPomSl/M5E5LdnRjcpgZyZ0DagyRN2wFpLzUopSA3/e5SG7r6dxPZ2pLgedjmOiUg+utbeshJInO
88P4kJLnPZfrBj4972trH4szgr6FK/a6e18woW7yn3W0RoCKCdRR3rB8Ub4dQWodrCSBGnk3Q5BI
X3XCD+hd+tEXaov1D5y7ZrIe9OcejiMdc3L/VnBmDH3dKVubDodBz2Jr5wf4lWG8TTt03NgpV8mX
JrmHAZrdqNtqdbaO1XciRG/pw/ETXcfr5WgciXx8m8+tn/yct8b3llrwBsL2vcWZCFMG3pFp7R70
D+2h2IyH9Ct8mBfE5v60J7QxujPIfetWxSq+dza2srLvmXQ2K/Xg+vmNtq9+xEwsu1vUc121wdmT
xVtwLqBR7LMx+AD3NEbYnV9ii/F/UPS7QyW/XZ7xQ5ib9EG5DT9J83ypfpbn+jwx81/jbfpaQDVi
mv2FPG7rVn9uv5r+Z7dfTof+LTjwV9Gj2cVr/mDGIcfy/mhMe2eH42mGTB2ClOWS5S/o9DDgImX9
2kEPjh7hgcEwanCx1vtg66EIyoB1TA3av7X9tGS+2a3VD7N8iKL1/C3EbKxu6PYtsz/he2ooU0Pp
4UsjL2KVUByYKMEj/oWNBsm7W6nNW3M6Ow8eb6s42OviyZ6O7rCBE3XAA6sEr8ayL8PdgqmZWGwO
ji/9dgnO4AAedB8tyXZ667x1+6FT40eD5afgkaCoTf78lJEy7227aQ8kZAwOCfh5+9HEcPddiBCW
7bcu9xP09Om+Km/HrfpeQQVcNpuIK6n4H/Xp/MP5wNEzQCWxToiPHfUUMBTGbHOnQRJ7QeB5sp7x
xContDd++Wp9oJwHBLBG7eqdAzh4vvNtwNoTrLM3j/BcQQlYA2Qx98Pb/OxVZ93cq2fGXg/ZGzTM
jry3lfrDQ4J1HL6rHJX1WUO5tRt2ReoTghGCt10nNnaKNfl/scaUcaW/FrtuQEixcl7sH8NDfu9+
rQ/TTY6iGRJscebnrwwHN/DHJ2zlOWEPHwAWP+lUmejecSOBXQfoVm5Nc8dfyNNnI5P+tXZjHAWt
cz1NxHju0YnGn+rN+F15z+7NDaL8Y/ysfw0/8LEROV2CRFzbK2Q1t+lr/Vqe1AfqAsSgbPoTnhD7
tgT8sVq+Zgfz9mV+tJ6UPXLUz6JmyI6xZWX56s+48FHJbstNLdTCu+YL2QUP+t48qQeoJA1CMX/4
zuwYRZY/rcwN/kooqtvAJwnP759jehqwqdbMCkhiIwem1vwuWqecsplAPAxvmGublS4dOma8IkfS
55z6ampHeNRPGBN46+UGSeSw0pn9ouRe6Vt3Xzx430ATvUwb21/26Vu+szbgymL3zmhXRLsioN/R
tyZWbj36BKAHq/LMzy3ZUqTb012xXjkOz2AWtBWlryOiQn75VOaXWyK5XSDGu+nhPdiHZ2ae+2JP
hOouS9eoMfYkL3DmabYI1rCC5Ab84JXuA/LY9IfuBPMo9fVyTXrOHO5j3sPgZ6qf8LO+974SI0ZE
Qxmua2Mb2CtgvoW+qm+dfWCtXY7DXUDZa4eldY1p49t4UzZfmHslsJN5Rm9rvWKeKzn28rVxpu15
qM/BNj/aLyZ/847k3/2Uru9wjjmnutpWe4Nrytrkqr4OKUdC6kw2n/Ndeva+m/fpl/AGthVOwbV1
O2UU1q+XP7eoKfjIS6TBaSMnE3RP8eiomg4kRIOAAJeBTSdmKkFJXBcQa9iF40h0c4vBPNYJL01c
xtZ70x51OMhV7xtUwI6IBiigibVQTEjk2mgZXbG/rAJLhgGXDSeMcTjXxH0AizBg/8+PNtKaUUxL
68zprAQtjr1OuxIplPMzKguHCVXk9QiM/1okDepPxcBxLNfkDfDC3hRCS6gj4eHDCmYSVbFsI7Lk
Di2VK3dUwFMupCxdVieV2iP0m9rH6tWamxYOA5KJgHwcd5jIp3bgMUGFSjjvUoNI5DbW3gnsZ+bP
KdwRu/EYTmNCphTqUiqSa10kJgXX7Yai4y6OVDjrZJRXGRY1XSPrijYic46Ysa1cu+7Du017runv
A3UgUomD3575gpmeMNOtAUv6s/BXBeFdKAzwLmFmpDMWCA2jBiSXGEvLRZcSCzkr2lbmol0XoZgK
Xjd18pi3kQCgiBnaJbJMrDXSrH7daSJoXTkxrVOZjYYid62aOOplObgTJUG5ZotqMIpD0JUYYDSb
XrdqBIhoKE1V05CiN+cygcOyPjW4rremwfm4fwGhNB7GeNzizSMeUOTHyQKSirYWA6ctfoxxT0Z5
3S3HHBPF2ugazup4jlC8MfLsh9ifrN64bKpjTIIHQyVvgIwZ4iKP8mlkzLZoz1Xj1lt6ANORPsAE
VQnIhxG7+xDhGLRG03rN5wpkZDaV2OFEvc5MYf85gVuBfforkMwTX59cXPcNgzof9OAsQ+u0oaGn
bPbl7M9m/ay27a3DrMdwAhtl1V9ybBFygLSR1NS4Z1RuQifnRyuLx9disq4Pb5blcGJF3U4W+2RA
I+lOzH0hRdn1j7lLPX4jfRdtMV4g7UEnKBcqKH/wwP2mbWzMiWKaKb9gubhuul0Z8yaZGKqMyeXX
q4mpvTI7GhOj2rPW1Ty68FRcyju1KDpfFqKabFUNO0OiDnIvYkhSY7BQcLwyMRYV1kQH0nLZdkkh
38jmxP9vxj3P1ed//9d30tUQIbZdE793vzfWqKELEeR/bsb536nj/efUDfHgX105j/wMm7aXo9P9
siw6bdeunGjYmTZBRMTiOvxDl+pX6obp/UtVVbj/JtJ6OmcO7bS/2nLWvyAfkI7Bw1BrItX7v2nL
aY5Bl/G3Xpnpeg4dQYiA/IUWIgHjD/GR6bl4xydHPxsrWS2XC6hYzHw7g7G36ug7XczSFXHaGCSB
5botd3ZqyOgDcMslEHFuYNqsmaMPuakdgIko6YqpJqKDcTZo+PXTsoHDRLnJET/zJhX+qkiBoPDX
yXUcXZIYYmPwmIGtZTspbNDV7a/tJYt5oTHVhBiHOVd5NLjgTR6LAYPjEuUvGYzBaDYe1TBT9wXp
8pW2wI+I8f4ybQ6GOyLEJr9IGJ+Az/7Shstzzk/5PI75QRn1jUcCCCZHOh4JIR2IyGHRhKb7MILh
N4MIyMfC0CRFWlN7c0dWR9kjFDL3nablfjjXoACBA+LMrN8NVAN43Zz7ykDR56aPbR0+zGr3mlH0
8nWLvpSRJRvg5eHayeE+KjGha7YVnOuiZaoZez+ZIeUNJw8EpiU78N4WVXcDot938/HG7CyFbG7r
tc7nOzAGDxqqTYtUKz8bc6JYHb/QA9JF1EebUxztkrfBI8DLMHUI9OG4ghUHv4gn5OL6ikAIUgl4
gKnA6J0T3p1Smqcy4s0Eg1TezrHgStKroXJdPJaYfhmIaw0iSma1xjnqirdKGIBpvuXr1CYDiybj
KYqbb5XrPoOrftLq5t5tnS/QI19al3S3cEz2Xm4TvBLwuSMucOoHXWlWCl7m1BzWy1SdRmQbfhTW
H3VnMDw0ig9grFNJLzdbgg0UV7S/4/s4wvAxGCHmgtaUktpabEDIHIPWghoWEwFXbQ0achBhyYd3
7EOjolRvtQhHYmEFm9Ksf+o6EshZXZZd1GMkDB88R7/LOu3Tyvi2suo5HxiBdMUM4CmyfuJ5XQMQ
OdFQw0PldLhlxgpRBm8aOqDvoVJczU7PgddEb/FYUxVxynnb6J2xdUquuJmzHkfvR2Vl4MvG5q4o
vo6qwTQU85Aom+Gcs8on7RWbAQMvLffw9thbdQjOdD634niqVMqeqosVcG5XGJuJ5V2y+zg7FKNC
cLNJRQV0kWPf6QM8fmOx0BDG4BIwcuBamz8WbbrNbGZCYZdgqlDVXZfCN+vx5wxa/tBMM816NX1p
NCa2hXfb9QBJeuItUWtaeB2BgyuV/mF26r3SH51Ow42Wcmmr3GRvGTqxhG5UckDg3K3I9Bntj57m
kJ/m+koZAuzLTfbkMtrZkjHFlH+6M1zKHeVY1j4J1UA9x3Vd2wRctOZ94ZDSWWfBrUW/NIcHWHvF
SHTAvjHIuFRnFIN6fNO43fOYjinW7nxjFhzJtt4tJOyhCetCRMDr3MaonZVMirsq2TdP4+DyJTs4
dUHRjTO6ImQ1fp9SBhmt8KGbjBNJcqcIpwQfqlrghXGJUSYPc/7JC3zLY/Oe3iB1/ib+AczyoA45
JsXmKbCTH6zHCI/tvatAgpwS/t5DFQ/p1giSc1yHaGn9od+NQwlUSbyf1gr5onRyKg0TVKNugoqx
LCIQZsIA0iK5ayms+WH9M+kUpJq3cKOfu0Z99EJMmJ3Gb3pIjPs+usnwKoDDaB9sI34ZTRB9Lfb4
uusPo0LfUy3He51AMgetNFcJDq/kbTDg8kP++tm6HRI74kVWoTKd7Ex98hIOZt2CT0C391O1bgmx
o1Di3rVZ/Blok7aqCDFAMBzxR3bPWmn0K3MGkQALk1oXiBJ34ZIS9cHTEA3vrVE+qtXwNjH4X5G+
fWvqTBI6IJC8c991zPvIKw5jgnOFsvt3ZWq+aKPhD7r5pWQ015qLuwaLV2uANodMfQy4CEDi+QnL
/nkca9Lkk59TWJwIj94qetVtiJ2f1x0urDUlQyf2fCfru5WGHzmB/a2Xt4jloJNZgmNbfFF5et11
ko0a0MhLDQigub1pgn7HdMp7txPOFT0qNtd6X2Zz2gAq5ElibGO4EjdWIQRUS+FSITdvCQI5hVkh
sKyvQax+OoFgvpsos6n1k8LgnAN92HrTeHJm8iKGfLknuR1gR7MxBWVBtyrkZLCT9Iwu5VZVw0dV
6LXy7mwYBxoq92ZOPYQIEq6DlbVpeg/qNlSdTgPfUzxkQ/aJuRtvNMgIb5i+u8ak+u5U3g+1to7F
r2ta6i3ZMoJ3GX0uFraV0QIsJGJdE69BbAf+R3mzW0whaethmcGDHo6Dn6bMIRiv3LpF8D4UC7nJ
WuWiDvnR6eHLNMWPoYuyfkiw9pMDs4/xF6xaR/1aBB1kR4MGg+LOh6k2qIkQakV263lS0vs5Yjgx
Bmv0pICzlcCP7HGnWsujhlpyVSfDHnwGnBwqdl1q3qgFbPCkg/WY2Ptq1FArO6+4fqK1ONrx5Gm7
1sXoHSYzKFv9WziisAaQ/iM3modhBCUbJzuPemSk7p15+vSmbqOArALH8QUE31MxUf0Az/uNFlm3
W9zx2C4GAE+o3iU03jqcI3FqOHTeXmtdyBRT+WCU+qO5RCemZxENX0q8BJJ6jX0PUxZ6Fndyi2cP
OBt+q+/mqBeCvfJSoX5RVMhFWIdPTBp637EqzndgHxEg1jsC29NVviB4LSyOmwFBexMQ+dsvS7Ry
sxq9R17jQ2c/jiE6eUTOnBlSrMdS5erGEWKYzS4ssr1dmUdkYcfB5g8GufLFm/JTA0eKb/xbrA3x
IVnsjyglRcXB4pCMyg8PD9G6su6sJKLLlRo3XQbVoK2zt4584F1ZodxsyaNPR3etqkQOjCFCX9Mr
9BPNPr/voXRVcfFsI/v1cZ5/N8zkuZg55TRN/WnMqM7d+ouRqt4mqVBdFVl2xuKlUyFT+DkYX8qB
n2tUuS8OYZGV+yUeIMgw7XtNyavZWFHzTXezu9mm3BKWyaOdB59F0agbCGpcghKyFWbcJGDEYjNY
x2rM+YZ8eSOfflCDgagbqreV8YNc3pU5Zs+ah/LE+ZYTL4kRO8TKi82FM2Juts+uSRk/y9VXRQhz
jIEjIQCwNAixilq6r+QGUb/SnJVKPgKll5EZ8UTFrx8hv2AtxoD6pLnVu+XdG576NlruR0s9BjHy
eE5bF12FiUEwIka9LL8AGYTXEKn3rVOpqwSMgWtEFAU7G9fsaMJHmwjSdcM7bJLYsQ69GjM+SsNv
mZFimA6/1+lyGxnJI16pWxB4N+SWeWsYxiejBd3e5uid8TG1ZAnhxJxe5gIpWb7UT4trvBWKfSot
zOdalj31mX1GvkUpbqKaQ7IY2Wv3Yxm+WuVEMkcaIbM3OO/i4eH05yuF+YxsWF0pNiYbD+tsEU9f
rWQJOHlV9wEDa94K6NcZRDmpYVyEovCutKhWTfnO0/dWhoNYo+qOsyPMHS5a7vyegLNVQ0fBnVDg
IcLXPLfWiRG5YuYUmK0Sbvq8rcfgGVF5t3Y7tVoFQKlVT7j/IssA2fZQGnjDk5YT3Bxlj8JWufK6
kBcQwQ1gub5jN3u23YVhShEY0AOJCqCO95rSG6az8E6q9iMaEH2VZdH3yR2/OtHwgdf1U0fhwEj7
R+whC6pUPqsowHePp4+WHKpcTwid6FTAiXnUdDQX1nhGUHuydStYz2HzBoWHDF7oLHG5oxNbtQk5
VbHzVU/yE4K8n1HHJXbWsrdRd31Lc/c0X0OAQ+mD1lfeGkDKOwImKhrFeKOp6Z2nDbQBIvtHl1E3
L5x+s6TigjehSPkse8FvHRsBO80Prk1TblZrLv/9E5SKH6STRoIovOOESyIS5TUIZiliUkoirQNG
bHrnhPNo0Jf3gocRg3QK16ugeo9bDihVnKS+k9YP+Ow9yAf4eiKgxlbyZTKL5zkMufyvA5IJ114O
0DsdcWBFwgCvJDQcdEbKvWWtamvCrIAVuuwJGImcuzEgGgwkoT/XLVCMiUlQa1PbzreD3p/rcnzS
weqAcCv3/aL7ruq9m+H82BqZtW/6+n4etRe1cnGPJWclsTm/4PQh09j1IY6ustbm4B3z9ajohyHm
N9WlNlZu7SFV3F0z0S9Ol/gcFZyhau9F10g+KIna3hgxiDvVMe8aAxNWp72kTrSxXQsmvuyN5vvE
yU9T8JyMJo2vTIxqTfIa7IQLIH0AS4lveiAzW7IW+rVRgmaaOUd5Hu6j4FuApuDQ5yGF+Ijmy7Oi
EhhT4I5ZtQJnYednY0RaEeTOF8OMXlyA/OXo3FZ8rmHVryFBffYYErV6OBf6q6kPn3EUfITL+BW5
3Y8+sl9Ck/G25x6Zf9+T7vOzTquHwHVp0MXkvOJQWOO7X0FDwk9uvYMuP2jaRE/2DkdotyEYYOeW
WJSIPNKMfl8T68uvOCN2apxRe9gYusKyem5rSuMJCvm0YFLrqSAkqQ5+z4lx4cc5Kcz4om9Rg4SE
xIOw4jLvKcQCxemjvhg0LuboM3HNbR8+W1z3dHvz3o9afsS1jYgEguc/ahoS4ilWtq3FG3lzngNX
rTjWcZgS/l5UYNGDWbByEM1IxYoX3kUx6o+uIADJq6oP+bhsCnG7NHXo46CghCF3luLlC3IWNpZN
y/26b6r0fpcoE6QAWLIXnQXdb15h0JADgfQBA6c33wOxTy5GfmlEx7XkYtpJucrr0cbZXBNlMmM9
3CiipB0S5cwrq+EbMhAV+q2Q49qCSdyl7dMg5G526t7hRiDh4FKMGeMUsGC66sAvH3FDdgCEQPS0
f7/bQrwvywL9IwUiUjQi14gu5sXkqhSRWJFOUAwHrSertaCDUsYlonArFqUSFn6q7GqMJ1y8x3RZ
y7eVtYq5bH5blfd2ZkIr+NVSBb6sYu3Z2IUd7+XrTW2Lg5Judpe+wsI7yk/u8inFSrUqLYHDEvoV
+anQ06iwb2lUXcQ++Z3IR8g1ue8icZHbcmFkcHrgju9rEKPd2D/KLz4mikeUa/9ST8mdctFMmOMR
HC7wYf7S0+iyEt2FJRl5IvIbKdOPbmo3bpthwhRPYhbOsMDRM7a5F1gcdZRAiu4QGtG2WEryJPX5
USq0ME0Vxzyxnd0SLnDsa75WQFcFxfO2twkVK8p/e2H5QV3+BrmKPbtYaegDL/e8fHs0SBhDD4bu
T+LgiESPom+gr9uk0EyPWYZPXn5UE+W+FG65KM7JT8zVnWD+N5HQ5cOro1tAgq5CGI4RSTWlG72h
IVQ310+Yn8hRd1zC0IQeSX5qJXJwyBADQCv+lgF8b2YvSBqkTqjN+aGPurK93FX8ruQj5TP+x31e
X6Ff4HLjyyMBiy21BLhZ8i2QL+Psob/jAfzrRybuQIwRdzAZFlfhjLWHg3fqrZHAEcGtrjeFQ1kK
pTWfx398XbvMDmTo0uEuDNjW4rd5PfaW5AYmLQ0Ho7RhO8pfmnzHssx5PbrEvtIxN+KMZOkIZgMH
rXzkZPcXzdz18Lv+Wn87RC+r8k4LZVCiFgXwhg9b7mrRy+2Ul64ttpdvtajDdqeHzeH6C5dvTz7k
KhULxVGoIoJvu5SPyYm38jZTHuzyAdfH/3kIym35rcm1y2Pk9mX1j9vl5h/7LodtVdvoYeRNZc4o
CpfEAfACNil9r+EHWauDba/k+9Q9HCWhTljljNinJSTUQmMgv/GRUA9MenfF0j04CRlLJU7FjGEg
NMxuRMHhGvuxodsvRO7UGh9g65UtSHgNdTk1Ilile0NBKlMr/V6ZoaHLRQni6thoDSmBctvJXB1h
lhpidi+djtEYtGG3GGjk2zW3yPv/82rhBtV2dPUn4nYXvNnPs5lEp1EsgnjkKiC3A92GsyJXe71p
9nEj2AIT4He0guFJ3hCGXChsl+zLnDN0Ln4+cuGJQ/O6ed03GRMfsbz5sipvcuVhf73//3D79Znj
ySn3ZqMn09mammV7ffhvT3dZlY3Z3/ZeXvq3Hdc/8Pos/7Tv+ury1sm23oqgAYhvoPL848br4y8v
J3vCfzz90hQhmSbdl8vTXT+cP+732596fRqiPie4T8ylri9Fh3OP0PHbxZ8gm46/rUong57P3r4n
p1YaAmT7RToB5ELuk2vyBrnZTum2Jwphp/Yxup1rO1f2dGe5M0yhCrZTGJIdJi4jEqYo262/bad5
Za8pVDEIled92VmVC6ydnPdCcR31GhgCpaE9yPaMlY9c76ULSOUCt7FaJjX4eDiREyTFWMwhmlOc
4NyxTo7TpadTyyEEickhalZ3w3yZjlDRRpGKAphLkeyZqz2JFnFh76VJJQMByiBbtMqvHh25iUfh
jV6otpFNVF38aOUaI4kdzfaGSmWM74fYW/IaembmTaFCoYZr4ktblTTIyGa6XPtjX9OohDwlNLPb
v71VnZD/jkLqe9mXqNOOzNm1upgredtgeuYuqhlLigwFCNH1Ua5pwuB03Qe5SKjpYaHPc0IUZ9My
+pV2lGkRalL5Dcttu9FfgrIM0OvQc5PdNryof1lUrt23uWrSNbNrKsZiXFeLhVyT3/Qf+8CbthQG
6/dEXt4vHbjLuvyi/xd757EcuZJl2y/CNQAOOQ0AIRgMapHMCYzMTAIOrdXXvwWwqll1raxf97wH
CQuVZBDC4X7O3nsNBTW1Dg3kdji3Q/zdkbM2+fbX8/WGZSF6iQvCS/7F+7U9nLcU0M38lSJWJ3y6
IjiZ1viX7er7iG4vJkVJbZa5ar81x5dVY2Exyn8brr4MSNtziIXAI/PsebNcZUNXjmcU8N1ptt42
c9XmL/re/KfXqMAcFdlqh1j7p/Focx91BWWA1hZI0Vdb0tcG3T62V6rLxJwbfhNVeLLkh4jc6kQN
0gzGdvhhagvX4HacvlxE28OeISQkORe0Wcu5/n0ktgPzfXTiRmORahNYvh2C7429zlW+n35dlJ1V
Bumc/tkOw3aA/tOh6tfjM5Z6dYwod20HpUJSaFSIzbcr7esQbVeeg2vHg7BGS2RVG+D796DMzMc0
LDLV29QF6+z8ZCoIVDcag0yrXyGdhGBc91O0CvMzx0KKvT3/euhG9uCpMevned2F6rr52t//9VQz
SPGHNbjbrhaZYGdpU+d1GyC3K8adJ4I4todf11JpyZNVUj+rVlG2lTuTJ1b/wyaoiBUNdTrOdlZF
enqcijGgf0mheXt3WeUWYUF8IN6Yl+1c2hQWm8Hv++n2aHvNVBQaD0wgtjMt3kQW68/4P3lFQTrF
/P+TVxjAVv87ecVtShejzN//TZPx9Z/+Kasw/jKEptmmLkBCCNP9F7OzKhBPWKQu2LqK6sLhrX/I
KoS9vkOuDBkjjgOwBcXFP2QVQvxlaSaDK8oPblImiov/hdsZ2vffXL28gERDd0n3R1iBK/tv2WTN
kBLoY2mYRaV9zkpscuNMlLJNJn4Wxi9jQ390AgRTUbjFqfOYOpqguqUBlUmhZecdPEwkI14BJZI6
AQKwmng1NTGME0EKCkJDLj/DuCqaqBEBzId4LOSZoFnWUaknAJl4Y9N9TDVqeThDdPlZaePU8o1Z
g0rmpnu0Ks7VInJw2w4SzCSGHaOXln1VWeZLZeap17Tc6xtVsVhLEKq6PfreKIY36SitKFD5mM+V
4/aWDhoKj/X6n+qxtMnJjto9loQXN5t1kgwwumybCLoAcc1h7qcmc4btaZrnEFuJcfO+P7y9sW3k
+j+2R98/YC5AObsmSaAUnNFIfCIPhCfigGJf1Cw/bxvAPLQ1FpRhUGcQgOj6lUuUxdXXo670c6p0
3rxAx400Qq9DDKDJsmRnJ3dZI7iuct/X0t6X4TXR7ZBZWlYdjqCz+L1J6JZ4rFYc5HQhrS6sIqY/
uDS3dFOvztKS15QAl6C9yS2TfnaLkLZAj7JLmvxOH51fVoXseMA5hpc3+5Etebaa5H462Ht37mzf
h2PS+GpsgR1NnOLcloW1ayJQiY7y1jsxeT5Dth9qJfU0d0J9vhYDHZNk6aa3fWOq9UvU6doFx5RB
FnNHsI+LwHGfNCS7kut3UhDX2nobYSfotfhamT9FoRWXwUWQzre5jC2OTds4g9ToMRv2QdLpH+AX
sQhN1qqDU/ULMUaDpzVd6AuzFJeqMYkYHri5yGx4nKnOTKk7X1sToSmNSTRHpJjxhdoFZ2e3ZPuR
AD0suuIImza/AVPV7OK8GQ5ijFCbaOnQ7cxmnA9GrRwmg0hMsm1RJOfjNaoAg1TDDtHAhK51Ks1r
NZPWwXaWl+09txrZe6j881Af8J7xASsBNao3ykHjT78A+xYXbf3WXRu/DMpaeJbcvtf3lnVjyfx2
1k0bCuWCj4NAj46S825Oi+UaGs18PVqS/WFm9CyUX/aCL3mZaw1HIaYzc+4vVg8zyWuxcxFVLqBq
W+2/vTY2b8Tz3gA7X6BexPkZQKB6nJVmDwyLlea63Gz55Uxo14fbi9+bApQk0YvoZVUy/7c8IM3g
NydQXrdnm8cqBQVGo9emyq1HMCxkGNTN/WJGz5OkSMy5oWOZ2X3hCiYuFgDtdxniQ7Fm7OI+VfDw
DzcbJrA3l4p+CWEDek3UPBpZxF6Q0tJVMFolDuhiJ/+5lUNG+vrH0rW8r5LpVy1nq54SN+PjhIOG
HlbZ4v3KHFTHCMTGK33dwCUyTI6c40JFKlYQ2YYka7BhtcSoHLeX3Kamac2EImiE1gQMCdSbV3WD
rIbYHy36tmoZ5UFTr8Zmd5VNbmw7MtB+pdMwBPE6YU/WzbzO37dH22uTA+IwzYi90sArtaFjku1P
lHRHgbIa3CUwqhYfQOi+i8bN9u06Qdy+0pJH75pstOBrT/Yj3EyHujbz8+YKe5dPeZ9Kk2ujcDEX
jZ6K0QRugQQHmH3nkSzHbIZyvSfWsqK9RRV820FJZSKcLoRFo5PQqRYqxXSRH+Ge7lViEmRRH8gl
ive5Ys1k03bPKNQZjSnj7/WS1mvITpcDWpVcGVsPdcNIBUMt4GHR17A64fqjhD6nzwKPX0ukeFRc
t0Md702p/Mam55Jf5Wl9YYLyUL7KL9a2LNwqMVuh67t4OtaEVjgScmWpqDEdduqm2wnwXdbD8v7Q
qT0slHXSu1WDCYngdrXViMN+vXmRa4VoCzdMboOSk2vCv7Km/gPAwe2aNZMfdWK+0gf9F9koamD2
ISmFS3u/gaPrsRWEctEkfDPbP9E69a/zaCZCYp3E2h4iPO2qcEn3mbRYeLFjfUonaUj555MZaDp/
qlzwUuun0bTNgO7LdhcmfWCTnnGEKCpROnX7Zj7VNLNPEl4qUl5lCWARwYtdjFc9exhrLLN/+9u3
p8NX1ZU40LmFdrntBuITPV0lQGh7tm22GqU5WSCq549x5bktiSVIqBBFYFZ68sVt03OJaQlfWqZy
dqTrCZqCrFzmxd41OvTisMbzthGwlpvJFhSBUbG3K4fOKZrrceU/wsCOd701kS2I5scP12K+tAwc
iWggJAuFZI05gDVWTaa8mle9tTrEj2rHANHnZOS6ydjsqsnuKeQP/gbW2jYLhSFKYeuK3DYpH2C4
S1hNxcP81ZnIIdEnqQyPmcW9AO2zX60JCNZqc/jebK+15CioUdPtt+Ft24hVpvr9VF2tprlUKAxG
mGTjMuLe2lfH7eqP1FVEvT3cNo5rumDUbBOBandN2JFDLQ/yjTWF49W26bSeymkLDQ6vKCp5hvQY
XQdYcyot+nDLwm8JOvJVtt+7jbfbd/nb02Wt3BRWDmER86iNih8dzClMK+pwQz0bgCmz19aE5Ava
Q73aNq0CD6PN2SOlGhnXGrbRg94hPmT+he5Iic+6ofhLUU1HtE9KaOHoLNYzMwYiV5KHCdV+Lcp8
dYpISybZlon8V514DGug7OYuGWJtr49IBuo0IOY0kGtmS2vrDMy1SM+I9tLDVrPfmhXYBKgrffct
tne+39byY9v3AngPPY3vl7dHpFZWJ3v4CeqEPUCWOrRrxrr1mbPulGQV638//XokrPQk4C/2tRVh
uF4/XKYR5fVtP1amVQ7npC4PdFvI8ecvLnRibowkU68TWAfXZu+ehor2bWSDLpdN8Ufmwz8M13VF
GUJz3fvNMP5tHf+y1cuGFf72cHv7+zP/6TUQevjulAgrxmrR/97AYG6OtF7975f+9v+3Nza3+vao
n2rFUxRhfF16VZVDPNuuwrrBkIIFC7ufXuarS5H88anc16GaHTdE7vct9Pvp9mhYjBjP6Xpz3Z5v
t9nvpznavnxYyNOfGrkrNHUKNm+9vq5+m2FmRb09H9fryDQcpKWrH2ez5m8bXAgt0kjCSY9DPXqj
qPrrbTMhe/Vn7shwoWXrVxqm4ZDOEHdkhuiree6Hq3Apw/aIMDI8zFEb9PXRmKkcWWCV8ZCuD8Fw
ME0GnEE96W9v/cunZJ+MajDlhNtsnypg8JTVabEZfYKtlNKuV8N3uZOeVfuPd6rUooa4vcWqpaYz
vBbRl7WhosVWmZN8zcN5qwx//xS9NVFQ2dOQnaO1DVVunYsvk8rXD//XV75/ZLjW5befuL02tbpz
6m1ve/lvn4rp/85f73w93H771xfZPro9l7XNp7bnX7/x+0epCcmlumt1xdm2IcL+7ed/f4uvr/39
9vdP/x+8VubnxK7VZtizEDot4YwwJ/VWxqhu4ZhGHLUc1XF+mgpjIg5jpCWp1TdGotIHHbEEDkvx
kkjUraVbvaSVGJjMLuYeCZdx0EL7rk2n6gdL4U+m6O+dHdfBQn2GpFOl2Jc6H9dKWHS5buaebONn
cBuq3ycp6gjMxAaSbpykKGnb1pqDTMK178ruSZSSO41DZ2nhjkIk+vC0jAjU+lp9JW9wocyLRWyw
z1GRnJVYNpC5UbPQGYIIOLEKGPt2nync+Cxyxcc5DWrmp97UJfCpu44OdgslcsDKc6iK7k9oxZLL
F3FjrA5vxDWgDrd+OEmHSKdKKEFSPjNwL8+T9lMooD6G/VACbdZrIKbw3cXJ7qEpc7kc0za9ihX2
W9YaZ7J5e4Y++RY7XXETx7/H+QMiInArAIIgQYZ9VMSv3UAz2BbxyahZkBblBDQKj1ZX3WpV1HGo
atziUf/bIoq4Ul3zoIdUJFBc7SNkpQHApVfE5L9NxW+stYCRz9xb+a+7Pp0f0inci3RvNiAb2yoH
XJlZQZyJjzTM7l1KEy9D/gFiKuiZct3OPaoPEOUoQFbCknpXU3ykCyCwfM52g6G3YMVh9JUXWT8X
11EhJ7jtqUxJAFUzWImJgNrMKvswNSjrEXVjvqADBv0Tm5vTvatLG/tTE720k5ucUyh4HoWTzq9Y
PgaQOQ6KkQL/zM2A1LRsL6sYrLRw3hPO9KuEOzXAwGHZq7F8AlbzHNokf1e6go6WCWjObBUsonaY
uvBqVNF6xdVELzHSHh0MkgdBNHqc18aDNJxHvF03aJtYvUcEnKPRpjVCMkE9jbCHlMClsOGH7HKi
VNyDMqJHjvL+Gih4+FsZ2mv+IXZN09xrRwLqYskAB5cKS3rMMCnrBbZe6SclTg7TyAiCUG9dGoSn
NOrIdbKTa3WY51uXlNJTrmQ3VY06sOV81TREfEZlHYa69umptoExAuFz+kXsJx3pXO8iEU8MQEYG
kuuu+9i6Dw4cwNNYvSqQnKmuwrcQ8C4TgEdmTuJuUXTmxVlKpHFDjHqZ3gVargHE6mA/wL9JZnWv
ZHAgCjP9UQvzw2zNBwPnwY8KfV3FEOXNA0kiTt2rJEMtzUEH4H1R1YtsISfYE/IEQy8bPkXfJBPA
6ZrppiQl3uqhlKTavVX27d1cfNIGAljRWmdG1p06xYx9T/Z1rbrpQ1OVpzqaDApYCh4I7aWQ4T6L
MelXEHRw5+ISiKwORDke6DklC68Y2t9hnJl+aLiPpl23RxJkktY4GAZBBLVVI6HrJ0RqSkYoghFy
uZlXC1UtpnkkXygVwnp8G22GCHYM+z9McnHNTIIsDAanMh/aoMsw9fa2CqrZvcqdGFe5SVRFqHUB
OR0/aUZzD3Anv42zBn0YI59dMwntqPvoVdHs0zh8JSOGKC2LVreZHeNRfaxsJbzKOrjQtgkKojbO
qYrHRpkMbPPamIKTbH+PHfiCkDEKF0WOQ7ljjWvAn5Fde1Mg8SQG1Nr3FrYR52nswXC5KOV8R1d/
S0s/mzP5Ffoo35cxW/0eqre2P7DWaOG+cIdLqDcvojEh2xHnvp8HdrT+MgzZZ0XI4M5xG/tYkhdv
Kpy+1TtlCv6mQWXvaOmbG07HxSqftJhUg7ZMsY/gvS8XnL/JqqiNDZE/5pazJ8/ShwnS32X2dSto
d8DqfSAnhaR4A/XpGHXQTCtZ7t1Z+FWCIyDWljXe4b2Pxp+Tg85sGZ+7KLuifoVcuM0eXTk8Y9RE
cK2nwdTG51mZbgudwIJiD7op86SdXLkDDPIa9EBpj4RpqJ9jXKk+GNdPR0Pzj/2Xopw9oPbh9JMV
dKW2Wm60dQcBhSNnG/sc5OgO4KJBzw+PDw6RqvArAaKVjM7Mn3r5UZGskpV1kPQD2CaMC4Q6gzti
6elwq8oOYC4vmSAKWxCjjsjaqMn3037PBRELifxhGBhaTDwHu7IdPnqEUtjyK64LGGEy1trVu+fr
PwebyKewAl1PHaoqsUJYvXETtTIIVSz2Ki5V/Eye1TURik0r9RYlfjPMy5KHmOxQCsYjoiAj7N8M
kYKsBmfWjOa5tyzrRiviS6OWBXl7WFHSzLmh3uzsk5UxFEVr6hLl4Z2cq/s6047chdHddcY+saUI
9GR5hb6A/CrprGCw9MKPmTTuMM1UO4mMw5KliQ6SyKx4ejd0g0QBjkjbZi9NvEzMGfU/enkXkUDu
GeWM882YGQpfrFQ/t+9VnDwbi/LeuZKObdjjvFqG9MRy9WYOCSBYgGCST3QxYq04mNVtXmh3zoJg
uXCTej8oU7C4Hd72LoLJZjAYx2FNIrt4BsRIwkTMfZkCwoOhiGc7ZIBMZaXeV1HRH5oiEZR5FDI+
yKPLe+xdQxV5fZcTR1kaA3YhWK6xS7xv196lDU9suZ4Qy7VU87upJFYu4ZDltn2aIxqJoZHB0bbt
s1KQLFUCvUWUkcG8hI9KPjozv86LbPu5SptzX8R3tqzbM3a+DwOblFZBSDUk6ebEimNopBYYQzu0
ejAooaZiwOzCX1o8PfUL+1FJIL9mIbk33MeQAbhIH9yaGeygP2gmaTRRcrOAmdMV0QVqjOwYJXPk
a/Blaf99ZFi89mSyj+jL0Iy67bATpgPIeZAUUZkCCre9Vecm302V8AZhHxJCViKzjP6w5qCKD0XM
fW2U4sGtomGnGXKmJFwRF341FuVhJNrgSk8k0ycVO0Gqi33Vjw+scrlRc9U1msIIZyK0Rv4N8idS
PV2bn1jsPZak1V6PUgtGsj9ynKKM5u4lXpchS/4A+ykDmTn4mpMul1lU95pUtbPSDcSWKOc2IUlK
axDcYp3FQbXUFUb5hlqzowVLJEYS3KvJa+ryTEk8Rp3B7NZmpaj8UGwqcC1rLy81SB4qU2dPtam4
i6Rr35JSP3Wl+5PhCAAok/l91ZGplPWTdjM0KYZ/9cp1uYNLLQILPhSAADNJB2YEOGKKU4nMsDLm
6c4W5HCpigZIIrGk18vKoBmAMNuwaLBr/RF5WBAVEPCwY3zaJgC2nnuSr/bFrzIxfkuFuVZm9wpG
GgpCY6ZOtyO4rnSEJ2UtB72srMDK+lM1qjFMK40UbIYGBkRXvR+7CQZKjYrbIb7KoLabjS45SKx1
zSFtgOxy7zPbm9SIG9Ze07grBwqUrl0h7ldbeSAf3wfY0ZxGrUkOwmoyr8sqeQCeaGXC8DpdWvuS
zg33jo/eyokBzxiVJYgg32zD66QE52yF8adsL0mh7XPur0wjw6OZVw/CerSBgD+FjeaP0djuXcfG
npv6Zl2/tQOF877TXwydyb1ri/s8Ml8r0foU8O41WEGs+4oumDTCoabWDX21XECIK4MHQhHAAnt8
jpWOig8ZU0nVH7PpPPQpiDIbTJAxPUB6RE1WjjkcyCu7jwndyfW7jkan16no7Atn9glbk+R385IS
KiFZRMsL7nLWBaEejKKQO+zJtH2UFhcBnTmtWkg3qVSmMPTFMNJg14xp+XO3Gbvsac6bySPH9Lco
bDIG8FewHoMRqUkk+GWtX9X1Hz2GTV+b4eR3aX8lUSuVjUVAvk13MI3LCh8DoPPERumRIYFmlYPe
picmXeSXzOI3Z6WJRLLFwDuKWxUwD7OuNMBwlJAxTJZ5IvufPWO/BykHe2BqvTVd0jPgOXgIDJuL
qX+3pu4p7d17A97MVC/UGDS8XeESNC2CGjFP73OBoTTX3dchB32u2upuqWoLriEZVkk855zZY0Ah
7QwFKeZKzSnpUwDKHUzmjbL+lfouMpNbKM/2gLSuJcqwPA9SfpgS28nQYJA09RfEQZ/Nwl3JnMy9
FQ1/jHm5ydP1AFrViWPGss0gCSlv5v3ols9gD0jaz93XdCHG2B7+9Pn0rMfRqYzILRra9zCN51Pk
MlkuXOtBhTUWK9NTmkCyz5QO0ldPJJ45+8VqkCUr23S4IEvE7v4gpksJOrAMkchP9ru+wM+txsgN
lkpfs49pNEebhTsqtete1StalPV07oybNQnRtxaY9/GSP6sp6UrL6tgRufDnbL5l7UIlyFTOHXNS
RmGXco3a9S9LIcobVil6Cs+8Xdhl1RziRCPCbo67X/RtP+N+Wd+i8BiRRGlaxjOjxO+a5tm+yvHn
DlHNhREDK3EZtUPTAWk8RdeDMnATjTDx0VnHikxrwTXJ1FLqFytShz0ZP5HzwNUzmoQ7G2MIPJxo
uzyTv9UlXnZ2br6Vs9cCNfCKtLV9V65ocIp+nJOtrUz0VnSA6YNNfWSRoHYoJrZN+RkvNTGI8XyM
5fyhFZ3uQUE/heH6BdShOGpxQyh4gdVU+dFHqy7UtqGU9q+iE4+NPtyJQrmHL3LrJhylPIkopebj
L+Euh7rj/sRCvu7F5EkZP0d2iEkWo5WIUucK6BtuKyVmhRxHd65eIkvKoWWxCmUGAGEuGFxA4rIj
9QnfxX5G5DIVDpVSd0bjzey9nwp2SMgt0lBxT5UmIMWI3k1McOdOneHkSjIfrlMqDNJcYxjs8R12
E7haxcsXa6JHhsolG5OXWXuPde0tyhOi/gjugd3E3bkzPDloLWlGa6ApjZLJuugEzJ9XeORk9OEO
OcVCu/9M9QmjO9r4Y9aq9Q35Lp7R989yNsNLM64aIe7DgBRAxuHqJ3IRliilvJQ78lzZe61T1WBI
00+3oT+t1OpVaCPFbEWMghFUveeKceYvIhEr7zQqibPtZ8Aa9735MJXKcz9+ujFVb0t7Hs269zLH
+amYz7ZtcZcTQ86cjwipjNUifaKd3TMC2BG/v8kS6dH8OpFIdGNWau0tZaRdFzORND0z1Tohu05P
pTeVJJZrLSOI2tle7rR3sUJTsE4Nhofkzo3xG/bqhxaFDRm6Jgh7jZGP7xwLh2AweuYa09HGVS/r
GhWISbjTQq3mguRPmtTptUeQv7OgISaKroN8NJl+WzUuUOdOdqoMlDHzewzeAeDH57RtPru8/Fw1
JWYub4cCwyIrlXAVm9XyJR5dx9eJt05lxuxc+SFk7CLMNOeLLX8ZWX5n5ot5gg9k7HLmncMiCE6q
xUVtled2JrtxsooCJoS6017ysIfqUQ4Mxhj6tC7+pQyEKdTorFjde11ePXHTvIhqubcBw3t5INbj
pKWJ642D4G/EX+ANNTmIS8TZApF2p9hSDyLc7IPqPohReytB25PUN/nCOlWJlUBWth8BMWPKMi6p
icQgAwwso/iOehxGqTG9s03ap8gs6nZ8subkSQ7LA37j+0jOJ9lVN12b7yEpm6n+VvInhNBB7fpX
hc8rGpU7Ym05vZTrSRLXUCz2fl2YLn2548JlQhtptyKN3vVQPC96r+FP7w89lu8kthviE9DK5at9
WXl28MBXpnoZAKPsGolDtAz5c+HR/jQWYuA4WiI0AuxcgNMenYUQV2PC+/dGU0FkTBBZlXp2MmDe
yTljGqMgetVs/G4hTlBtfi62/ROjLCUE7aJq+Wffuj9F338UxcfYhjYmG/U6B5RNG+m+VmqSDYpP
nS+bLdVnFKePmVk+Yf0gorlw851W2B8u5/OhTfu3ggn2bpEMSUCf053oyvcsaQibsx8LSYvIyCgU
TCdjLgBAVY+mmZybVn21tfZxtPN9PNEqLp3w3pkWKstD85k66b0bvYzk1+qtQhhIghE1+1WpdJUa
WzlnSr9HMgLMPQIi1xBS6pmtW/m6Vr8q8q5a5FvatX/y6Ea0wJ+qCqx31DkXYtB3ZR/fhiSE1IoA
CGZ+mhoRn5GxFqt0AYONRDl6aFSRmGnHVdDZEsjuqzDaYxz9aIhxP+XdfK8Q5ZnZxHFl8mGRh/8T
9P2PBH2mpf+3gr47PNbtnA3vhfx3Ud/Xf/yHqM82/oKCwkpqjSFSnX8V9TnqX6bGxJu3iV8xwQP8
l6jP0P/iJYvi4D+1gN+iPvcvaHLI+TTEc661SgH/F6I+GIn/npVEP8s2DCFsTdUNW9OsVVr4rxST
LBdMeSqV0IusemQiiKMtTx6NmbVaSP+nRWYbKdotlyQYTBVrNuzSdp87qtcWGE9dbHwPFZPUdp1q
daNxcJcOLqmk2ZpbOJPtiRHAyobpurTb+9ElJjhXOnRTMdQ/JzbAkuSY9ckdZPKaE9iWCxT+kZge
ppH+n6u9FiE6uFAuVHm4NPhZabx3hAIAKe6ujJs6M8O78iNp8PY3KRU39Pu7ZXRBj4PFDijWY1cp
jMRvcX76Rto7hxkilNem0StMXpLuFZOoQJdlcYNp9UwZ6TmJH2TSVIcZWzNX/HCMdPstpoZy0LqW
Lmj0CdH50AquXaYlXjZX7jXFDkzE+kQGaZZdZQv+SNsa5YEcRdWrLdHuWxRJ+JdD4oFkoXtZYqi7
sNcg+LE+8FRlSk+23nyIWX4CXa79UijPlk3FaEnUYdfPkkJK5pzyIUbsYukXO8Sb5wJAOkkDvJK4
jBPtlpQeQhEj3SPXZvRCa5l82O0OiRqkM9huX58WXR3xrafyZo7Jy4GLclVaw4WGVnfWrI82plIg
BuNCdIZ9sci486ak7VkEVemhwf/oqbh//GGySXvZkISYcu257kjqy1T0U5RqB9VwdsZa+xSJfDV0
06UaOHdeGSXILqq49cuF8MnFbsnSrc5DM8JoqpxjPOxSx8QgpXS/Qg34FWIM1F3Wbe/a+a1pMN23
LeZJREgQq9J2lyXLlFNWRrdmyWzIlrF+4+qCGCXjDb15dxtG1TVCl+qsAIij7qgdQXBk/ggNTpBe
/wSEGzYw+TUJNu3zvGCYH9PmBKuPlmUfPk8ukm+rtG1aE3EezBTm9wVMsJ2SxqSSWqgDnagm7tYy
hmPu6BMMCLI6HXvEIB3/brLSbyT5PixZQKZzhzEL5Q8zrNZLJ1z4CPDBXkXigRtvPCo26RTQ3PSE
NkkbIccZp2qvWpkG9ZjaJ5GIeN3X1E5b6XrfMqK7foiWYJz0/rRUA+2Kwf7ZUQk6qjDLSPKxoqCt
O5SjnfoDmEdF2orueGgnL1TLf48Yi/xkah9dqyRYtA1/Ip/izls8LjGe076QF8OhtLc6sAvCKPD1
qqqvDeKHS75Ru6itj+Zu8bF3n5oQwmeTVe2hnK1L+S4Xi+BXaGu7WX+cqesdo2K8dxVnr2r1sbd0
3W/nPDoAQ3li7vLHIVlgl0I4omA2n7REP9h1+jhbdEPzTm2ZexafeUPtaQ0/iJdQcL4wlQN67GhR
c23SHtw5DYLjgvQDD8XcmS8r7tnLHzJhPVlIzQOE1weZbn/UdnmgnlLfCtd9wvB23TYIotBQJyQV
5925S5/dFOFQqB6MCpFRZy35ffpTm4bfKa3Q3TLRcJstmEpSJU2p6ugCl2RGUSIAbLwsyY+w1vB5
m45HY6tYqn1fOARu6yENPeMcOoT1UCHWiLNIR/z+xoewQFNrCNKKaagPo82EIgw7PJ+6+1Qgn2WF
JmkZpxqTOkNiBaAEm8Lsk1A4/F5GCKeyYa+W5n0jkDNWU5wfdZPBCELyYVzksa0J+5gP1Frd4jnT
W/dU5jUV3HPa4xqnBquojA+mezAcXT+CjvUlot8gdwhfcUbgDplYc1royakgOjJmMR22LArCc3wc
BeEdpmY2x36iGyoHAo5byWKfJkswtKe5LqDOdGb7shBUpI7dU2dagOZHJ4JqznCx5PGZ1J7Qs8Qq
STXu7UGH1DvOXhXRWyiT+bnKxLhbjaEPP5ZMENiDpDlYnNM8EOmU26Y3qYQyTExTZ6GS2ateiVUn
U7iIn8TVOKbUbeeOmgA5tJfUkpbfmb9wl7Ei7oXvzjmRTrn9S3FN9EZ5eFDwsFEgUfUAsnnIokgp
PAuFnhX6i23+NnLtAT4Z+WhhogQNhSYL/xANS/mxdNiVe1m8dsGa8qIkduGrkZb4SDn9LkSiGx5t
1lXqIOugE/EBLR3qkUo7RiUJcG7Yn5SYUgCBIowwnS8i8VlbxUtqMmDMDVNy0VAb0zoKmw4T3d5U
Kc672SVcSBMoZ06FTne9sBGPQpfQBKmgzHWN0bPgOmYichhUCwVOEflVKxJ/6ee9ifF0Fmuxj1yX
Cp18Wc4CPfRNN4T3dYMwM9ehDbqcRDRWQQq/1XTr6B7N8T6KyThQ9OHUIYK4YsXdERlgUUN1HtVS
6yjj65R5urVaoQ6nxXH0vajgs1LUZwXjOzz2ZME+jqzyAJK+9Kwwum+05VTocWDE1f2ULacy4ZQj
riTz4lD+HHDQXiLEz0mf8qeYfUGDfNUnEp0ERfAmx2GutDj1haaJ3eISq0LexLhzSdRzhppeonPQ
E+JQZkL7Zhc9Z0192MwR/bFSSuv5F6kYkd+JCErLMh401/C7KP01uvaJAqzl1earnJ1fZpyDFGle
WofwubS704zxNUJs5Cd1e6sk1wwKoafZYEctqnB8wa4g19noLyAPSAO0xKWOUuskM26y9tAFkJcM
oPV0CttuDroQ5jazjUNWhSc5nMymdlGYowN25vaDZWQuY25EFnzbxrnWqprpiBHtez2JrvNO3JbD
8JLO+bCTk4NWnpOrE+JShnF0SBCreGqin6KyfEVPzzqe0c3D5nuQWvvsug0ph3P6W59qh4xBcVsV
w/OS0BchME0DeklphoTNc9TNB07uwIkjZVdXFcedJJaEaCWIQA8F9aGirmn3W/s0J53SDTFsuX2z
y5wn0HF0XHP7EJK7Z8E93RGcBbouJSNm2lXMrSpBSHhu/j/mzmy5cezatr/iOM8XDjQbXcQ5L+wb
kaIoJlNZLwilMoW+7/H1d2xk2arKKpeP475ch01TTIkdgN2sNeeYSEFaC6cgXZQDeN9PvqP2xo6Z
nXqcVDLNN31jpos2SbGTYQUoqBZTJ6WIu/f8fjhUMh/u42Z+bFZAzo9xArDktDqgaVKml/zzZpbu
VSqXrOJvZgXbnIgT2ibtlflnLs5kT/0eqgVQ5znZZeosRKYF/gUvzMd9VDyncSuWXUgxZJZSz6Lq
+SaWsssPjbVZ9NZq/iDKLCWfJbKzYnjWnI8NDksBTXN+fDaCz/fmm/k36rZ8wxBCVpmUHc8Pzffm
5/jxnB9PpxUes2QxxsU+Kr/Outu8e/ZD1d1bdHm2hRKfA9r9BhrSUBzmX7CnUd2Gjre3PyAZzpRR
Nf/xEhI54LURxRXmLHDvUDAq6eCsUhl0Pd+dH/y4+emxWRD802Me4rq0NqrdT49//Oh4YbaMoqlm
3GIgDwJlWhQC6nAlb/yYgLvC6u1pOf8sbPMO5JAwgn/KGefDOmsXkznzb/45GaS9YT7M1tDf0zjx
1tn8mGr7+a4GsPFxTsz3fnrCKqZtYdkBWawyle7jRpXaw1mAOD8W1iawKrDcv5FkkqfOOTY/4Y+7
vmd91uPcWs9601mSPt+LZ9Fq0qRyMmm//RDFJoG2mnqQ9WicKA7PwnRJdvC1OjIXdoST+sdh+0Hk
+HF//u4ji9GcoiudnkwGVTXy8M3q5Pneh2K5b05xkap7fRIUHX8ogue7fonBN8GwTgZ4zMdqPs+X
0Xxj2xFHoZBXVGaiendCNjVaAS96jmIzJBl9lJFt84/zPVX+KLpIUvTlXbcjnldXmzXQJ2uHX/IL
dJ/2mIcdeXU8gqyluvDwslaK6mYiggfyudab8Ze69LZEnQ1XrX4QYxVfndDcmpX3UnlVcrCVPlyX
LKWJJymrTWF7EYoR2q6iuGW5YW5iB/KsQSPbRDK3DfKR6bI1SEfWcHehAB3X+SRXHjoFSwH6dIGM
CZSjk0S7erLedE2Ldl1rrQwkTwtS5GgmR+q5bBONur4BOB+U2F4bWEX4sbJHuRciVKjjYy8ru1rn
pWcd9sa2tEBxNYSrLYDvxtSUKWyafvGomnQLTVU/tkP3pdOzEHts0gCYrWrg+jrJ6f4YH6w+e+cK
vwkm+n2FQHyhKCF8NVVNCAptx1XSSxN0fWlqVTYVLX8/KqMAAOmBbJL2Jb8Lz7rBilCr0NP2s4A0
JuJqMUVsNQupQp1ZAf0sKp3hGvPdjwd/+p35X2ewwcfv5TUNs8oplpXhnuZ/S2b56Xx36qBB5AM5
1jKGYJKpBHM0wfzjjxu2JRjuYub5FjN9xHYGB9KExyRQt1YxUKF0W3dVWlyGSudeBnWSiaA8EVI0
iBnyXhUjx44rgkmt4fLxb16WlatOiXtE7fxWKbf46ogYS/5hK28+nuLjx4wyNe6TMF3Voc5UFqO5
2klBMIqR7FAkIHcX892Pm8SJapKM+j2BdTknVIZjYz7/ZXDAmJDWwRZU+/HYxz/M9+abH1kDwB+K
bZvZ6NW5duYbiKGveh2hJv7nQ0VdiKXGOg+nHN/X/L2QX0Byhifoi0iADmqjB0TKzmYGXczHwfpA
avhp7o7L+RDP8AjVMD9rBh0iXJO6dFmS4tHmxkGnK4RoFE9259reqk35aJVMCuujQt85LJxM6YuY
qQ/zvZkE8dNjQtfAmPa6m6xy4a18adjO5PTr9jJeoUIFUtpWCK1tegJZHe6VyUI8xCKyH0+6HIln
xMJ8r0vTcZso/c6XZinanePW7PQdG1d/XXFpLH6wJ+Z3MM0D4kd+JVhJXRo/AigMvPpgjeYmL4yz
gYX9ECVKvXfIlokIserbkcqvqm89OUHqVkiQiOM8GfKzzkb6KkLVeJx/HuYYAZi20ToafEC36A9h
Lfoo2AWmoL0Tf5998vMNugyR7mZ7vJoqVX2EEZhvXTU5fOQ1gLsBRWnzdWvyZJv/bv7X1oxk/2ye
P6L5to0rGAgp59Zvfkt67z9e8YcV/y8fc2Z418czzPfmv/t47OPHj6f+eHsfj0UlF6vnUzOr7eju
fTzz/Mv27NH68d4//iZInGA3Ecf68dCPX1F0m6qJCVyuRYV9mKRAH4iGtYE58TijKvLRDtctUy9b
fC5l/C+wKkw3gAIjjTjzg/k0fOobohNEBJd16mnBSBhE7udEhuLXW/wpw2Q+pQfbOVdeqG+qKYJy
1j9FBmEHjnQLhBB2F/2Eo4BwNFpNWQ6foJHz8G+SVOc3oVbdc6+jXXYcyavGJjdHaNiSiu44dH6I
7wwPfASSIpqDkZbhPhBVZC+V3ov2qbQchqN20ZLGDcFqS+AHVuz5OZjF8TL1k9lsKy1hXAq6bYgw
ndS28keg9X8UxHAK36q8zt+b/5Z/9pYXY0W3q5kL2h8/3fKU//7lr/zLJ/rd8xLK/uvbW702r7/7
YT33BJ7a79V4/V63yY/3QA64/M3/7T/+7fv/qrOAR58i+79OYrgG+bfvf9vXyWv27Xe4gB9/+I/O
gvZ3qvm6Zhl0CnRnjlr4NRvd1v7uuEKoLhtLy7F/E42u/52/gB9gOZolVNib/+wrCJ5OkGc+NyLM
/6SnYNky3fs3UeWMXI5jqMLgPfC+DPun+IWy8tsqdd18R7JLtkAS+gtlAUu9jU6jb1Uvv9Bxa9aj
UXXLLoMA0LsD8qYsYj1Cvkub2Gdw4n56ccru5uTTMdTNF8e38IOHD04tNcCkbcXxa+rFJzuHx6uI
hROdgjTf1/nZMMMn6k3nHhce+OKB9GlC0lyc1mXuOFvbm67Yu52DVjzRriD9GW/LlPcxvWt/56fJ
OQFuu2ocuBy6wbYcymwP41S9t9PJrhxK7wMK7lIRh9iA16VE2BFV4PadZr6Tdn3MFCTNNGSTQIXL
YZ3dDEx7OWH2bTK6kkgK8o4qVaZH79GIFozcgHORsPfUB+0SEyTdCPtbR427cuXOve71pVWLnYvy
SMfLEOsCaHW/Lav21gheG/wstfHv/TheFYoYU0AmnbmyiVdCiEKYV9vjb1SebYvil6d3p9jLj37N
t2kPyirLuqdeTU5hk5zyTOzaLOdPqM2UKpkR4yWs7LMSqkfYQ8fcVS+up94DxdwZ2XjxSqSqDGWp
dq+UGiFPta7rEbF/cqqa8F1D3eYq4WevHq+h0970wHxpY7pCh9qr1zYJoLYxkGAXn6w4etXM6Tj2
fMw4O6Eyvgaqt9f9vRs3eILbDfK0E1PGRUTjMQKa7VbxoXfDQxXh1oVKF9KPgkJ0KjTcGYi/0WLg
ZV+F9AT0pN+aTXxAgnzukZjlNpEVY72xlfGiTtapGT+rCfVLVwTvRsp5QBnqSGTE3rM0yLRi12f+
eoxAlCoIUjD+aruWV85rb1ok5PPQlkdAYLzEXfLqm8mD369dR7sUgbkrmuAQUTJFFn1Qq/gkj7Dm
9fe21oGtxl/ZOL2TlfpeNsNVfo2FMt1JPzjZYrpp5ZYV6NuowhHWQEiow3aUfASSO8g43Zdxu0R3
eXUzUOJV3h8nq6CCRthkbbiHQesvdE1YGITkuC9izTwTqX3WA77BYjhqgdj5/ngMg+Td8ZkOVVr5
4WBQWo5Phon6jnNyKs2dCvpVYIf1zOHNKfST46yHeLhZwXjtC/ESIIeeeg1oTXyqyuh1fo2xjRfD
aFxqVKoU9pNlW/rvXu1YREoPW39IXm0V9r6o14Kjgv59BaQCA/kpb8ZLJ4u8avhittF7FdcMEs0m
RY6ujgkls/gAyP+UjuHOI3M3r8a77NKnEG6J+7iEU3yKe2R9EeeqUj3H+bqLhm1VdleRtLdKSU+d
HA6cr0Mw3d2pvfYGqWzDVeeQVFbyWndfCD45NP10t8vpLo8gkRBHJYkRSaev8ouR5yNZBFc7JBMx
n+712BIoQaG4J96Ej+QZ7WowCce0xc7UOTRKOV36Wr00er8FsawPKZDMiuerVi6fJ3btNQ28Rd+b
LzWETXxhO6w1XyEGTwFjgifa51YJACKHpzgejvK9JT5jWd81t1AjgXDSt1GUnaKQoaANpqNltiuS
VSl0p+0mrZP3QYh1GL70ODG0cLhRnt3IkwlowAbIwd1rkMin94Zvyujsl6FAn4Py766Kfa24z7AJ
N5UZHZRIEtPYdmXTxa6GS2AOpMuYqyZbF+lwUdrxbkf9lvAtRpk8fHV85XPn+k8P9WCeRaW+Bbgw
yL0n6sCnNalaZ8Me3lzT+5ThoKAS+E78yBFVyhLQ8VHxw3UzsqRCYL/2C+Xi9fmDkXcrCwr+qDe7
coql/uosTGxtpXpB7osTnbsmpvXpaHzFKvKk5tGhqQyYvckJEK/cMkouNqcE37RFV7b6harSY9tO
R7dobnU9oavFaO4NRwoZJ/k/cms2OcAbg9NrwAhn+tqxNNu32hsug3THi/ZW6lxikSi2XoB000ab
zmAV4isiMaXNkN0kkuZ2kwO2oOcNwv3RZWZroumuRelrU5afdO+OhPJmeChHQzG86cH3OnT3/mCd
5SUpxwSCu89BxLHjIqp1rjFNQ9Pe+c5LSzQaIhhmGle8lK25Y04MECE1V0twzTNQLeLuQhv7teE1
kozRDVtFQK1k0RsWl1r6Grk910fwUAVn+Vqpbp/nK44UFU3HFeEp4pdGUXA7eFJmHTxSzETmF7Hb
IpEINRFdWh+7/mFQkKJBWUAG7HtL1aT2E5WvKHM7QDXaW+RTTyAdbGFTon0wpIRQ761DxBD7gGQ0
WYfjSGzpsDBi2zow3X1KwmncRR0FwKCs0QjHL+kwXNw8Ho8jvsxGq7ETmmJheE5D5Vdh0sv6MWOe
bZRlRjTcgt0iAEr1NvRBd9Dkbmw2HM/35sfGKSRhMgVDbVtPYRDpm7nU+VH0nH9URPVrDRQ5BW/7
Nyl+8z7atf3PHVJ0FKzNAzpn76ACNUJckHhL9hOhsXSrSQM9yE0vKSppJJqNR8SRRuwEWxHv4DnZ
hjS3zwHC7rXfYNJ3cAHQ749RThLNParhXbO1YD+m+GYCcqvdVt2VjUUfSFlPWbfqppioc2WNd3PB
HACf4sWp362K6jvgA4mBjUh2GhYllI7R5pFGf1CKoF+nNUX2slVkPThvfty07BSOvLlpR5uesGxC
g1kUsSnBeRmg3E+U4EKwdY4LTNydhZuYr5Pp7gJmgXUZOK9VpjmoBDvnEGbtL7Qglhk4sjWedJKV
yKZrrYHZOBF3a7CxLxZ9RryxhYnBRKHHzgdGByf2FOlviUKweGaeHUEusLQexZWzYzfxwjaOnRqX
eVQxeHAJZGN7Td3p6lcjXW7IKR4LHQwRXxIVMYAarclTwbEIypjhb9BL2Max/WIr1tlM+5tejbdY
5CQH0fDznO1khq+h2Cl9dRSU2n6zqL/8WA//LWvTC4THpv6f/9L+uEwmZdx1LBqqdJZtDXLXb5U3
YQR9IuoBxdB9gUqO+D+5Qei9ec5wRgc+KeOxZB012OWPDDy2UGxY/uyVtT8s0F3dZfdgmEIViPjl
O3t7vdLxk+/z/7iibzNUFBk9FO2C2YMefWLtE8IrGF9Y6ITkAg9oSxTXIhCy3vybDy4lRb/fH0i+
mWPzDlTdtdWfXr637QECf5Hv9IZFPGNNFjQbpSyoW1xjrb9aRvha5/tmeApNKFeCUY2FbRCNP7Rt
//p7kMCyP7wRcM8WizZX/v/vvwcfhQwASS/DJ9HfzKG7mqxMEoUUUfVxLFgYJM3VxqDnlOay1ap1
lrRXOnS4bJl9EhasrgBNI9aF/fmvvyK5R/vjO3Mp19qovTRb/IRaK8gbmKLRyXZuyxZKzY5GYDwp
NQrGoZfZHibCprj9Op/eRc36PBnfWInd/PqCufJVdYc3I2AAmJeHjjld/K1uKZ8BEt0bpi7cqktr
ZBnC2s6iAGaXw1YuQSy338awKwIuALlKV5HKO8lwTYPo4KTqZTKIGuBY9GjaUdMjMe+uUVutNfGS
OOqmZPLzHLT9lLsqp74S0blLGpj4NHc19FVBh3PSqjYqhc/SoH2c+nfFp9c6qZ+tQZzxMC5to7o4
Wnv1CpLI3Zanj14rPCjMYUskbGiYOWsWiQpdI2H/l+bUh4gfuQUV0ua/Pgp/dnoIhHEmoaOqqes/
nac6Xvo010W2C/R6I3L1gkjskCZf55X1cNeaav/XL6gZf3bcUQrKXbtDuOLPiD231xz2plyZvjUe
6yR6BoBvRcY9yvtrzcS3cUT8Og4MapM0yrTdje0u2ZrpwWBdn3TmXpuegzrbZzn2xe7qurTi9OwR
ASAng8qCNOnGi9F7bCT0x5oEm8aZFlaGpqVl6uizh4nxsGUpJp+3d8iWUxZmZ+0EC1C5K0g4E9wA
cIQ+HF2cPaM93Tt2VakJ7YkQ5TElT0lbKm2/ZX+/hVVyysJuE9ZfnQBtjxa3K9ei+T9oBCbbxS4c
yToYeoxTkYb9XhQg1FBE6QWm/AQroeOdPMeD++zFb1rTovfpbjpO8rT1H7N4uPe2dwvDdtmxBWMF
brzoQFTZEK0T0/hSsR3Nk/BVLlqbot9GZnJOx5p+9/hGpsZNZCFb9uBaVvswZKfs76n74qeMTphS
ToEjXvQckEt3SMVIgFMEoKHASWauHL/dIHZ71RLvYOvIBC7Y+XbBaAI3G49d47xYnXaR2z1WLMdx
rXC5mvaPfVJu7fR2YtgNDmX2NOhMWnwOmvpn1/LPPZFRGlVKW+uOvaO+eY442xplgr8+035COVKi
cQ1Ef+jdVMfWTeenU3uylbzEuUnENds3uaUbOOzanSS6z/IjZ1axy/7NaPtno76psuR0HNt2TRko
+ttJp6L7YSforndmzIasZmOa//sp9U8uWdvCJgIIU9MxVP70ImEggWgqpk7hdBlxM6S/w/q5VUO8
LX3QX5SCnmK1vE4TawPYwYOGzSOI3+Uqu3InIg+tdWi4a9fUZKVl5yr6OWbb0+nixWYgJJrnEAX8
DUb9Ooq+OhYvU3bxyWFFJ+j5yYE4Tod76+MFjxiqqyoG6DetizE9IaalRdleDY5/68Wvujsem6Y5
5uSzyH2ZbUz3wBXnuBAwb1iSY5wy7evUDzuTjY58kybrEDph59GwbjlFCwR+nVN8whvFYhHhO7A6
Izq5fXvTbPPFT4ejY0WnrDJOge6vlXo8ym0TQRkndbLhVFYPnB7HyX90PEofNfUCvWKXRHVvMXT5
Z61F4uSRzNIOLL1UPXw3mS6UkT1JGJ+6gSQEQtwByh+cxMBWJHby5dSKgaaLzJfMam9pXa3j0n4B
6oYstLm6QwLf2V97Xn+TI7hgv/bXJ7em/skCh1PMBa/A8kII86cKZEYy3kB/FqNTwvSZpYTGlFGF
64h9U2ULIr9j9ZhjRVtqAcdIGUK8cTC7BuUZ5VSywuVwrtjmdWwNW2GdW+EAirib5DuX7NDl1q3r
LnU6XAPFf6gd/aF0oi+u1E4BkF7Q1qXD/nl04tdI5/ltna+0z9q9AMeQU/jLzHbR6ox5JSWAjiuf
1ahcVLQVhknPPMtRtZy6N9hB6PLqY+j1bzYjP86wV/BmJ1HwSqNzUITJ4mPYahQXqN55ynB1ne6q
te2qNYdNmv8iN6l2HB0qZdiaU7MpKI7URrtNTVY71F9oht7LgJRL8cvQC2xY/VauxryYLEY2c7gH
zxm5o1p7EFV9Tbv+bWyHrVwEmbUsWSAFxcxtEWAKg28L1+4OC5T+is8lYXhPBSW6xvkam5jBi6ZZ
/fWB/pNRjIWb/A9aeCrbPx1mctjspOnxs/VOtqoJ6SHfh7pm32/lSW40w0VYB6/w/835RfzjH5dn
DstnZmhN0xEu/DR8lsKADSHabNcE5j2tkpOc55waeXa77lUORpKevL5ZyfpZHHUrzxCkeVYMAhRe
qHDqXChGbWJQ1FcZua5ykR1T1qxUmDysxVBhWxRSRF4t5HrJoVBq04SmupHFzkvn1huJopdDRh+e
WkXZ1p21RYRk9+yHEiSMXjq+IRg5B/T9BcW9aKxQZyUnM1XvctyNOOkiQg7R5C4qUDGEg9RRehrd
dgWC8Oqz6GE9kZcT6EEmo4yjGYkHC3cAcstThj8YrN11SMZjajNuyGvYN+JX+ZmNSb1PmnqPJvVU
thyX+KtiJ6dRsO3jb+MQRIVdrXWL0RfZhVzo4BE4Npz2NTtXsl3bMjk3mANM74V6oJQNOS+yQuF3
KhE/AdOtIAAqfZflEKeDXcHK/FteutsuHU4a8FsNO2sSQS1KT5Zg1TFO0xsRLobHSBQrS4LWlHA4
o5Jkb8iybjKz10mlp9CPj37gkZYm8FEGpbaYMHDVbHchZh5GlRQmRz0VCZXYyD4jdX1tR/ssq9b4
PJay2gQbfINaYi2LcOy93uSHdg1WLLF2KZXwoNpU06L2Kmf4kGuj78wzEU0X+XOhj0cVcyPloqoN
Txnl5A5rImJ8RBbQHsIYdZOHq6BJxE6OvrKyBp3jJpruUcMQLzexY3tzxv5Ny6PnieKM1qrPykGO
ulhhT6oXnchK3IJvfRVhdNKyls1m8CowdFSKyQhN9TXtkAt5EXIX/whc+kVW2tKMX+DqzVTzhSn8
GCVMH6wui+A5Kq0HuWDSkvGOoPMl8oN1jm1bi6e3LmCqYzXRZcQZddEhcKkjusBfrQlcAx1PfyNr
bU2TUF4s10iqWN0eimI8zic8TQ+5jAyZhoee75PRS1AVIJoWWzIbMNyNLgIXaohLgLl7OflkomEH
aZ47mTXlv6kKdX15wsnqa8SkWgzsHeoSERHB8nZOeaG2u3tCLhqeYWbSksF/6gAHUXVmOJZ1wqnw
vv/1qKUZf/DcOHK3SbqgSpC6wBf0+6VQMhrgLYQJTtAeidzji5z6veF9os5FwaMlfkJuRp02hegb
06Pp8ZRmK1l7lidWHbgIQBv2AA3ouEXeJ9ckNudhe34CW/9aRixwq/AdUcZb5Ci0dIYzk/ezC6ob
7ZWPPRZ5O/Wgfl2T/wY/WCVacwiRaYiOOSerFLFWk2bhDu24M8oixcfeXlKbTboPok81C5bMznTK
8vBFk1Uka+IyGay02mh6+VpUbkAsKbGONkWNKqcW2uTUNlWj6BfnjD360iJwfNBBWkDOcKlyQ/W9
uyVbxO5drYwCFk76LseXYALzEEVEGqk4YK2zJZrjWmdwkmPOMxLgM6QtWt3Bq0ouk9P1d0PFOxSR
W16QEaIdurxayzk8IRvMw4WTW82q7FnqyXm3TU6Imjby+qtt91kznjv6GkmkXuSzyWWSr8utcXiI
H5XKXuf0BORZEdsYj3gSl3p/RXlZVgYU2gn4fw5ypyHq7qbF0Lnz8Q0ewbqlbp+OkAxcbbOrClZB
eXtVCUq28VOMPeGi8P8zAFll/Z407c1AcyQv6Mb+x9L/P2q8/7+01H/Xqd9+z8+v6ff65+78/4d9
d0NjL/+bK1V29n/t2MuP8D//taSOkITZ69++fU/+9txWv+29//rH/+i9O383eTL68ZiX8fuxi/+1
9e4YfzcA7bPRpLLn6I5ckvyD1G/+XVcxQWDdNCwcT+D4/0nqpy/PWtVkSIDYrxviPzL16Yb+88LI
tU3VVAV1I9UyMB7+tD5pQz3OqijMd1x6PozBzuZUYykuMP/Yw+eKZtCVsQb82tB1q0Bo5gON1Q7g
EW4Cy9k+2qmbb4SD5hColgdri7xrzP+5oh0MWmYrEXje2hvPI0k6O/zOb1FE54ThFgPNoNDgIehp
EcqeVG8N+co/OynFDDdW19QgjE+jlzirdDCUjTa13mqwsAyMsbFt4DGtTN9xlgmJRxsBzwzeFkg/
1aYsiRA82uk5c3JBTDxeevPIPpNdf8l1p5GewxtdIFXJ1wT8ZPvcCw/OMAyrSu3xLlS+u82KkLQR
4W7oetEtZc9dQ22q6yJ5ZqBCaw4QbEfDfxeSsrkqQ604qgMIn7LHdofvf6sHwydqhjLEN6oeFHPb
Dk54LNjFL0e3r78oxjBAYDC2fhS58OBCcfYayc7nfJHay29VTHMio9W56nKd/Oa4JQJZw82jWaa+
FmH9kuThw9gpwb0hXDuKUPgbYWnQr3P3OmcVzFpbOxDh/LUCT7B06pLQEX9vh5pJ7nItSCctMU4A
r8jSIH3wocC0cMsOmsAr7q2pl42vE/S91PhksoU6GkqurSOvvxrANHdTwuSDdNvBj7zwOzukWpNe
vQY6dqzU4hGcerqvXalWDIhj8HxbPZqtcoytMTkEcROeo84l/9EtPhFi3GyMdixXUxiYD0mRAw4I
YPuAiyNFHrETkA2wJf2mygTE9hynZzGVD2pl3wfSxpaGSbFo9FT7irNilXQKjtSyHUlMsYDntF20
HnuY0BaQKgzf5t1rmWUwt0Ml8q84RY1NmURLpyyCdZlmFxVCztGwSuY5PYyh1lgUcGOA7xiTnipi
cq58oStK3tREcN8XpCsvaxehipKA4ki6yFpNBeD/OM6Bi8e+ATvym8bHXVBYti8CNMAiN74UqVa8
jvAAHxKvy56UTrJp1bpbVnpn0dqhnhRRJ8oKNVvldvJoQ0NaAwD1Oe8tOP7leEoDGy9/d4MRUhyD
Ib06mb4O2+ZZuNDRxyqQbovgWGjWg1t7xiFUenNX2gaJCgU8ZT3191rmk5lcVg/hwARiNMLYB5Mm
paTtunEQSwx1Uy1ss62PjTI9lXkX7yY3Lo/Tt4i+9sEOVXakafoMowajbTg+5b73LW0dopsp6HNc
SYGHqJltgtJlfZxa4UILaYOWPcpyoQ8rpcj6ncLW/ah7R035xR7dWxlW5WPssXcozS0HKuhbZzVG
zoPiQqHINfITELe6qG7jT2oqlorpug9IXR9VKdp0jPZx0IfkMdv6ZygYx9waouNgOAqAT1AbItIP
reZQvFHwWkKv6DeYQg/eULTbuKPzVA969dhPAz7KcuMaWXCr9Dt4J9AXQN4yVQvPULW1ZeTCJNEU
W+qLbwxB9qXvW2I4DGSYmVcvwxyXCWVz60ECMtOuMNZui1o7UIW1jUq4Kk5M6LVmlWcEnPZD3gAs
TRylX45hErELahV8lTSqirI/RKEVrBxalsveb401C2FoNYUb8v3ov9AZEMukjN2tGrTfappjPiTn
reIn8S4yKG00ovputzROBwiRq4bW7LqPnPSygjXpHPtK+ZREnk70bowPq0CgmFmghfIxJ1vSVy4T
TZU1ybQyMMB5F653r4wglV5LYxEqltjmn4mNwifs+D7H1vN438MjXy3GxzG9ltn3lNXKp6rVJL0H
WCZbT1XAkBcZEnfInoPTLxs/6vYVodBrxYMNQaY6TVJgKtIhtgLrmqzs8btXZAAcSnvAhxRMm6Yu
P0cmocphVxE8ze+4WfaCsrdcOHgvlvAmPmW2CjRlwPJcm94DuD9yL9XsbXLKQ4vvjJju/i3V/HSp
x/R2q6iDGQZ+Kk+StaHZYPcTbUv1H+IMQNplWAJv1hqffv24oVbJRYmAiw07uy4jRog1ARWUIuEN
b303uMGeTrn9IIQy0K8IcIFO+6Gy1ENrQ+PKJgYO4JD0OPw+ZZgHoTkJIN218lmE/qcRLziAe9fY
jy7e1rH/ag7pgP3RoUBg1enemMovuj9RNU+8p6pCgy66K2oT+pXmk4MFFICahnGg6Wqk2ZG5GiF0
EsURPlUBuoBh5NKssNKv2kkhwRwztzeYiy6z3Y0W+1JXT5Ge0ItDojV4DoXLTidJZcXi5HTm9NjY
Ubb0i0zdOVn0dSJPY9VToF9MYq0w0m1z1UFXVo6k15jZORW4k5uUKG2sEZhGcfcebLx6TNmRucZl
jr50KkkBFSMKLwFh0ag+G2xhdnoTaogXwmwd9dkrvCV8otggpik2pevWXOnmwFnCCZaUVBphCGBc
LS6WFfmfhlTZpYOkJfsTFgvxbbTt4DRFgQE/1WTwad7H1NFuWb1T8/RFs/uCCpb/WZY1MsPz1+AH
oQyOZP3kZv1YLggDMfYRpD6ZRqS11RfHistdmZB/6RY9ZRyTjYhd29bWtaf0WdObfewpEFIZvyVN
DEcCH8BAo/XkWtY6ypTwhRwaHNbeDldtvNapx29ENngH4i2bz3EHPSUcnupMC146HYOyCeOoiFrz
5njKJ4YlqnxB89nW/G+B6OqlFcd04kM6bi4rGNiMubqLsdus4qZNnvEF57DnQDiWKmOeWhrpMgpq
7wVl+i/62DRnjW7lyo0eLF8Xr51KF6+3ew9zonZ2SmR+AWjVBZ40+9UMnBev8F5JZ+n3qkjFLWvh
Iec+HNKgmsStsyv0DiQxwf3tkCKX/tWkfbioApzH05homF+JU6I6SVnTHK4i7bqT0VXZSp+UYmeh
tZy84Dt4F8g3VhU9Q1NuEWdpGmFFhvkY9XwfpsitjUtBmj1osC/iXrxDEGBoTB4IYPlOOebBDuxi
D6qRPS6gIcCEPpGJ8QglCBZvBSj1oAADsse2ebCya5xW/aIMioOL9+HmSkuoSYHmbSCGtLBKhIqg
3uH11XsYYGuc/M98VXS56hAOGvaqjeVNpBAllX90ELyFvm0to9JpOSgmgjStXJlDGNys6CLXWV0K
MyPB8mgHSC/ctPzE3LshThvQQxlSo1XNa1vUhCXtvbxyfnE8yu41MKRnFBfGGiVFdgplDSnwiQZK
oIBRQIbq5gdL0eTKqsiMaaXIEwdBRLSOczyYii1NvpnxHtW9uQoaQbhLpl6cgFVS/Vn0ZvXNaN0v
nl6ELyqYiWUHq+rSR2IVT2a/MSgwWX5+H3CfUEIpAFkrZriu0yhH2DYFX7xLZoQnz+6H736RHwMR
TF/G2nhWbPNr7Wb5lTQVeKHtifGIEcQxoLiKktKhEz7+X/bOY7txJevS79Jz1IIJuEFP6I0kypuc
YEkpJTwQ8Obp+wvo1tVd1fUPet4TLJAUmUkCCEScs/e3DU7L1dgN7d4ZXm16nZg7mZWWa1/inTLq
r0DpzF24YBevF+c5yjXURn8sIA3nCmnZJtGTcq1hxsN5TP3QcFMYbZpAn0uZHQRaEN86YpOHsfbs
deLEPI60HE/qlzLQoiNY4E/ppemmGYzpUAbjS4USpJKklvvT7L+lfX0dVPz3E9fVDzae+DEWz2TF
t2tXN/8gERphIniwBzu9O1lxWuxYJnxasDRTx+zOVHKQBSmMmGnGz4sRj6UHyI8S9oSt3rO8cRB1
d4pEjjwn52+ZoT9I2IaIkFM6OHuoUZTo9ei50Et3Lfrxk8wrsqlAUDIGtoi2vODZ0WEZMvHoT10I
LW/ZMD5jb5J3+Dz1TZnNFNzio+dyxpnIkEuj7/dMwK5hRdB8kQSmLBkJywYp7XiK++HNKHF4C2ib
SPTwhtFicddTve2dcjiloUN5rDdzYJ8UzIopnDe625L/WaugRdK8kHJKaVFoTl4Mssd2XVvdaA02
IsMei3WUhqDXTKlcjd05dDucLZFoWHFWmOJUGpPpZdNpYG65RYirps3OBxRWjWYv7gUiyuNVH7SP
1TgBc/Fi1nRzuAvNDJYCePlNO0V3le06iPQ6D43U/Vy592VPoE304aR9etV+RkgSWT8kl9zu7HUb
D9jkDVCxYxYeA2RkVyOxDUWs79PWQX4nRXRtaAFQhjQhJMFLLihD0JZFCSTzxF3R6fSv+zl7LiNk
02Mq4vt0yPZG5axBZzFBjtLk3sDhLO3qy4cR9qAlAZxsbDfbrKCAR64ayT9z/6YNGtyoudApu3qv
hYl2tlxgOvQIBi7JJmmUlJiS32C1D3Pi+2vQgW/JWB6muo8OepG9Ipx/Ewl9AGlcuUP0Edk+hL9c
vGj1dSQQfbXAsuBSoKNIuGn1wXzp2umtTf0dJI+VPmQhyw/N2oROcPLUyBbpk+IFHlmYnNMiocFJ
Fc1eBWBUq8zc4CdAOMequKZqdyhApRw6zdw3k4eWjXvWCh4b013WgHiysMp0lVxnkaMYq/pFoPpC
V3zV54M4WV313idzB7jVvtcarOC+jj/GDvIUkfJzOnjAMq1brt3boktfAks6J79FhTDqN8KheMfE
fvkgvDnGoZLpoQowjTaSG4e0DDjP4BTc+cUMc/MclFzHUe2xLOzbYD2UEkeBOv26NB9YBVE+gKZw
DnzfPAY1yFBlEZtyNI1V5pzqwc/2dBEuaInXrV2QXThhvXWVk41aoYufCzywkZn9JvahjupT98DA
cxd3RBolOZNI8trgXCKWH7fWADNvyC8xpnesW6RiX+SYGEe4DNoJ3XR4xhwXHLX2U4Ojuq59t1vj
0tRYBNY33giIOk6BxE45yPDl++ea0bHqUThzzz4Jq7IxP842kg1iFG0+T0qA9gKd+lpXAWCTGtP8
bngQc/6WOe3FJOZ13Q3DtCk15lHMZVCiExFCktSAbocmMPSA38yGaub1IWTWyN6joHkaxgCKRq/d
F8E6Qb4DvirdpmSRr3o3h9OR3egz+QThLJM1t9dn3ZlAFzjRNdkGn7kHhomGvdhp+l7TmStDo8Vc
gNhkRdsTGyY9R9EDF9ChwrlDHG3AJn0NxVsD8OHBNL+c2X/OxxiBdQr8uK9CKuYW+LfJM/dZdMmn
Aful44LI1spjlzWbIBoNUj3aD6MyDnQ8Sdsw3X1rerdJaPzqjE1TdPZRdPpbSw3wVHoE9am4qbbr
kkOJ+TNowk2UUP61jHefisTKrtp92xChC4ORVcxUjevQ/JJa5V/fdJPv/zKplAHgr5Qwe6AyFnrh
2Wk80mIa0IyV2cLFn3SklaEg+Qs1d2oNl3aMonUMqGFnI0gc4zy5Mpnqr9u6CanQI2btG1KDxBZk
4opkGEjmtvE5jBmhNLVaA1AZ4bx0zoFGJnacQJsm+Lq6DPxVYpdPumyTLd6BVZXb86YhRZCsgX5c
Z9Ddt5qAEe42EFE9+nCbvjO7DSDAeJWWpUUPbSJxkRVwxWl9qLNxK+fsNi0qlHvlV8VaF9I22W1u
7621bLzIp8ht98OIYj+qn30EtXhksttG8Z2b+JcZEaim2xk0lznd27n7FLUMaCWlkNm84breJRPZ
V2P+JVtOB9OqziKopjX5idBl+1FJhDajCU2LTB86wcW7jnK5qpyHSk+ghtAqSgOLeCEBgNEWHXDd
8dBb3OV8q8HRTFhgzjLOdeyt1mL1cW3uCyVzFoscA9Yfsfj0kuiTuqEfJQ8jURbb1LI4QPVr6qRv
OHW/mvYoao6cUcmdcLu9Hdh3ELYps9LMKyMDwQSdkAJGSRYMmzTSjuigD6FefHp1dRzLsdgilyPW
lwi7BNEF+HbwULqDT6rVj0JppllUnfVEu5UlOnvZXMJaQSLlgxfJWI3wu4T5DZOje66RNpR3iK++
HDNPmFY6kElIlHD4cShR1Im8p8B0ik3tIw4sZ0X3bidRCuheB2eaYR7y+yEgksOo8h2DmrailXVb
tw7pJCMjbi+wyJQvs1+jPBRfwBeecuFAAx9xNAzPDdmkfjH+joOUFI56QkpvfWhjRV8yX/dJ/Nnr
xr07DxvdBwqTFm99ZhDJUlI/slOw+cSojBoNJH8YP+npYl1quXw4DixUboRJ2ZRlwtGPnXKFKP/J
cuzjJNNjSP4yzPYVPZa3srIfB1YBQ5nsMgZzZCqHpkfkEIKEibQ9aOhN5JZUXVE8opW2OKAAG1Jp
JGsoYZ9e5GPyMIjKISCOsk32TCIX/8eguXdZhehEm65aumuQJJvN5MkPysC30VHkNKOtlVbX11Y9
cGPVU3L2homLSky4XKqP1oQBBeWqHGzKKmPxjIEfPqcBujJlXtbq1D3L7GsSx0ILOMMztbrx8sMk
9pCsP+tgeBM9wZiJwfyxLIDZy+JSzUDOrFtI+dhenwu+ewmQxuecCuGXVvEmqLDAzQMHNg3MlQ3T
R5FLW0iegC6hGjdEEjhEWgHBzaIVQQzNCvc8nVFbeygiVkFBIp5T6ykF8+vjj6pK3j5Tg24L0vbC
evwjBXwymfpPtA+JrvHmt8jDw2YH1ny0EsK3AdZzQKM/TWHdtDZgioqqdud14Bk6+EhRgWSg/Jqo
g6lmWIzoFS2ppx2c7r6ac3HUCZWgxoEjOp22Atj3s93dN0pRlHl9cGz96DpIm4hVebbL5qDY4t+4
kE/CxJRiTlHFchdrDL1obh1SvxBc9LpF57ivYY2PH4BCfhUgd+o4OkPtABcaUFQx4K15U30itahD
PcUU5iBkRZdYDwrWiuEmyWG4azVlKSG56rSO2BA9IXjJ547nNawx6wgIazx1lKqCcrrSuKzMrILg
nlfUZCGFNa4UR4Sh5mrMOyaeObqfInl3onA4jjow5xyvrsapTycXJDDy0XhlxrZzhbDNGr0VeTsa
BfOcAr9LPqDHHKhDYd/bT6HBrzzcOLbxXmS/Cey1nryIDkFNMpQZ6MkZNC5mI9cGNFCGBcEdgFu0
jJ5o19cQbEzmGAZ1SUtso4KZVtEn1q4xQY0mXUm5XLTHsKL4WaHy9OtQ20YB5JvaltBa6u7Gvszd
b10CsR/m0uMuNzFtjAjl06ZyMxBKNZm6YlDczxKqbuNSktBdP0LtDUwReBeNHbrfAP5WMbHSe+6L
4mCOHUrRNsX4aMOOsoLimQiT2zoMHyUuhFUEcjBta6pPg7j0DFq+UZn4Ev1bvRJEriB2NT1au04N
sRu9hbVue/ueHIf6OEWCZUvaf9RR+NiC1F+JJmTcQdVA/Hy91Zvmwctaj9HAdzfwmhEms5g8thN4
awQrJgx87hCSQj0eb65Ozwdr1widuYgV+bcCJYVtMFubIIa3nAdXqA4JgGjNQ4oBiv+X96dI/Hxd
MFY5s1GgSXAOUVUS75e81JMmb0XoQI/nNGzxJZKGgEo7R1JDYFHs67DRzXrtShdhHjURZiDZ767U
wBSYT2HqVsfUZxFm+znQ+nD+1di5w3ltlTd9VO/yrHoiLrLZWTbqansi8acY5EbLg3fZzUATDQQz
vYXOSk7g0okfQZTNervqn6n2d5uh+0qa6TRaOck7/aYxESjOmvMmnOIyA/V0SrmvegsoTT+/Fk0K
G8cvHkaX/5R+57nkDeFJYsZLJKD4ZbrDg1dQwvANcqGkTUEhxDarFXO1Y1VRESGWy9HZCFrruzoE
plxPulzp8S4RRXYwxuZAV58LX9NWop1ghwUQVh4CSjoxsH0YOCzgdHJ98yEAoes+NFYAYJJrd4RS
TBkTCGVibVyucb8xB9aaCc2wlIICfYj7qRbw4lxq6Y1O8Dt/DHbzTz592qjqXT0wCSmg7QfQ4d6M
sbyQlxyKfT4lNzKvf9VDyxmbvdlMd51xvAJUuqb+u5Ya0EbbcWNG5f42VWsDC8UV3sc2f3FGOoeA
Qplz6dUXtD+WKTmrFMpd1j7VuztzHF7oLuLlsdAkuEhtuj8zP0lviy9vzAiLlnzKEB5yzr3YercQ
+Jtp/gnBbAz9O7CN49owAWz6w5WpO3Rfg3YLm/WuxuY3N+naD9Ot64RIP5tfjZtu8fY/M8sTu7jz
kEO515qTbMIaBOxKR/bRd+2rtIOT+qzaRjVWijMz1j1e2cqvMTKoltN4Mri3xmLYg3A6h/mlcotX
35xuB925x/wAMG8PZPPVNN0rjiR8j405kVeTBJsGVqeIGX0snE3G3mSIhIePHqO0txmDVN2q9Yk+
ow6ZWerICZw3Q2Wck2U2zY9xU7yOFDpaEHij21/ljjxbQ/mUiUd+NRyX4xFW9bajH1KP/sUeuos6
Xh1xY0meXPgnb6D96KVzF7TNr0FS1ZoTUNlkC1E4QkilQva04BAMwwGka4IQuebWgpR8JaitwzYj
4GCq7pyse6k8gCB1wx3AvDcdb6W1APed+dYhsLe2yh3t7LfEthpIiNVd498VhjLmRMfam3ZOlO0L
psWrobKf487c4SqBwVVcYzgEtZ5q5BLWKHmATSRUqjSg26syImcky5LnURs/6Squs7xp17INb60u
vYexBi8l6w9ji/Epo2/QaGITpYFYyV5cKhPdVhd9lhkN16iSHmWyZ2rPSFyNevFn4FjXzYtzE4hf
FLbO2dQjc8SNBbrpoPvhvhjMQ8kqOZ83A8Oj6G5DZ9y2nCOaMV3HwtjHSXTskujRTJh4a9Zubqd9
2shDEGg7jOZgbem6SFhjcqSrRJyvFyBqsruHgCJwC2qQYXc/CmjADIpXZhlv87h4UCd+q+FTzqh6
cE8r+5sB3GBPQmhtua+Ahc+15t+gpto2rfdEo/0Vf9aGWIwzK2yGq0p/MfAqrPTpT2Ehoxrz5m7i
kl8ZDrTWsh+09WAUZ6YeV1UvjqZe7/PGQB8ZPJpUHyTzlzI3b8Y4Jn9MvtO+fmtG72AgflpFZr53
h9+FKEhgAieszZuaiQuS7ZPXah+z0Xx2uXiaTO+JzHRWXZnzWbTO4wSXVdPMo9NWz/Qxf83MFbvg
l24Hd6Q2/UkrEHxFukvt9I6e83HI53U60WhFX+EXyUUnMLCssHR3G5pUu9jPPkydPrBjPRS4cEEr
/qYMcyBxBWP3e63p93XWvOVc9Vohr7ooeTXl8Da0JCmEMFR7UrZIh7udacFaJb3v0CQrIuUGlEPF
zX0M38CcXdA4TvhkWsZtyTGxPO+T/+uqGqJ11NSgWZ90OmkO98/KyG+T8ZH+0lcweTdVaN40Wfor
kzTj3OSQReFVPI83HqE/llZcz5Y4ox77ivFM1ml/trXu1eKicuDsOZORb2J6pql+lzXxG9kqp6w2
qeexwO0YTLjAXmzNviKoe0PI3kq66NFieRO5/sHqaabo7XCxZnkZzPrUztaNluNGBn3AqQDUIL3q
jOGR4tJDzT1lNdMRKQ3CGSYilEtObUZP29BVwscpIAIHQuAxuEeCp61Ir8opRTpdeybkj9VXXW8z
SJTuxZ5MMiYIIGShPUVrdbIEZn4bhHAE6l0kgcrG1K8YZ6DFuA3BQUFB0Qp+TJBbE+oJuSuVGD+8
iD47+G3xCB1k21uwqUvbQpQHNE6XlwzYZOc+WMlwtDHvIpO5DkLz1Z4KC0IDJSB3enAdVY0ZYDfa
9WXuxXUymbdEmXxYY3QIgWVH+XwV0EVtZhUe0/zKu/getIsfRaAkXRc5/K/An44jLIFSk3RSDJM8
g/Q+WHuKqGNU7wNGi7q5GprmNRLTm0taSJ76z5HHJVeIVSaa9vcE0lRQBactspfwRfESMJ2y6vI4
tuYm1sJD6ro5rTE6G+hi4M2cB59aXE4zOi2vk2jeBylzJEaMrWNxmAaIOS7e7hWaG3PbGQVqbE1C
JHgwtAm/ums80d269om8QR1wYo1ziEX2LHou+2EO+fT5rFN+IDTpUBg1px+FJ1vcMuf9mng9wAXr
+9NuNC5OBekmq/ehdTfO8QugsAfHtmGcM1XXO8rlREtJmHuJ3GlaRIGaaEPHEH/Uv5tOzp1u+eeo
iq4jMC6r2kSqo/7BXBgPJMXEG/Iwrsawu/ej4sSy40Bo0pOZm7u2L5/dNUDVa9uIwlUwCtYhkH0y
2yP5lf6z+qMxr146N2S5F3+ZTYRpIcdhYsq7Ltq50ZpAx6wsHjwkJaKbN2nuf5AbDqzZsu/1GYsw
OYUzCzjM/wmVYQJkG2d+VgkTid3spNbsG6I7HEFRRCPSka68BItiUmBuUg3iRw51FZI04ViH2u0v
cEIpE4pjMDSXSXOvp9A6Qg7aJ6hBxWvfUcSeHnsib8Z4OnhedxHxW6hKmUP5lQzeB9XWo0MUncrl
cEKAz/4TLZpDGGRfgfCug4jsuMmpjp7evM+Bcw/zfjt00dErqOB0Fm5PWjlak22mmSFS5umeEt4a
ufcv4Ez6xqZDnmXlyUgHfkrontuZu9baLVxt49JWXSctWb09sgE6UMWa2EDmtrn5pobMsBlfnbwq
1nR/yJtrLo7XYg5P9OqEF9gn/jJANXFtw1WGPN+fCm21qBr/vwD0cZLION8/uZVv4CvU8e/2PzWc
aC7/Z/DS5j0t0YT+D/JP3vqX/NN3/iWEhyAPE51tC0e5NP/Sfxq6+BceN88SqjVmOjaW4r/0n8L+
F0AknZaQZxKn5Fp404CCt9H//l/kPQhPhTo4lm9QTuZd/y+hDpar9J3/MDbrPp9h6jp5DsRLIDpV
AvR/GrxJ3GoJ0NLOiRYDEIsCuS24StYdrgukX+mxwefA+d28smZV6OfghEjhdc6122wKXFraZLIm
A6kwPdALs59h0ByIgJ4ywV08HG7DbpO58UxqrDwFtUetQ8dKbxW0o3HB7UoVcWQkFKx9uIedDzW6
zO8bh5vx3OxDNAWUlohzHot9VXm3hro+CJazj1ZtMLfrAlV/ftNr9wGM1BMdjJsBKgYTPiZ5goEy
n86iYF5Eiip2mis7NXCIRu51qhzEupnel238YSUz4HtuZpCAK725T+kArcwqdreyI3eitUuKoBk8
+NG+gnYvG277Xo7zo9eKP1GW7XUxnklWLSQpXk13241IXM2swSTq1ZuApKKIP46zWCLDEk/dIFgB
p8+aS3mRGBpE/ETZpEODtJHqHph1hxWU+Xs2BNyFAc1qZd5XGZp1x35oB4rSFhz5VQKX0qu1Xy2G
P1kV7y1aqRZs5AQbNKnrtWkB0k3LeauN9ZOhI2bXB5Zn3EJsJJFrJx5gZznXmuu2K2N81pP+ui8h
NWmYYeycr5vyK4BGLVDd9LcoXsq1NFnkSiigqX50KAu3FMa9Gamw0aVXM7PftTcEGYjv+J1FR7/S
JnIsZi9lBXCbhvaFfuuD6MKdw2fsUkUj6eK43gy0oU2LgOCwDyErgw8JVNhzbI8fdZ5eaRGwjirL
4h28BqJrpPNbx+8yyGw4tfwIkyzH+2lEAzv16db/8NL4DNFVX8sueLTH+RbyyNoEsbwfFBpbJ4La
Gyv3aAj41GiUtrUBRCvKoqfOGkiWqBWv1pRniYMYznpDhHcHfd5Od73L3N5uCOjgYK76huS4KTFe
8mwkE8BaOjXplYODcGfUaynQ60RUGOwmurF6QzK34WYV9cVr7snXFO3JqtCfhZu+yFTCQO4JPEX3
85wWxe+ph+NSXJt5uvNSOj+VAOluOC6yrnEn2/KhHJz7OfeOZSRAT8rhVIf6pnHyjqJ1cOsQImkW
Ny54nI1BpxRa4Agv52DPAJhtq+62OjdVq0zP7aiwTK0FzunvTUMoy6YsVPynF/qKoFZwQQ/TK21K
GFV0Sb32i6YTagYPUtmcIZWdqvxJSg4R4tUtDT8yZMVbpUpAbYTyrEDYspEZiubeusvaHqyUrrHm
onhe9XWyIXNs49fMc+2WVhQOUFQTSFgxbc/fez/PaRXLUhojClG5bDqRghFWDxu1pwbj7Si8179e
VOjKauGmduJnX5ulvcnBz/312j8+LuduLCSRctIU3WkcWnj7xAMvj9Kan2lrxHTjLVOB38aANkmV
u+Re2K2/FkyXTl4X/3Z1Fqqyw3JyaELEPRPF4LwgVyUOIJ8kar5PM7A9kYzbnsIZ1OKyN1jydppS
quR/P7U8n9TmTTzG7u7n71nN/PXOiXvJZrbzfKWVCkPpAaCU1rzPZ9fc1wtGdnlOVy8sf7JsijCw
jyF9VPWmn3cufxVjBcWjXFJBAQxCq4d3fn8SSQW8sjzRx8l96PfYDmvObrsvH5qObkFaxOJxyLXz
BMt0ANnGwt+l88Fw41lvFE6Cme6MX8Xevird6tZQ08OhHcUZ5de+q9rkTLDxI5y6+rozI/PgGMWN
o8iZyERCGjZFfIQ7UjDxQuE0v6NKvUenTSWVQiGVsR0kS6rfFTkOeYBSY+of81grt0VfOqvAnTWE
ZZl3ql2zOphh+dQowS25sABuJKJncLbbDCZsG7XnbqbyQ+EBij5KhfmVKTsLQO1ttjwSNrV63o8j
2Qdl2hxTUwd/PTfvVWO4Bw3n4yGfyg8xQtBu7So6RE3vPcV+QEiZmx7QvDlbqXn5kfiAt2rqvoqo
a+4dRT00yfSw6L+q7JbHueji01wWt10wkpFHCi4FvnSbT9F9nkTBTmsc7KKRo3Ie9de+ZdmShpUH
MIwbbmN0m+izk0Q5m9Fdzdm1G6DeoOutmpNRII+Ziq7aBGFLJAb5kATzDKs+RBdO8ku0d1BkC3Vh
JTYXVlRjITgsj71+nVi9f4THQF7LImBaNsjrL32PAIDZRH4aFx5w2za4QT2hakw9FjzRNFyRrtsb
xyw5OaOv6gyK/z53ZG0AYkImZI6Q4NUmUFzVxFcn48/jSQLIlaBDopHO0toca0C9aoML2eslnUpY
qU4zkWbdYFLQtOIoacR8493rv/eW534eurN8Ju0YIZnLZ1hKSD4V3N3JkhgIozNTPOJuQJGJIMrl
VSHLBJkSjKe8jcmYc4xmJYspPv7EAtiG5aHHUzEBC9Xcg3bsOL23neKuOtnMCkzCoI9GFbYnygDw
Vg2LA/P3Q0znufJO9CjPnZ42uQbS+XuXpR2YZvVYG0S/TVL5W4Rzk/F9k1XC78kZyc9AcCD8smxy
pwNRRutWCbBIAIfClPRAntRxnXMFlY7Uri0Jjq9I8lqOcpTMG35heegVxffnKC9I+UaritOyt7yQ
TekXogQkMVQYTz9pC8uJ8PNw2ZsxZ6xbSRTvctwXmvyyidVpsDwnlxiAoHbCXe5UT8uxF8aMUmDZ
NZg3UDDRmlda4PYWFZ486vFHg+zkFOgBEsWwoJW6/I7qJ5rVpsW6se0KWjXLw2Wz/N5h0hh7e2yx
xev1dzTDsqfp/MT/7bnZeavKpD167UDzaPlNl9Nt2UM56qDXwpq0xAn8bH7OweW55cwDdHHUubD2
vaarfM7Mu6RFOe88NdwtG2T8HBetB52/PB5iFTUcV18L8f/72H1fo0sewbILZ4qhLcU69PeBc0PN
Q2KjoOvL5ucYIvJkBu92iFWIyOiXa/b7yv3etxP5200AjS0H5ucQLUfsP55zC79fV2AnMbH8++r9
DgJYjt1yNS+vmATXwP7Sn40MePr3xVs3/ALL4yZxFSEDQdCRaR8BNAiqVssls1xKkSJwL3s/zxmh
sXcbk753WNbU2HBYEvViuw0QPGNA4qVQ28tr33+gnitDmLK9Tbo3jZLmhCeiObl/7/3Hc1pdhRts
xmIlPA/2cczKYedmMbVdAGtnn/Bmcxk4elY6yx7MKDLP/frXcgiNxZmiDuvyMBcBY9pyRGVcOIcm
0b4vweWSLJso0rdhaDBS2qm3pdEYHmrDc/86hPONr3z9y5G0HNeivpTQtVKXpEP82Mposmi7HGKH
euFfb0LfdofoHjyjOtBF5ThgQdTVumyChdFeV7ja047u/BLT4f+Ed/zjMYhO2qoZcX0oY6hC/UQ9
LPEP33EQed9qqCOT3XfggxqebUXGXh4ue8tmOfTLc0GJUqOo/MPPcJkFMyLQZeT83uXz3wo/xJyR
NmLnq5tMrr6MM6VIz7zlK4zWqL7Y8hph7vN2+YvRYH50WHaXlxY4/c/DkDzEaQ356qOXBLJ8BG2a
70NFXe/x3J2WvZ/Nf3uu0DDbkNfHW743ufpplt3/+PORtcoWmvCf5flseR+h6JjorXgPiOXfb/tv
7/2P59KIiIe5sTgd//6H9cx9dwcM28vflmO7dpoS8mzdfhqDuh0VhgLYh9yAlk3fcHf6eW7A+pVR
b9N2Or3B/Thk51zr8r3lqGOxvCOcYnaXtyxv/m8fs7zwj/f4k7u1E4twYb58VFsvRmRSX1b/9vfH
ff9tL+Earjx+DcPq0/3y+rIhkI3Y2eXVfhYrPedE0cityCiccWpJQ9dn7m7VcGxA82978ovrQ2/8
m1ceR8AF4fjvZ3WNQtmUp3G5uUsrYdTBcw6g9qFUcwMtiSpAWWq+QGQFhzDIX2sdfsqC5MdlEew8
OdC2CdX0xERBlMdBcTVpQb1ikClOPzD55aG3jLzLk/TrSXJDdbCJ1d32e7MM28uuJEWKLz+1d9h1
IXYQ0pILCQFDDR2Ls23hxy8PxXJHSIonzwUpjeCw3Ag18uDVKPjZApR+fIPlqeULLZswMRzYF9m+
9e1RHho1GYjULCFWt0YYkhEgZm6BS1CCxo1BCWK5ByKLgyw5FtM68mLGvkjNUvB7Nadlr2nz6ERe
yawGUDvT32zgHNuushmI1WbZM+x+g2u1O7Rq6B3Vny57tSOoOAfzgbg1/iNqaE8Hk1PQUCP28ngQ
GUUldEWitfXyEKvpFFg0NH6mLRglg9e2n4d5vUD4f3D8s26HJ+W3yq0Z56r6nsAc69Oyh3UDCdzc
XSeVTTXfVG0Mrlw1qVo2TkefqwjA7xAsR++/0PneuppQlKzlsX6o5CCvC/JNgg3mNETaLqICuJ+z
IUSPrK7GSQtvK7scd8uJ4xsELSHcZjRedgMkpKrfd1X54XycbTs/6dSzpvWy26kbdUHVe18gI7XU
HHxJYlj2OEbcF36e1PtI23R1hRBGfYmfTe4l7n5uXMro/37eVnegNkSE0jYBJRJh17tR0+6WT+tV
zNGy97MJ1ZkKPfWly0Nvu3xQtty7ll1nzPnhBah1q+5tiOQsxs6ETXeHiF6prebgy6ZaTjU72pC1
Nx70VOMALy9oJcIFr63eA3VolrPN83MMYctjVNPsRvhpOLjWu9mb5yIPUW0uJ9+yATgOXS4vwj8U
+6otrC+dj8YBNqPiOlaSOC8/JNhL1wVpOj+PafEOh1R6mwCOzSlJWqIfPeXBJVuRduLybBzH/Ofs
4jdRLv2JnlR/AsJCpV09/L+eS+q1hrWbcJMrUnXKS4XQ+qYLarFqwJxkOoWiHq4DjMPdnA/xunW0
h97DfRHrgbuLTMdZe35Z7F1SBVHI5orjOsfbWvfmWyO/J6jdJVxCbjJZPchm9s6I+h9nEQSHJkYe
2FrOm2lM0ZXyOtckDN12nVFeZeFBBt410+3kupt06zwayNoSaNLw9rdIktptbOAd9VA/Uc199pCY
H9NewuPp3fsEBQxVmNZa9bp7GlIKlWPSB4eaxJQ0gK9dNS4U2KG/6i0nOAwVHUbEijt8tuNmdrTr
zmX5MTVJdSDeKiRZAmGtPzY0Z5rspggMbYult9iLiTPaqZzuiG764IdI6sLKhnnjzldJ3GmUgqeX
wfKt9eAO0xr6qbUyNGJ/TcxcR6gtFypb1blOEPsue2RefjVW3u/sqgEgHC2T3NzCnD4CHKHOuZ6l
Erx1ZAtgpiP8KSQaUgvQONqZiG/I2aPwyWp8l5M6mWGt0i1RHhL6yIcCTf3cu7SSsH9bXexBmob/
T8gCVplCH/ZhhlSfLtU6MmtVBgmbDQlOqHvdcTdZYXdleopxJrt+YwkzWeO3RSHnedcWkPadSyt7
FVGbEQlyC0/e2VJ7zHyr3XtkjuA8tS+5RbM9Ls+Wbw5bSq37LqMrTr+NJNg2yjfW6G9F0H+WBgiB
yaBvijyrCqxHGwHIdSDj5CDs6WnUyU2sEqByo3IByGj2yEnsfpUQcTEwQZOvqaxPif7hNBRxi/4T
zZqxkqRXbSf/MBNTvLac7rpoBLoRSzH+idS8mrPkvnKMeo8XD0KYskMDWNbvGsHNciiyzawX5ga+
YrXzuFOsU3rBfRuaCki17SmCr8cKs4itwTnQUJK7pFatSn2yiAYs56twCruVw9R/Z8E3PsrZJFBo
DGnQohUmFQGso8UU9mrWki/dCCMA59Q4ddLfaWaS4evm5bVlaQmlJv5haQOuzCYjukFFPDGXdbGS
WqTcth3NjNirvlpbzTctOp0pC0xsxeWmS5v/w955LTeOZdv2V+4PoAPevAIkQCfKp8wLQspUwnuP
rz8DUHUxU9VdFec+n64OJkALkTB7rzXnmFzs5YCreSu2VCAyL1LaluRayfPxom+UAtuLH0lbpWqs
DQ3ngbhZ89oXs6MFuhgKXLsT0zLbJ0n1XqI/cQpJ+YN69n/9u3/q36kEpf9d/+6xfQt/a/h9vuCP
rp0kWv8CikI2ifhvyMqfXTtp6dqJMlRHkah2wCmXrp38L1HiHG3qokUzDYbMn107xfiXyP8wwoFS
NEC9/K9iU2TN/EKVE00VLjLnG5gtqmzpyhcccUF4bFhM5nSlSwIYtyRgmLoOiH5ZpFeAuKNf6kyf
i1+foKYeI0djsZgkc0baBeT6UMOLRkXaQ8BLnXKwvvUFXs+uUDnqqgicn3ATGhKt98481bUwHFS6
5FuMsz/HQohu8mmuHWmacOiPSYyiRKBxrXIc6WNATRO0pxcbwTmbl6irMH5hEPVM+89YbA7RrlS5
CCQkL8hZV5HmYKmOpZJimVZ6Qq0+wXEcDdoMJZ2xHxIhrrHroiAV5ny/LqoZesejORfDBgcgabeM
Cf94wTps/Pwqfnmb9VW/fEuXwSX4Ky9qZslDXtaL23XoLeGh7p/XRb8bUldVw4d1RLXetd6sw6LL
YP3LfUjRmfavd36OotbFz8H8+sp1fX35ZXW97/IxJODyHuv6Xxb//tPXN7q8LxNEvBBRPe6pYzHD
WIr861K/rK5LlweaJeXusrouBdoyAVsXLy+5vM36knWVMmroiBFDgf/0ZNrcM5O35UN/ecfPe9eX
a3i//ug5oAHt5yr83Ngv23T5vPW9vnzUuhouO4VA0RXa4L//Hk6/FNfWdWzOskMbF2H2NNE+zdfb
aKmiDWvzaF1ce0UoM6jk1IW33vX5xHwZp1+e8vke67M/n7Q8fFn95WGsCHza2sj6XFyf9eXt1tX/
/vD6Eb9sJbkAAWnPER40awkBjJe5KYOSP7awWqel1iCUm7qlq/25XizzjvVJ69PXVaZ18WG4W+9d
77i806y3TGLW9XR5+3Xp8sp8LT5dXmNiTuRqLCPBDoVrBcsbM4t80d9fFjs/rw/ZUqJYHx9zYlpL
AHn2INBVhPSBdLAz6KALQr9J1NsM9iAUG2L1AIo3hzxqTgZUJNdohWkH5tYp1zmXudSDPheldSbG
t4lwe0nZ09bF9V6MZEcVMqG3rq036wvX511Wf3nL9c714fWJl9et94ExgSiLHdetAqyNWC+L936q
QoJX6uPcFQrT+lS1dY3mi5+2r59NguX0puCwS+1iPbWjL6FmkZGLUpDU5lyM2CoN5R0EkU0yVedZ
rR4KLZ0wXNXUCdeinq6d6qyZ9mvA75oDvC5dbtb7cl0pN3RSaNgv38dcI8/ACBRzYqdQo5LRzHVC
wl1Qg5cKQiZTayxyqkuVG83SQ5SNmLDNoEGv2PsPlq7dEureOSUoyEMb1SBiBmxF62oGmEVt+Svk
vkNZNSYz8/GBOmxkSgU9cBKB13LiWkk0alidBHC6bURhR+q+aUr/puDtIq8mqI4RpImj1dQIzi0a
WJmo+Ijn5nuYYY5O73VXVTNZj0tFVyNh7HOpMWt1Z8j0ydeCbAQkSdMbSpnL3HctzTalSXNhXbzc
GfXitQJe012jdNebtWNyWV2XMF5I9B9VwJL/rrQnS3nfyKW9ZaQTA3tdFA9CcF2J1EcJ3MA2gUeW
GS36X4AKTYOjDCZl3d3IVg+Cc9lZleXmsvtd7qtS8FhGr6aIbMSjUBSph3qnOZQTBRqtXkIuL+vr
UiWjTrFhWqCGU9KNYPTjISmN5RcmnMnOcyzr0boeQkw9jJXPrzLIS/CS0arbxqddyEx0tjtzEBhV
z+p4+Fyk5YAMXwYfNbv+QAZKUJt4V0tRRw6J5CLM4TUVEp3J5aaCcUy6yUHvYpPsnQZssjITmWbm
qPDXOtg4A481wKQS04wBmgMZsywThWgnTbdN7E73OOyVcN/cj68mMyDfNrFO5Q65RzvhZxEintxU
SHFl/H9O8gNdfXIT9V4ZPHdoChfY227qnrfflfJc0fBvdnK4EcNtP8rO1uijLR0PIrfg1u9y04nm
cyDeSNO2Un90PryO5a2Z8CuWg/UmHTftNwwfNc3D8C1TTliq4H+b47Ezd2ngon2IrY1ePIfTPps/
ZHkbk2VUhocI8hQseR12Br0we0ic3uzdQX3UVSZoe0U5QqExPvRyP2mPaDyLDrHKro6vCv0bZo4q
PfkwvmSwBkc1OeXhVS3uS0g89aZpt0XvqKE3o8Dp0DIoXsPXKQt2wwlHZbOiK6lyOov+M5YVR/g5
lo1tIHIeuud63IBC4R398pqKSAa8S4TUf5rMuzz1hu4pAwvQBTdl+0PvPcpqRyPZYIcze0+LDkRG
YDXP0z35b45p7hBR4MAPkjsj5RKHWvMc9Afd3DW0Ns2d8jYEM7NUD+oFtkw5OWUIpyqnEM+h5TS9
jb01VR4i5RsFuOxmCrxJZozqifggf8q405/rb6ZwGMUdJBMMT4zXrqWrrNkI6c7XiIvfRr5dWF46
O/03KGCEeV8vqpjH9ipCT46jyklgbdMvaveTvh8VD7k1Nlit/mgNZv7HoLgyE0eK4IC4+nwy5fd4
ZkjNabJDwXwSMcQIm0L3zNoLZ1QFN0l3jKNDP3NcwEaH4xUnwGi+qc1VwH50LK3l+46hfQRezN8G
Y/wncjWmnZzDBHbTMTyQHR1gbeQH7D3cmhqAU8JpfhAbFY6bSt6Y7UH6WdS35LuVTMHF5QvjexIo
Afrtgb1TNnaVuY8hYgBkrRx4cbxZ+1p0R0Ra0Ug6lzu1zsJ7tZycVLxum1sOWG/DPIotnqiNeCrv
NIG8jgeiLGZxp4abZp/RIq0xDbtGgXVhO9QMHSBIIBOrN3juU0oQxEJM9nZ8HR/D2o53kkW+wm0r
7ymQ2n1/0lp3it0R2wbpeYGtpbuu3YNH1Sm2fMSvOsxlFNJD4yEJG+S7ITuB6RAfZPpNwosI5Ma4
JvMNBdzs6YQ04T1SnezFUg4Nh0LgZdJNSd6UiOlwzEBQQVoQb+qY3nDpBOFGUl21s2n0pNlmGI4y
om16TpJNRiDLlIMQinWd3QqnuH5vM4QUqh1LD515DVesjncZVUWoNz8QgluPwF60rXIGzkFHGXdh
YVE0PNDWLFV3eEkGWze8GE1j7paZx7SoeF7cJpw4EYJBKqs2vEsjeERhEE/Mdw49zzGurLNyzLx8
B29GWIDs1JhtSGN2wxemOKMB1HkT4bAmsq59ZOKkBHZ57J41rFLdjqCmdtfdyT98HMr1jk1Dwlfi
xknNM7p7tslvPDM7Ya7V8dc6wWP51Giwgjz04tjFO8r9YOfvQTO0okMkjC1RyxxOuuiG79DdZgu7
9V54S/m5qhaHAjzx6NzbgJewyTnRY/6UXdFSuFYfhG0734WRO6OErF6xv4eEOBfUbWjKSlsx3vSV
p6RX0ngS1KvaPwaLS+9xKtzKRPdytNLbPgSU4mS3FGMldQfFBlPURHnnxnpC6WR9R6p+BHA97tRt
je3Yxhcb3M7HRLWp9o9PqNXNyYOdOCQEH9gZx7KwiZ9FBcDYNkKj31u7hhyx0vEjBwhxggeLUTBH
34lymyY43fygAlGcbgcmpc0b7qC25sLgYG5QgOkDHcSwHGNndqYZOvj9Qxc+TPNhsSC0rRPFhy7F
BEf9/j6Ifw7TS68mhHTOdhQ+Zcjo+paUzus+HB2RFUCJvSNCQDIRyUPv2SX+SYc6wJklOpTiJsLz
UJ4k4diQT0EZnkshHtnKjkYbviIubMSHFjlyLEt2/8PEaWhfh8+ReuTdkyMTmhBGRw9+yAY65VTe
cFcscZObud3msQ1DI2eevVGqLSUxWBeGXXhh7cHVfBArW3f0g+wIduwaWCM33zVKlk/ltNFv8Pbt
1VslcWcXEd9xukGMpLz6CNIdABHGlj3N2CaDI/4oOR18Cx7iyBHvl8zVLVsuORwM4dNobShi42kP
HtUb80e5C66Cq4/6qSNR5hyjTkX05TuADwX2WFaoGTtQNu6azej4OyhDdmSHjmSHrnb33f4gEeZ7
4+obGEe2fKOc8518M3FSYADwiEudIyZ/ip9ECsiUI5+0u953FMPO1M1Ybv0HCBf8G0LqH+yhgGeA
X2qDd7rY+De+se1lkuZcM4bg4SBm0jJwMZCZHNjUDKGKTdu75HruU/Y4JF+tU7w2XnkdbUcSaUQv
QFwMusDOfcDmtYtX96Bueodml6w5kFj7/Ize0XBwWr5bdoUoOcZpIrvSE4SRzfDqg1s6keVMcp/d
nIXv6CcKRkR28xZwGKC7udV22a34GBySKyvmkmBn2CPiMyXR4rHwYrbKi27NF4GZIWfcpyzZVuC+
3g22GuK9HWMcLfaFw0wrNBm2OdwX2fEmugUur2H14Gt/Am/PfsYd4qP0IJPSfi9/a86Y0dz+RjuN
OH9vkqPuKBt2dpe6u8qX5mgn5dSc+5t673uv8Dvm03yqzoprYj3eQQs8YeW+4vCGDJg0rALTrR8I
p8Qn6UKRQmlwzzMKW7CZ6Zw0N3xp9xquibdpax78w2vzNp6y87jRChsx+SY/yYf8hGt7dnGLOYkj
bCFD2pnd2fEVEjybp2yKq9S1XNmJb9q9bjrlQ3IuH4Tn6G7cdG/xg2XHDzh/f1bfhm251+xyg66g
fQme9NnGbfygEGyIFwyQMXsP+S0byeWq8cSZjF2Hb1jluKLZ4bDHUp3mHD7czHf1yQydcp+chZ22
MU7aQ4k53Hdyz7rJHQQlAJ4wdW5CPOfO/NI5uIxtsKWORWxtYOtwg3cI67m4vGT8VV7gMSjZp0d2
h2/xQ3safiZn0+tP1RupbISQGM/iz+fsHN1NW/9n+JL/yHYi3wTnGO2oHbsrS3BmYmHv83uq+LLj
dq/iY3SrF47OucVuOKgi+0H8gCkvOOLoTI+EH4z2g/XevbYyv2xyrG4RXrypj/ULkGfc0oxZ3uqX
+Ds+/nMcbMb75Jgc5UdAVzfVrfqYbEWHL9WTr7h1cAHwAe9wlTj7uGg6N9QKtZOx0x30hs/LTrcT
nkaM8QvlZjnDVa9AnLuryMarxpZkt0B5rrkkHqoP9lVMubm9B9nuNo8ETXCOaZ+KZFtccXVKPtb9
vn2Kr+EO8P+Ro2iDYZPfK94s4Hn9oPgwWx1gIouZmznpRztv2ice42ACw0fO7xLrzFej2rwMo6Iu
2AvQ631+j+8FgEaJ4w+21LvY99TJ04ihMDlMhHfxivOy7mjuuCeOi6PlRj8Eu3E/8oNM5/FH/UL4
RGMrLvt7/jAwJP+Oe39yim/C9ewiB96B8uliaUffQfw2KM+JJ+4xre1HABg2kY/zVjkIV8pVi4PV
uMs+JoZ2zSa0fkA4RDSboVOwiPx5Mg289G54O92JnnE9n7rplkCjI0MKeBEcK+ILkL1tv/NvPqLb
ga8adSMRohiuGCof4uvodn4a1xPgepbwF60h6nS7eSw+8FwsPTNbe+94YUX+IwUMfA9b4324Agmn
fmv3+WbcS0zV3trr6mC94zOARzHcWQCq31iqX8JnUF/XOMzZano9sdPc9YCmaoffvb83nsTH+jop
nQR58+0yPniV3qtXNjEuEVVsqo9+Os1PXBD795mfMYaOsZyMObExRBiuGk5LpGzZcm1Ph2n73u8Y
4aGrvFPO5iYgUYxxtBNs62vOpVwmX+fsapi85jG95pSXXg9XfK/Jjvb/Vjh2gS1dy4eQI5QhkCO9
invI4KCWtyYxorZacme5rTb5Dpv3BhToteiJ52JHPob2EDzVbrmZqFfZGCWab8HuPdyUW81DFenv
xlv91NsQDJ34mu0GXSpxkgTG7DIbe6q44rwbP+aXdnC0H9KLdm1y7Y5d65w/lUd93x5D0Dt3Mk41
Y9vFWy5p8g3DQeow7LSP407h9FzvwYRthCMed6/yGKHyzt6NudEIPbeHD3P564NDfyw8pBkfPeeJ
HTEUTuVIu9iN76Pb5FY75u5w59ayIz3J7ALEOaOtfiToqrnlmPWBPZDt4KgfCjjhaCt+m96mt/Km
fkjusnN7QqF6Nr5b1+GDcS9d40id9/5B97KzeStu40388h5vhLvx2HM4K7vlPx0c22BHtaN/k9/S
G0HbxiXwr13V2G3vCM9iukNtjS+d+WxkP5vh1UKKgjB0MluXcfFBPyTbhdpql3vmC7f4NOBZLHut
/IjZPXU5TxdwVB6CA7S2eZPHLiKl2fgQpwg30y3wcn5FHM7GQ/tAly846OxHRO88FHfWExvxHngM
8OO4d1fxHUnfjHhlA2hSyvxoLbt9EcR+3kfyrmLKOrUCdBoX2eeqGVzv+6xGmTDbiiG+ZRZCGXeV
en4KdReNxmV1XQoWka88wFNZS1Hr9phieuhCJASDId0nAK73YGMIMB3KPXkbjtQ2uGIGxoJ9dGyE
155ijjT3ZB33EPDkaIe+l/QwjupFcwdMHHAGTkRRDK5lavJenQZMgJcbpi6AJ3WQC8i3V8HnutQ0
Sr2bcYiuqr9Plecq+KQA9G/tZ9KKEVeBgdNlSrZnHurwa0wqmOZjYNYQ4gKFCkme3xVzBdkIPC/S
6Zh+0qRUN7VKbTDSqThcUntDgM8gH5N3qdWpvhBKEoeMqMsxoEE1jsugfHH8EjxU6gyDli2mqkVH
QIxFw9GSyLLhaUXeOBfAvxROuJVwTaF2Vwd1yomTbYIThdm5eBp7w3C6ZILQuEgdW2Npj6yL3ahT
0ojUkrPp0q1bC71rXXddMtZm3VBVx8wPMi9eVFDrzSpwRUTwx+p6Xwloewd2xg1wzVBSWfRU7aKz
6lex1bK63ieWFK76gRnYWgddb0pBqOTtuqj7/m3boZBY67KftVp5ltH+kfYNejPUhR06P0gpBqrs
cakMT38uaai1Pu9bH/iyuj5vfVkilDQ2snx6lcyCQnfzkYjNhziaDr1VTgBJx6FK6gJMq+IotbJ8
sOpz2paL1p0i5WEiivJQScRaxQVmcX8/dEG8kTuFM5FKVbxcujjjoiJclxLTOs55mGziebwpRD1H
wFZRZSTU2+iRFHbXXVVLbi/o1WGWEchVVNX5NfRvhmx2+8+19QFr8dREATX7X+5cX/e5vi7249bK
DWggMzVXjRO+XFNEboOa+nGjaSG9sXV5vXu9AYBFlXm5uaxeHq3Q7Y1VD6bjz2esD36+i9LVNerN
Px8iJeLW7AxogCD9nV6MJBC9onYVWXRBbbmZEqoM/eLi1vl6Fzn2avRRe3lrSeNLkWoAFCx1f3ls
XQoWy4U5L1r79QUkITTidn1ovalkgR8N+U5hFyW8jvVJ64uoXkMfltY24vJ5o5HyzM+3utz7ub6+
YH3p+qbx6jdaFy/v9/nM9c7Lyy+v+Xz7r0+HkIaDrO7vv7xk/cDBwBg51NS0L29zed7XLftl/T9u
2eWjKy2Bc2TFdJ6X7219y1+2/pe/7nNxfaV/+Y5/+aTPxfUJn3+ghafK0VOqtpdt/q/fyfrJBgbV
P368Xz758nd++WPWt/3LFlw+Yn6dW/WRNt1Ls6oSl5P/KlJcb77c92X1Pz2F8j91rfz3t5HWptXl
6evS5Tnr2xarZP3ynMvD/+m+rx+zvsWXt/18Dmmady39NndVXZprLzaIp8KrmvhTzdst19v10VXH
e1k11g7nRfb7KfZdH/9F91tQayIdsPP+01t8kQtfVn/Zmv/6usuWXF532ZrPjV1+tPV5l6es73e5
b1y6YP/HDsjbqJ3+SXuEAgi//n9nBzxFzfci5zv/TYD0+ao/BEim/i+kR6RJa2h/yN4V0ff8gQ2w
5H+ZAAVky1IVk+xaAAB/YgNQGZmESZp4ylT5L9gAC/O/pZEnJZIp97+KjZJ+lx+pkOgIoFJEWVV4
O+kv8iNZEkPSiEL9aCHZ3hl+O16r7Z1GJ3+nwdx2zaIPzwQ62KUEhQM2/OjkIrUuPJZepw5Xv3x9
N5+wgv+Xd9lNgW1piZ3/nWHwuTkQFES0QKi2wJz8zjDAgiSXcplpJFHLpMSUYenG8vd+MkriYN6s
0i8dmJiEt/YAeWiJHv7+83+P0Prj42FHi6SLwh+Sv0RoWeC3Gks2wAmN/gsS4u5eI0pJb5v8OBA+
vh10XPl92Z4arY/+ISpZWpReF37D+uHsKuwrmqaLhqh++dvrcAiDLpHUI0Rq7a3wp8TTJ4V+IHk5
MYbdByEOjkztEuRdOBviH3qW0oCNs2OMZtNTmqi2g1AMES038+7vvxjp94zyz41b4Rco6aAArxv/
C1wCMTDjEaFWj6lPtG/cVC9aCvC2qvylgU/JoWugzAQqviotN+l9ZV7aBekm6eX7tBCmfb6QnkbT
/fvtUqFufP3SOBoAXmi6ZALl+PKlIaxoMmOkNk7MvOoFlT/SLmVKkPvWT+gAVKHF2FPAFjKMVIdN
k/baIQV7fEB9EXmgYWNV3ilN7+ppNSHvbQ1w1DSZB2Cv16J0sMAIkaVa3ysFKR2ToS5omUg6Dvr4
Qw9r/bYrXhhUGUvCyS6aCb4Ko6B41VvrUYhl9U5IyhsOMkq4Ur4R21i61UXAtGSdHzpruu0CHy4q
SVh+wfQ2akyF2RGFQ11+EuXcOv39tyX9HpG8/IooEkxdF02JeCpVXr7NX37FWAr9Lg18FcJFIbqB
36gbXSM1J+FrpJnsR/Y8VpTHCvp5dO+JIgYn+f+7IZLEmUfiSOeA+nKgBbEipuE0qUfNRKzfieFV
JvrK3QzjuZTbe3IEPK2cGmDPjGnbbA9xd3z4+y/jr3sO0BXVVDXNEDVT1L7kCEdtWQuAt1QaKiEZ
7zvmMLND8uVetUB2RnSD5PKfTm9/PdvymbpMfDH/ckn4sreKfYzyQk7VI/rS3QizcCM08n0RmDeF
nwlubInzMdPis9xKhK3NxpWo4pJlzvStrrV/OHQWGe2XQ0cXFSAUMspTfogFaPPrzmD6itTPgqQc
QQafimRQTorVXpk01/EIWXeiOX3XDCHaZLkROWk0UDzoc7p8xbxv5pyGe1hKV6Bu6B9MmnYYTBKp
LD0lUy7X9sUUd+CEEx9jbXHK6mZyk4KTt9TTxG4gD//9j/kl/PBzzyZUFe4NJ09V/rpn+7Ik+76e
qMdBnYpjToDrdV3DZNHGMPPGWKQyYpl0AxvBodSg7tNGo0M66a8KgbB30MvsoRTRcXTke5gzczBl
qJMNYK5+3w1INzRZOKfQ130RPrSeSdlWpDiwBRZmuKlBH6rVaZZr8GS8GBnT7u//vN+zY//461TF
Uq1ldzW+RjsmqYU5h4D4o5Jo1Q5xO1oYkc0d8o5Uhv65C8bic9BHkGfwUfynS/Gy//9+OdK5Gikm
QmeGIfLX42MszbqojUo5Rpo13mVBMN2UUX0jlfhCLPRIrpUh1QlTxTyuN6gtVf1HUpH7+/d//Jdr
Dxd6CEoWAGCVEYrx1yO1DNsirUhsObR+IriRJN6rKXkMUEkTJxwjNMZDLLqlaep2FgjKldxQWQ8I
ZCR/qek8Kw02QVAH9zkTk3+4aGu/n1GXbTNMRmOKrnNIEw2+HGS/nFHLZFZlHbfIoYLfqwupsZU0
GqZJn2lcKCxs212MRAk/iGjIDWURMp8z37xerivBkOJWqwwRWI4iHAcNdYs+RjvicRRXsqpjgv/A
q4sFLZRrBoHIQOUYlYEvbqztKPNCUgVVW558nEAd/TpSq+gVVgQ7RXq1m1oTv4Lq3wInw/pmWlsM
9gi0ysBtYlOkPC2KSP0Y9yVhFnlZMrpVXZCRLFpEJc6RvInjYisJzHhUtF83wy6SiuKfctUl4/c9
TWPoa3AN58C1REVB7v/lYpCbBPeOmYLKLMCm0mj6ozijzisiUkP0PLtWRn/got2Jm1hA8juz7U5B
GJjzafK6mL4qEUNqZGpkDheklAFDBNsKCArSoXyI2oGet6i+ZqRZzjGN7BCvhh2Wo3KYYl05WIZ+
Ow5i5KUJ8BEV/eQGaDNtU7C6udnE3qAPsCjjwMkCuqD6IkMM1WAioQOw3LzWGaUR4XNMjYyqylI2
XNfHOKWBahm5TcgxF5lyiefxkZGAlQz3Qtr326FUCkJPqHibUW0dhnGHJn0652COScjKjvIQ5E4r
663L8IBdaID2U42KM09oshSLNl+rCF6lEEcZ5U9pmYDXD6mrmtod57VwtwyL6rR/naIR/E/Y3Icy
Gq8+FKkfVQJ6PF33r2FlEbaRqTct59DrQSBUHdp9uNXFEmuONHsVwWJIuky4usi4AeenKBanxjpR
1MLVY2GEazTCkNUcmFeF0wrxGOYzMRPQPSKJJAD72RAJyoiCLnWUfnxruAjfp+lrnMfPpLelIK22
EtD9Daq98dSoAx3tQXwq+iDYd5L2Roxiui2bmGYwLHG7kPzCa4yUTpQhgtQkyvWAHqpS6NhEKk3l
M0xA/aoBxTxT3DwCQHdSIN736NTIldN9JCpt61nQAA/TPD3GeTScxljZYUULAc/rH/mIiI/w7Wqb
Gk2BVieKXFWCW2+EgHP7Hk6ISAlXSZvwNcmna9XMd5kf9XeGzG8+KAzk2+5uTSLySf+xAw1AfbXk
5iZF+KAmlXEbQvWkI8HAI8tqojL0lpTtij5onv5s9Ca4E3r/py/K/nbQkmzbh6nlESnBYFZLCeMO
viUl1VVSvzdRl4fn1s9Ais+m+TyUNUkDMIFBQhz9UAXE3eAFwfg34GHsyfwBy/PQEZZEdC6MY7QT
ZjPdmVnoaUU4ngWNzn8Wadu5hI2ss1vvJQsOb2sI0tYsz3I158SRaIAgw1whCa1jPCPx2ygWeuxQ
zmllJemwqYKu/NzD65zqY+azp1osSZX/04rq5ljMxQ+cszMA37m4GczizJlMBmE3IxlWaMRqjTgd
rE4noaV5Fzg0Hn3lJc6XXmMkn2bSfByFmTRyPxXgUN5fCV3qDlSL7xsl8AJ18G9apB/x1CBPiFFk
WPpHRKjXVsvq2m2EUHKspC/2WUAKV2oMdJHjEIVgHNxOcfWmKoDF68bCZh2kbz76LU4Y1rkHUHvD
H1jQJqqNvS/7b6RpTsc2K34Kaj9cBZ0kUlNVqJDzq0J47aKHQGMPy6NDI0XTN9W/r+WIvaLrjB/t
SZv78K6QG9EuwfU7qqHU102eYL7MskMq5gqt/J/WIAlXqda8NWlbXatE9mbd/E6eyHDIuwmha6IU
XhLVzxE9zLQynpqifiUXb9MUWnhNlsVigydtZjKtBKf04AyDoeDs5QPHwsictuIUOFcUAJIuPXdq
jfJK4NcSMwtdEmxNHJtCfCoq4VvNdNjTBgM3ZNrgDLWK7xlDClQf9AkkqbwpkwABqIkOtIj8KzlE
dCHP+b04AjvSycHshfk1BD67javJwARqpPuqVwmt6F/rECpe1nhW3hgOc6M6aO14cPhK9RP68h0U
p6sY9+mtYrk5Vg9Xb/vOwQJNTNiA4q5uWqahxC0/YLUNWiN46MAQoFLMHms1RqomJf63SlU/cLdO
wDumhGk0W9LnHVSzEs7V6pnqrKQ405eiJ2ukaLlDkUBNRchJuFHtsU5JffKrJ1pOFsq2oMZM1SFe
6a2HcPFYVQsQeZTUayHU4Zhl5qYaUToouTY9BKdR7Bldq6i6jEA8R4WVvPZBBUw6DlxJZU6djdq+
aSph37fSTeWTHVGpHTnKjXklzFd1b5LOtMwSc2bGrty2fGV1jS2S8nDhwVo0nAE8FuPF+xkuvz2O
arW3ODth9wWTkI9bKTO1JQ/5JqdrtwWL3LtZFtVo+poHylzGMcjMYlsl1quf6cVdNhMuFrfxsNWH
gZwAeVSeehWJRBmP21Hg5KTMCVcIufmYJ6KS8oFcvdxHUykwGyIEtkKbCrqPOcMmBPa7LfRkZCeR
b8H/IMYkf9K2ZKLXKDdAAtIRqZd5+mAIY3pSGgKya2Fn4ffd2E0ZTBC9SmaL5XjTmL5dqwhtyb3U
TqUsPFq1RI1dQH8Kv45GfFcyjU9qrvm1gXyo45yi16aDWx60Fd2ta3lIOjshBkGuBuu5aqbnPo3q
3ZgBr5Wt6kWoGGYHkzqTHZfpWzFIsk1eif4OYD/FsWVyYapD82PCis0JklhNcI2L5IKqUaXmP+Hz
EyIgaMoJ+/xtCxT42mwk2PaYuV0ilk8AH+tbxuEzH2cFRH1qblrW4TFt1GoTSDVYN80tjZFoy5D5
izJtNXFWXL0IhaVzGjauqYhbUjD1PakzzC6xoKqW0Hu4OkR3RGYhjKiY5JboASh9MNFiOPP6QCQe
6C1m/yr1GwkmPX5W4aCNY3mMemSs9dwPB87DYs6U2DImg/l4PyCAJ51bsvTruqgqpy9ipGVquMiu
JfEo9+nZ6uoflaxMrxHil7SVyYubhKuRrHJCs7szSUGE00iJta176xxX0MziuSy8MVda22wpecnU
Urn4y7HbwrLHFsNpMegTCMdFNm5x3wzErMjIHiyVAA4l891MiWJ0ZxQc6JIiKFg/Ma7Cziv1Jb9K
e0kDRLCxjwCLSp66meVYO4UzojuuvPJJTQ9K1gIJzSdCFUMidvxOT65GruAgUxqL4x1UXJ0KLldG
aTvM1ofRmj9DEPD7xlRf+xw5cRkz3VXFbe7H7UayxPdE8COmJBmhlEJ/02ct7Od6ZP+XibSvlXrr
1yjPlf6c6x0TFbV9kQWLNK2jMLF/Eyz+oWrSK+5wji5ZR+M8xp60wPd99XtRDuFW7bPnrkjCXZ9E
nKZJTSH26Y5kYWgVpqZvqjx81fXjUgwbQyX04EdOzFJ+jvmM4FDO3k2je9Lgw8I5dPUIBSfcVlQT
ueZiw0avOWPL4JDdNkYeOUP52phlAiEcW8GUERhfje0+tQLfraHY1xOODJ/UK7VC59nHzZUgm1Ai
cjfvpNY1H/pBIilmVL6Z/DtJ/GxDO70iWNLdKBz3poZWKNVA4wd98SZm01snxbtukr5jJ5cIXgnF
9L6fhmBTmjHRqKW6y+pvdNHJ9E0ISIy0RnFq7YecarnTJHW6jSWCPzoSxkZ+jELFHmT+D3vnsVw3
sm7pJ8INAAk77O0trSiRmiAkUZXwHgnz9PcDWKco8VRXRc87QoEAEoZb26RZ/zI+/upFiT6iHOyb
UZGS2ldtycQ4sdeibJC4w7YP6mpakxRgrUOZ3ysk/xGBsluk3dtAaMbGg7gEl4S3JyZYMEq22GJc
qoFQcWIPid7qZY1womL262yKhticVLeaTR8VN0VstVvIpa5peLwV7WNXTglEYVMdNz6ORhv0ysa6
MRp4h316J1uV7tQ0HAwHucSkStYe0t6Gdslip21wU8GykLgjQHE72ZYaaVaZnL3oy8bCHaKt19UQ
YB2KPwOLPqyueuayaDhjP2pXznRbQWAUyUuX6F+zMPN2hDQ667abo4XyW82tkeOgi1c+HTortQ1z
RG/nN1DoPMuAGhb9ZMV7sIjT29YW2QWqtj4zMNwxF8Xf3ynokxi5pVuSAND3cP/de4+Epr2J65Oo
7WpHuMtDmiO9QcVV4UwW7pihI8ZPjlmBqrkb6OVc/YCs8Odos8TA6nRPt/mFRCxCrOcQK5ExrZSa
QVKx+aiH9BZZ1sHvR9pgkdO0zkTyyKriNPVNsXXLHN1dkO9ziVm+U5BY1pUR1i8ih7aHR2rauRl2
8SSB2T/7wWbMELq7a8Z4Pw7upwgSwpZ8BQaCmOClLMQuVsqLbohqJ1oYKah+qjVr/PusTG4ir38o
mQTTf7RIdTT/h9LoKlUNTE/ZhzSGYeV42o9hTkNV9qPoyQ/R++Cpr8WrKMncFB3AeeaiWSBsCb3I
bvCTbWA4xDcVBTPHguGnaR2I9d13kd9NaQjly9fsTeJuJZLtfsrBd204z5lCqFQU31NthMyQy+aQ
mK+J6pstfmD2Kp3QLGiw08a8uRQeFNfWeFGmDUOrTS+SieA6IR6EMPEC/UqJPXs6hF+mfVs1N15g
K9iSvlxj139vmjxTC3Ag4oUcCZIoiLadqY1Q1zUeBw0pscr6JnPg7Hvufa7CBs9d+Ne6kRKS/WLX
M/PQKobbEfZibBorEdtotPDGWfXuzPrx8ZUP4uTGxOASGRXLcQuwamtl1sljNUFX8T36Wgzw0K1h
+JZGEPs0/Gszz2R06YS/stcUqJjn21iC6FCNSJiDI5LLB8sh7KBMRLcKRsyEGukgIGF0zQx7n6Tu
F4Ed8FDtlUS8ZRJ47zrqW20/pyZxnX7C9KQ9zUOYSRj7RjbWuRFRumaVI/aEHV+iGhZFqEMb1Lrk
ZPXhwc0kob/lH4ake+6Gkkmuz3LYxt+R/EzJKEf2A+6KvnOntSOGqNg3TcDTB9fB6ZocrYc+wkem
ydUFCLR/lH5hYGpL/oTpgxIRKV9vbS8nd2u2RzZmWp2B9H0tsLYPfOsriKd+qgOIWJQLgk2oOnKU
pOcCYQ061Ldc2+AOnhDa5o47UjjN/VBUP23fM66OU1wU3TBpPky0SUba6Qq/RFMvHDxCh/iG58Q3
y1465PFNKLM7MYbT8b29aWd+9TQa9DoF8hNL9+DP87tYDpcNixJIvK7DiFuKJl531kzybFS7V2kV
3pQkL0DNLdR4gvx2bOe2emkb2/A1zKHuF0Mtb3pTO0gdWatbhfJm2dh/7ZEJASFTQv8bpPckeufZ
SoU6dM4A6JQ2vQ+5TrtQ8+HQ7atLgop5ZSfr0jeoE8Cx2pZRWn7FA71EBdFoKdmpJCuzTBw9/JLJ
wiRBKCByQf/KqnjYuMbU7/ySpF6Hj9CQ2ygrXxsM/VZeErfrJlD3Xk+SIusftyCcDKoX8Ap23yTa
GeexYfzWka3xX1Jki3U2xGCg7SspWrtQtfEmpXhIx4kOwnW0V9uuL5MVIh6R4GM2w0xCaE4cy9su
DfW9VYRoAo1bQJlZ1MZqzjf8dLWiSpvsohj7pVqNn5pKfBujxiEQLP6jm7lljlXxA5oxxhCTZg0l
dEaeVQKdl8+0rN362GAX8eAZ6tKYIrzrEG0YUXjtLVJ6otkhp3HUZe4psQcWjNySaW0ei7Mme8SG
SJCPNkbam2KC1Afo4Z2HkkB3r6nw6+3y22ZCyVnKtNgzSCFDE/x4gjjSHuzOOFhmj7QurMxjow/2
Oc2m15FomkeqF1fXbMOLR+rxoS5xqRjGwL91YEraTX2vJ+S+1EwtVlNmwGW1GUwCaaiNFibZmei0
W8hgDNbYAh3ibMwOSTLiJ4TlMbpg7N/Hkp9oWMkTFK6YdM94rWkefNoWMrxqwmhfm6q404HKVoNb
rN3Mby5BTFa92X8hiVRuKG/YlybPH52qurWjOLkUdQJn3p1d0rFa90xeci5Nb8+42e+d6i7XG5cA
Ps+4t8OHJPWqbR9E8otqYN+WRvi9KHetNwC64YezKStbbDSzhQVKoCRx7cg0UvzD06HS1u6Y1ofC
RYvW0r33w3Tlb6WJQRbVwDggu6h+TONjalrF2Q6LHzV5kbdWWkSHSXklUCCjq2kPX33lfp5Mc6AA
ZGRn/uvhvsxMtR0GiZ2sODFRTfa1ZzmsUCznPOSzUZKHA4AvoWjfmROymUH2cktJkqTW0unWUWME
ayqCPWS8enwomd632Aiecdn/YhaZjhAytQ+um2gXr0JfMiY7n4ijnecw/rdtml2KDPxEKhY+gw9j
uwy+aZ4ZnZzCexh7q75AuHgyUts4GwMRlw4YHR4D2pM+hsWDIcSR5ba3KSr8tZbFp1lU8tgq5wpS
JO86shWgRgZ01EJCwQY/vJa6QipgxcaVuLgCfYnl75pGn0biDGhcrulzW129xxzhhmY5zX1o6eFj
3ycNkZUO+PvIFGBNmgiamay9Vz7BiwyFmAkMaVEhwrPsC5H2Yps5gtTuzMrVSg1UAkTXg47kcu+S
41NqeKbGwBhTgQoBE6ltxfLn0PfOJz8Q/qGqs3HjFvDdgUWx+a78lWdSA+dVUtcye3TIMcvnNDDX
6OQx7WjCh3AynvXhOe4DwpDJI1xbIrk0uq74DEIirctBI6w8wCQuZ+pJh6WzDt3WNel4/Bp5tXRy
ZgalPGBm50WHPnYQABThayQwhHdxPrDyK+V8a1VFdr7LLOSKNQkxmE70w4jEvUrCH8KZXVk1bTzF
pKp0oeMfvEYzTyTFOkddfi4VAd/Lht/Rw2ShZNE8elJvqOh2gVqmmd/Y9WD2y16xuIeUs0FuDm6w
iltZnHUW/RtfBBD/XdKkQLh5V1IPSDPEmuakUm3NbOw0GU10VmouyrHu7xFXdWiJlWes7F5BgJYD
oeIqj1lggJ944gKhNTvrdM261IadHxrHTITuqvXT9NjULELM0Xkce+dHM7uZxc7Svxqf+mqw9yQQ
3Pf1qIgtdKvtYA+3USzBpFBY4xO+rYWKiS8mMUVa9F+N6Fn9d/EpFA1zPNESg9D9zCprOLpWc9bm
eFiHqfrGyWxovKDRlSz+sOuEKBHTP4DCIXPtrPGQ4KJTsuQbHdEjhqyRxZf+Uzm50X2EnbZny5+d
VTmnYuQVD7YWb1VL78iSbKWntbwaTo4HY+aX61iLmWXlyOeyIhAHVrGSaJFVRc+5KqNgPIXVYLGs
Sq8ATeiMWmSiOlDESicaSijNPPep9jjU+oyArMhGcLa+C7jvzfnFQ488IwGg8tP6q2IteYwjgHUD
/rOr+HLHY6BQr2+7wa5WU6MT/plmvN+E1Y59UkFqAQYbTbLhRwPpTzzdCeOo9QO6pgYrAsd6KClp
re2pQzrSQSwh59VuIx99Bnq62HLCfaZRx7BLaxMzJ9GJfVwbLpYIgSZeIsPEpz+tr61V44k8GBuK
t8E+LNM9JQVvHWalszWHH0BzGqs1ID2HaSj4IjlNFkBl9aoDEmUpviljNUM+w5wEWn5zEzO8CYf7
KRytw5TgcCDLdg9zpqFM7N1EmSWOhTlLdzWCQYq+mx1IKGMb8bY0a7kFDEGvFGWbcNKLs3I6/m8e
Ukg3Z7wpnZ+VRYS56ycoRH2fhQ+GdtrsX4/pJMIDvugWGv3gJfN1bOwMv18DDiBWSiZ7VdAv4dE3
IJ10N8QfThC+M4opiYmvZFncqyQIdkb5vQEMPzh+fyhCdB2Z8yAJMNu0ZvBaO9pPW4p0qwJo3Ez8
vkbweVaaz+TaSimlVS7roCh0T3qFZpsO4ik0skfd9ORWOsFLnznTJlZevhtqUIK+gdeQ0O3v65w6
TZu5h1QXEMDF50DKF78WPVmNI4Fgjic3eGAZm8IndDVntRoSNp0mAcVUERAsCCvby4eULCgQ9kaY
N+4Yf25DQcUjqR/iuvtBtgNfxT/6iNlCRdnJjPryHOSlS0+B+hRQBMn+pD9PdQSEH6EExvorpQQw
7iYf8wriHDauzJIzC3hn6H/45QxxUJHe9FaCcUWVEfsgmaZHayfW91SEGfHSAXKWMV4MIIodNLIn
e8Csr28IT3bqWV5FMEZmM2n2ywpXbozZN0nq3E+a9XXUlUN/4JknWHzb0bEwgjcF4WlN0xMuZ9FZ
iPnrrf1hx6O+qesq3TqjZe8Bp4E8jHNlBSTIiZE+fqxeoYjx8/CaVz1oTOzzhn7VotqA+G/sEgMQ
qGc97rtMwCcFkKF7u6qfnrSsuPcnb48/anto2l4/VaWqtqU1DndKP8fzRBLwq2Z4iKiRgmpTiBuI
IZUGOe0s4c99sRFw50gw1JKT8GPmpA7SNJg1JCX0DgaRTmWd7AixklVNL65sEeHjmnbrhOq2U768
J+vs4Nt98ildexRWayzsLz32ggDLZbw3NerJPcKMNeme6twztzNdCfE4O0K0LC9Ntc99+4kIpm9O
WpQHD/eRKmnd2xLpvA9Ov5uiGkvtlIVFZrJ8wuj7NprUOevE8JhRMkTM1H6apBacQyv3iGALmV/h
liT8YD91cxSey0SpzJoYyEmwDsZ+sstKk+9itS0ah3L+iCaNugHfv854wpht2JKrsskTskOUJR/t
KfrZaQIop5jya1YMNzYGMLhyIB7Xy+xHPimWGHHTHITmfYOyRRxeKfTPppywFYjEysyT5lBGEUoZ
D2mGGO5yJlynMAd5sfwvxVzsCEz5VQzFl6yv0WW5ZNEyK/1hFvxvCtUpAiIzSkbT1Ozb2M23RdsK
SrPGnS5LHfO6bNgwA2zRr2g7Q23TMIl2uW8R5EGocZZjweEDNaH8L3RKwVSJsGqtP6EceC3c7odV
6cm+DYyrXTjeRUTqkMAmIUO1xOVBECEeFmJvGmm/FTYjNDUkb4OzJNKfsMQdlNtXOaE967zDsqHX
PXIf6w57+kp8px7drikP3nv0xXvhpUu6XIkHQA3/MG+RUzrjTZZq/jrBsWpbg15GdkmFa7DupZHt
HcFKNKsSHGvrjR3Ru3UWk58xyJhtWWh7pF8R0DpigxL5D109R7xKQQbm4DlbiKnrpsquZEliozIm
uJVUcqs0l7TRvKMsST3cCAm59CWDbhCO7o4YnpdA8cmFkCNIwCrhGSRHnZ5z7RGQO/vEJHabHifF
tx2XAZxDQSGZQ4MIbpq4ORAuFp7EFs2TnlLPjMkV+VzO4lCdqUhB5Watw0vF9jMBL3DVyFDjiKOd
S6K/9bpbqwl6lD+RueuH8TlxkZCq+rl2M2yu59qgpaOWtYP4jzFCm1n24vtgJ/qh8yYUcSMr9ErK
TduM+0pil1OTvkz6E7mGbhTKo6Yl2mNQ7b3E3tQRonrg6OzWcd16nf90tXwth9K6kNTpbKCoWKtc
g//p2OahJO2LT+lWy5mqiprBG/YMdjv1QevciOpZD9ja+9uRylrbNKhKnZJvaIieGBgUMwINK5XB
gGtWsbxusM7FcrQ7xgkLKo1lkTQpiWvwlNZg4ywQCJnfRRmLT+laW7NO/JMHYHwHieqTDittVUTm
Tdpb2s5rmcHFZhXsjcrYOs9Ykxq4obOWsaiva0P8wirbY3T19V1Q239UJDhtYw/KIA43WZShfQ2j
edhoYFL7/YkB9Eal7d5iWXprN4r6qNFczBodTepIKLRdeVFOfVVV0O5EgQ+RKtKbaiLLFu9EPN9N
9M4tXHJStwe1wd2lYlLShAxeI2m8qnpyR34qnpY+lXpX7sKgBy/Xm/PUhOamgJexsZU93XS8c/Bp
2pM1S3jKhsj5yffIlRslRbWoO8KLOUizPQifCHckesYaQAKxT8naNa4TvAssnER8Ce1qDttDjEkF
ZazlOiZScjvG7njX25hCMOJ4W6+rLrAW8MawpjvNyZutYBW2Ns0SYoPbzknfVoalijHu1Yi8tjZd
LKBiDIMG4QWnBKehtdMQbewWGqHRgY5lzgCDJFTuqusqsTMtYPdxoJJTKmomXqYeJFTBx8w3z0nN
+1YZMYlDOgriods2mvoS8fatdWlj6DLVm1j6537wn+wp/m50BEDCE2DojX/dLG3q9xNLm5biPtML
Maw8nLi3GMV/GWb3s2hWn8burFtbdpfGZVO5HkLsxiEyrs5RjUHRXPy5Fyt1bTLaP/263xvd2Ue+
YuzC7XLeXa5sAr5nYUuRncAs1t9k9dWrIKlHqve4f2f5dA4Khslk8cRf/nK4vJxlV8/y7Ij2gAEE
P/z3TUXuOarFvxrdkXlo5MQ/3p38J1t/qLEb21l2Ye81s9m/m+IvVv/6nHvRmqW3Xkzxl1dryIk4
nWV32SxO+W6H1XUVEYo9275nJhlc2fy29/z80ywZD4vHJmXVxyoR2W5x6fQTuHuOAxQ6m68vTb1H
WHcjrUcrizN6UAzSZJIUxwiEtQWEn7J9QRb4QQWUWatMfnMm+/XdvrO0cJsy8k+NJUBP8OjGeRzK
w8Kh/P/2wZ/+Of4Ta1/YhP93Bc//Sb81ybdf5Ttvd/zHPtj0/8dHLur4RC/o1i+hnwwR5IHq+AvD
jPUx7kVK8mfmp2v8jyAMFNEr+Z7Cxtv0L/dgm1M24hZPCAHp3SQO9P8h8xOe6e8cXV6PYRq2Bb6A
f7HufTQP9hhjqXTp1s+paf+oh1FSzbaB0bsUhxSyf79F2KglRhu/VnlnroBLxH0dN6RKktm1L+pi
PWABeS9DNW27jrK6b9vFI4rL5p6K6oq1Vvm4bGTX2mtGHnsfyrF8lCyyrp3t3bmuEZfrVuHmgekq
vvrzHbiRsnae44CnSTIeIDxm7qHkdQKgRWt6fd+4pcKSLWwpWo0RE6Wmr7LN++llb7lm2SOOTIP+
8vaQpTk3g8/MH7qdJTUIcWFlPKeucWNXdffTSIbzaHTdy1gPlCUH27lJZYJkRhfkwbBgf7R0Na0q
F2TSneDm5XpRA8sFFVnTAbHzRfD03rS0L5v3tspLt01l+/Qd3KRFDjHW3b0mIBauUccM53zeNMDu
5+WQbxp53HX2X+2emYAZFWVa8TZy9bJ5Oy4GbMVXy4MoJh7rtO8O7nK9/XZXng/H3KZeBf6B0U7R
NPdAp3KNDT9SoNTKzprqsNIJ4SSfk1GCl3zcDQjKPlullh7xs3PxgcrJInZme/llD34d3HbyIuPz
fHY50VaF3BOT6O30GN/qOqmrl2gKkBArBXfAl94zTjASrOfFD0pJ0YikZL8bQCigJ/YIul4MI8Kw
rgaB8uLO+myYwOF9Wb0MppMfoL7J3XJZH+n3RWGJBzeGf/t+eyUVvl0Cg9fS7Wx3g5g6wrGruns7
DKLEunECbPGywFF7J9c1E6/EWwRYAT8Q+EBMXzQIVb536xqFf2vPG+zAmQahwXpv78I8OLmmvF+a
lk03TT64dzInjPd/PiOEwEj9ech21HH6SzdvlG6ry5QpjFEGvl8fTiyXvLc1EUpveDzFtnRjl7oh
ho9GU31ZjrrJagHM5hMfj+H/cKpLsbsl6IDsys4Sm/cr8zrDDNNW5p93LmfQRiKmZ6BSyCTxZGGj
MzGEG+XeZHnXPnSl0Z7rPLqvMj9+heV6M+ph9k2UEUu40pdPY5OJTVS45q0JTXPvDICZQQyw4UZy
gD7qd2epl1r/FLbEZsw1TO0mbHD51KrROAxqjO7eNgSMXfLUOP3SNJ/UvMrGsEHCc//r2kj50d2r
OQzhn/fOZ7K4CbYxzrvrmDoAVnZYqsWG/0nxH3pYNpbJ59w5Id5Vf7VFAS5VMVqBrBvah9pKu4vu
aW83BWCpRzciM2IsTOvid1N+SbL9cgDqBMj6y244NtZl9EscdUBd3870820xsWhYkYYBhGthuKu6
0cMbjxkuUhTrGnf0e2TfQNed222WgzjceCxo8jGx9m/XdVPw5/ms0V9FZpzgqrR7rbX0B9jc44O7
WfbfNr1Z4kk2ulRqE+NhaZtcekfwXMiaNA0yyy+tmzy/39SGtb3+8FCY2/PVhVS3lUQdJCFU3Hlp
yyzf7K4BVN+7t6aka3Zxj0nUcpgaTX7nj2b2fu17uw2nYJdpmloLftOnDPnQarJUcO0BmOGf2dkP
j9QMLZ2+63DjKI5nyRU9ERfYf44K/34B7l0FvPR/URYRLvVhkPV1X4DYEODt2JYwPw6yAClG0TaT
/dPxSdZrefcvTPaNi2n7yiE2ziZmMWufNGR+BFJbZbJto6nYo5MxHjpP24yDad/Cn9AfDGUXoME5
C6j55NIWSoP1DAFWsFMi+2pk8TGz6sQ75nH8PZ3sEE+Nel9O8lti8g1NVTXcl2O+W46WTa+OqdNl
n94Oyuiih1N014Y91octtSLErt1lOVnCC1rnRJ6QJ8mzdACJxsHr0o09jLdSWzuJadS2ZarHX6a0
upNhFr8aevSMt4fxVDiR2OVR4u5Gw7tkIVa3JcKbuwhRG34xIiKjVEH8yqZy6wR6/mTkJZaApAfs
xxS6UNyZeHOC9uGSpFBGdmyQHgFzERB5HBGBcAhzMJvkZTlaLvMwBCEmhz89Nq5FNvR8GVqAaGaY
C5TGXkNQoBNrcIIi9wmx361TS/U9kInBhN+f7mBATOcOgtrGy4bie3CDYw7r0qwhaDctmf60iXPz
yyTyb8RT5kc9Gl8F1zds17Jh2AmPgPffdUFuzGK9aGr52ru6sUlVnTwoaUz3Am++2FTgIwrqz9RW
d443ZrsxwORXxEP2CdgNH1bgplUv4+EsKphaGslAZ/oT7cxcFGgmg35WFSqgdPOfE8ve0rZctxx+
aHu/98OJv7v4vY0ZJgabg3tMCV2D52DZ19JKtKNhe8Ge+ry6y7SKsoWlWc+j2z2SHWP9UffUceDe
/+jCzMDeTQr7AjcVnrnbiFNf62hIlmM4IbPZ4tz6tru0Oq3d7M0wurxdPt+4tPtmT1A1uQ4X6oXx
oTL15lgGWXnrxxhgZ4nwn72ivR2NIvgZafneUFV5zHyHQB+/129Ss8PpNlYNXsQZhy0WQqtld0ir
27h0ktNy3dI0BnDXoAcxzCVuxtBgfx9gQl9awW9tKrJw2xRKbINYT+5lwkYvW502ZgW1VVAmUVpy
71nID5NoZsjPbct1lgbzIPPwcVwOl00PG+HUxePze5M1qOzqIroXvOUbs+7NA39lhrET8ZRgIJ8N
sDqXjSUqaEKpgXvVPEN4P7HsLW3w9Si+/t3prk7M1WASO/bhvtZEQ4fNj/hGEFp9cXz506JcdTN4
nf3ZTbGcFTL6ZEyyfwyp/GexrT2UulZcSl+QGd6Gxndq3odAeuYXd8rweVQyPfZI1FG8qh/LBWaS
/ixtu3n07ag6WqOFjk8T2pe68/ZW2Rvf/QDXMWH6/a2TeOWF0WfaLCfSvcyTvZzMDDtzgcdgMMlr
QsrvdXTMgpCmEKPixpQ3TI3DRxCtu6gI9WtFde7RKDT/ELsqXC8nl43S6rsR3tl1OXq/ohIRt893
/fWM5QowiuDtGW0srVVvZngxBShioPAEHlykeZdscO+kEdT42+5wN/XY7bqdILHJ7rTPgQqnDcs4
+yBCT/uMSi5nqsposJx1YAtrrqc9hkmuYaPc7eHJa58V/I9/UTOavyvxLFdnoLPRNyOyhLvNuvb3
XisIkyHSkjT/mWBYf1eYCku2OGgwdQzPCmwnXCU3RpShzVBSXcDIzCcPEsKpjbVLmHpEz8DCQfJS
psVuGd28JBWnZgzTU6TygpS+tqeq5eLI5SREMf9zryt+F2Py8m3hoFe1MQSAs29/VJVrhtTcAjXu
D4mc0qkLzALLKFGHhOSt1duxH4XhXVNZzYqw7+Lw1uhVXnkdJiyB8Rbz8JOErTTpFMRHIgA2yy1t
Av+EJDZrzS8xvqV+ORv7m+NGaE58u7QtGwepLkbKOhXz+YQ9b1zSpfakwwVj/y+Tk0Wj/YtIlw9M
8P+0fFT6HsOM90E6SZ2zAk8fgleKUVdEVcXnAW/djgS450aU3THvpQe1UljPsc4aXamKJRQQwaeq
QAQZlNaz8ER0iNAobZfDoCteU9HUd8IjSdC15ePb3WXu7qwWIs/y7Mov7hv9akXdKe+/RgPRDDIr
m7POOwLgPe++Hbfun3volksgtFnT3xadtiWNXgEJF7G6Df0OUgXecHEHIhtY3THxbDDhAbL/OUpd
920TD01f40DJcR971WYq4YWqTEM3Mo/3VgCLDjjy2TJgaw5mMRz9oqwf6TVelwtq+rMVKkHvYZpS
1FrQqnYNDNGXFK6lFfnJt6YJk10y0KnbU2s+Tb6u7/KmFFsKor8eWiP2CLHQHjPXktelFLnsLZsQ
yy2CGrxu9+FENMl/U0Y7s1/Ah4+fVb7QGWuFiwL5g5+AIeSo+0PsvKrGq50bO+qgzYPgD5l+i3HU
+ICinw3SamwpTDyV58PlRKq1pAY649tlsukDKI6zwyExE76BcgznWtO7j6Et3id16GMonn1WhRfc
W1Mf3I8GEgBbQlNXaYEhK+oz8vicGPX7fMdy4STlF4Yo+7zcsbQ76F146tKQSwuDep66HC13LE/N
SJOFH/Kfp4RjLdaxjZhquS7CHbGSVOFEZZ+IhE2s9dvufLzsLZse8vapd1jxrJbdjvhzxLf2oUsQ
+P9zt2Mstg2/fwxAfZbhCwsERwAY/t5tmig1kzKyzde0bOo1DPHkNqvTB5/skZNbyuR22ajRSG7j
SKBbLr1yt7Qt1y57deuKbW/4av3hxFD17VGF4/OH9nGo8TjuHz80J/NfN2V8aYsxPL8/f7ms0WJq
tqkgUuevl/W2R0LvtulaSla/n2i0fDqYbcZP5/cTeSOTq2RF997+/sc0o9xTjNLOy8mlPbIIjgi9
Ot1nc+LmRP3kNLUJRNO344+7ywWBMzNRP+7+cluILQtM+I8Pm49brdQ2TqnNxLHBvTp66l2XPTSO
Jrk7VzvuHqNBPgpZe5eqwJbY67tiZ4ftqFaUpykXz2ccgNfLcjiCyO3aHuPVJKYA52th/9SYxpcJ
acQDmNtw4xZo8l1t0l9SiJ1rQyXGZZJe/qlMzfPSDnwAa6D1ykMWRsaL6TyMJjVQB1wOiXWtbZar
/uapRl5Nm3/+4prOBw8Uhg8fSRmOMFiRAGEvS99f3AvigqzkHgnQKzAPn7ATDEhlOtO7Jn29axHW
n5ejIjZDfROaOPyCMePgO1/yy5k+PqBzq96a2lGP9A1kcmx0fSx33i8eJum/XdOUSXYZY6qJGNLs
9Z5+y0y6fYTe/gZqtHfvOx4zPhw4oR/590tT3ubNiVLbnMvpeffwqL37cnJqQj21bLO0Ldclrdet
cbbo9ktbn8pzxgzk6NU5JrdGb5+XvffN0uag9yIACdLfcsIltbh+2/27+345bSf9eNB8lu8Rvjof
nv/h8O8eVTUMiaMDb+a/X5nftu4p5T06T/qgXQo31y7LXhQ1n1UCP+xD+zBf9t4mKO2u/MKaJ2Mg
5+/3f7iux95hXcOJ2Xw4URQVVLnlgQ00go3Hq4U29lfj8kQHUPDggxyGnW2dg6S3zoByMdmtZ4kC
q9lpLe3LSW9AmLxCp2e/Xfd+B3jjfRDo4/696f225ZmhtY+CR/Bs/eLxWraU3fvPrWm/iBnsTyjr
tyAr3xwVwzWzw2ofgNXeDTLd1o5XffVGKszpWLOm6ir3EjaEtGhW4Lz4QFML0OGkFPi1WV82oAY9
uFXcHvIY2V5aBbcmqdal55aftaaRt2XavmRBUX2OZVJeOqqWoMwcdjDQjlmCi/LbtVmH7rGb4m0y
n+3ro+ZesqiYA166/k4McX0cdQfOra1Fj30BiJ+7qfuq+y+xN2BVUCFlDLRoevCqyTuqmACROhHz
iN5ND6XlYgAeo4ld2uy4me7GyHu7YWmivNFBWEMwK2U8PSxPgkFy75dFeF2uUEPBfxBQbyuDql87
PkRfRSW93rz1eFBL1coNwL1GowK8oD9cNsvZ957x/UTC2GKbIPHvTWioeMh7h/r+l97blquNvx4f
HIzjMm5jCsA43voJ8VDzCP92PA/uo2FTxTGC63vT+/CPGOu/ZgPLde+Tgw+Pe7+XtwAT6eXYMvrw
XyYL4r+WWLPXlDP/wyWSyuIH1yWBUr7246T5YdXyaJKPdknLwNx1VfwTauKkv4Ucv+1K/0tbai72
JIH+Ax7YJ6gezmcjhPUZDLZ/bny3uTLBtTZZjQCnRpZ2dhHIYxjrqOs0CP+Tk5noKnXvGYFdflCu
hQ7dDf3n1uq+lUHj3KWFTO+lL1+A9e//eXyZa6C/T0//l7DzWHJcWbbsF8EMWkxJJjOpReqcwEpC
q4DG1/dC8NziudXvdU9gCAGwKkmCEe7b17ZczfIg5LA4gnv1d+QUWISrD7qa/7DjAWf4eLCvPqXn
UxLaOPnQUlVXf8yJXKAlHSuUdHaBMorNmBzNelugU8rQFXiOuU7AjwCvmIDdjJUPHIez0uhPnToR
iJpbZDyBeMtTebBG6sqmUd32YDdIStj+tlI6sWsAUz92CM1OYQTm3CEK8UKtSLBsvdJcIIsIqSR3
FV7XioJ9YHMgkqrs5Jnsm7B63rSOjxqYwb+myblt0gW4oMzDipjvFUXdMRij6pVFmLV23ChfTzEQ
hWZEPYGBaA36mqZpaO+K4lkn2VJ1iAFT8+YNKhWV1XRhPRb/f+BS2t9pZPbNHh9Ilgcqa1td+ztY
6SuaOpTCUr5HigUIJFe+jLTL8ZHn4FsU3+dpfOafSX0fu3/1EKk5Jbl2fomsOL+INsAhm/o8T6kw
NcGq0j5TntdFXTSSVf5m9Yp/kvcCOpITEpvVrqY43l8D8NFucFlwyfvJfiUSrwHIvCbRp0tbBi1v
v+/tWp8CjSJupnXq2/o1jRFUQSbrv1GsSCFLYf52U6Tpqe1+03vbA7fiBc9jPDXrTsv9HdU9zUMn
hLuitOx4TweZE0WdraFhL3RPEQn7Cj3T2MsU0ejl7SHVqv/xoqht1HQZcYEzXyDvobhDe5hfpQlT
qEblCC3s/gqWUp0jq0dlXBXNNYNpfRCROEaJ2lxlF18KyjRCg4LeeYbWecWaMApS8VU1Ovbe9MUv
ZJzQUozIu6BUeu75Vn0Iu57W7cCvX06pxAe174eu81DEZmF6Ej2893Lu7zK02CZiLegM44ipWRqt
iNwh2hxTQBq9crgfQhXrd9kUzfDqJx0xdvBBnUFxwH8Oum8au7S1IIT4FD1uUitdyT45ZWwyAxuD
UHtMVHbOIi7ad/2HcDrjXW2q8ZBVKonruako0BCEMVKHLiLjXfADuei7PDj+c00RVOYVG3D7EVhm
dXSNCrd7/hs/avswqaX6FSEr720FXY9oi2cbk7tJjfMvLMhHFJaKuXX6ZnxF/PAENTL/QoCpPVD8
nG2olog+YmQIcn4Wag7fztJkgcXlnrWYL/7MqVB+IpDb3tQ5/ztrDYn/37ErvnWOJaNWnqu7tyzU
v5biVgCtJ2tF8Z36No0iEdc+afMBANOwbDKgkbKvb9H8LYSqPwm3Lvf3eaFb9js/9fdVbzQ7l1DI
onUG7TEYW++9w8co7vTpW+zhpoeMNdibAEa3xphvAkUX59yy+UHK7Q3ixPosuxoz9h47q9YW9z45
YE02X+C0O/g+V1bCowY+K7S1pepsjai1HnakC/qdFmKwYnXoSGQzCMoY+ykx9rvbqey17RrZ6L8m
yNOyJOcTx8NGtpr5brfZ89Vop6dF7Cf2rjMVAqVUGj+bQxg91YlLrG/M1WsAmWaRo+5bWogB13Fd
hHt58Jm4H8ucCu0IWsG9T5658+j/2mckULd8++U+S04lRzYuXbWjDLKsVVKQrYMPSqVilpE6EEBs
X0cCy2bFn7cydtmsa19DojJ3jU5anJRsokqKluyqO9wmSUyg29P9+Kw7PT/7bMuMoh4/KxwZnsyA
UvO2tMfPMAoxvvOrFz9NTNJ+BmW98zTeGGuRu0l07HPfuFKRf5X9qGH6BzE6wUY2dXY48ZR9WjEI
x1mUHhdAcKzZ0GwMw5dmPnTaw4C65/nWE6LUDigt2Ia2sE5JnpW70Gp2+tAK3gIOisl7k4Z9TD2U
LZ7rMKC4OAaSJUdBbaBuUMcSo0rNWo1xEB2RqYhtTTnbY5Mn+HpMKuWUru1/B8mwjBrT/2Xb1Tsp
afHe1721UueLqlCpgSDYM0kV6BWs/oSNkjx1cvZMtwNFyRDI5rah+v5jGWM5Sgy7Mla6Zbpkobwn
cBuJ+lgG0GldJXuSuZ2c8hLSB8H4KBM/SBX7DQKYrYsq551FRErVlZce/BCjcgKaRypCtM/Az62H
pFGGlTlREW1RmHUOzcbbaxYl8HOrKgvnLM9cFV8eiqSPbhqRlXCHNSAJn5rD+cHrRtS8N3r0KZ+7
FhzbfwZkO5uG1TSW+u6v53NkGdeeeqZFFkclv1GZ/xB6RX9xirhYBZTVvKYeid4mycJPs7B/Ongt
/BiKcdu5uFQsvP6iJFOHip8GICX/KA9uZWfgUsDdOJ2Fz+A8oCiWfyxy7SOaDJLZckBpPf1YVh2w
Jqz1/HHi4GbaXjbdJp0QoM9tUdv1U+WU59u8ues2Ktt8PdTbJXIeH7GzvNUw10WItFhpIcSPKVa7
Z3nQCM0j+7raBRkoH2fjVW8n4lGOBVQXHEqte5UtfKi750rE3y3qnZeaQQiwdC3/JA9eFdcrFxnK
w70P7Ity6n1vHWS1vb/3OwlVzYrT/eKVlJOuVuzAeJZnmB9b2lp2yslq3sUbEefHxCmaDUKQ9GOk
0LKxMnJfhFjPbRt/l91xZCaPSda0a9ns+KCjqw+jkw3U6sVrFAqPubpxnWJLFj1ZwQxJP5IBYtmY
YDnragHbPrvQvgqFUoii5EGQY7dxLnNcrYgnim9+Qhoe+U5wQfuEbMHoMeAbun5N2UqEoFlpdvKQ
AIrFMO9Pe1AmRPN9hbPm3JfJ4SAu211i681Ow1l406a68lDFSn52PCVb1kKJfuIb4VDm84Mc7wBo
I2pPRVzbZFZbfsNAKLyBprnImZGuvoE7cF8tbRzXSuqnWy9U/7pX4FLllNjlGXNSuMup5lRwCDg1
h8RAgD6fDthelmUbbFSQ6ju7+9E6vDO1Z3cbJ7Cr1yoDcmynPSJc0jyvqh81FEmDnGHZKl6LEZCW
G1I4KUe9jLqwybew4p5HHVckm9rOzaVs1hmPNFMbFHhCjIadmu/bjnWKbOa8YU5qUrmGiQ6Bqi78
5Xmos/wemIvqE7pwXecr9nMq7TU3h8tVKw+Wr/l8NzoQT24YPPXaEktrLU2cYwUB/aH3Cv3FzBtt
gQnN+K1u1F0rDOUr0U2QPUbwYtehe54gQpEhi+tloSSfvl1nBx1h9EuhRt2D1ZoBlb9mviEFO+4K
KKDUru/lQSPfdzuTzVZzsn0/H+5TFN+GFWZRXDw1wbjW8vhBRd65kwfiwM3ODClVXjSuTXonc5VH
BaQGoIk+PMlD4WXRpsubb/cueTYpOLiYUYEjVpY1q8iEF5XpVONbZvICRavayf5g7o9VSjSS8Xno
hLHrkeysRABTIaQ++0h4tTjKM9URxTHtxn9Gx7kp++SolyKF6QEufZgU+Sx1LFaOhj3UB0ECaKmU
dfUdxhilinb2OQYtaEA96zZWWenPpRF80ydWwMhFn0KvEUcQxwJfY850ol8rNtn2ksgR75Pi0ilH
XBsT9DqwBI9j+u4D8uKxpgDVcMb8UQ7IvtsdLD16dliiPZp6vff4GUOhG53Q15Gzrlzj1oRW09+a
FFpQYK6U+x5w/baYBBBC6riJjzjJeSrhdZm6yj+d7fLCbof2XDcORWNahBNiFBsUqVkVETqYteK/
m4qw+zUwiXKfffPdgg9xlRkvql5En51h4ieXoyg2m9ReD1Vj7opUrXdeO8JQddXyglwDRGllEw6O
wuKRb256oob9LY9ydWPMLdkFdiU9pQ4e8jiIi3VukQrnz8JwFibVgwv4fTmI6uCWdnjV+g7mDECg
NZLm9jOEgZ9NdvuiRZ2zLym0X+pZ1X02TqoshjYaDpFuT8+Nbh7gFbefel5k6yHSEY/Ml6PfAZuU
x5dKiakcInFPgMLdyry9PDiz1bk8kwOFTOvf51AUH65yC2qO0prPuhmvu7Rr3lO+n7sMudXSB4r2
HlOAvcY12b2N8lZivVj1zl6OqjlmiUbmvphN5Z/zCl0fdZWHQvWpzE0L/0yScnYJJ5s7t2SXPOT5
5zjYxslEKHieFA8rytQ7qwls7krPig2FGPWbnkEIbjIBAXRuUvb1rRl76yhbua9j+VXFV9lylYfA
GdpniFURrNZqZYCF3dcUS+7njBWOuvOpbMtD1A8+iAecd+8T5cBfzdYpDLRh5b/ud7/JX3P/p3s2
FRlBtW9D1iGpdWr1IHoyBPCqiMBKgin1bOoO6OlBTd5Hu7V/Nh1fK9OAXWZV9amKUuWz9gBYTIYR
XPv509r1KrT/tCQOjQHaWhvVhBouor6Dlmc7yFqIeHiKfAVWfBKBUr7I/igEwST7cy09WSyHrnr3
rcmi8FwNhN3KcsA11KqOTjwEb5Zfs1jP2YPVozu+CeIPcoJip/PT36Rof4y1vT21Jd+PoP6eWzMU
RGu/MsXGCDl2i60Wpv3VHmIQg/O9XVwfAj0rn4egNrCRdTDa5DP+OeEPLycYAorr0EwlqTnTAY6D
qDqfr+yxVw6LCMvcjgyKEqMFlypweZD6bykVl2f3gb/m/dWUk6soxO/RHoLV/Vby7K/73V9DZ0GP
Mm+iCtmm9t4qxuGprsbm0xVrCkKTrxpg/aOb8jbFmpt8EeRZdr4zEgs1JhQNFcWt87SsaPYeQZQX
304joEvYSkfNKHZD72CCqSb17t7s5r7EVaDzyGHZvk38c8m9rywoUi4S4a/+p8lhI/BssyJEZQWe
DYnBp0D3tJe2jn+EpZUfzLklRtdaJj1w3EbxjYUS8ZMVLgpKzZcyoMSfxwL2Evn/Cjm5Q7SrIju8
BZlcj8hbXEfvtwjS/YJbO1aCXT1PVsHzUtFshdT0UoeVBm3I3hF2nTyb+xQzrn6bRrlEEuDtDXDc
e6IR3l4274ciQPjeaL/uPX/NmszBWk4NxbLzdrEURX1NZm3ciJYIOV/TbmVTaxTM2cfEW3mY+73Y
woVBjOd73CPIqYwJSl+RagdFS1QIrV7+mVaYrSe+/RPA2pthB/1bHtjWgylqfRdnjnpoo0rFu2NE
FFlmylYHmrVxfHhIuWErJ9vs/jkMpukuenYtj7aWBmc50Ch9c1LbtWyMselTLzqKfk3QbgsYGg5Y
AJUkUJNfWrMtQy/93UXhr0h1yfUoCbuCcJoOIamprZh6vDXdvrwiTQyXEz/Q31NK/+VFrJHOTenZ
H2qNBa0H4fXU2gjJjcEExyUohvTwcFWm5jt0Cal4jiooW0NWRUd7VvVplOWMsMsuppL2C/An+vdm
Uk5hk/ivWhOZj5Zqsn5NNPFquv61zu3ya3Cs10nNiquTdPlVdVwWCpUBGn9uygFF1PCou+4ou6gO
JpdNWqwx3tktowLQyp9aUr+LzKfYxamp+/SCAdPEZDqxNRyWcTTkP8D9uFNS/cyoDAVQoiWX1Feq
Df90+Lykj1/CBqidnFKP9qPRaP0npRz2KgDLsJ883d33/Nyt2m5qPq0ue5KvS0CcDypr1GtpCfuh
zv3+ONjTP4cCsdMO0DrlFP/p99yBStouRuFfsW1a3iff54w96YJixJa2TaxL5OP+IsuUWerNPpFh
9nRrurVL7Tf/CdmctBiwrZ9OW9kEoQzHr1a9HcG08M1qyPZXWiIOcjRq/A8C0s6RR2n0xjb4WA5O
e77diLRzkAXJVV6oYRbq9012aUcQ6/LHO0N01iegCuWPtuxr+5gcorAP9y7Zj0iur4gmN3awYcMX
N1fqP3HmTPRvWtMhH63GtNoU6fQD4fD01Kp1dgLGqiINNkhFjhq8raT2fo6kXPURpCffvfrYEkn+
inLomOpUtVffnzeCMCP3tt/nO5AL8WOp5c2FqLqKyUQCTGyCC2f7I8qWCq116VnxVR68Nt2oKHiO
t1ZUE6e1lY09pcltArzb6dGI4TI7TQHkWodhmwwHefD1Bnq8PB29j26K11Md+G+F74S7vqaozEwm
7y3SR1y9cydc63PT631nycfL28hRYaQ/y9x0j/JSK4XqAjvxhcBHeTVS6zbJdkt9XxrJtJDXFIGd
PuVZHgCVwc7DZGkyzfinvhg9bT2WM0+HpxPEwdrV2BVG9V6NC6rS5FABXW8h5xvyLcjGEn5LmunU
4sPC0lq3w+wzu8hWYQXN6b/7Vb0fLdZ+zNXTtJdzjVCvb9PQrP7rHrJfdg3R2O8JVb0WavYgN0Nk
sfSHriWj7OhZ9D5M6a0/Uwf9wQbssoEXG73/93zZ34mieBEBWw6gd7u2a1GRz2dABpWdnlKroyQE
y4dRmZ6KauLB9GfRaWEjA2y92skuF7ezs/zICn/bkOHbVGWlCNIr/fv/uryTA3pj/SprLWRd9F/r
yftSsE16jdhzi/Wm/UHQpP8kAg4K0oq9B2duhlF/Ij7KQiiN9UNQk+qR/bBp+GCLid82iJMvHet8
cKTg0oxXBY8LitygKSuZqnwmuvIl/M6CH27A6fQEG4G538ayDYB2XhLQ8roHvejsba96/paPHoHu
P3UbteZAj0jG5kkKXVlvKGcfrqxsydqPMlbFGoDxsJJ9mWNB5ojb+kGrugekGfpZDMJ6xgugXFme
qB7581rPBM3VXWUbFBGXivksp/y5YEDcyFY5RrDoqdnLAKhq0qEvwUqm/kPwTCyy+CVW+mlR1862
o9IY75Bm8I+Zk/mUGWXnwaIwnKz/Nk/TZtcBZ2b90BzGWZwmD/q88cIK4sPvu3oju+J5gxbOB5ug
1hL9Y0KCxmQ/O/kA9ZVg9FZ50Wp4rg+HW1PGCs2kPESljVfzHDkUk84D1XUrasD8RxZB/rM8IHB8
Nwa7oqzA85+nBAwFi3cHmizN1mfFYpbKlwk6BQQdeD1WV+NZzi0iz1uCX1JudzOiOe7sxBa1pJXy
bOid/jz9GHrVFkvcInDuMqNuC41nJjB79saM33LUKr9Vn1oVz2o+ApgfKweKsx3hjKXHGdvrKMHi
uzPtI6Ck+iJmry4tbG9ded6xH59nNEPjHOWgnDZ3ub62pbajfGIHiKCMcmB374DrFqtIi55VoRZP
LGhAWumz7EEO32ZW2jStBgNb3H9dKSdZQfAz6SHzYuoSXUVtXDLTHD8mla0+4SOoVXOTeoGvlIfX
uY6m2yytIabmNsjOIzaK84E1DR/GqUNG+6cvD3I8LxJyFkXQmFiUA7fvVJSuQ8yytAdv5g92uJNN
eZiKICetBNuuKkqWwrJTS5UwXMvTBEWKvZSn8spmTX6zfGpqvGnSsKuvARhdquGc7idCIU707rua
qogBhFGfGmwetoHGz5OP8cpr3SlfpCa6n9A02KRrlyxV1W0WZG3w2HYWKfSIbL+bi/BArI4FVdfC
7eqBUekiN147Khiy1FLPVq4arwOtZG7JsZ6KGzmmzjPnsVIk2m3s/75OjmmzIvjPdaaXoq0OkxDi
dIkt/ZCTURv9doPmun/kZ6B8LgxYtMUs7rEVsM7EBGO7eWizyPzeoxJajG2mn5VJFDsIZJjuoGD/
qliblROgmWB+y1ViGV0XJUdEl7i0zwOaES5tja2Q6PnSiDo0tpE1Y+SBryzkvdO4Pw2BEr2FeH3h
k6QVT1oDIxFJT8Ki17S28WyGV8+2ePJssIsnX4FLC4ZvlsHMU+6j8ux+GZYiuEFAOj+yXMfZ3rA/
AkcfH8skGR4HL/U/hkxbhLmZfeNnqnnQtSzZ2jyeX/gznW0efBgW+tgyx1P34osQqVbSqmtvVDrM
DpOByHmdL+Vop9bUIxKOMHJMKomB1cu+NZKrRXntC3XyBIJVc9rd71Q7qLeL+cbMB9puiJ3wk3af
4fw4YyCVJW7WNGuHN38+dK4Nt1ee3ibOnYkSv2l8kh7v8+RZNQUXtGeU2pfijcd+/VvMMQcqG36y
5AXCGHnpS2k7AXJSqCr1gCEA0N4YTOtwTIQzXDonGy9DKlgSIRSQXfJgzWzCsG5PskUEe7jcRuUF
oWCF0IHjvt9DeDy+02rY3u8Rme4IYke8ya6MR8lRK3tEQnMpMHJtZwcGxtk18+HezJTgPVJxRQxk
RbEcQOWuNmtzrh6WbXmoEz+hWKmCMsYN/r7rv9pxFFwr3XQpSLeyJw1JLegdRX3D8rR5sBute/SD
RnuD614hvRmsLayZdDPOwfVAR6kU5lGxTvMQmJvjTY9piwFMaOcpPj2AXbFfxHSkV9NXuOchPEVD
LG7NkCol3SteZatS0LJ6lWiWk5dUOxEb1U6e3Q9K5JIike2YXJZ7m1nPfNG4geMUlS38HaV98T0g
1VnQ9K8RPKStGFyglXMztq10l+u5tajUbHgtwhFVkAlWWo46g4LBwwDZJLWt/rXHouoAUuJHPrdy
wh3HOB7f5FhTpcbJi8qzvDAJfOM8BrhAzDNTM7IulaOs5VhRls7VDyANzGNezi9ek/+SQ4MZJq8a
T6MgjsZlnADtzswXOS8f2wVEwelZvrbTQyiMB9w42hpGQ2vnr34/ggcmVYl2vnidwuZdLbz6KMfc
GFGsHg/JXg7yNc+WmSfirRxVnKhY4UpQPMlm0REnyAcg0nBEyfuX7i73y+iAh+u/DyMWaWqv7WX3
1IqSCLU5/TMj1qifAuGwaoNIr1dyjhorzJmaaXpKdXH5pykvlOPy6hgU4xrLowx/L/gMpd2rW5YD
xJz4yUbSY6W4HbbuAKPUqFYNFFTeqrmzx7YAFaacBBRrZaoTwUVsVA73wzQE6kGPsYtwLX2jzS05
KPvBAbcjdeAexEmgyxhqMpxrVLEv7pOIn0cPtWjnBY3yuytRt5HyRbfaa5gODna6l4cwQCbd3aqV
5NFtG0C283hW5dcIzCY8jj9z5KmixNne4Y9dOONwShzIXHoUlNvKjOu3qOLXffCsgHgMTaFXV0iR
8Vm2zDZdTUY3PrN6YatR7JOgAtUgqmLl6yTIo0kx5ieWeQmrZFyPAKZWsReH0MN8lFpGVxRw3fnM
LTOHTHugkje7tTXhnXAWmDDG0M2LvI9b8gOeG/DquR/uIc3RGn0E2LyE7KL8aNqOSfNbdt36pxRm
SQjdUP4jZF/nFpT1dkH7EHZgijWvxxNi3kUlU1CfgolqUWCEh2becIn5IPsVEBShphoHORWMNQBU
/lK3vvs0edWfubI/c8cKzjqfezwDxi9/dl3QCvVjiJzmaWi9BheT/tYf+Pb04YqpebLUql17JpxF
Firh3sSPa9lUlfnYZl13HfEdv4baU+g25kX2sELRn4hzKgtn8vx0Gef49CmuVW+UwOmu+JuYZ439
/20UQRClOFHoLeXFYZb86hDWrux2TN7aodoMeaZfDBwwKCy0KePgQaFlkfsafpOddeS2z6JzSL5w
QT4QrijsBt8BLrBZ7588ZXyXYwHh2oOu1/mibSL96nbWWzCJn7pfdC9xFdjPpY2XVuM1S273qni+
cjDnMTuFZ+QmRfMkp3auMT0CK6l5WDCaTb63/3MffazlfeKE9WofUTpca/rJmHdG1bxbKnPjWYt7
4yBbgdoQCwIpCSSTzRLeGeI4z5eDYN+tZ4hqf88nfts/yEHfmAS8TvPkZCGipRSE6OQO7tYuQXyX
fWle+ZEysT3iuR6PXrFpRGhdc00PTmMJqXQelNNCbTBXcHrT9f0qq38uKN26yGv00mgfp2S0MFP4
z0WDJq6ur8dwLHklXylccLq8sDnP+OuFZTOI430iolfb7rSTsES9UpPQfwOX8hti6fQrNF4KxUip
vKbyWHP16bOB6Y5axUB8xM/MuhLWhC+RT2BNYRNUoJAE3Ds2y95xrTe/zJ4CQK1VNWTP9XwQQU8F
hoJCJi/S7NlzWUjokbWXLTnDqWpngcF5s5FXeV0W78XofXdMxwJc7RRsmZOqRanl9BuqgaHsJmFy
7NxB32ROd0IRAXVRyGPkg//W1E8549ZFISIeD/MVFVkmlHHqTpu7ZL89sTnJ42pYqUXbnQoDf744
TarPqTbEqlK1cQuQ1X+HBulmevk5YeH91HdN+2BFSUUMMqVEJAE7CdtfXVZeWV6L+WD6jboIp7Dc
yD5D0wj4sg1q3QA7Z7+4+gRhUXcU3UKOyVkloAfKFKqD1XfGyZgPFmzvZY8b6Fr21VpinIBJGCcn
dC5sXPTtvauCr3yMtItesy5YyMtLpOJ84UHfZwkFJj8nO7H28qC4HqEueVp0FacFLpTA9+t6eZ9U
D2DAZZN8L0T5P01MxjcDmdmN6cc/eG78AodOxnOYpr3mgyasMb58puAXFLWr+t9y23nEkQHYa+et
lUCtvo+zxVvWZNbzGOLfNCkOFhlGrW0jeEqzrDq4gFzYxlaATsta4Z3nfIYpxjJabA1YF9FUSN5B
SbLeXcN3NnGHA0KRkGQvQpAU6QQR2koV4x105SsFd9ZZxz7iBX73WnbXCfRIJcyHpWwGhu+tsi4z
/58XGWWSg2yG9joQnJ65+HZo4THYNAbfhjE4BTmw88YoP9hXfmLKNp0707Ku4Gv3sltoVBKPQtQP
bZRWH3liD/gH9TYJ5iF6IxNzu3rQdcKITtaeUxdvMZIxn4RiIHigE8LRaww+scA4+z2aPIXH6Ikw
PsDfuR/aDa5Cgz4HN4Pws5rWfWyVH2Gu2Sw0pngVFjA/oR4B+M6KveoTQOnYMR46TY+WypzdFjMR
eOyM+IByNnnh52Un09wiCnFvdhvrUSbHqfZa9mR53hpU77uxFAEmUWTDDWphqAIT+cmE5HEZR+tD
3rYqsHYDgYSUaX6VFqaiX33WKTwqx27iB5lZByz6SWa7J/ZZ1zxRoaDLm04lrGULdcCmHr9bnRqP
C80Yn+MkNJ5KcpPFY6i74VNOBdB+ssgjJG3jPapNaFLW0HTNsekoYRjifkdwVdP45Mm+Ijo0UJKL
uWWZXYf1RplsFHtUdqIs4Gj1mfcSVaNysrx0L1uJYU4vM/NkHnK7vt0VRTZjTGNqayhYw2mBPH0E
y//qa6bKp6sIPzLX+1F2lvLT9+slyYooxGykWLu9GH9Qd4xNd9Rbb7BjollgVCHNHbBzjQbxPCn4
bAnK9m7Njjrds6eGq1HTGsLbBmrNnIKFh9Dw/WOpu91zgLSKB/k1GnoafQaT2QByIMeUsBwOoVlR
sshgWCfMSLSfCU4H+4SSgjWvS1IrMSDGduwvpiozT2WrajcRGGDB37k6ZvADSKo5LHAx8kAcpnXD
OmfT/66JunwyTAvN22DYn6Ig5FrX3/gWDzB3Ka7m0fobbz4omW4F+REDHAxOcR3IY9xyFW1wtvJA
+QaCTHnKRE6LEaeSaj78Pf6vqffrjabt/rledsrLb8OiIV5Q5frFbYkbDZjcfnNUZCEOiMlFcnQr
2BIItcNT5CnhNz3I8YHrTO9FVNQ/o4RRT4THNQC0TQKBTUC+j+twYah2uhWZ5V9ATnWPoReyYh4a
/yL7+jZXlnyWjXWXqwSG047PYQp/Jy+n6rFF8vwxCvubC2HpLChheM4z4zHkAcFuFaufZLJRIvPc
s6HNEyRCxYCBo1737mEskTF4Yb+yRhKQOdqPa4NI4kkN9eIJ3Y1yDXu+QyXrplcjwSlMM+qM3Jov
3qcSOw/dtpKDNTcVT1lUbhG9gvxBYto5V9nd5IO3SUqM53zWCu/8xvuI8rG1kaOuZ/2mSNU7ykHZ
JZtN0e9M6t9fh6Gfnrw+cR/MvtU+iYgd2s63nvVcCw5OWL8kg+ssCjztZ5EDL67jhdPiufSgz000
drhh+riXylEKE5St4pMJB3AVvRpRGRy1kLi+Yn3mRfiuWqP1Ute5vkYrVjzU/AFeDH9W0joiXHa1
Yr24JCeOZhm/pj1efHrTD2tFGPvWctpn7M+65xxADQLfONmNs0gUmlSwmVI1QT3AqJwXN9FSsAC8
yFY/6tARIDDj/uRdEAmXuN419jlECsDnth5+aG3F9iLPvnwzDh9Y27O80V312JaWvpQzSqhyShH/
aIhaLWuXfLw/oepwhKOvJg9sU90Celemo11Fe1/U+YcTayFqsaTdWoafffSmC9mWHVeLldSxL0Ny
CPwhPrrU8h9YieqPhhjFIgyIjwD9ChaThsSl6MKHFBzzt0gHTOGYhnKMUXZuh5KfGb7/1ose4FNh
VGV5MdMwfsoMRTlI71h5UNPqasHkwHTiP/0NysvUHPBwzHudCoRh+FSm4tSicf7tZ8lK2Gr6A4OA
eTOP2IkaxGTdtewT1UHtd/ZsM6nqmX1tSt1f6IBbvjulvo51a/xtBP52JBrzVeuFWKpj4O0tKw4W
SiJaLB168Rbh/LMFzTMuZVOEtv2IZoUs3TyqJ/ApwgxPTPRp4o3EbbFy8Ip/GudRWydgZJsVwZ15
lMUQVbwN74RCcAIjGg3+WZlc5J1KcNV2UfcvyHTGFyyBZsUbL2Do+ZNfFvapxS8MQVf723c3ptrU
v0gGZ4sh0cpXLDjg944Yk2QawX0rhFs9Eue9qMgll2NoFd8SVzxRo9f8zipr0xNo+cIdBgB1JKZL
okeUOCsZBmFlOB5MNfk/nJ3Xktw4sKafiBH0JG7L+6r2at0wZFr03vPp9yNKo56jnd3Y2BsGkQBR
prtIIPM3OXIXrf5izKVaF+rmB0Y3rP+aX9wCfqIAr742SeIAJhA5/3EwxPHz9bYDOgY3C8OQpR45
G6vmewTG3x2U7BnQqBbuS6epjqjVYNsxjU5EiQTr06M8yK7Ppq2HgKpcdMv+dU2WwKrQSqHseHzk
l2o+1GBOVlrVdyuUKvML+SUgbLJbq934Xz0hezpW7IyRvbBaXgQ7iWbY5y7P4vvByn1WR32zKXt8
g2WsLz2AGVmtvyOY5e1b2cSm1EWFEMDqfK1q4fhA7rGj+KKFRyriFcYC8+noa/PplNXb3Osu956y
80IMWbwy2MjTf40P3OtIFuVBmPjskB15m1QjO1NTBFI2N8MGczzD4OageZ3/prZ4RJA0mXaylyc1
tiE5Djuyl6I6yl2K+mSNZfk0Tzk0mvIqpwzbqVnIppyyp/q1kk2f5c19StlEK2FrmaWz4zeoHqTd
gQ8dC5EyNVx8xuRZ73jTweqrIb33yOBfY/4rxoJlV4vmTIXHhFr/0mDEchuMzr21vuPeXLhciZ1P
p8+4OQz6Ik3ATMgR7G/dWzKjEhsysVSo/rkU9xA0Imz8zuQ4/N8NirLcn+NtH7TuuZrPNDf6fSZj
bJV+9/417r96ASW49/nyxD97qLnGse4cmgE+IUpEMGRdYZrmUp6aJuZg9+h9gBxLMU9fBG5X3y+V
sUpeL0//dRHlEudQoO2/GgMnhSigVBjrANRNsbC5Tanvw9nQWFZWwHTKTFB8/NMxxo5/gUy+lMM+
4yJGY5b7BXB7UtXuQnY3pn4GVdwfP8cpEY5UdTh+GSzL2TcY1W4c/MsOeiyGQ2chaL+Q7clNxkOo
5p65/uw3i4x+OVQG7+Pvbd30dXCBgEBRfVpE6jVzs+mbn9vVWsVl4hCEYf+ka80XGfeqYmGN41Bj
+JSxzEt0339IsSu+ZS4KavyzN6uqtjGlKwOj3lF6VFGrGxCdncrGPoKyvI+Wl7C4FNe4eJYNan9c
1VvKRlDiOsuYPBgopi+A8HJXUQNv0bn1nDydWbKLvs5Mkjyx4JeVKYeuj6Gm+iMW8FhiFapeYtcd
v5pFMX5BQQB1wk0ZFOpL81J5TveCl57BuR533YvEOv8+tw2EJ/F7v0LTdrFXyvVNb2Ct6nfIJgFZ
+qiM1jnpYTI8Y9pY8MBm9xRG3vDMUtfftazAV7JXqfPkXE/iu+xMSkNjiXQEl5DgWjZVG83wr8bY
gWg0S3GWh7SlyL2wvBEPQ0VEGLjP7c9+eeaU7U41E/3Q4tDYbhsFg5kiI7sqoqI7Wh25ioXnKe1R
tp05KM/+irmJjvgVmUkWYgaCGroJ3sc1wlPTORgAuv3vg+UgFzxEU7n5qwPCAKpPpTubY/xzBfk9
/4rbWHTm/2X5V1zO6QX5EwaM3MnnVxhsvT9VHonkmRsk2T6T1ud7PD7hav1D+5Fxi00aVLRPIhFj
9gbjPkP3Mxf20Od0Mibn/DNWhv6aXQ/8o2aX9c4cJvwZtBDpCstrdyJOowImQjtSpuvzfDatn09p
y7MMpdQFPmcnPSi4+ziecUHQyryY+uSjqDOutE4pLvboIUSshZm2wuAqA3Q/95qsH/pO4KHAPwpY
5dn9ZQzfRtxidhnmzWvZzDwLi9YIRBq44Qib0ehDn6FNsjO2HvmVOC+M8W4UGG+lpoRvYBnFwe6Q
M5SD/KGsuF1hESub/KxxtjHd+igHD4F3rihHP7i2TT2N/wkZrlOrQpbWDu9vSjfZyylf79CHInsv
Yzu+SUgDa5T6gQgMnuT2iXQAg/5XJNfeo7iLb4CF6zte4v88z/11auvL5xz9AFkMuvKhzUYwBSSa
g2OleiNOtoECNGw+wGxsVtmUcJ/Iiha6otJGpxTC6kmeNTI4TTabc6we2bnNg2R/WOvN7/H3UfKC
OKWijvAX0Ny/JpHd94siJ4hPeDKwIzrGoq23XSueSfAquPNggnWWp2Gf+TCsCI78ILlpQGoA7efg
rqpAdOT/IPTIhkSecgzJjmDVchnEz8b1otWcRsQ7dC46ykrkfxclZReAgPIoRyoGbsl9lR1MMSAX
AkG11Gc0acX+/Cz1yO7tP9212iv95U9zCNGpXkilMg01oHqVxMOyL634OOAc7W/lFPLQYNknXyCy
qLJc/jTvM6DnMyAek2IQxSbpQXu3Lct4kAfsy9pzZAbA7QPuXnj9KvvQqVL+dq3xkNWJ+RCXPowR
BQuoz5jgHryqY4fC6zyV7MidyluMOhXGz5iq2l9EPDVHOZOMc19d1eDHoRFxpaHl0U1xqvvryRDW
kxnl2fZRXhM5EG67Rt/jIjNA3i+Gk9Fwv+o80bFCLaNFhmBHywv3EUe1sih2zQNGz1/hBDUc/PnC
Qg6Sp55P4VGL3Hr9uRCr5pXdZ/P/YcH2fx9SxzUeg8BfNkPHxmcC34B/a3X1gDOjNjwf7P7mj9Zw
aHnMWwDTiJW580oG1tzLlhNX1TUztPLqiPLngPX6/jMkR+AElYAkwY9ltJAijrtCOaOyiqlU0I1v
yQSdcmi95nHAYG2dFIp3Fk2H+ypeVgcdAedT7U7+1sib6qaYVr+KsKV5maaSTXNnua9JO3RHpcU+
aEGBxAWmycFPh/RUlEctC8VJ93w6kQr+3SlH6PoYnUw9WKhsjNXEim75XFiMwsi5uHa3li15ULgL
HBKj+dmNfhwBQw37bSFKjAJtz17VdmIeah+yuR8GytYcJ/e5Uyo2rZl+bLD4dShp30R4cSwrRgyR
Q8zT+KFBujd1neYqW/e4Lw7sBZUTBQh8mfOs/urZoXWQI9QkSR5cxJcXlK6tnen4qr+EoAEkoa6C
7efsaooQaJ9ROP+M5XWirCcjSVdyGjlhW7bjlrI6n2h+U9Z8GLK42RcB5pv3tyBUg7WBrT2b9TT6
SxtlinPQdNvP99zaGIbnpE//56fDXxMBmRTQ/Py25XB02O+f7jP05xN+voPIdCmJRL69u79kxnYD
oArLh8/XjBy8PY2MCtznq3ah4q2hwv3+hHLCKsx+f8L7txUGLlK/86e7z61bPusdPp0cLeeXn7BG
RuzzTfbzJ0yb+9/v/rX0BSTwePj96eTVqmMdFN8FFTV/EfJqzGK/RnplHT6ndyg7LoYKDyBgeOUT
uKOZ76oW58Ju3UdKZU+17oh3yDcozuEEe8g0r3zLtWxZ2Ep6yXVhrsWElUDj5FduTNZTJg23J4+7
TBhT9UxM/aRoxjfZKQ8lYAzDEuN9fNVBmm9IgG5kPbSPgvbkFvHPz/FCI3/IM58Fp6uuWkNhrVfO
Mu3pMDt4udpj4Of6I4pSJ3dolHM0t8bS6Q9BxFcrO+Uw20OyntV2gCokQ7wmQI7CRfJ4nkMe9KYY
1mnnFP+KefjWCtupr/dXGaOanL+nL+TLyKsaM8QVxC7Sg2wO2lhfADffW/KqoUHOqLRLxDn/vN9A
70EfaO5NhiIEH3aISeTLz/eLZvivXE3qoxyRYDB4dvT6/k5lCG138qBDHFDt4wPJmPEe+117/0oA
+xdbNUqB8RtfB3E2vCy71IoGgXX0w6s8s5IU6hRusTvZdKwEJfdSB4EQmphu/zVaxOqwr2A7fk4g
R8gDr+Bl4+9X+AzbcRFBxv/nFT47krL9/So5JJTZgMteqh0ayWqA5ZCukNpm0bHRLcWAUu/He5bz
iFlPYjhSdXYpt1flRQisEgY1aB4M0AUr6jn2sxK4/rIzsuGLVffBQhuM8XuUN+fK7bxfAq9iLQsG
1oRYeSKVjip54uqsT9Tgh2NqH43jK1+CVLjoZbXZiw6vBzsoYT5AXWJrahjqhberbbFUdI6O0rl7
kbnVflD4zzVyR9qwsPLSvB/8uMYTUK2iXdTyqLHkb4wu3cuewRAz4yijlrzQu3Q83aOOIRYDD4I1
iAoM91YNf+UMr+iGfL+iJZtWY3myLLO5nK094FVoPpboD23DutiHlRaSMxX+VRXgQcAXK8gxdsky
1tPmPNW2+hip9YuMu36M89hUNQfu7hqcSmOFf6fyDp5V2wjdsykkc/nQn3O9RYK2N4M9Pw1tLcPs
EI/Y9qrP0YM1BS40MDtpkEIV8Cw3LBNJQlLxTTABM5NjXRcNHOX5dNJRrXAt7dBrfk5+MViFbles
J7ygX4RN+awdMEdwHRu/NQVbBTsH3yGbXQvlKsrVX7I1KY17FZE4yyvRfLEeUUlfohTMs3g+uNkO
ZAlek3Ojj4styu3Ng7w2jaYX0w/Vi2zxSdDl9YLoJIcmPSDAllT9nvSB8pyy/9zzUyjUhVnUIbl6
DsaghUvVyQxcKcPfsSmFz4XCdQ1Q2CLtJwdGg/5P9zzQbqfi4I05eOM/8cKaEw2dGnMjnV5j3FaA
VZfJW6eMOvL/PPllE4dlfGwi0z/4gLTeWAO8qlYZ3aCrT6+ttZKDtEwkV6Po+D9mBleP4DPZGiuB
+ZLEtSjnKx4ogbl31Lg59s7knmXvRP0bHJL/MoKuerCM5lI1Sfpmam54nJqwIh3PRXk35ZgT9/ZG
XmQVGDKObcjmAYeVI+r93saPoWHKQyR9ecTsw5PMlj0yaIAlJDuKFMzkV9VTRFprjFv9oY2NCu3h
MF7nfMMb2dmPrnel7HhvyVDV9v4yS0Z+QvPlgpL2UWssKl5DQQESWdAXpfUjtgnMRCJY7CPIBSCY
f2lW/R1lB2A/4UwTN53iFpultbW9aebMDYgAKjyyRWvXM7NaLJD2Lr7VDvQpbS6jay1mUUCXfthe
WSziNFdfisCm1GLqOolsU+x6FKL2QplmPEkRrlFWzV/qhK0Z/5T9D/Jrq/tMZRbvi74zv+H1iClt
q5pPbUPWq0nC9GyoOZW7ePB3ISaW18Ax8pWrxelbaCs/caWzPpLh4T4PplcPClYr763VN4CvOuVB
oPqw8qYJl6YheZmwtXoO8YN47mqcoGIH/twcimpzWsDaAFk9d5ZtWm5y0ulr2cu9MT51Zg9EdO4t
UBd+bo6fc1GPm7NacXOS/Y5I03Xr8E+mvGei7Z7HLl2VyBm/4aWlAb/AUVU2jcJyNnbQlghZN/Ub
OzGsnOIB+sQ82Ei9DYWP7knz0uoRatU9PNhpcMzyGR09j0pyfnPQR4btqLbWsVew7zMtpT/P+hQr
tQ76pWlPw1nG5AEownBO5sMUNfYKSyeGzFf0CNniWj/3yLauIlj62S1jshc5ONBTmX1Ua9xQ237y
LrXtO+cmd3C/NCb3Gym4gz9402sxYeCQe7jkwskMv/jmhLdE4n5TIDSvMn0yT2GnRbeM8g20Xt35
lkXjm4b5BKbwOIh4WQ+usQ9vnwen8c41C50jZMbSXcSuiPeTYuMxOI9LQuf3YD9Eg9hUs3OML6+3
sEnVLUqrqfn9yza7i02Z8vVgPD/eagTNDlMPlEeyA/An/FFNKCtJ5kBDC0hPgJoTrIJRhD9Uuw0v
kh0w9zXzyP+P6+QspjXsXa0Kr+oEVUCpKcR7ViweA6sXj24NfMS1kecjMqokfZDJaVayT8Zst9kM
opmuspVYcbyre5TLAkzgsqXt1TdEa4dzNE+We7q7mXCRCnXLfgzwWEH0PmVjYjT2o55P7kPiAHOh
T0Zq21LWHnz2VZLXqDZGcbQ2IICcNVDZblVFyyiKq1ctx+1enskYNKv2aRzwfifZ/FX0vww7r744
hZ3tHQhuaxn2/PAonNak2MvdCusYpAzSPvwaTeoPKPvdQxC3+WU0Rmchx9eZgVRE7vQXYajpg6eb
HzJuicJjHVDayNbwOxNueZJx7q0N2pkp9qxW6n+JTIrz89tReiXZJkiwbWWTd2f9eXd97w7rfH4X
KMwcy9b5/e46llLLXvc2NVIqUdnnH6WjXcnI5l+mKLdWdjyoZ68R5bHESHvT92H8MnVAFEij5B+w
wZdxM5jX1tDTVWsaHlKXPiYg89nnIW2VcWt38UnY7b/jcqypmq++6QYvXWcetcTWv3hDiQ5ZFgfn
Umuhx6tevtZTz3kb9OTqha72MzLyR1Bx6Zvh87H6KleOkTH1Z9QpYI6aQf0OVn7vs/b+qXnFV6y5
zBe1UrKNW5B8N8JGvfT+FM6imd7XWMFefR6KHBKOTqKon3PY35vObH2c2EP7inrUsNS1kR/xaHZI
cY8eqLbJdPZGJHZsMGIpFvQ2ZVWDH/qYfLWK8Due1t53MgmXHIGOj1Kf1iq3/WAhujOiJ3m0aG3k
b2CMLKB+bMw8rT5EoN4wU2u/G134MXWBtVNs0W9UnEeePMB7efGEXET+1FUlG9DR0zYy1k1mdYU4
tsvyPr+PQK7QX4rEJI2Bw9yYh49BFolrEVqgmOczmPj1qk3ycN24yImsAxTG+AuIY6VTlObxyr7R
KuPHe2/jwUuK8PJdxw7iRZS7W+b555J7jG/1fomcP9ByfHyHsNkkbqcsIgVzYs/t9SPe49gH+Xn1
rYtewR8735Oq9ZZIb2tn/gr22UR2eFnNHe34I4WH/C2y+2jtV+wD7BGISqH2yKvFkfN9MgsYGW3w
pejjbhO6kbpXCkt9dCMsY+WIobOfDTiYL2Fm4tldWS7gPbt6aVPtSQ5AkihdIOoH5KyuKwzRQ52v
gHoRUEzgdfUXB0z2TknSYlNhBOO0cfCK/r2+T0zRr91Btb7aGLSHTja+edVg7lwd3xAZr9TvzRAm
7y12btsW+NFWE6H9NUlT66vhklEYEtXZlm2fvI/Jd9kXw3HesK02dli2TG+jUa9kXLPYqEZ1qpPz
GoJXEso7+RLkd5xViAm0YSfKsrICrM7YSxzlWTE3P2OyA0fo/21IbwoTPkVrrv66dgBpf0DVHUdL
JP7koYrAKZdhYfwrlqV9fuVNRFsqBXgR/RmczB2o9buoTls//4rrDZTbwG/Of8U9P8/OLYj/LrbH
ZQ1redn3/Vtm1dVDOTMXXTR8jn9CsN7rB8xp7iGqbBVJJFixCtvawMTSucBR78HPLWPdmAOCJ50Q
m8Iwi7Ngp7eDFTsc1Ya/J2Vxb+/bojimedDtalQ+z5aHok4TF1QwFFz8YrSQb0FUowngVf5TqnUo
xEYsRiNdvQADyK+VbagbW+u8RZZZHhvr+3ehjjs0EtiZ2nZ2lTF55iXCOsAMusiWISIfKaM0KM81
Bakw6bPrPRZVKRaCqZqsgnFUnyCD+4dmqgCweuZYstcLlgCg+wfZayVNuXJC7EFl04jd/lSM+fe8
StWn2qzaC2KLp8T3UO3Vo5CKrhXvZNM0tX6RFZF37w37aWuK2Hukeuo/N3q7kqPcifVLZbKOV2Er
AvxCa2a0JuqEvRedgspsXkOzWsajgRyzQ6ZwMrt2LZttE/+EGz/esJeOHzL2nlaTABIVuAYXdtmg
e8lFKW5VORWTnZrj7+rYVv1YuWSBzSQ8t7OybdxY4bnj4S/75MHvm2rd6kG1tm1tSgBCtzfTstWt
D4Jkn+Fcf5UHzSzjlVraGNoZeXaPhc2UwlbyA1xAbeCM82AZk2cwOKud2lLg/Ix5SuCtUHvRFiAP
i2ndJQO1kVmDJxVteoggNW0T2jeuQ86ua1tuUOJF6Ib3K0wOPDDcj6j0funtoL6mlTIBS6qDa5PX
7g599BCtRdu89Br83cIoylctKkLqG2X3AZbXMgzxy6ii5+g5q1STJ9Ro3w9N6qBQ16UPZZxjafo/
493c+VeM3Ab+I+0isYJfpeXX+kWAZ4aSoU5rE2DBOZ8MDWxk9IEl0Yiqyzge5dnnwbG0dKvFLSxq
XNzEfAhYh8B6nE8jo3rudCrEn0ZvMq4r8PRl7D74zzjZ+zl4qLRynaimt1Ngo20xWx1BG9nhm64p
CtqBqrWPaj98C+L0W2iL+sqDO3wz5yp4Ur/6njOQGk6f5CVTWesHSob9Ug5K2MGC/ILtQRaWZ8rI
Y2PqYRZZg2O82JGprdJ4rK+Jpic7TS1T8AuGfSqjJNkE1aA9OpDElj10kvd+ch5Jss9AfpZfFK0W
Hkz20GMZEphGtYTu2DyaNU+QtNTUk4ZW7SFzFX83lep0LYJsXI0Ymb72Pbvk4gv3nPRkWgUlgKju
FyS41HgFvDU5+TNNSrRQIReyLQ9A8iIQDu2ER2P8T4+cQw6XY+7XyLauoNjad+9jbaYPwSx9rQ19
fhqy8ipD0RwCgWCdo77ZypA89KbeXskVLOQ1n3F5ps+a2PcYI+5D/8yPNNj2PqGakqdL4/rqBll+
kuPVKVQ2njXVALEMsbVIbB2nMioPTd4LUvBtcHZrw9iAb4tvOFm5KzYu41M+Wg0FY6Ocn7kFVkWG
v3JbeGdmbGpHFFsQMUhntRCtauKNDEZa5uK3Pve7PgrNHtm08aiOOhA0jf107rf1U9cnIMFNj2R1
qqZbte0RRhwKcz+mVbnP5sxkhCLjZhJVcisUmcrW/WdTzdOlrdblF3yEA3RCSS12CJPC5sxYKo9b
b95ELQAWrru+RGrMy52t444LawZ8dKUSHtiA4/c2N52g9RbwJZRTlKTd659hrQO60B1gzOSB8XuY
V9sepmUME8wm43I2ex4GruXfw1iF2OAEpuQUN021VRKX4n486k+hbVcPAXdwuwmscunpkAI6FAkO
lUj0J8fO9F3uWzD558EuVi9PGdSeeahZpPlSA+u2k0M1tUkOrQJcWzZNp8HwUpT6rncoCSEbpD6l
AcqalrDi18Jn19NOuv2liVgM8+fXvsUTUhJBo/1Uso41V4LQNrmKhUuaK1r41ZZtBqar4GnWdZyW
D4pSm8u6hWpeRR0aTW1K6pAiwDdI5Oc8aMlbRO7Or3L3F/W5F2+IyvcitYqlo5TmowFKbtOgo3q2
o9jYt2Nq7DBN6y5yRqR+MkS5PFSzuyH4VuWsTnl2zbnj+4xlCnpnntHsRLEcZ5FCE1jUXu5x/msX
9FeMilh5CFJS25O1CyApRrk5ZPjNjOk6RX8IlW7FKNKHsCnyl7ItX/Le0C+j12UvvMsccKNFRmbu
nJQcqTvXqA6y12nrCP1Oq9vJXqoeJepOno0/J9eShrU2NbnuoW4vYGhK8O9G8u6G6smaPUhsh+2J
74kvmWnPcqNhexFRDTCz0zy25w2EsLjsFrXhNB/TxvOV4qNKkgGACJJYatG/Q+0QJ0+pfh+ath7X
SZ4Yi786/mraVc1uC3KkjE9hjnaIwEIwnUxxChrS0Iivs2mNLHb4ZTj8ZEWGIPPQ/0L58BVD8eCL
SNEJhlfUX6NksHY1vBy4Lm5xTSkIr5DZtre2OYoljze+9vnQQjA42pqLjtxgYC8ugzmuqBhLjzGV
acvj+TWFi9D0zVNf196z5/fzD0VvMGakmXaiWletheXFPBiXAHs7GSZyG3MzaAU6zpgh36dyCtFe
AqV9kZdO7IofETxaOvNQu2n7JUufcJOwn4AX6U/xqkjYeOaGMhhvbcrtp16xbxiCBZDkAeeHENEB
a1XEY/+hFtpTRpXxm9fZ9UJ3bPGKn9e4xHM3fVJbNVwjPH0UqYNOYDCi2RpN+X4AiYPyiabky6bq
Diw1XPDs9GqOmWwVy01WeexlT+l8GKksUGl4kBHV80/CmfYqXecgsMVZ13Jrwrcb+rRqe+kKiFCv
rmR/NZIRzjv0iuvWO0fk5ZelObiLLFCfYwf2lY0kw3ak/LSxvaxaSmUhKRwUzQTYJi9m63hgrepU
44iY6K+OycdzY/0qWyopdJDXz3iq1jcNzeFDlWfVys8c633s8p9OaqUPhaiVC/LQFL2tnt8RPg9z
NvKBanL9PQ3anxbf2TsPlxbvS2ABkdGGSxSbb7jN95ccEtM6dF2QxMLBMlPr633lQ7f20Jsc8c7B
bkedTvxavmoTN0h8QPB/azp/YwsQlui9hT8FfxijUrRdrEXKjgTg97FC2Dw1ESAv0UP/zWVBITLT
C+fNHE1vi9VJtrXLon0I7OKceKOOKZfB1r9Kf6gNyi4knYObE5UPvRJE+2EI7SMi3ihCzgcrufrF
t7wMGn/h9/BF87D71esb1VC3Q1iKL0Hu9evGUKujywbi6vMWl1HLIstAwWGD67Z5rabWX/bkImEL
lRFK0SKIF00bO9A+1auhtdM3bbZYRTwlW3hOUfAfNW5y1X0L0Nr97rohyio9hDMeKNHWrlBG8VSr
fxM2cK3KDLofvjVuK7+kcNcaz11mClh6yoNvZ7vGRGxhdBAdGWN92TSYTPdp4G5jNMmP+VAPO9tV
Dt6UZ2ttFMcpqbuFStKDREw7bLrQsDe5134JnKzB4d0NF3U2ht/RZbq5Vul8FPx4kHLGAxYZ9I1Q
muaA9OtBwG++MGA2M4ehcMlGcOkxMJDBD6IHeUCgTDsqMar0cyhWFGTFUtdaU9vRzr0zame1L74M
bnEr7YxsfF49Qx9Prgg7qy+5or2iUuhc9Kioz6NV3foIKE+RRtExFB+R2mYnFdEJEQ3j3ndQVwHe
n5sn5eK1MBUDO33vQWVswaYjzTQ3ldG+zpmtR1vv+ktrNxDXFUBtphKFq0ptg6Mu2rPWtC6a9TPi
cAYmBoIzlgg/4yIAIzUiXyDj8gAZCzy9HCLbIqi/sujPVp03vgx4C13LJHpptLy+kGjllzT1VPj6
untV3SxaQLJIt1XY/XSphDxgE2ych8GB2mgG4ZLVRn7i7EF2IhrfP+CLAFx5ir+T1mdEr1njXoRx
sbi3Q90ZFmOtJ4Dqsm5dDG75WhpRu8YUstjKpm3YPH6Ehr6sP8F/E8W47BtooGTZjOx4P3XYtR49
E6bfcgZVHGPffKQUrCyDHhPCQByyeryVY2Rd3RRUa9+sTWH8ZF9XLtSo+d6bVnebmpSyU47MZxW+
TxW/w0jRl2Mb1b9686l3HVR+4kCcSspMC1SoutUQQ55pI6zIQ6X1dhjFkXDi53xLUfK8ZfMZZehb
qiclJE5CsrPLIUr1PfdK2VR1M70oWvU9BtWT4/v1XMVqxzMIWSjZdEJ/Oo8uyTKec89gPvvHtM2X
0CDs5yJX00UITIDC+fBvb7VpbiaxwVM3sL/9l7WaHCE7BI+HvTHy6n8c3ByUsscw+VV6hXsYSrQf
3RZ/G1g36S40YVjBz4SZXKFNxpZ73BiFUV4nt3IgW6otORz/Jpoy3+Us1Y+ZS10u4Oe/4xlCcS5H
SgHBw+mKKHO+9sJQfWyn2MFlqFefi+ShqliAzna9D10XRbvOxBE+8kVzHcO5+CKS6l33srNa8kuP
kwG3deBMZLmMpe1guW60lrlrvUndgZXGyTzXk7VmOeVes5kNcPf8yOhLKtOsS2Etr3W1sj/cIn3S
RmyC6lxVsa1R1r0VFb/Y5V0C7oXvfsc77IM4R6IpbHfV2FxcfkrbWHf77WC54011XH+FBrT+plKg
1O00+pXZZypZQMf5Md/soXHenQCd07LT6kcKTO2mTJocrEsFNpo0Fmuu+pbXZrvMaif+XubDMsir
5EMNKkwQsjB5sYEGbjqkT47TZKDSYoHlDUSvUdMfz3pjus+uEBq37A1ZrvJbGFjQO121PHhm74An
7D80P+ZG6TpA8a3aBgjfRkekiKM1mZvxkgq7WHSW9T3SCv8ZKuK40xBO3SJ6Kl7YoyMVmfk/kLEA
QJil4+OYmj20n0rdVFnXvqGLepAjQrsBMV6Sn9P7Ot+2Q71THT/Zowlh7zXqDyf+ljGlv8a+Ij0h
ViFC/ut2IOk+6uF4ykj7LoZQeM+WaZIOqobDjD3pDRSCywG04NAk5xCgHoyaqllXFjbVPt/lysb/
cs/DRXltoylYuJ1L+XvurVsXxxnLfFZVxEcpPLAoaniQVkAqDLPr921L9npytexdJM5HD9L0VorI
vOVG8BOz9gwCtFgU4KiX8PhQWBCqvcdEatwOXZw9+vqcuc7b+oeNeFYattoHu5yPUg2dlxLpp7Wm
xe/uWBUr6p7ils4HMMsoqVI72nm2oivoe9TaaqrALAVeJW5yoBA20PyIIvZnrFAGm+wvN5Z5Fjks
Ia90c+9z3ydLbMx12uvQ9SSbFT9Yu3mRnRW/xoBgShB+6ozkBOriqwNg8hwa1joP6ickqMOlPumn
qRZHMyWP6whXOxeYui+nMdBWVtMMO5HU+h4fkvFazIdwl42kXEAZhLvCF+HKtFv9zR7R06+G4Rdk
uCno2bEja/VSkW9f1I3I1z0CSdwuE386UEFYBqZiYRRVGDt1BMSWlLZGrsZ3dl6sZEv+5fm9asmX
QOjIwLiYwBhqMZ4myKrL1KAcHdnGsOqtmAy9OjpQ6tq2W8RN+4RY0P9i7byW5MaVMP1EjKA3t+Vt
Vzu5uWFIczT03vPp9wNKEnt6R8fEri4QQGYCpKqrSCDN/2cHKVsaqsJ+mjSuPmwHZzBW7EauJqGC
T24z4IZxzOijQKPc9JllPCZe6O1CirP9zNoTkZovFBjlh8CC8WbQKxB/ovY61Eb2AqIC+2pY9si9
MsejlGkZqS+gy5IOqriPHAWc75qOG2oWdGTuc2CwS4Zt4quqKNMpNIv5RD42n45PBCOiqP/SkXvE
RjD5rDSEHQaKcLc9AMyHrBrdJxV6T9XRew49MM1T94qvNOKME0bdOg2y6ELOcH6MZhwWLmkem8qZ
9Y0Rej7gLsNzgDfcs2xC+HOs2NeWDEWferUnpQiKJ/bSotoZ2ojZZtcUkL37wYYIADrykE1e2tYf
YPnCiZ6Yr3x/bHJ01iC8549uJ3iFuw8OxciPeD6ze1MRl95UIIRtJ2ElFXHV+A9t+accQHSqbgmY
JhvHqedHEKa8laG1I1EWY368y1TL3uupa5L/iolUcFowbxYpkkJSDnGyVi0I3Fulqy+j51SXrkt/
9FKgFkDoBoYR0GuSlKXNvcuTiO9Vqva7lDfhtbZg91VUq9xnmudTVUnD18A7dq2D/z6fr1Zt8wLI
4qe2UhJ+/jwW2cE6MMKC0A2xCSUkteU8SVnrFjgaG2BLY1fnmNT4BOnw6pL1t5/VPN8U1fTQAQf0
qIJssDb8MHgKues9rrmUaOEAan4wP7okE1340TWDtgFX0OQ17Ztnr9SzfRubX/qwT65h/y+c4PVD
2k3lznN90GIiGIgaH9BN2QNTGZgc2V2a1nkYq3HCdQr9yGirNkQTDnjVSvrFB+PkDwt6i5VlKu1H
nvfauo394KVya5ja4tq/2SpfiigBtCdKznYHN6/eWbxaxFA2A6AeVEF6xVispEof8Vvnw0YZUv3R
aJ4jCc6k2in0PHzAd+wmFXfckaowwhczRSWcenXh6oPATQIsyaYKNbYFod3ttEA17gBOddtBRjrq
4AsJCCdpN8BrBV60fUkKcATKOEg3naOZpzaiXt8jmetVC+3mmeP0Sh2z4hXkxy1pksqT2Kj7XaN9
MlKvutRZ5N+HVpll63ga4h0ALnCs5P2obCEvVfYpabrPjVn8SekEOWL5MJz4rUWrgUjVk1Uk5Mt5
6by3PJ+Eq1r5GMJt9TxM2drs6uY1mKb6tcjcxxIw4YcyUOpXzxisdT9NHU9Yhq6r+XtCFPHGb/0H
qyiHa19O/kMO2Tr4nPGnIIvrY6SGJYUbQfLJTvBN4oeMDlKbUEdNjjyhMqn1FYir8kR5UV1Tfeb9
cZDi0enzSxoWZDZx0CRBcg4BbyCCaRlNuqEewv5gpQkA3jrY4VRU2R+yBt83iWbqxhVDa1K1fVnw
elcSx/qQUaVESqiWbuVc3euDPQjf3fY+tyNzmLe9AcIvxuzwml0x+wE4aSyV9GMEaDv1X3KoQ1K5
BZlf3UnjfCAn3QR29K5VgyTHdROW+/vccfQ3AP6oe2lsUEyxqUPXv2tTu+k2DmX2B2msRgNJT70I
w8rrzqGyNts22ZM3erAcr7/1weTssmguL25yLvDQvcL21Wvq8CoqaV6zevxIfM67FiALHEB4AF3f
GIdb16ZHStq9s2MooLFIWat9rWYqs+6i3hiSB5NMBV8t9Qjo0tw8Ex05uQNs09I+r6N0w/k5gr4c
dhMnH9jiRcSJ1TiFto7YRaaNf+al1X8ty1CH1dawbtSlx4cI3KiWcNhjZyUfOhWqMNvL9RM+834d
e2PwqcZ1vDPAOdhJrdZA+9FWKewiQluYpPQ1Rf8YRK7xsfvaVFlw0MMC0PIBt12c2fWmUap6T+Yy
7y03mKeTB02FtY0t52c3FV1Tyyp9/cbgTdfMtHKXiGqvwHr2pyH4aPPfo2h52ijAAH00+LY9+SlE
RGKkWIN5i4PpWY7iOS8eKrLz5IgcK+tiwNCzisYq/DjXgDy54wjeuVgVgk5jJ9C1NrGtGLfJV380
pnJ0FAoCFzEb/vKU+iRTCqNFnppgLoZTZK/fKYogVleVn037xVia4I/grGODNf/rcn7PgdGqNe0D
xAQ76runL+5s+5u59YbLpOXqVdVxd3U6iYMxZ+RwAmwiEoxCsqkErZDspYYlcDAghp0dGIWkTPvV
SwsRZO6hp32nkMZSC2ovpB9iZTkNzt8AHAWALLYzSdT3VRt8y6Q9EZTqVmQyb5Jpzk9FE/1oqA3M
T3i+85PsLYrFblG8s/svTJblSTcD8F6uv8yTw8VmudJ/YfJuqWXub+/yt1db7mAxebd8Eyg/b/+3
V1qWWUzeLbOY/G+fx2+X+fdXktPk56H1E/yOYfQsRcttLMPfXuK3Jovi3Uf+vy+1/DfeLfVPd/rO
5J+u9k72//FOf7vUv79TNwhrdodGAWnvxNYuEj9D2fyb8RtV0oTMyokR3mfdx52ZFG/H9wlvpv3j
FaRQLnVf5T/ZL1dd7lodYKHZLpq3K/2n9f7T9TnMcPQezJjd+XLF+6rvP4e30v/X696v+PZ/Iq/e
TvOjVQ39bvnfLnf1TrYM39/ob6dIxZtbX5aQmlT8yd/JpOK/kP0XJv/7Uq5XA51bG18nxYrOndIL
hESSzc7pr0ZqkmmqTrrxKMVSInuNnLDY2n4dn6W6JoB09FJo2YwheC6MzlwHjUVtVWspT0WUAqDW
jq+cggGyFaO0pJKwJ79F6OWcOTLtE9H3v6Reyn1go3ZzDSKWlMmmGUHLsE2SwFrA9i/ARd8A9Uhv
laukx8H1IHweqPN17eTegFCZXsscBFJhZSQJTHJSGzkK6WyBernLpFpPzO89CVR4zjqgZeRSZThS
51zq6vZu6IMquWmsyAUn2aK+pJih2OFkTx4mZKq7MIHL1QXvxqJ+fqhuJk4D4vYx1T1iOEVOdau0
tLppWmfsA7MidV3O7o1mOvgVmQ1vZjujR2Jy3n0BXJAV5cTGLqElstqnZS25dDgYDU7N4HxfL8qq
7hLnKbC8Py8pzfJxGK86G4u7mTlzRHP0g6fWI0XM8AUFgqH+TlYPPDIl6m+I6zuV+qt5GvYWf7cz
SbnBJWwEl70kvJdCOX1RV+SJeIpnnrKhI6vCLSuKTnOQPgrnWFZOeB94WuSRDSPkJem4AFzhvLrP
kMJlmuLMyZqgR7t9M+du2Uz1dkiz/Px+4qxN4bGLlad3a8mhVdhXPN3WUWssuOpTiNZmdQgeoi4L
HmSPZK8A3tY62PukzBLXRrsopN3gzcl1prJUmC4z7wsZ/bPrJil+08g8yWbGdXaCGdk8yR6EadMx
U7KVVGa/zOTQN80gp+CEGQXF0ZDNKqveU0kvg20sBHisq/SHXlG0ByntIZPbklNrrKXirhXmsjfM
Ki5vPbhI28WCiJO9U0ogPcjX+GG7aBMtfIFkSMdh+zelMRfmwdTdr4vcJp9QB08rL4jy+OpeapaL
eXAYklU3AGEi7vrXfd2HOaV6lBq6W3kTlhPofCJ1BsKW659kYxUFjPX3dpEOiY20oCYEb6Gwzchs
gfh6gvluTgflzQJmVeIwSIdUuS94n/RmwXoE61UBoWGjg4x+NkUTx2V3lkPZW5p3Mur0gI3lILZe
FP/TAsu0+zX00dsVQNvlHHzq8ZJxRIQBWc8eQzXMH2Mr53QVQyghFfjbEjioIaktwEgHl9Y9UQow
5ys5Jvf0h9CxwleIFtSdlJM95p2WGYttLYkt5TJy7mLzblgGI9UYXnuc1eSL0uVEMkoLJDczTl4i
EtSOroPTQOUb9qnqjYO0oIDL48zthY+OSGPPC6rrSjutSalygPAX6SS9SCfpJpJ6yrm0CT2KrhS2
QiN7i42c0ow7Z4S+aTGV4n8aRjJFZVkpVecHv2+np9mzHs02G14rDtyn0tTr7VSn+dfAtAgpkWCF
62wC5E2EoNTE/1xZJK4mFfBrcdv6K6WdjjLZWGYhy6ZtXH9tWV62XWQybTmnqm6bkb+1lop7erLv
+fHecPnqv0l6Dto+OYK8+O1u2FHF3UQg5kJw5Z+8yvNOnFzNfCW7sgGL3SKFoIHT/i6tKdMeK93a
GYslYKc+NJzChrgRNLGikdPdqo1IsMQtUNrNCGJoDqC6OgcttDlR81CX4D7LnmzKKaPaNjfJ6vCb
H4rkVy8NSHIAydncS2PVMKCDTkIwUVunuY15+jH2PQfw4ZSUUyWFDeuXLCaUdZOKUPR+J8/G/GP6
a42kf8VtWV5ar0yuYP8n1652No2H6xNQrx8iqZyrYSafpNHKIyC0F3V2p2ElbZqBDGrinjDD515C
faBYK+vbJtrLbtpZ391IL/ZvZPJS8V8luOAX2VdwmY6jkQF0Z3qnTDSjrYFIuYxlD55geEns5vBe
rvTe6Z9koxX6JwXSJzjdhc19VSmVYzlHNv1E6claaqpqUg9ElXvL1h5NMyw/tvibQ5VEdjsNzQ94
PVq7Kz8GQa7CoD6Q168WHzUo5G/WYL/IGXHppte6ZNNYmnhr7Y4HjUnJ9TnMQ/8se9lQ/jEFrr2T
o2Gq/HPQkJLMy/2nSfyrt8gG0kxhw/FhnxDaRXGfLNeRK767XEu1ziZvM4GJ/7d5i/GPuZEKC4UT
7dQwKvbVbAZPilqDQl956We8d1+s0dT+glzbs0xCv24Qv6RO0n7x+oSQTtyHz2Hs8sy0YuVst3Z6
frdOB+jXORxq8G74El80tXGOg1LifwJ2YNVCnnOJoJeYrh2ogLs+JvWSXAS7/hQnirdNQetaOTjK
CZhmyRbcse7SiYZg3dtmkUkTTdW2Se0qx0UuJyxDaSZleWnYhznx4Gr725JWOb+9wjLfiAlHtFn2
6FsWhVAp5A4OqOR7OUzVMnvwsvSBBNukXHc5bBZBCNtWaLTgfI0wcGlGNK4A1RoInP+tKeDrhe/V
Att7JVXxoIFjLbtlkMECW+FWeyP0q8LeGkNMlpvXdLtISzRRchC+yKYzAZCA6/5JjoIKAJzFYhBm
AxaRM/+0YNdE/qMGvbdW5c2GsGNwrSVIUtWmbNv9YtxKIdCZ4XWSgEipMJLC39sscxabRsAuSUUc
G8FBJVcPBKHS+ABWSOJr5Ye+gYnu5+CnplIqZZdTHUUxjHjuGUGxjYFyWMvH4PJULCaQcUOhWGT3
56hQmJOPI108VmWzLLUolmnLUotxAWET/tos57nezi/U+o8rl4j7aU7gi9EzJyDWSklR6vhdtW7A
Kgk7/XkUSoAx3HWnkZktbUfFts5RI/huC6OvCKtEZ7fWo5vURiV/kTwDxlwOHSLzD2YwCiIh9aWe
tj31MQ2ZdKQsCLpztzA2fmeHxxyii0vmgMLFmahMNrILsPjUrNyCzE7KUOtdO+Vjs6oM9YfpXb9M
lb0hEhgME2cVOcTLTjXTSBJeohTPLtXGD35raK8TQc+1kTjmkawp7TWsHRe0+8CHcboEKkw1h7Ut
oq8WlK9Hy6j+rGbV5bgqZOQ0BiSBdfVxFnFY2ZiBZh6jtv1TjjoRs5W2EaU7/2gr1lymy55cVyuU
+ghKV3oek6Gifp39lMbncDNrEmakrNeo1mw939vPVaE8lNTpbqe2h21uDMr12GTaaZZN2pDgVAg6
wZUUvFEJfQHWxynI+h89afLG2kiiz3mh1geyd+qTrgIs+YttUFIOymERFWfCIuFZilrJSthkhM5s
NRcQ/D/5CaVxbVM5p4w6qcdQFr6ZMWrl2bKd4HxfQGqWVeYcuOvNr9uY+oZA+RykaysqvxNKLV+I
QFUvipL+Qay/v5hipKnWeCBlEiorYVFWevVSRN0G6PP5Udpr1QwR8UiJlFQqlt086S2uezFdTvL9
VCPhCK7v+wXcNLtmuUVtv1GW6wFXycpOvOIsjckimI/6RKWQvD4MEepxcglLAlzt9ManrqmNq6OQ
HiuHTgCo8txSlSOHlec0K9VMnGseKOqnH3P6XjOuSgbOuF95xqdlDpvY+FHXYfsLwbSMnPRbRg7O
rRANIUztFuqZtR0Fe+kik4rMLOBJSGD5kUPZSJPQjF5GshNPi0j2qBkdbZwzyzrEDt2TnwP5++ty
d0udWnN/9Mh1Fbcgm9ExQVDPw/3gK+3Z4uxZgjagt2d9rA/2EEwHV2tb4GkRpbptULUix7Irpfc5
crrdEEQkFbdqtuFM/nPXFv8woVCp+Uwi5aB1HCFkk/aBT9aVGDeqot+FlLv8UC+G72SzmNHZnfdj
slSbRqrvNfLy3y9tpZ6bwe35t2VLSl8OxgR+I7gg6SaBceaz1nkDb1oTkk47KD5r7gdAkZ2PAJ3V
1yaGMtAZ0/xz7k/l1g0oL+eIDdBzra6cQtU2nsjMhwo6P1sic1P2pGwmEZ20YqGRTfGrJ4fApKH2
rBRYnkG8eIvhqLJnvoBL3T1qYdY/6prlb4YBxptFZqtVcG1Kfy9FA0WXoMwKSFdjcsejFMomBhhi
b5PQIXCuu8elsV/i1i8eyc50OCpaFHEWTe2RcM8Fq9hWr5lFNhslppsYeM1DSbT6Y9fwCTWxBeWw
YGKm/pfqar9rz6YYDi0ZrFQI+xeptd3w6zB504OcSgbsLav16lHqXLPcd6adPktdpLQrMnDSV83T
vA8D9MMgvHi28hqBlPdIwmZzLnwyUsUoA9rg3uu8FBICrW+OUjFaQf3o1W53AEmL/YgwXhRdqBxV
zewgvMBM2pLHFuy6gMSUxVauDolclYThffZdF9akYyiGtlWCwN95QwgOQRoUN9moFtRQcwuBrhxC
aPxD0ZQN0DSqGuwW41xooZwYNmFSAj33a5Vk1IpbEOreduhKCIJ+KeQMa8BrFysOYEymsrNB2j5y
HfuYa7DGCHBKVVDtQcsFV7CEtVzGixriQgAv5Xhq2+rQmBQvh8m8L4j/g/IU9I++ofN9Ez0jucZw
AN6IKf+QxH4xCK8PfyBpIBR92dZUMJBMird46yspdfqxB04gALTHwWudx0k0VOXCAlzjHUu1yHkM
M8t5tDTf2bdj4qwWmakp2oUKp7MUyanSFhibVZvrITmKrCaVWhBE98sssuUyXk/FcQ82zdkLnf5I
YTbF6Wk5f7LZcm8ys8MfKYYuaFSU7ZtPY680L4np7ANVn8k16YNzSobpOpJD00m2aRc0B6mNqvFr
7ItQPdk5Hyq+vdIKbBWA7zkQQlrB0lWj5TtgOaK9HM5xRRalFnpXOdRqMj6V/FNuhN0Db6r0Pgl+
FpCHQWrYSqvSsJRVXZPPL4e5A2CnDuG2WfG1tcsCpgXggI5N6eR7HrrGC8EGnuQACfwrsoHfBhD/
GxiB49qB6vv2ztYEJwAuFmzzFJZ3to8bine9TavOxrkXjezJJoKK6uxUoV+BgY5GId1q1RtJC+Am
w6Rung2vjT8NSevFr2XetZ9KtfuuddHOdarqqRxU/ZWydNIj64adYhQaryPZHpvAGvy91EYm531Y
SwwSMDCeYP4+Jz5pUokwrvEhPlICfpJKOT+u/kxdTkNSEpbxl6BWQLgW1koJsP8MsLxqWeom5af2
LBuKr1QrfB6svnymmHPGl6QCdjn7Sbp2U46ruWkCjPrLvu2LvRFa1oPu6N/9DEKycdDS21DwpGQ7
CTo+2Yi3TjRSMea5fQzG7ENrVz9FYkKeu+W1tuP13b6zg1McztdOQpS2UCXK3tK0/yCbMus/2S3T
4pjvf6G048ZMg4RcaR/EncmkYljUlOpNqIMYRCN7fUmcZCXH79TkgkaHMPIvUn5fQU55Z7fI3tiU
YHXs+D1819RKZ5PBhd9caZkie+/vJjfxDY1s61a/NZQrLmtLOyNUrG3FUwWkbjgC1oMLqjTf2qTc
WQJbWo6BNolIHiahcZENowGH0ZuxmNhJoZyzNLXrxKeyHJQnEgetl77J/1QKa7jIES5XfcfZzNr0
fG9eIA45REkxXvLO1WDJoVJjsmMdftNcv0mZbPrcAuTS1YutHJbKTO5u1c9HfLZ8/7s6/Eg2dESF
mtbBFVjkO9ObumuSNB51KlFwUgTyK4viuCZBKJzrgBz0ILzJnqXztim0DnTkvytgGcN77FufpNye
sxgYCmGipX81A4EkuUZWuCHgEKPOY06xYZClNvS+sLStJwIG/p8pxCTnrE2LszPGT5FpZfv4l0jK
K7sOy9X77khFO1I+6PtsqX9j9Gs1Kfv9kqXv/Vy9LYM9SU7uVhu8/NqkUQ/QApUGJTUmq8juw+85
aZ4UEf3FX+azATbWp1kr2o2vuemtKEASBNxPP0x2pd1s9mgbu+/KNaX7HsGHdr6EJunZuzqklMhp
nHHzRii7sjECEtT71vBJ1yJnm9xufb4s6gmI+27V+XxM8CZ/XRQR8LAwscF5qWbFM29bHsfAkcoR
lRLmuSnmL3Ikm6E0xZdmqLd6MxXPUqZGAMHUs8uPG5EPaTah2mgrdaYQAX+i72fF6NaLLMtadzX1
JKsvC43JN1+Du/y+KuVgJ8rk4pVcQ8pyD2xZPx3jnZSxOYrWlR61B3BGbkU5QfEBzdJz79njFdzM
ayxGlMlXzxMo/DtA0+aNHMoGH/53EuVjvJOYpY3l3Xwi3nKSFLVUW+9BNujXNcDQ1AmPE5lkPtSM
Y6nfUrLjzXKOHloxknI9tM0ze4eTHLnqbJKlqE/V3oFyayWF96ZR9ZuvQxVmdCDNSVk4qMaDOcWr
Jqvjre0p1UNUWkRngeY9pI5mPPD/dkl4drQPvU0ARe3N8F9Tqa0zwFAo5u7NU25GxdewonDVBZUK
sCNF2SZz5VxMEEpOXqOaewenyGNPPeQGCBb1k1VE34hw1X858R5yjWDHc6beO1TPPXaebq+LKkBm
d523KtibX7rWO0mtrSQg3qcTX3G4Ru2DSi7kMYXiZmPotX2hbP47kAohBRQalN5CtDSLzAaj/VCo
HfXmWEi5Mk5lD5b1z2nUbv6/LPdPV5UycYecu/RtQKZ8LcKXrWg6EXmVDcVGm5iE38sikhaBPmm7
Tlf5gwpbKZPz5ZBC0Gfy3a2jHC3rUiWTgwWyLyiXOnWklQua5ey16lOKRZ0/gLL3bg0RtqnJq0Oh
q9FDPrRU/1qG/YQ3COYpzwdcCR7SFbQY1h+j1b0MCd9gZWzW1kCMk1P++Y6v+gZqVXYnL9O3dWVS
KiOQVXXDopE90UiTWaCzdsJrHc3ZX7NeTjeeaMBcj2H/jWKVU0VZ5acAcKM99eX9oYr8GBob9ZvF
d+yQuw7wO4VTfBwpQNp77jxt5bAZ234LUVO+l0N/HuKNahnxUQ49XYBfQXRxnnhUfgxAsqLcCOit
SlWVK/zP5DXnwK9Vqqt/GLX8x7AW/lY59BLPB4qs/6GVw+yxNLdToH7v59kD+dVWYR1KTXJ92zwh
O3rgBGNrMJbwn9lkSq9e5Ug2WZgJIAv9ezwYebYdnaNu4+jHbWBQDqMa957YrFMYUw0EgSg0kwoT
Koe7lp+aSYmSsE5rS9+W+gD27C+1V1lGuZEr3pelsnY15b6ybaGKWfdpX5ysJIMnELrYzUz++TfV
AoRB9/5Q5sHazloYnbrazV+MxPgGiWe2L4OAPJ0uKK6ycf2xvQzuTQ6mpqq6zaI0lEBbWzUUS2NX
DQcADT/6eUUxoVfrK093lIdW0HkQDQhueQrakqUZb+RllQfmanABn4zaDr8BZnIWCLT9ce5huiR8
EX/pdDAqbcv92g4BL7qkBCe+py6jG9oezIjC+wpM0Fet7OsX05iSE1slbQvE8/A1YXucGt5XE08d
kdpSJRdW157N2f0u53EO4PVN2cnTSMUj8YjO5L0bWXdIMnV8MTVb+4OKUrg7SRE5yqOjbDKOQqFT
8poSp0nZRBVln2pbQRCeOy5Iw+XsXEvP3shDqBsLurY8WGt+q96aJFZvReN/qaNAO8qRbKQyTvzV
QG3cdZEbum5eutKYK6gq1cb7aM/GfLX9aFr1KqSCMyBzW08f3b0cZor1AVbnNWyscGII2BpTi0M+
NT28yF4yh1mzkt0gcJNmtahUt+XQUmtkhjPljeGPLrR/K7O1PdAc5/ESiybAC5NvamP47BR2t5cK
2Ld8qE+i4pNt5lQclnXY8LceyB6S3VDA7sSC1EK8cC73RiD53Md3o46QmwbXF4BYImdaZkU34Llp
HD9DB45RcKkVXMXwuc76oRXcPQ3p8rzVY+PQZrr+Qe39H1qg7+LTNMAMxz7BXVFLF3ybnWRfx6b5
Fwj7xybucPIB0sDx0T/ajVM8Skd+qlfzSg3y8CyHgRaG20oFmsxNnA/NOMOPlMx/2L5b7tJ2xPno
OfVnIS8qffqDkllgWfkKE95ZV2RInQp1jD6bbgKYsde8dhMokFnUf5diNxvCfWmMKys72JzRTiB3
g9Qseubfh5MyDoK+EPW9ezcPSbcyK16cy5x369ytNegF8tWyZuA5Tw51EPs6d4aLEhQDhPdQWVmD
duvgMjch80UmtYk6DhfZFHX+qoyBs0+a2PavUgY0CDk0elmv5AySTCLc02LVKp+Tg0b8p4T8Fa5v
apLKdNglv4q5+AM680pqrSj+UjRqd5hbTaeqQcyIwpZIUGlHVOn9MpRVYED62Ber/coxNkmAtuzZ
0JRsQuqWIMZeqRN7V4JnBtq1rqmbIGj/Kktc+UpawRNI3QuVFT/J3vm/QvveDT8UkgD+LhMIGe8U
bu5Q/LosI60lS/ydOP7v6//TMovsTh//a0ZugazCb5e7icTdRIIeWlov92qF+nNg5sZKU5pqg4+h
eIRhLH90RI/8AgqY7JuUyGYOYZGrB9t5Y+ql7cR56HCf8muFsZoyHmN+t5Uz5dKmq/YPE74sKTKz
PoTxwjJxI0dhvJtjK/BWGu/Va+kOW00O5bysTAvCmaq5UwPKxinz67tLREbocmfy6tT7Ojzw536/
KLy2688NTsf7bZiqIAFTNhA5O08ZbqfOw1GqW5X7lDaeeSXv5SR1qhAVgwNQhzGxOxJDqWjLbtjW
mudt9Jh9+JoTnL9q0As2aOduwx/1ZgPec5Gr8FTonmCzWfTk/rVHUF2ujpsc3KizHlqrSHm/ZoRA
tUYlRQdkg4d4Nq0H2XOD2jgGbftyt5NTgiH9V+7n8yHjn4HjmxkOP4lD2xjRyharSrtlKZEXOjll
cbpfUgMrI6IqazOIaOPQdwEleGV5kEO4ziECtihFkkM3A+qj7l4gDHDP8Es49+bdUCqkrPfiaFdO
YQzyILl/RjykK/ht6ic45uqnKCbmZZY6FV/DVPMx01Bn8lYmjXkLtpt0AK1DDqWdnNvG7D1MHMz3
ue/Wa5qw3ZcNtdgarOdns+h/NF7nnAc2DZTAg7REMdVPhaAsryBCAI7Tipui3oFdDuYEMIOVVgUb
ucKbrlxWWkuND4IIPzSokWYV8ijIN6HELDM44dvYu1AyjZNtsGBLL4dM3dzHVKG6l7vV5AUgWNjh
tzcaS04qxHxQzzl+UyfINjxlv2LWvnKeqSpkf0VjJaUCDTNRPwB9dO2UjGV0iahzBX3eOMVZugvw
cR5ih7KquaysEzFb+xCYw7NiDFRZg4q8Mua+3XGAmv5I8CJQfzp91gMwEfiGtLs67e/y3K7nu3zI
9DdyaT+TTnK3N9NOucKqCCTLCHzSUFUPtWDXTROOx205RadZcO8ODtQCGgR6u0aQ7RocXA78osKN
1AZAs158O+EFJeZW+WQ/qkp06IQt1AfuyQ38j0CYzk+N3Rurpga1Byy4FYjdxldD66DHCPoIOHOT
Ele90Vdp7CUPfVSmLzAu3SrQxL+QZpXv7KBRAFjzyi8elcz4j0qK/eBoJ+APa2J2pUSzvgJdDYFQ
BQnQ4NZ3UWCHABQRya+vWq3gS8tIz5bG0kYq5FA2pUMdux/AyBOEAvNlMZQ9RUA6F8Ofy/JSLBdZ
ZEMY/dE5X9KxmHe10QTarpptihYVjmsbiEirNc/Rhm2UUFlxUl3GzuApnnlxusOBlK3+r1nkUsUn
wzM290XkencjM+k/aYpRH2Ijjh6Wxi7Ioh6m9SIBHil6AMcSroQ5sl5xSQZHKVtMZK8p3Xnta5qy
WRTa5DINr2mwt/qMukNxsbtQdouazA7QmzZGar69C8PBFdeV3Ve3ToZT4E/9yVOdH42UyaFULMM3
JnGlpKs341/LKLNvrn1otdZSu0z+7VqOuLDSluEBzuYj0B7zPhqdcFULCK0WZH+gANxyUyqecc5D
D+gtCbWVABp1TYjvrCcrwtnr15MKyyVz1II/yjTrZ2kC/EAEshIETEFQWocxdRx2j7XyZRi0I5Vz
oHGr4UjwS2CXC3k1V9+NBKSOKA71h7I1T03Y7QalP8WNVXwLM7fhLWkoH6LYrDZjowyPtmpFewds
jbML9cS6S6cSajsd8Pu2/Zo1TvzBKBXnsaCQOAfu7YNPPOa1CE5SJRugH0hpVht4A7FmX/HUNOYK
zt0/K7iCXxPIbWGuUNZyZEFm9OqM/MjcpNtM7LU3jrGylSh5CcKuf0nGLN64md/u08zuX9SiiK88
AT9KpWzGwP/DZbd4kSPgOJx9Y1K7Gau4hdYs5orFPCf8sdjcpN0eR/B16loCfnPBHkaA+PQgZJNz
IoYgn2ydVt9XKWhAUaQMvIR/MvFIYhwtbQB2tsgvXRRVU36F5sUBYhkvgJKFRJnG5FFmWpFleKva
LHmUSVhC14iR1AVxfGvUVF1NLbsOx2pLwoWJuiJXv3x2CrN4Zi9NsUQ+53s5lAqjoE44jp0HKWqs
vr7orfN6txeTAkXQpQYcetKpj9P1YLbfYi/oztKESIZ7a2d7vUzQ1Hat8pC8NJq5Shw2wUkZ9RZQ
wal/9DLlFteBwmGJxM8HKMv6h2xoiP+rKUUrPlCee8OhZgGOonrv+5rBh+g368oKCZGJl2mqJ2Ab
x9D+iJFspLIQFovZv5dNPSx8Y0Nxb6JsC9sFnZAztQvcyHaKM/c8jmH1fwg7r+XIcW1Nv8qJfT2M
IUE/MWcu0mcqlfIqqW4Y5Zrek6B5+vmI7C5V9enY+4ZFLABMVRoSWOs3d3iU1GtcWvNv/3lEzjXG
36/RGzWeJGYZHuo0657aSXsL+BvP5dJqij46zMNorDXNap/Mcuye0uxNWFn6qCI2HiM4GdrDTvXF
k+9erBGdpLDtHrJEAGuurQt7U5y5cym/DjyyI1tL3jrXN3etb8bHMtWdS8/NwBm84KbhMddA1+V0
nH1t61UAIHF995DDnDFbmjvxMiG9dG0K6YiXXgbuL82PXjX4n+YW5P4OaN7ms+jO6uDrKB/w0C2R
cvwrps70HsULUsEBVZBiAXhOOba6OsqSm2uwX9CkSe8ecsecT3OFOrYSZe9xQOKZ5D5LY9YOk+yB
6hciftdrc43oZ/QV4CRwsNh7EW6CRWIFBieVCLua8cUeNHFJUZCB3MTP5JyH1fba6SSde3RC/VME
pYFST/BattwifGfu9xIDm03pz+ZzHVntDeUPuVJNgTj4fdymmPQ0Wr82zU+GqPon1dcgsJBqdXRR
LaOaqrV3mWNu5fdo4Hg3U6qlawAA2ItMznQr69lcY7cUfXVNd8dKyf4kuwpVEYFCljNp0Wu1GIIt
A9TMdDEmaUYUndRMltbx17m2d8Xk2p+GYaj2Mt1GIdLfM4jh5ntc43M4dYb26sjha2M36Z1q6eK1
7Tv9BUhd/0Bx7TbLSpy/+4BKpsjCtWqKYsj3QIGdLTi9txx+/LFunGIGZa/NhwrUtchIDenLwY5G
NKd+no05ShlsBoad6lAHo8qc6zgXwY8bRMPWH/OzliIK9kd9iwJEEO3cAhet0evZGTdTevF7XXDH
zIxHlJqHdVq1Hm/6HK5at7GQ4zLHdeWF5Y3T17V3Pc2DqrwxPJsUtFuhyKh9603UuUm4lVgNjcDA
J55SpTlgi9N3w5MIFs/w3Eq+ZUGwJvXY/5En8t5CjOp9nvjBWGZd3Xd+Wh3k4JAjNHJxMZNa30QG
BXs0u7+oSZN3rFAh+uHaQ76K9KJ5KSRG640byFUT4gBOfVCiKMpvrp2s5tClTv9MTmLxGgPbrnqb
Mgop8ljfVKdbhv4Tb4zqUgfszl/x7/ZvVct0Wm9tegOIs+XSSBf/47VUZ63N3u/XijE8sUzDv7WW
yepaiXgOs9zaqLSbtPsMd6O4+zNf90tbjpq3znsUh9plbd0JtD9m9GAOaEXYz5mRuLtaFum2W9ba
MmmQvtW4A8ulqY/mfCFrTd2XlmZU4mlMH9REdTHXro44eAw88+jHIKiGrZX7N+paujn+8yuFL1UY
8+gxw+B6CEVnAx2N0njXy7ZfqR5f1n92q+Z1jJ63xhGcx/FjclKxswjRD1oZk8lttAHjdiMcvM2A
sVILzLi/LqFgkT3XI2OKsWXi9Do6jwHXakZympHI0z3j3dYjYMZdH+yGsJw+mzPaU3+F+xqlXRXW
3X8M/zZaXaRYcnq/jVbhKEm++yXaxqPuyQM7J3ufokb/bE3hN+k00zdEQh41BIheLZHYkKtsHeZm
w/ann+eVGoHM4m6QPmzOIKoAtPefzMQY1yYV+FtWkyiv6lpX3qp2D258WHSh/OEbS2tsu0rrjyKs
LvjKeO+DaHA7qslqu+RT9w06Oye37bWzlL7YzuXQPiNsPqAr147fysZcbjzWHySG9qgOr/rCn58l
wBb0SXQwXsu7ZjfAPf4hjofabWdV+nPooQU72Paf42OMoj7Gf8SX8XIZH7iMV9dXb+jv4z9eN+Q6
fxuv/p7fx//D9dXf3yx/vzuV25ECyrPp2z8isx++9ahAz2mGP4y3gkkXI/hvFwdSBuIb/unfx8Ry
T4jcShactn1APSjZBV4wfUavDSm2RvvkCjSP6yWOefH0GUWetfUzXkC0u8aX8bNnyQPZk26VY7hy
01pp06yyXHNu6sF0MfCQYqN61EF1fDTVWdOaTPlbd5n0pz4ax8NHfDIGm0xZpD9h64wuU56K90q2
Lx5V1T/Q2801F72xfh4OIx416xEZll1W+Q3Sfhzw02rOqqnO1EEbKJeHVteihMIjSYOiVc3drTqk
ld/dxstBNQN7tNdIvHSbj1hj9eSxVTvU5mRnWuG8UvPUFNUxVajKwulskPd39Xc5m1i9NeFL6dnx
WQ6ucY1PCRInY+Zgp6njSMLewLrIAfmXNMtPtdvjop6B5tr7BcbdaLdrZxK98OZcqMizuejfFfPT
GLO98Uu2W+70hDvI/OThXQClVGK+uMSg3UwYu7LgiB1ofo64h9w2PXWjjwQusAyUj/2mXoejB6Mg
ExfV68QLzwqU2NYwo/mpR4hr2Q2zmOzWpm76b0k0fTLQJfwjS+9dlAzDleOAj5gXniCy+ts+Y90i
SmAHUu8/Cxhuwx7nueiCBNSyxTQHrHxR4hoPuhuBDDAQdtPr6qRaI6mRO3VW37WyHq/nGs/YjS0y
3rMRIBAcflhDeQj1vIaZeNsU1VjuGzmxZEZQb01xcry1oW0VaEGh9GPKr0FbrsdqstC7rbRtqOfx
KTWG+bG1EyRnEZY7jLrtb70uanfeiGOsoYXja5cugo9dER1F0o+vk5cYKzaABT4M9M51yhMFAzwr
j0dcSmqeGD8PmED+2WR/lJw0v0aPHi2gCzQo+dK6/Zq1CFWTxOC2kYZ44ixNePaI3slik4wm/yXT
XdQ1S7DEpOC3TtWKt0pbPMTb1L+j4NbcWKBL8IbSJHzJKNpx8W5Vd7AjCs8TD+rA4v7O1A2kDEO0
y65xZAcsrbpvQW4/lBnElFjMyG7/NcWK64G8YfT2EZoR6TzoJgntj8tQJ8XYhifjdWqLMOU6m/ti
YwQYITeAcW7TWZifkOKvQ737VNoivHiIea5UWE8FDhqW82agakm939thwQ5uKiWhuNHEAlfWi2OT
Nr626ZOGPVJZWLtZGvmdl4bF9ZBjdYIxNBLYDlCUSwmycq+b+LDZbT/d5aF0YN8Y7mckmneVFZY/
yqF7KxtjfLVcfdhqImnPOLwN57Ir680g+u5Z1nmwoUQeH1ojnl/JLwCjCRvIF4MxvUZe/1kDawJN
kJYe2qxv8uHJKjrrWQc7xcc7vxY489xHs/+oBtXLVwbOg7FyY5SWRdHvNX1Md7WFfh/cl/HFlP5Z
47n7xfHQwTRHwDlxjOsklEx06cah+1JPUOhKN/MeRpTFbgYDHMAEUvtLTfLN9N3qE8r72SF0w3jf
dnb3vpSM1ABcetHAnQp5aqQQTyKuX3vyrvuQXMChWYRfO98wnhfE0S5t3PiE6S8kSMSs1ph9ia+j
9kcttOk7gFLufvDFHyPfjQ9mFZsHrw30hy5E2xvhsfk7+CEEtLRvTehl4G5acR+62Fa30sVyFqhD
UbbJjb8oSKtDMM36GexPvpsWaMVH7HrmITLtdXyhrj32MjAyeItd0yLo/rwO742DESr2anVVjKdw
dkkt/v1UtdVBWNZ40qGR/M9BeqfplJ3DYTzZSc1VADBGYISQStABmZmxIS9hE9sPVTPK+8T/klgm
tupZHhXncAoeVZ/rd/ZDVEn90BRgUgcoBck6tSNrK0vHoIa1tENUZtfcmktk3xjuW2g8Vt4+r1H5
myphHOaGkjRkdpd1sEHFp53Bf2NgKfv7to2B/evDRbUQvO3vK8cjw1ykYqti6rDoKeBVYFwwMuFS
KtYF4i03tO50HWG/iTw8kaGY0RKVcLdKsBZ4xyz4x1q4D1Tvk7tM9zGZibyH3KzdhyK3uxOe2vFK
NUN3FHe4KZLCk978pTWG0yhAumh+Oh86zbJ2LDr0dwCIyJ9qx3bUHsg8yYfRrdOTZwt/FQbhH1aV
Lku+xcPafnJq1iYddbPViILyi0iTbNMGdcvrZxgBgBK8dVsWLK4LZV3PG++mj/SWim0p74LFrgCJ
2Omp70EJTpaWv4Uhts2ui1Cd46AuAM/7oQra9CsufuFK5hbGHgOSaqnXCswgEqAZrsyfkYvFC6tP
3IeexN92GoEfQhs3dl3dwsYAeHBwCmHeSBa9x1DyNnr6co/Qne5gzUN6C/2bW5EzpndYLfJYZBfw
MC1mJnVYzU/Ym+mkRzBkG13PRntlNN7wT0hhHPKjdhGy7SK3/m7p07EqFhH+wIYx3M9YHOTRtHKk
4b7MDva4cd+wqQ4bGNIi3fht2LyBQMIZwiwRHzbd5q3KVuyFwrdJd8ozUiLZWo3KXDjfZuZhO7JM
QvJl42UFsqiilRe7DRp+006DFWqtvXqRDynSJztRCvlkh9pan86RfZFZFeNZMxYngYXSN7Mqvtu6
nbzrBvDFOPHwlTUc6q5ZNgOUdZC6yMPmoux6BKL9ruPVlbnSh1beeQuNTDFpFeMWLKZEDl8+egsd
V4WGNESdJZPi5HtZ9TTDXTxhMi1XdZPKwwgmboc9kn6XdnGMfoVxUS2QsgBTlgPKhd0+RZ+YJ2Ro
JdvaHMRKq3LnETkWsZpGJ/gs+/oOFwgvXPGodRZBW171Ni5SmCN1Ee8Ks+RJOZipBjgqw9NVJC7E
jM69JU1lzpsQwhXrxP58bdYyELvORpDJoyzNx5AkOy81dP2kpy0+W8iMrjIR1LfqkC/Fm4Z3frwG
0+KAeo11Vp16bqE+Qo5sW9uYeWQeqJDOCpNLZuY7R0P6fgIHxs+4tO4T6Zv3USnrCwRDVF3/CrXL
WYfCZDBO7s1HfEw1a+20stoZcRqiE41h5+F6Oe6IYHcm+3opdWEsR/tz2wx/GO2Mtv4YlT/ySzt4
3Q8ttfuV5dXTk9fMPv9Tazixs/U3Q1d+ZQXg4KJBCVnqRUQlDIqdan50XJsUr1K/LW7/Fh+tXt8k
6Gpv1LCPQ1mSwrCKexWxvLzyNuNk9Gth+cV2DE66COWjOkQeb20gpH5UTZTKDRR/UeIZW/mo8S18
ROay2Ieeh7v8MkvFUNOEvW4k/kmNGzqIL+kc7K4TlmGliIpdOwfTRs0aGks+No3+iiVpeVah0cNr
VrbJRU0Cu1fiNhIdKioUF2MgETcZOFeazUAyFll+7p7iXQvzcGc5ZngirWw8GjPyrmrE6LZfyW7p
T63uNcfGbodd0OEVrJfJsS0r28TkRQSXuoPv3/v2GVUSJFzxEtjY1iJShTXhBhnY5kje0ntzeLjE
lWu9RrGRnAcwaOsqcLw3M2q5FepNwi67tF/tAPuT3IvWXQli3jC89NjmpnEGnxbvkyQZ7squq7ao
jeqPZOudtdW2yWtdxwb6Mjm69M70WcMQ4lsrk2OVmibPNm/ax8EcwCvh0EfcnP1iEuxuyMY7AcL6
2fQe2Jm37mZ/vqlT6b7EmbONqpk4+it7Y0Y31S7M8b0QZKUlsq4BmQhcyE1KIMv0qQQWFlVjdddX
c/MQRMMXNb3yhLPJbWTZBdXrNM5vSTabR98Hat5Xo7yYrltsI9x2n+3asKGwFvGX1sE9Wm15muEY
y8H5A5GDF9tJy/e4LOu13hrisRincKeuOLD1uF7RRbf1ouUD5lOjUz7X42gD7TfiL3Ykb0Uq2ERx
xQJUxXeDitf0bfGeMUXkvTuxyecxOObZzCPrKRqAYQyZ+z6YQFk01AeOFirST3qYsYtEoGCu9AJD
r+KKogsLq7/hztGvFYoOVGu/noqvgVfHGFAF3roxGnEIfZqDzBBLGgZck8nXgKHurH2sYRGueseU
HVoEJHutes0aUrsLtRBvP/tG84W3QbM4/JpFWx7+xte6NzpMu3L9bMdtdjdpVrFQ1cbnBWFWleLY
tM70wl6/OoUiibYKWPZ7PF7iCoj2e7xivfBPcTVeG6uGimRuH/QsCXe5b0RY0JvJSyRNbd+n6B+4
QZK+DEKrTo7A/FL1lkamse+YeCItvb4vcFMfs9vZWIo4XftVwT0sTWanYUCm4AP9oWLUOynH/0R/
aKOVnVRMAURUR2tTF2gBh7omQsc+Dm233mxSRtYS8V573Nlb4WB5Ur13OF6/NouAPklAFM6WodkP
O931JahGlSmwpt66qDOxnCHofzdqc3ZSoY94WTjdfvg5S3VQEP9zatDZv8wS0fy9mVvrIAwjuevz
1N2U0H02doXKuoqpQwi14SAqH1crSDx3bSN7Frhw/+B5WWs5p5L/4c8puIPt/br3bq7j1LWCANJk
txBXfglqeuBs3Bm8Q2+3sbaRVtkcGoRuV5nfRhhuLq+Q8grq2uo619nLK1iVdDd5YJB3Mnv/wZkN
mHbG2Hz3zR9VmYxf7aow17wN+R2lZfsUYRC2E9jt3kVGauOR1rpbLffZWRqyeHV0CTunFv1hXJqF
3SC9nHrNSfUi5iCBMkXDedLj4tXu889+MjgXON3Fq5WwledXdeoivjZ6xqu2s169g+FD3iiykkui
+fkTzKE7Fbe9sgShAWl4xlHp3R2qzeQ7xSu279ZNNcR/Tg9yJMZiVNQvppP94/QQUMu7M5fX6Yiw
Wzeh64u1m5ugMcw4WKc+2Z7UnNgLeH3yqe3ffESNXrqm1e7DjEJ67iWfejPyTqR4OjxtqvTTyK51
p7staCk+k5WvOe1eTAEOc2YTXcYOd/YRfehDO2GRpIWT3HRRZb/OsfNHleFOUWcPUJNZYi8kDPga
q8QpL55pjWfltKv8eJcQ33fsOOy/LHp/hpoaz8IhTwIgrE1/bLL6MUGdWt/DCeh+aeId0x+xinqs
e728RGkDwzDw841pWSggLoc87z9nyKUcJ1ljHDh1SX5noDi+Tly336mmGqcvHfkkKCI2ZnG9QDM2
G9/MQOFJc3oeA7IIidm+4UBYUyGf7A1opCWhgOA2mtzZ7chD7dXuslVqp92bZTr6KRg9ba1mhaHo
17mNTbTq1d8m5P3eSLTE5zzDSQ2Od8fqPck3UxtUpzbWnQ1pzWgnM57gaAxIBx4jOzDXup6WCHW3
AHLP4IfIkkiq/2nU5kdzkcnZsPb2Vt3Q8HxHo2xN9jF58boUZBZeqT/yFqRe4HxPgCGQNnbnJ7PA
hnYcrfDGsuGzIRURbzUXzr3dlPgVzaSbqaajj2h/HbgLUxoMkbbENmE/BpV7hLvtXNrYrzf+lIm3
Rth36oWsODqkcCGxhuNBWukzUIMySO7UmdPW3zUtcikE/havm87HwB538ZzU52HU2HBK3ZZn6bTD
WZ31RfLnmTvY2o0eAxVnwEf4b0NxRx+uvb1cdFWcisRkStks7aP84GNldS2bDXxAt7VI3lRntcBF
yng1ZV72rIpfrmZ9YalU3Kou/AOKjcDfYq86WYJk12vVsa+d8pFycpSK8B4TO3uDURPQphg2u4oF
yxl5962mC8rFuBRe43Ug2oOkertSIz4mZDHSUr471qA0/7pInPOneDEiP8vLqLialUrP2vgpduSq
45er84LWXZzo1QNbif6lLbzbeJIgQZaWZ+Qvmh77F9Vy2/J7kC+aHFMuX1wc3fGarOazvTQr8Myr
2vIGoBPM1BGtWYvQl6e+neVLKqNpneOTd1RzyXhjLZlY80HNHXVu2NMQWfvr32CgMBJIXBPUXI8i
16439Wyneoc0sIE+Lv56NRacTe5goSiH6jVwksOsC/ezY2nOJgP8AHkoqp7hD95f46hybFL282d9
LLpHzxJfVFxdJ55a1Dn9br53CrjXspu9z2NvGdxtu+YuilP/4gjbIQ1hoCHY5eOmHbGVrL1ouIeF
OdxrCz2/4TE56z6Qs59xW9jRhsKlzQqNEaojtA3MKgoUWJZQWOmaj7DrdFdgVnKjYrmVJivumPam
PnYJ4G+DVfy29sV0TClsPg/l/NA1Az5BHbnAyW3ls+NCRsQh4DwsrWsoQs2kQXNWtRL4aniZZ8ON
ak5BUmzDLJp2QQoG0et7Z1co5o4eBf2qWk4xj99ZjYyWJQyxfmH3GOB6q02XRIBwFhyuMaf73J9P
ReVq7x23VDtnRc7W+oDIKN8uEJHvXe4fMFErX3hItDcoxC4Ou8TRCPo24XqjG0/2UJTRZrqP6tq4
iVlm35jwZLyeDLngpr2yh7F5LLTCP0RTMu7HJJueczF+I/XvfEsc7iPoJXwqKyvbeSAvTiTT43sk
cJGTcVLnm1c8OvrYf+0EFr9u4GQX3wAU0LagXjU3t27QRmhXAesebnM01SFIB+tmScwA91+Cv5z6
Kmr2db6jPozm49Lf2Ua69petJsv7NYYEwZn8teVtBlePN7GmuZs+79wLDt49e56EX0tU1Qdpmi74
GjpCuwUwKu0RkiI364MKUtHyrt12FEE28R25GlHq2vQGeie66cyPeOfa+8VYCguvqcu5G48/MHdp
sGlI5sfQZ8OJyMpFtdQEqof6Zly2qrpW9TkL235dZ21zr4YEPMOOc2k4KxM14Ed7OYQC8Y2wSP2j
apoyzC6RfoDxfA/lnrR+82qjvhCuIM4/6vzJ71GYptglxeWTDndlq+dYDFSoshzdYI6O7JbCS+bH
+CGRe3mKwlpb8cPvPss6+/OKghrIX1ds0c3a+3Ohb7EKFQfLSNG0aJrgDSHmH41jNvcRTALsHv1X
FZ5MnfRKPvt7bxlVuebeFrHxzG57xvRd2HzWxCX6uJsRLPcJZ6r2rcg36t84Ow+jY7LlhU7nlhVc
7Gz8tYm7pbaiCOWs82nGaGmwmnOiQTjdTcupXKyA1KE1ahfvEMZUCKB0KxX8GGOi3Lu3q1xfxwVp
R+UMbIjpUHQUqhJ+kysbjObL5GaCOtAMDzgsw+3QdN5r5yzfoPITxmL+JRziP64tQJuHltXeJrL6
8tNU5x231qA4hoEWb7wgkDutBnctfJy6csmTKhjknq9s+VYgetIviVsLCswmrVLsPxGifbBDN11h
bTZ/6UGS8gTLsweRphnl0xC24k+pRnWmBBevqozXHjbarHKD3cc4mQz5OnZyc13gzTf0xXA/LYes
9sijh9WPPkcDRLVU3AxjWKT1xFoU/eXrMD9r6rvKflOjPsLdxALHFmV++OioKxJYiQuAUV1NvV6r
SwO8q1mkX6oh3FrcGi5ZO+Jz1U/xYwGWZy0cUKhTA4BhiMr6s2F0r5hexj8Kk2qo6Lnr+sa+6I2K
LaAVnoTXYiql2T/MKTLf/HqKyODk47MY0nFTVLV1L5GA2Yk2aW97AaNEDNZC6Bzk5gMvL6OxX3uV
D0WPghkVliFqb1V3Cx8UZ5jhR8sGcV+TDkaKp0yxiSsf5t7BR8cAxlVoFbn3VGD+htEkn3bcnXrw
eG8w89TwhDzLMZVttG7aoTxwl0J2sU2sTbTccNWh65IqurZTuymaldnCJP/Xf/3v//d/v43/J/xR
3pNKCcviv4o+vy/jomv/+1+O96//qq7h4/f//pflGqw2qQ/7pu4L1zYsnf5vXx5jQIf//S/jf3ms
jIcAR9uvmcHqZiy4P6mD7SGtKLT2GJbNeKvZpjVsjNIYb40yubR+0R0/xqq4XokXvqjk7r2Az8Wu
dYhno/uMJ0p2oICcbVSzN2xx02C+w1tOL8iE4M4MkrNqDW3gPkN7B2907TVZWSJ5eac6SjFCrapL
dM08hLosmW37zqzeQi/2jt6cdRvVRGuwWDdenpxHq6re+g2I6vwtNSkGZbORrdUgPZVy45MKPVpF
/FJ4xWXuxubesILq4IelXBlmCX1cBYvag64WBWfVIqXa3DeGNm2L1k83Xp0396Urv/z7z0W973//
XDxkPj3PMoTnuuL3z2WqUEMhNdt97VDOAVNXPlRTIx8GrXxRpvBmAaaomG1npyzmE6m/qlHsJjI2
0+wIQqP4US2cGXWwpdHj6ZP+AJrXPPCRE0/S/vRzlL1kSn6G9NCxUOXV+3UVJuNrhm7FHFAuUC2w
wZBR4teoy/rHYvYg8zIm1IL2ktgWWZH7//BmmH//kpqm0A3LN3TTMuDhWb+/GWMT5F04uPaXMQi2
5qKGbSwH9k89izfObCSKAhAGfwVrb4w2DUWOX2JqdE+N/yYtNQvO+DJbtdVZNCIOrM85KcTZRCCq
63fkMDIWAk56aaIsux7kWCSonqsA5FhdR06BUaodNj7Y8FDeqDkqfh1CIfgFVZIQXYTW0FelXcBK
MLEr/ffvk+P+/X1ir+YJ4ZueIQzP1Jcf+y8/ZgE4dJZsqb/OTdvtDKvPdxZr6CPp3uwlGco7z0r0
L4WXU4jq7Zi8f5TcRX6mrVRH5VkvaBAHT9Cyk5PM/WmbjjV2hE33hEkr1p5zFj3KLsmO12a0lFhU
nUUncb3vtQSDnijr4ar+7FG1mAnd+3TA0u2jMqPOhGa6tx9z1ayPi/4ymPnqddWIj3gwAvtFYpH7
ApCXm6qYwhsXRn55bUcmdp+8W3vV6yxDPsYhJBhdZ/hqxkd3luSFsx5MEf6Hu60Qy+3095+1b7qG
aQt3STJ4pvP7J9TqRovuOyR4qcX1bsh1H5cldJI8H+Ip6Rj271jIXZKgkeeq8xEzkGX35rYivjEz
WTzEdlI8GBkuqdngW0cVux4kDJkwqjBuXcapGCLAOTke2e9Vs5+c4mGohEeyOet2k3rxIKgofpe1
3EKdCZALgc6dWmbRrcZGQ7/aTDmtYR6QSvbadeoa1dnPKvhCv5x2CDMfkjm4D/QWVkBS8I4PmX3g
Huac57FO9+Ngxndlkokt8NrhIeHOscGwMn0OJak8shnBq1YNUPHGWXvPouirpgPS14R3Rpd7foaz
9thYRneYAZCRDu7Te0FO+F6dwSn6zgVQsPwZKjvEIJMuf7X8efSuE6o6hMGag5/9mN9J6JcB6cpY
465VLsJ4s1PW6RfSTxC4XcSoQr1215Y94IcsbOjRy1nqzkjaq9N2jv1rUDUB5Fun7g87pUYersG0
p0vaNNv6XQTUWx3C9GB5k3akCJyi9K215trwIqwSEBs4YxUQnDOtkzfk5REKoKXiTtiw1/jlFPD3
FtX6+fQxpvRZ3G5U2xHO18QK231QdsdYr6KXSO+rjU2N4lzOlnfxqaOvzaUo0OeL8WZmv/EoLndU
Wa0jxuXUkYOeum7jTFc6g2IwjEGIlaEH5XUhPEzSJx/dAstSnYCUk7uhQRfBDuZqbTX5tJr0BJuw
ZbDZ+ZSji/iza7rdefYH/QKq9M9DUWDUQ07A3bOfn8Wqlbl+SQzgi8jb79Q4x/ihT11053apdzsV
WNiPgRN99gfYMelksy2TrX3vjujd+aUZf25kCUEr8DJwRJb2RDnuYskgeCF3JVd+cqKWNl20oNHD
rcRjk/IvcDu/ru5MDX4F0r1YjOdzfaNiBZhXNEGN6o6MzstQobHRsFMPt2yFSYCBgT1MiDmH28pm
casV4EfUPDVFnflRAuEo43/zca3ZQzg/48eyzaKMNzYBg7e15iDauGwrtkYnWOGgrn+BDVLe2EHj
3LWucO6mBNThv39yqOXEb/cl03FN37MdzzeE5all4i9PDrtOcDfWnOqLZiXF2iUrtC/rCm9RgEzv
0kbBDl2719Lz+hvyyegXLHEvQSlRr+z5Lpu14D60re9D5Uz41LJ/YTnRnmwx6p+SulqpeBSY8YFs
aLVTTaPAIhQExzNZO/NsRWNzvWxtVCzIOz2/zHaU7zJhDBgvZPFOeKHHPSV1Pw3IG6ULKPZv8Txc
W1Vffg6n1NsOGAMdM3QXP8V6eQUYJ2iVXuO4mfefMvLJCuj7t/EFcQUY9mMtQcfhJm688mmpS26q
IrZ2qqlNXXkHK/WQku+qEF4WMLwjWR6TvqyeMMimwtK1P6ZJM7b//tPy/sdznmeISyHM5vOyBWWM
358iTd2aHlXM6IuMepygjfLT7LTBQ5LX7mUom2HV2f3wPvYR+IHQd2Are8YLGjk7LLGHd1uO2d7r
Rby3rbzbthFIFxN8yY2xHDwqazeqqc5ULLIFtRrXPSUiLe55jiPporPgqvFCvkcsELvYkR/NUOvV
OTCm4VxhlvHSTfZd1CTzHaJE5Ysv7B/UO7pb1YqWJGVXRe2NauZ9PKwb3x2OzTKzDtmqhbPp7lVv
DG58a+ZNuwt9kZ+iBXIGBrI/y4VP5Cza8f26a4f2DGoPqKWKqL6PUfUgkBH32C0ULUpTfTJ852bm
LPW9XDjUx8htPnJ/rg5p0pJMyXRSGKnOUDOVy9C2Cw9uADmz9Sf31kXKbV7ZVunelo11aUp7OtZL
h+pVcaNz3P/wwasP9tefqSBHaRu6a+oWmzXj7wu8ASlqOfih+XkSYbMpnQpEra0N10PKFx41Ev+1
bBJnx5YiuXVqz3nIZ4R3XQQWVYs6eHZnSws4KFvgxVRKbsvAildFC67m/3N2XktyKtkafiIiIPG3
5X21N7oh1DJ473n685Gtmd5qTWhHHF0Q6aBaVZBkrvWbsUfKTB7Qisoujs2c5jeGwiILz3EH1SlC
LcOlY6m3//tNbXxe5AtTV7mddRUmrK7r2qelUWyYpaNrkfbF1rznGlLzuWGW+cdh6FHng++osUCZ
7EWKuPQZ1Ei/MjLPvSlTkW9itvcYKaFBama5dyid0DqoQGh2XTJNZ68bqk2BNfMN9LN+0etjcyxC
jVi8UdQ7QNeghJJp7XiptzfA7x1kqVCj7r2U/bf0v3o/2j7GkViL/2Wq/uPhF6ZrCUczHN105837
p80QC5OJPftYfYnS9EeWXQnPe+chiqxLOGN5JD7HFGm8QvHIXH20yVLcOuKkYbD1fkKJRs1CFqNp
BhHr5biRF5CDZQdKNnP0wzuOJK3HX1DvDoWBMhgDtFac/vwO/5ZFdahnqaYxWffEQMEdQBgVAHrg
hon6aksdk7nNDlvt/D4E1Nd7VZ+H+GiuLNCaHZGBrbObqk4fhGMaB2k2hBNxduOrZrMzEdGFgEVV
HuTYPI3fx6bg/Z2FWQbtzleGTR+JGrqv02qLdijPIOWdL4GaYE/vAMYjQmKziTVfjMZ3v1i93Sxh
LqAuovXOTZUgxirmDsSGCAfnQXYFWeNfi8lDdHPuyEbWLo03YgZuBvm5HdQ5PERHNBXPBoDIvz8m
tnwOfpsDLHbDLsBW23YAIeqfIwNIViYaWrZfrAHkeFmHBL9wF1hHSm8/lYbXr8y6tnbBXFV6MNyq
3mRn2curG/deosJjYZoPGUsn2TxaYKd4ub2hBmo/tRr4Dyc31KXsdAU2LB6PCoe518lvg75/wJ2o
vJilaZ9NPxTLFmXlN2DuMKr08WWqC1B/uKbss9AvHiqlepYDOiWrF1Y7NrfIPcbHwJ+SdeINytcm
XMgBucjcVeEG49ErMhefeI9X/3xp/PQeWN9aD6xi9N2gK7iRSeKlk1qE/fye3xeZo62qRfXtOB+g
//xqqzKjupUHpFL+2SYHf5yrRF39Pu6jTUQoJbGm+O1an69f2qCC2CYJsuf3tq1eAjghr4mOvVBc
Dtk+rxX7pY/Qja/t166BQ5d0aoVak2e92iV24FAWWZh24EowGEHkjHbolVAT6sy66bIBzesEaqjr
lvuuIPGHUEjCY6L72EVD94+gz1Vjf2Th0QdPbt7cOwLsi8jrJxeCwHkyGuceOJu+7l3E3ULciO9H
v+qwucP3KEK6YsnCBYT50F7l2GHCwSupFA/WKmN9jWRYlU/JQva+H/JmabjRdJuwITqZg6ZvxX+F
UqTeySf5kw+RFYy0py1WzDcfTfKET+d/qn66XAujb1WawlrIc6XMysf1UizHDmqBpVFuN+uuz/Ub
s9AaEhx8rD6XhrlN9qqFK95Lfx+Xoxm+cVVybN6Mcbck3F0W/dx71FvLeO8gNq2dXImQl73OPFqW
isEHnMK4mBzRpEOCmFiLgaJWo1t5yL0GMQMvTJczmua9rTGNaW9nM1x4HtfOB7Vp4bfE4vpxamS3
ykVM7bKPRrFG3ejRcNzx1laneqn1Xb2VVXkYMq1d9J2T7rummG5lm5YCD1YgPcmabC9Gd587xXj+
aGrNCP38NrrJdLO5MbMfnkaquE5wNCLUOr5g6/WDfKN/4yqacTdowaUZ7eHFLC0dNA3qTTik/HNU
HzPTQK28jGkBLh/G4DIa9bRcJv7FQ9rszlWV4b72I3bRpAy3fjcN96Ic9dPMP3TcLiuJT+IBBc4F
pCBju1xxIKPwctLie8E7Al3+8ZZtYHGvDmm7trRerGV1dOPwNhvLpay9jxhLbWn4QtnCWCZ05rNH
RtjLrja6Z+jHUHSs/vpsh02kvTMNq6/3skMekh7Y58Y19VnLqq8WcrTsaWz1HCRFeae5iGeXjdmf
Y9vRLl4LIAkQafmWIECWIuv4nKdpts3QU9yZal48Yv11Kwd8CYVvHwK7VkLU6OB1uI1xHhxnIKYy
DlcosOkFMsDifYTGSuaoxMbpY4Qc5hcZLmpWAzLZUB0Wy5XD7jjAmnwwh/k7S6qj5iMiH6RUE6vx
9lnW62vUGkqUNQlU2IOXvukI6JSxNXzHqAhgMZaad93kI4+TNtbOi9SRudex34ckPHOuZX+zSCpL
dsVNlqXjnvdximLFcwvTC5O+AQHAOv91cOfqR1uRGvyMM9FyA8LNXQTkcl+w6ltK5YC0stHdUwFi
RmVuXwOV17JUDJjG5M5OS3Eqer7lqehRfEa18cvkzJQlTRkuqUqoysBMRBhsUkF+L4tGK7/AGwJ9
FLg5XJq2fYWaayVZ+WUC5L/16qnYymoiDsXgAQ8bxnI3jUa9kScjCbnM4bk994qCvJMXj2vZHtTh
rok087GY1O6Q9Ia5kpfRKvuiJoTBvKxHOqBFdzIxLQO2oDe8GtgYL0pbGhRN4y1G7l9ku+aD3Qbf
LY0Nhpd4OAbzcNEo6s7FsG8tRxWqeTVqi5QvCOizbhUKip398DqaDRIA5SLGb23Zx475aKmtvRia
enpp/DrG7Skcv5qRD2+9Et/1KNuRJvEBYSo/c7iREYGKa8mOPViQ5t70eVr9iP30Vhk6/XbywwzG
tDncZMDmlxAmvE0ci1nbV2m93SianLXeENRrL0oWFfqJV9dUMm+hazAEK77STZz5qORHryJQXXZY
ZaWcvV5TzoONDlgsyqNs+miXJbX3ev5TLDg/dRiBrqwnPmxbDRYOXVN8dZIQ2R5D8R7HTE9ANLvK
jZsX/i07HGehQ+EgE0ub5ffZxRTBLSnKU6Tq/VEfNOOqNr55xS8knmXZ1rJJHlKANti0DO2BVCSR
2ZYlg6tqwWMfA7gF+hKDImnDR5Q67GvclcxXdFpePNz7+o+8DMPHQhXVyhlTPI/coTkP86EQEfIO
WbVTvaw5q47NYS7JTjmsNPRiaULiW8u2T+PKZMD20nqAtKOdKqFOx95NSwx06uhhGkiD+4AvfoT4
ZjSG96Mzg3DhIT1FvtWf1j6IsfeTIPCVmyjRFiZQ6aMtEI7VYKR1CFbq3U4xmpv3KqryxmmsUYdZ
2GsDvt1jk2FgUBU8JpGZVo8lRME1xmDB1vGt8jHTkbNkVrdxi6EqSgMjUSdH9HKuhrZt7wK0pJey
6rRdeWCBGb1XUVR0j/ASwR/Ng9PJUs+i8L8n4sGLJ/UrUPBvERDN16EuvYVfmfZDUol6lTtWcAv7
L99E/aCeB6UcCF6P6iEZ+ZESq0BiBT+fpaWK9gaGbbxT+be3tLG5QMozV341amyyu++aFvQ/eTSU
Kkl+RqzsFjHWCE9lOAbrqgAi/NPJRLqKrYQnQI0s99SXYofNIg9AYVhPWZnph8Ibx5u5VjYF35Qf
ZI+ggJOFoukTIqZq+mj7BpBoX6kOstfVMjQX0bUHEk+v6IYelTt32sgqWeNo2xPQW09jlj6iR2Us
0laJT25eB1chtJ9Mht1zGKT5roBns7YQpnz2c1cj7FeoqLLQ63bBSQRNftdkzCCmj7DN3GyXRnWE
zSwn1O65Qe92XQy1upW93Cyo3CdVAj6LS/b9qgKm9GQgo3e1e+MfnwspMF3Lc/R22AjsGS21q+9w
HMuBJpdYdsVWePGRWlw5VVo/I5f+DDOJ+zPql2S83Tdn8gBqzSeZcE+2Q2BiFT6fFDggtXRsjZ+n
IHk/yXL6pVMVzpvfpwhU2FF958+flIrgn58ECK5+zir/2VJ85Udadv/4JFi9u0mxFsylJijRORkv
U/TyUKXN5l82eXOsI5fJ+vesPOkhYagWgTMASH/GedrMKwJFhU9hR4GO8GcbH0WViadURK+TH9VX
hP/EU6DHIFjr6mEoWfr0o7eSg+BiY2sM1Pr9lKAZD5EBqkhWZ8DkFhU6nR+OSziD0q/QJtF38opI
RIKyKGKST3PvGEbXGAuaG41d+YHoT3jJcy/bBQk+C6zWEP4wp/Dku0m+CCK2lHk4wC5NB5yxEutB
jvCHZzTfunvZH2A7wmc3F1kLNV5F6agmh9ENnpzatRBM0dmNq9bWq3RlBhI6J7il0IPmaq1k0S6O
owi8EVU3KQfkNV17J6tGY8EMLRpxDJzxnon4SThWdmfHXXYXs+UAiUmEvit4FpZ+xMMbZulR9oIY
ac9//wU1/Y9wFhk+11VNYjUWLCHzUzgrsplNytrp2eEN45YA4aSTlZyYGL0UcawGM+3o3JqqcbSq
jJuK/ytEO48EqjWaN172JlQnuiuqPL4rMbHeO7HZkB6LIJa7aImqCBNvazVU1mNedC9qx4u5TfXm
6tcOaivFtE8U0b1MXT/tJhMYZ4A43Eupo7wxEQK7WAYOOeDD30+HHtLsnZpHp5+vVrQwZF3HKs89
9iRPI/BseXpdTPmhIDuMARfDyhlOkRlpdUpBnz47vz7Tdev46LiZsZSjfBNBP43Z8SivgSYSybpx
pTjRsByIBN4IFOZuCswXfKa3y0eTa4KJ0QdE22SbPHhY8WwM1HXfT0XOWTsZpfWsYqJ78vFX3OV6
it7bXPpo+1+lv4+zI/fX9dz/lj5dJQ5dcwt0mhyielt3ireNgjBcskGb5l3adKulQbIx2y5ffbT5
WjutulbT1/I02dEZolwaqd1tP9ps00EwbRTlxuyn7+DAkcesNZMnz1f3pk4YazJ7lKrr0LlD/z1f
WlnQvorOfAA/FgDCUdY0QGBSnfKil1395e/39x+JbF1njwAgw4KFTthW9v8jYZRZbHJC0QSvCNWE
8cGyd7WePUDwan5YTrs1x1r7ovqOuQyErV9LNPX3VTBZW8j++SlH/X6RAxxcgLDiJp8PCrL+KysG
CSqrom4uf/+T9c9ZE912TVsnuGnpjuEY5qfAmaWpfhiQlfoyjcMqcqca6AMHIynwfLbtZsc2OV70
qverTR1sLL7xs1uI1Ohe7aw+Qu0Dbq5BsSKNAHkqTftXH7z+IjVT9dyjGXavjOnVStX+taj4gQSW
Mrs0WEGbLvxMnMemIrQ5GPhr5wkvect1NGwT6ZEleZADycD3+FaF+b9AEHTn08TEf9yxLUSULdsA
TwNC5ffkESx6EAbZbD9gMWGaSZmfyM/4s5E3RXs+pMLPT14B55wA9v5Tu6zKER9jZVti5mi1JgZe
f/NFPo37qH6cm7sQd2A1RWjCGv2djrj5MTDdV4gDxEBqY8SgwfbNjWPU9M5DYIIuB5jzN7IJtNaw
Zyad0KalU16kV7Fxqp3Q2CFHN9ypRdkjpnFjRjmXVDruTb9qUW2ZT5AXUbwyWAAL8I/yIjDMxkuM
dZzsNOs2XntFb8hEyTEhRsiSk/R8PB9kqamNfIHMcrv+1JGlaLUv5ECLR2UpNIRkq7awkdOLp2Wg
h92DnVjjhS/krk071L3mQzm8wpiK79/7LUKjLJLrk+wDnCGyrDnlCZ43Vtmg5eoHGp4NunpKtPJX
SbbJQzz3fhos22Rv3Rj23vRRp+knvziqbkvwYUxuTa0oiIv/5yA7JwfB+01ujMVR1j+61QhJY5IG
A0laF79dZVI2+vzm1eaDCi4j0tr04szvYeAh8Xlqsmv//hoGJL/BrLUl/z73zm4+SHBmZBJBC8iL
dGWq3prtRvbJUWE6VXtUV0cWKvO7/H99qtaN+9Azfn1qlA7q0hlMoAjpNKGgi0FjguTeaw2SBVZa
4V4hbjpXWe3FqLyKnii+jgDDqRtEdk2z5iv+wvoFVXnjIkuWZ7ADxCXDKguDbeIEuER2ROzzsZGo
y7WsfhzkGRW6rh9NKsmHRavFyKQ0vXIG4IIYm8icTaBaylm2fRwCyw+WfhEmB6LH8RENLxwA55I8
1Io35gtZJGuVbNBGvUZtkJwiP0MByymytcPPsKqiolqnyGygKoEeNEGuAeJb+9Mvc/Qz+i67rxvi
1v0o1PV7tW7bWxfbIKEbXr40s4rQS1l0+NExOHD79pJF04ngT3L2yeEhe2o6C68x9OdhENa6Netp
K6s55oALYxrjaxnU/lPFikVzE+M5mcYOwvJvZ1ndTQpJhuVmExEXEPUbT/NhBLT27Fl5tc17tj95
HhQoWoZ3cgBKb+PCDjzrZgjd7mgWORLCg1u8gQadL+AUirPKAAQdERYSN+1oTAvZAQTqlkhJ89h5
foG6DIKycQZ6PXTEQQ4wSzSpFYIunYOfarGMU8/oHnqXTauHRhs752ozk3C+DiuEEwEPxRDYWDLr
Oy8UxpNRAzmauyMnBs1tsV9J+8paO4E5HGZwMbwvpOeUQDmWUnFuUFeZjXiWJGb4RbwP6iKFl+s2
xyH3fxE2xNB9J59Q3OKBNl6qsiQ9BQTztTamtRY2yhW9hfFudIkrFWBId3EmhjuByuJta5xkn2yp
NLsAdRNYS1kldnFrGIZ1wFMx2Nehrm9iVctfxqzeyO/CGtpuGTRTfUmTkhTeaJrvXy9CzKssy7NX
TeehxpVH3Q/BUN6bGD7JMzMtRgKtMOEk1ABwFMN31+4wBl/garz/EMJDZK930OjU8eq4qkmZLa0K
YQSlQ/IyM9A2rUt4cpBbS/e9MMoCTkLvhf92jer/Z8yfH8F1srqt5mXBx0covjD/5bUs/nwr40yl
q4A3DVu33M9vZdP0Gze12uHRMCbnGiftFfuO8lVr8cfs0GjZymqGbIdVCQJmFZnBZd8Sghz7lZf7
Shfz9djFMkMQD5KgEgGJ/09JMWyXVcYYbWXpvbe0/iU1iUzJ79vWeWVFWtKyMcgFQqR/3vOwd6jL
Agz1g1H1CG+iuqtWurazDcQ4Zemjzf0fbXKcm19xDV2MSkpWCs2YZB8SnD50U0nkMXG9QyeK/ZhN
kb7VBs/ejC1vnvc67jQb9IzRRBmS165tkpVeV/ahdBEUNev7yFYSVmVWtg+DMGV6phqN3XfcF7Ub
qEw6pL/wuxxFBCBd6w5OZrJaeQ82kJbnArjgpqudyrokQ1aiNRcWz6Jl/VEHDf6PczUs8pWve9WD
n07GLc8fa74ZoDPaOC/lLo6bATs9J/aSbYCS07Uny3uyvWEja2PculdZqlpHRWUMP73YRn56IRsV
K31FQcvbfwyW5xOl2qjzqe9j5blJy9tYNnYDruOhr8OS1TVv64dqyVqlL54JAdsgAYrkIP8nkeve
kbk0CN6G3WPXZER4+R9Z+BUs4ZQPKG5ltvlapOHXIJrSb+EUvRpVbrDsHzxuUAdkI+aQD/OAkPfE
Y2iWTHW9C9h6Xi69F+UaSowxv6w2tvXS0PkjPhZWldYW3vJjKYVCKZ4LsOO2U2ukGyecyj3rceeB
NPGtrof618L0YhQTff2i60Fx8cual9Dc0QbTpeDBenTVzN/bYdVtyp4Jp46+yX5Sz8F6SrCkNxp1
9mbw+rXO8v+SJKwres0tvgo3eobl1SHrJ8wDiVxlJdv51pcR9sAvs5bqtm/temsXrvISIF4jByT4
R61Fr1cH9NWjhywkQDNfUPWNaumMk3OGPaxf66IjJTN3tB4JX5SslFvh1d5xStNyZaWmexP1MFzQ
JX2qq7xGvqzwH032BoWvjc+dbRensTLQTxqz8RmaR7hpQj0DkU9vWCCsqmD9dJG9FZwn28ieUVka
LhW2CWxJGBWH07QdfQUxpDacnpuojZcq9jdHeZLt+usW6bYHpe6VGzvDSVZ+MLyXve0G3UqehOli
smo8x9ojaVafqwhtlmmcAHbU864pjPTHjyo+Ub+qZeFVR0JL/6zK3rAi5CDPbWZ3pbD0Cemm5B5d
g8S/GXiH0O/MX0Vefd3sT116Bw0at7L+o0+eoXjmWo8tFUzIPs48z3wph7pCsgPBOQCYhOxjEjSd
sPZJPkvTeYWKr5QdHYvRM+/jybl7b09ci6gbCFmnGbxbVtM/ZHvNkmSZ1ggCQFpKbtKmaBbBDDVR
Ruxa0sAxrtZU9hfwn/hBRMjqdi3AGsR513bW2If3In419kHWPZIxW2w30cjhJYsYjnHORmQs6xKr
nve2srTOoToph3+Aa+Y2X7sdgWp7TBYsX0G5dVH4VvX+nR154Y+uL7c4FefBokjfUgzCo0XRXtkZ
m8EijyMULfzpRz16V6ty+jfcd75PVa69iskYUAVD4G4g7L1AJR6ZXc+2kRRM2EFAYHN5D6keepqd
Q5BrLspBslTrDV5RjpMuZZtSQZlZKAHXSOU1yCCEW/Q7f8ruj/OcHuuxIJjydeelw8JF5hyuaeyv
Fas0LuxxVdismrbP3Kg9g9tCJs4M6nslYK3sTFX3BaW4q+eDVlwoKz/rund2UziTmiSzSbKYfD/V
jsEE8mfmPzUj1hSWnuaLrhpsAGgcCPZBfyjwrHP9iIUIZFbB5W9QUOsOflC/aLM/mzy4M5O49dMz
BvHKUTbJoVaAKKSHzunqY6wd4DyomcEuiSpzJcToX0XaTLhXWSPOdIlxbiK1Wws3zx7wxRJwb3X/
TR+AwNSsoRddXKxiZH2+5UM8K/BpxqMbIn4or1T52q8r5bNBq24pYmsplXkmtJWbYXB25krCMvSc
9lOCsFtfhpvaVmZfBHrsxIjgIeLPuQQJSdQkanYU0tMwlyKtTE9+UTW7HAfC91Lw37ZPvblf92sV
Kj/oAPXgEhuFVTIXA0tVD4rJQVblwdSdzFq/D0LZ0BQYbTDUiS1tmWtFeNMhvZk4evIM5EccHKOt
V8KC6oxeBspgAdEB6GrpjZPo+LDOHeihFavebZ1D6QfuU5W0y8QyBjxSgP5nfTduZBXc1x4nOfMB
b5+IdDEEsAT17RY/V75qVt95WHtfMG0Pl2k+C5QperXJkjA7IcsLlhnZ3W05+d2t5k7jMghgr6sJ
yQd9jjD5c6yp6UNj72TV80eTLDllb6zC2c1QxfBHi1PnhCO5w6Yf3hxKc+ZSzFXZJg9TwcplAecQ
i0gHcT4Ug24rAmBLjXwYQroFUgqyPs31ofZBMck6b/H/1P20ejbUDM2vTH1RwQ+nlZr9ZIOIaGdm
sl8CaBDEhnUHVtjaBE4RHi079c+tMyeclKZ6bPMM9QuUfX+0b0kS5z8zAYa0qoTzqDDtARxImrPf
V+KQ22m8Tcq2vGPXicRHWiZvHYab8iytK67+yGwFcM9bMrVu/x75E+bvtBuyhIZrC5WwsGuausrt
9HvMixhl0Dlq4X0z81n+YNL9Y0qsD27HT1H79VsaT+sXs0XmOsJgfRmH51FgjafV0IoVUwuvrRj2
OCFh+Vd6Oiuy/BJGVb1v3ZVuF+E2LfLgLsjukri55rpvHFTF1A9ECzB0yYtkGXYtCBgDsgG7JmOV
qyOqX0OiMnVwORi0aHxu2mfNUIxVM6LfRtyu2UKrIJysV1BFmgBbC+1gzeAbW4UVhKD0i9AQ18r0
l+gHyFn9ZsofMaNzQfqgYCzIb+Ic5WQnVfO0bVq1j4o7YVTkk8CEa2/uyKamS4iVytGO7gl6oOot
+vpqjjhxeR00mxAV6aOi2qTcUUhdZPi0blKQqavew5/KCZKlZ2r5BgqXuum9RN9M5rfWENm+I9Sy
tomPL02ETDdEwIelXRWsvc12701hsoOLC1ZmAjcUm/kCiV4InXioKSF/cp2T44lNNJzTcjGo4XTf
IxodKbg3jgHvfOi9aIqI2F6DY1LWAO+Kzag7YhEHPan7uClXKoJsOD+gJaP04mucI9nXWVm5znwv
WyhKma5SXxR3EWhAIAXijIi1ODdwnGItbHFkCJYo3AwHAMfuEQdDhM9rCFLkDIP7GNLkMhkEIUd8
3QAhltUeHb4Vepgk86NmP6Fjj1hDsbAGIgbR1H5L1VI/AZ958wN9awesmawyj7KF143lgWi43/jp
KdWNpyGy9IPfqPYqNpHvZdXiLyPNbfCOtGpyLA/s6tITZP70VDJJjwGiry2MjCryivvAKB5Ms0kP
Zkiq2jOOhK+vyGJZL8y9+8DB3B3fcSfIzrluRc+Vkmw1u+8xtQrrZU468tYATNdVxiIJbNAPRYAB
HA56MGWjRdd1zbm1DhMwiPWs5rnB1PfcJs50DnIAKopNVhxq1qnwcJlVYWRt7MEwD0UZPeWp15+9
kaBsjGaGo1Xerh3FrcN+dMGU7OyRLUUUWgz3WlS1F3kQNsqJQ5lhwRdUgK5KVT/qYw1UTrdPBdnY
aw8SZTVaAfL9Nja0gG2XvTctGvXsl475BP1w4QTBsSSKfVBSZdiPbveawh8/G2IAG63zM+oAXJdC
x1iYHT3gRvCTq65CIMGbHLEdWMmuUmEvQ0X/pvblWoSC18s4DGc1S28aOHm404OvhSSPPMaoN6s4
azFCT4M1AQt3m/h2vkJEeWUN/ldL6N2/TGva79ttZjVTM20TuidRAyxgPiOBUSLLbLdys+/AjsRz
PoKnwjvG7hQIOY2tsOmCtIyG1LrwIqj1nVn8xDfD3ga80fBJibFPj+NDTJa9DbsR1jDP9r/MvL8n
svkTbYNoAHBlTZCJsI1PTBVNFUmVlkX0Y8AZCklvPAd7Nb8tEy3Hs3bsd8LGRaUgDrQs2DtuEq1e
6D1IKykjXEyockQjouJ6stE1q96QcGHbEjbpba5m7lqdArGZ5rk2i/tw6VqJvjZSEw+gPHhuRvXf
vvHfozTyGwd4rZnA7yGF/EHfJJbp5jHMtu8pgmYHNBetI4idFT7yEaZMCXpYmLV4iwy+64JwrYfz
eYKluXBgHprO8u9frqv9Fm6Rfw2+7Ejkuq5Gsvkzd38A5C86JpTvLrsQdE/aCgPv/EfnBDNpaWxW
k+HGCytCqcUZnJ+6En9rm2Y4tb077XPD2ZaqzZ6FsOGOteFw8JQAwFkT2hstKNGVn1CTbLvgBQyY
eqmn4BLXtga4owvPaSuSbYsTh7mW4Q+sKp+VPPQWoogewra85y3mrv2iT3E0S8xtperPYYLRY2Sg
2mZYMapxc4Ihat2WrwsRora01LXmd/s0rcUyMNVuOfpahVeXDY1orlaWlazr3j76UL/wfUgX6YAb
JEKdP90mDLZm2LyKbEJascjvcsdwD8LXDn2o3KMNFj3FPLULzXHf0hyxQH1s1SO4HGOX+bxAciWJ
tqYnqiNPSjXjmtv2pzkaV+YDWHBVsh579GMrL25PQm0aMLUupg1qcWzKtjknKXbMlp+3S/SK40Ws
OiFxIu0G8wSF/E2IU2k9Tj///vtrf6xquBNJ4Zk8+YawbefTqiZHKdUuTT/7ntnqcNNVboG9lmf0
S/I693Ug2BYVRNXFfHcWZR7cmswFf/8bxB/34Jz7BaPCjaiTUv2cB9YUux6gs07ftTz5hqtbcwK9
kaAul/qgVFGKkclpEVdngB5bdmD+Phi1YU1IG/hznzub0BRvGBO05wGzXKRhRuWYoCkQjZm66vtO
nKYeW9C//9nap1ClnJiwGTBcR2junAv9BM/QYraT4Jrs72HFzafG5le37cUK40FEQjy/3Ge2BURm
ap7MYE3wfo94uv4ld4Y9r27IqvgQsggp+ovSFQuir+6htsdkETl4E2BmsNT4zVgKO9pDWGrqegzy
HfpQ6qqp/aPmoD3hYWFo1ekK/xRrP/hTvSJy6mx7h1hf3yTorKT4hWLONMt8J8+eMmQbu0eNOSBX
fSyBj65Lz0OJxQ+7k22N5HNII0PFxZK0zaN6UUbjW2aQ2wxgRC5jZWzXoz/Ym9x0Avahebeqo66E
DTm6G7/VN0FuVrd636Rw5xN7PeDbtfEMI2JF4rJaNf2e6N7UwHfTy1Vl+M3SK1i4utFXiIFBXb4p
hmGemdnNlaJg36s5GIeW0NQXdhSOxMK8B6hy7r43wp8t6z5YS3LtPIx7JHiLXVE3oImJumxZMWgH
NHRDRIO/qTq2vgiE6FWHr1beBHtrzrUZbLdxvwxxmAyMfd37w7pHwoxXgJndu6iy79yu/WEipZiy
qBHaToMQd1PUrFSvAJDY36ngZg/eeHJFEe+CstcWY2eEE9GSbGmWyXLE+vxGtxVsZUu0LHvVDbIF
mQvlNsxeMgMAA04UWnrEb5O1Yaat/P4nYuPpfZ0b1s7o6mnZEIJWTe0GgfvZ5gg2YT419b+8Bj4R
gt5vZQPZB5vwu4vs3idCWKt6Ls+l7X23qjBgNdVli9hW3E0MAmmjqWFL0rnrLpZldhfD1/D3jPxj
nkBtZ/GwGYzuvpsNB2EuPqT8KH9/0v6cIFgBuKYL4ECzhP2HwIwu+mmKhz7+0YftFdiwdq+5wN0r
EMZLj3l7NbZVctOghgZOoltqYoSRpjnasjFZwig6rt51reVfBqcFQRvbOiDIqLu3+wc3d95Gfywe
fHL+/wYWcT+/W1mr6IJMjK47rsGT9/uO0dLCOq2xLPih+AjfTEgq9rn9+H+Mnddy5MyZbV9F8d9D
B95EjOYCpixZ9Gxzg2CzSZiEBxJI4OnPKo5mRvpnQudESCV1N9lNsoDEZ/Zee6pKHlzgS3euMlWY
a2l7xLPDeghZ7BO04XuvCk6N4TrHr2Zq1q1bbVTo9ZqjuZCW1Ur6HYN8ijBDXelNy3hrGd2xZHC4
N/zsCuLAWAMxLTgNy6aHVjruiQZ6X1GK/bCEj3BlGm7LOh32zIbFcz0PjM04fSapvv3rd+5PCrav
68q3ad583THRugZ/0ststYQIoET54dfmmATCzXiepNi+R//BKjpxdpXhJnilPlaNoCipTto6Ouda
DQnuJQDES35rKX24ceq8g29tfPcIrr+3fO1IYuGsTfYrZl/SIDFrxKgXi7AfqzliqALTo8z6y9ak
P6UuOdRSmip8ri8pvp7zIGGR/+vvlevnf7zf6H94hJo+F6lruH+6iYaldkY/a5qPynH0GCXtcsEN
HBC0PWfesaDouasLEaOTaW6DLXuyp/wz7TczErrp7Co7yG6/XtqA0S7kHiAGDspK7FallOKBoyo9
dv74gwhmdaMx7vWnOim04UKgsgLAwHgUd+PF5mu7twEOFVxbh8DOyLSvNPtese67iOZH4R2J1KhI
syTHAR5OE1ih0/nYXXXrpXdlkrKjt4RtnAklR8s/zTqkXVLCJLqZBnt85/EsYe51SLMyjyShIeGY
NdflBy3W9ujUTbjarkaoSQ0CBIPOHTiD5ma6Uo+yOuiJsAcIjpaGL8yR2qu2Vn3MiuIO/WJ7MdXz
NG3FgZYzY07vYuqum46U4bmKEIKb0Wa9UKAg8RyXD+nKc9APZPlwWgMDD1kqiruKoi7cELQmJYkn
YX3l8LvOQFRx31yoIIOz77bFmSVWG07Cdg5GnqrT6q+fqpAmW4fGOKXXRNfUbD5y2YNwYI4ZEhqg
bjpSOtKeXMoJtp/iKNw5lClY5Bh46EBrrqNQ27lO4ObZC4meOat5ACpWVq+uPZBpeU3gNX1mbmiG
8MYY5zFfx1t7/mRBP91VVA8heIwjrLdlb6eDeEXof0oHZsTt+suvtOyGpqffqQyq94C0LixXqEPM
xvWzc33BIR2S0NrdZGn3C/bOx4AP/GC0zgWws/1oS6kOHjTVBS7tnVkgqVRO/d7I4dZ2odJPfna/
kLN1Dyw1Go36keSI9tPLeBa6F2b73rfG2NxwZfVwbnTzohzDfFqNfL/6nbhf6Hhgnq3TgWOJ+faS
L0QI5Thp0esd3ILRP3hSHsZdHSQlj/Izivf1NpOMqjY/GO8z8s/+H/Wl9z9qXM81HMuhf/QCA73h
n87hmWRKrjpbfrjEx0QiXyl7anxZfiA5QykZ7ny/54IcdyZZ7l1YZoA8XCOLc4IZ926xvdeqcPaV
ADhfOoDHfzL18EIwWcFRlNcJFXU8z78bEiIxg4DC44jLbvFmhMJtFtJfUjc0LWzS2bL6sZGt4Pvr
Zb3Rx5+iag4Wos9HEAEtAYKNvIVe5ezK1vj8osHgGtmTXWIdHcUOCHyZ+FGPcxVjHeMpInMac/6t
pS6cHZ4Yc495AG9oVrTnBaiWuOZ9NuMgn2RpGtE2P9dsvuCuqTLRG9BA+dZ8KB+lkavmaZ+lLJTE
9RJOh+Iyl/N6W7jO/bR1w3909f/nn6hx4xdF7r0FK4YYbPrTL//9ua35z79dP+e/PuafP+Pfb4t3
NpLt5/QvP2r/0V7e6o/xzx/0T38z//rfv7r4bXr7p18kzVRM64P8GNbHj1FW03/S764f+f/7h3/5
+Ppbntfu429/vP2uiyYuxmko3qc//v5HV10+T4Vrj/VffL3rv/D3P75+C3/748xfI9/F+r980sfb
OP3tD803/sqohosg8FwHTO0ffwEU+PUHwV8dnHtfF7tLoWzxgGraYcr/9ocV/JX2imtfBwjqXofY
f/xlJLb0+kfuX2lhAjIFDZ4MuoHi4j+//b/D//7jffvfYYBfA6P/th04FJHXIo2tiWUFLhzbPzWU
lmvlBPyk2Wnh9G2qHl42eo5Yuko7tl16mwbZyYEIf6o8+7nuKrTkfpMfdPVQaNWJaZo6NhPu5ICJ
JJDydAqroFWJmnByucsAjt8ieXTqgGxWyoeAXD4JbXKSRdUUyi7mt5RTfQmK9Lj0y8dg7gr00m//
8Jb8/bv+R+QhRopr5fLP3yc/KYfCxnRNRLB/5qeo0VkdgW7/CGWWnZJDukIh6kPaj8MpBR3N09mq
CeDKvDjQ9AFIHr+XMVIgbmaMZ7FVh8bQX5vUOhGj1O0ZbOPZEmVxLgccim7KCMEiOjEwXtzJw4Ar
26dG03/ZeW3ff72QTeUi/lWEOwQpcSIZzxXIcxq4G6/jIdtABCbTrm536yaWs1aBSd80eQDi0id4
agGdpuZyRmmf8bXbb8LqaMrEGiR8vc++lrMruL4Ek9af6jWaYMGevl7GadFPKwlWx017+O/fDjxa
oq3OmqScrHgMzO1gET93+nrJC4wapICy+UCNcfp6mZnynKw0fVBFa+zIZGRFYLh1uWtT6wfWIs/8
AJcgCHvK8DQM03TK1v57C8M6IXB+OjGErMMm8NI4u+4ASdDL9qjuLgXT+iZU0ndOluydKHOq7d2w
6zWZ2odKKHHalpypQV09uhUApY5ukYGS1SVsw6qwuf5ym/TgH16+fk/rAMjbGHe7usn3hTXeE5pG
187lx3ZMHkxFpAEo4zZsK6aUzKqHhBEV9RDYi+wosO6mMrBPfTU7p6//t4J3Oo3XROh5N+H8i1wH
EH3WVNFY9Ycu23zmIAvG+jRYZ8YD6RQvuCRDHwM+qpctQCXZv5lCGoneZ/xEDGs8rZbxgL3bALBj
7upriDb22YGQW9Jqv146V8fmklECwTgtaPVHBfZEvn791tdLhqTzPNfIcHEjPyDeAZZQSamdvl46
/9OAgRVXDZTlzP7ZiWo+tsuN63BR9SwNYvQg5DGQyxLbC9I8QbNiDtu5sAJJK2xBAiDDc5zwHBTm
T9/9octRJIo0ZERbcjxpOt/GFatCtrf22mpYWjqm9ccJqlNdFWYbEljqIOA6DfN5WTHqZ95WRO1M
z8d89TVwy3qXNqV+GiEOwANzj2M55WfYfoQeBMUzKnt2Zg5LXHUva6M4DYW4rWRd7PuA577q/QPk
94V9A8SesqGJrBRxzQBQ27BwtSAWalr32lTdVLo2IFgmZZwgapJeaDds8qq21AfO78xij9VlOFkD
95DSM6aHvdlErWofNBqXUxdUDS2gqxK3/cbne0feLvO0uaq81sbMuDBfHqAg7accgkkZcIvWc26E
etuvJ6wdUIjsnR2oKHWvKO62iM1ueh2K6c3dKu2k5AHOsHFMKTgb6c1nueSIxor+KetWBK5W3M12
R+BR89LXmx93wPpDNN1EwnvkO9d+wswGl1zV/bCW3NqZdXNiXggULmNNkGtWy14/O3AVB3smfJx4
Rk+2xuTWOyWq7Thn7+3qop+7vlTBIwcHzHOHTQt+rzH6Oih5YPYHu4YA3aP12lT9AGCT4A9dDKFt
S/adzfNQjT0COccjpGiF2+V3QzSRtRM5qJ12VlfdwcBbT61vksuTvdAJWCclmrM7iU+45gu4wpMU
qZYw7f4oW5aNWOB2vlnejMaS77Qq+J577OgMw9iRuPNKEnh7JCyDXiDtY9/3WJVdJUN+oW0EWrpv
02iJUHbWfMp7zYxKEkMXAgz93nppzOq0IbPZT7K/tLIfWa+nH6v3BGD5Zzpx+HZZ/HWZr1VzqoqB
GtOvfza67iZ9lW2nDGFjOBD5HXtX0cI4uN81d+OrBLNUeja19SqZSI0Vu4HcbE+IOEyTxUY2mq8p
/eCBc+LRs15HY8jiudLGXcACOeSCeCTwhI/1nPNmXrEF9I8EVTGcNCVmUTI5g0EeylzozBZZIW69
dC5Grkd2bRgxE3zmklWseHMWRziHous3lA0yqTTLjchcNqOBkKXeG6ajLbm8GuuxUjbDUFy1dW79
sPdBWc67seg+3JVG1deYeI2lGw+qP2JJdejSiParZR9RlbNK9ec+7PgM0DHeBVFwnlgFjF6suRtW
RKLCW31MLNPodr7yvDDF273X1+CXKttdoYkUMznWXj3T0zhw5rsOeCeurmNvimBXsglwtrQ9ibxv
DqPZHIZ1t0zQL4EiMWAJUpqxina96L+ZRo6PHNkOM/8gHArKl3wefnlDzoojs9ZQU1qX1Fo5JUU1
b0ehuQfY14fcWlY6eXRSOKmMQ5tutwpLTyRI9YjZ+I7WTDZYN6pk0wLOo61C5l5gBQm6IqqCfokC
aeNthsTUrtqLV7QrXaimPbgERVYBvKa2Nk9mt0W+VsWa+56mGf/buU40mnbsuHy8cc0D9uZiPXh9
l+BnaZLKMQFmkukqPeI8l56ZgE5ltjwqbubrhq2Pcj+lmTP7J7erbm1PJiT9gaz17SHBN7m7HmU7
MqrukOfXL43knxPf3CCg2nMXUolNh6nOMKAnWPu4FewFZ1TQBO4hOomJK6m5z+WDrg/VXpNde5bz
T2dyXosK72hmi2vqKJelYZPGp084BLtg27fZEI6FXJKWlLWoQwGYFJMrdz16EXxmKuzXUdz0VGzf
qvbOyR8hoSx3S+b/6OmA4pFhVLKSUAuLyAi871XQgZ9ptCGRo2XvzRWLITra76WJXDGVzHLzmkHK
OlbmfZ3Ti7fpdzS/NFXd8twvrI6t2f6sPCqTtRhvhA+sOqAio6aReBvdPGKMvcaj17jHklVGPH5q
YiKaAPFeOaX7yXeMI0PzBJpFjwjAbt/AYwwM7lmWF24ZHFTLJtMRab/PqpElG+KLUJIeM2TZdOMF
PY+QZ9uszYPb1TcGfj7f5AdTlH0QbTDuFwbWCpvKqGfLz1W/tRd/ffXb+ugraSeT1OLBBfJUkoQ+
u5139rr2hJni9+hDIhy35rvtoMHr0Ey6Ngy1CuRWo41NshV+i5LKWtFX5e6bF16hZ96WHVrTPjXm
NTAUZFEk2/Wm81Kxp/zD1wOroXZ40bqhvvVKGCaScJ36lx+QPOdTu5fjb970p9aaH4hUzcOgqu9t
LQ+rqiaCzyz1aCZLNeqMl/GrzsvKQ1UZBAI2E7fC+msjpCo0RL5vHGvX92nkZvaDt5l3W+MZB+IK
YL4JOFtCBXdoOA7AuBIEySUNg59GXjMzuLBohvGf9Zn7APPVRbhm3pKUdstQadi100BeXR7szFT+
VJVPLSW+r7h/NK98c2EHRtBBjswkdxNfMiYNljdZPd4b2J1Dk8g4oh3lEuqdLvepdmwQ3jMEQwim
DRATPAzaeK9bVs6/YZMSZ964FxwJw35u0AyUErKBqV6V8kD7p0+tWaH0muZfk6t5O2+rh0OgXrvG
2yOa8A/Wml7Hf+T8yjwSOB+84ThJ7mCEvV1oGoQoMVIOLdHj1cbth47SKLidpp0DGTlZDPwjCvvk
3GUkD+dkiZAguhNsmLI+SGSK6sVxYDxu1Wvfdxdye5MUR0OoGyAf7Lm4sRvUkwot19mw8akF/kcr
35YRvnuj7y1sCsw15SfgwGO/Ka7XYnEJwsWVRc356clq2WV1c7aWegk1N7gN2gwazcNGmf04Uo61
DHjjpiArwywIj8I96eqAT3LnfWt+dHKq4yKlDEKJy3WIC9fpHnPkMlqlv9QpfNWKbRy6ArytXfmt
1x0c0/PCuh3/cVNig1gJSc2nGkGVDku27xHKZLy3xnbmud89pOJiOEcQkyXoSOvXYohHUiv0fV1Z
dHJOgVbFX3eOcO/NyV4SUrw4h3uL+DLqJ/0a94g8VJUN3Bc3kLvF02iceqH2fScVAVOtDFOjLCPE
NeGUF0dTMJ9iSmpAGmJzZmGniVEoJ+4c9LDxmMJiyGzCzC9f+qp9sJwFCqZxT1rBwOxXf3HQ7e1R
elyCgTmmC7JO68zfG3yCNLt2Vc4sT6prwXawA/dGBsLswpQi9tTaSgOi8/jda7M7VXLtg6HoEZYn
Q843rWp7RzhlGU86HLagCn5CEjFvR4jUG1JTzAoER1d3jepfzTpDAeloKhoyh5Oc0QBPzA+pHVYL
CH4HgHHPjilsoN1APUEp3ATaY55eKWf96u+1YKh3bFNICRrsZ9Fff6Scha7PmDLt0AGpKcZfS7Ky
IAtRa1zicywUQBU1sRyHiy+rIVJyKEJEOG9skVViGeZds3F6+cI495rzUrnWrT7472m2PECy8CK3
4pSwK7NKhHgvDSRKc+H8cGyNKyevBYXVCiRftSckkEIfosLZmoNkppeBbu7BPoaV7bYkHKEdzuz5
wuHI5hHVoOHHfjFdiJKjFES+oqlPwip+LHgqwsw0XoOBGcg6nmS+vHdT1R219RBgpdgHC859ADcR
giWGfCj+KUoM2w7FUr3LMb8J6uC9heNkSVpEfJsZ+qGjXJbyGtU28mMKiP2zzp4sj0b7uVTjiiaM
mgPpIwOto4WULKlrd9gPVfvupM6SCHe911zdYgLgJMaoQU10rH7HGHjvqg3QMef7Cgs2ZhS5hIMs
bLA8fs6ktzhaOPOjXJ/BLwSGgHdtKYwrlPCAldrQckRBCLfYT1M+7WeloNCRKqC5GVSXAntE0Caj
EI9d031Yrvww6UVgBZiJvrO99SemFD0cS4+bfvlZSf+pGAxs6+JilsQVDtWA+6QN0khzf3pU8PqC
I6BRnh4Fqfa9GrfDSIYcOS8NpOn+ib+YsqnkABt9gZh1SToxooZVg4rBsK8M80W+Q/zintvpRwE3
4Fhn68lYNTPhNm5odamhMwKCPXSFKUNe8M4XSS8XldhMGf23cZdvPP1Ll0hfK8cDOQEG5HTXZppL
t1oBWUEMioApxU7Q4Ze8hn+3SuKE2DpC6BvwZ7WZ5ARQsXchlKtKt8v1v/WR8J0ANiUZcHnTid3k
/GCCyOWqimhaYSxLCpJVbkdYl99RqvB81dpz5fc+Grew6khEH1UrqBi4HSgLiHKs8NR2tcftf/1B
is785t/M3cYPw3P7kMTuyMFmgj2oK2m6FUeA5YYkhv60N+JkUlGh02q7E4Tunr8i+Kxy8dQVuy5n
IcosoFdXEpwFUje3nXtHDxDwzYRLuw7rBbPWj9T2ryVSM99JXwLLXWET+c+gm7PIGlI8t236cJVh
4hsSEbl5E3TO6q7f/N9k4+gR4Lc5iGTJJmdtKTcWcPx66WdUocB7C63ZIpttWzgddHNuo5HBIw/H
98Io0rg1LS+0vZ61sTDp5XlOZEqpA0FTeZiyKb4m3EZYbNJoWe2VuVtPR96pJVS96+w2iYXGLgmq
XZBfQvwKks6q9TBwu1+s2dOYTOdHAlnZns9jnQRdeYaUbu2hrzE+MXkgla9dZr9WswH1Pujhj2nv
yzLyjJ1+FuSME+p7aKf5dnDsSKy3nCHAdJ8cluKhXtTPOAA6105UPZUIRAM+DI2cBP6oUgZ2kDiF
b/0UgvqVNNt1+aS0yLX+0YEdFvqO2iKWkhA2FBFwwg/iEdFyFJzZJV81sllIlf+ijOaESzQPfR6U
PPWAbbu8dwMiu3jiECU8ZMSZAgGux/Hlt+tV8ftJXQWJPFgf+ynNDpVIxakOgriHSiSH8YAw7sYE
+BRW7awOgbG9WL16SsfibvJtPc7d/KOz7b3bIo/Cz/IIDuDVzu2HcowsR762jn03svySwK8UNQXU
hbPtiafJ4m6Zqfrz2nys0fWlXptgrMdrknnnQNG1blHdlDwYqvRHSncDY4tRlTo7jRYV+fRhINON
F73hpK2PspWHQJvwVnKvWe1HPzTfME1O0abouObpfWs1lnLG1a1vuveThNSC8P8Z9s5Lajxpro2D
udU+x2m9BUZO4Kom7YirR8UV7BwgU+pdbN3B2zw02kYVGoP2pjR9wsyksQGqrV8UbNFSdDVwz+x7
7xbHVRYeTbSEhz0X96NkHep+mrO4eK1gVmZkb7kV3Kd0nEXbEYNuf2pa/dRev2dtmV7ctoxJaQp9
Xy/QwhJqOvJOwXKy4VZU7Qks760ZQI7Jl91sT78NWx0rfoqXDvQV6NajVXb4oQjdbQY/3Q1NYOyQ
k2UohtwdxollpwYGZ8z36UAqhUlo3ZAOrQUjRFDEp5VKskeg5RhofIppZqo/acdMC54KegWr13lK
l68aqUiHipIjLDbcvn06Rxgz5FEhnQy7sQMgIPQ7FtHR7NVuiDwpdqaUNV+xRliYQOdTMvsi4y6t
kQekchp3pPn8aFedRKxO9HvRYe/36vxQYA+KUS+dU5LiQ0psRpjb8l5P7hbO0Bx84leYSNKbu7UP
RLsoqV51errLYvevxA10xUDjbZg7vbBffYeKRpt1N1JddelFAPVD235VnYK8w2UUFjOuYYNWYuej
BCuK3kbYLr6N5cBGf3zsEcZfJcHVk0Ltr5SbVKNWfU2fDn3b/myn+iUY0Evna/vbptaNtIfKzW+N
ruQn3QxFnE+zuvHz4feUA0Kz4V/vyYbIw94SHkhrBgRMb95UHagjnDv7Ym9cCL2/3uM/3c7BksUa
2KjbrgNTPGR1bK48QzhB68m/y3PMGIJVU+hZurdvO7dIKitbonQz1sNwYBk/XYqNrLHNsK5gRcBs
k37QF/vWlKLbG9Wnlbd1HEzQfqqVQeVEacn3bTG0hREtO1VSTzNuDjbbjJb22dRlii61cneGVnRh
PZf3qxakdCDqeck9Bg5G4bAn2pKU/UfCGeeHfcPnkQ6CgSttos2du1iVgYqvzpfArPMz3layNspT
NzXrmSqZ42uVgEm94VdRq98dYxlMdc7J66r7qjHQs29zt+tSMKye66JoL71fg9Mno+enr41vXbxM
/lLMfjDk4+RhLzbu1ELa7jjwcDQJVFmBIYf+MJa3+BUj11Scgu34Vgp07rNJdhiN43Yz+vVHuTpV
kl7dZKZPR2CnMHG0rnrAtmbfuoL5HOPrnSiNas+3cphU1T0uGCjJw7BIM8cxqGv5a9poxcnv1NtU
9v3N0AAW8bOuiwFME5Q3AVDUdP0uX9bjqq7DSltGuhFaE8Id3cyXsBqo4qxydsJ1te6K3oP0ATqL
u9ZTB+n1lPt5kNgLSbhlacMNaDHd5y3q206id9MTfTCPPCb62NExH9vOsRk+h0xbbnjzfi992e3L
dmOZEWjs7LQbT5+Ls+d/t9iJ7EdBie9p/XYL7/NlMa32LugujUWmPI3zLqj3us46AUU64ImWVZOP
OvSE9II79K73q+mUVinnt+PeMJodoYvIllu2/+3JFZQbAKE1v50297vO00PY8rvQlLPvF95Rjx40
mNSEEuCjn2r7oTPlC+1yekr9z3ljQamw8zld0VMAX+0mYjllmmyTFcwIYAb5aLcZgYboOTgKQ0eD
pNzMgJGdzX9OgyaPzLZdHsal+ChwmUz0SOTs8ohfRPu6FDkDL25JIxjfGkEO0XVbGBfgVpNCD74X
bvtsTOQ0E2M0hhUxgtJas+9ZSsehC/thW1YACAWquMwxbVJni2/IeItdtn7LNnGeMoaoW+f9ACf1
OJZExQWWRm23pskiHQvrYCh9asOs8bB/N/1DidWVHqi+Pifmg+nbKC+XGw/CLePLkjRkH+M9YcIn
j2ikZDBJzvOM/FYt6wH5p5/42PujAobmFW2CFqLeDq1wdt3UZ/FQLRfiaLgn+4tz0mzCyMu0J7Nu
oudEvHzT3QrWEo+j7YWBxwjcvXaTOTkPoGds4N0Yqut8/CCX5gHDNIps2KGxq9u3g8E0lDDE9xqb
iJB+frDS9twE/Xd7gU2/pMxXahcFN54h+Gb5wZbuvbOsiChAfMSmUbos8gwtKgVVeY5417eiLWud
0COiEFHmZ9rCpIRZdDCkvTKvE5cUdzvNVb4vi2znucGb6kyL7UyLRqOVcZkV5dEbPqplLkkkKAQN
WDBxD9rexUnvB8w8N3oPdk7Q4InV4vYs5zskKz8zVUbzuOrRqvnf+np+a/MF7i3b7jgo2XaardhZ
/LTmuh/Ye3QMdyak78yW7gRtc9KP6d7HNBlbhFnP1rQeO6fFqDpT/S22evacnwLXewE0d8f6TZ4M
x8Y3nYcEd/Q7cmnNCH+ce8hq1tLWSHSPyhYQSpAnq659klrx2skF4RnUSAaLVTx3HAKo++NSXuf2
WALwROb2DnfxhLGlEfGPllH1t3y2+exRJoM+B0kha0znerecp8mOy6GRYb64POmx0aQCwJSxjDGJ
7+Mx73sjNovlcRGZexTPU4UVr0S17C5WfU65SHaTji3BMTQTFnKQuGvwIip7PKhiMONezwncWdu9
aYIR5Mn3TtmwxRPJ45HpWQ+iT1EtMW7GWk8F0s0tLZxXPwptobh30LMtpDqy1ofFNbTid2Y3RtRM
2uOEg4afi5fde6Ja8NkZDBtLh8b0Yatt924rOjNqNu/RqXkaBMV2sWkIObRlNNsIorHFvMP0FTHh
CG2cmmb2DW/gID9TavOHzWyCy6htSWOlE192G67YEyJpSi63h9ZTTxbmsMOUMpZbMmu8k7rxqybJ
HG6DBq5nlhEV/w3EdsZ80FtuezTMINli3V7618EFuJdV5n5pjLumEvvB9G6qOWe8HXyI/G3xxLHW
uZs6u7cwaeiJhw8iW6gBpbHY+9WEb8lJS/Ff1t4eGV6S2yKI8bv4sW2P1Rmx705+K7fusxkkJfJU
YWK0fgRO2/y2XDxodSLXoSVrwYPaYcm9txn9ftA4XmDOn7faiDtie3EMejRFKaU3JCV+Uj43ADA1
FDSRthGzPrc+E2kCXqtleWxTjh8892HmqDECMsthhBvaW0sRTTPB1SR/3wptZAwP3HtHePaNgwln
V6r6Bg0mmFgaB9YbZMeDOzhWnZzPhtj2UjriRioS38fxqFMbRROYbeXm+o2oWwiVNXO9rpVZ3Nn+
BHhJy2lJPd6pVft5lbGeSIp6cBexxtAWf1FtaHhg34ikLaNpuW6FGveU6UQT03cvsakAwNslD7/V
qB+sa33jTug5xqGAuFR6F5dxOX45GuzZqu5AAHjMGKZ9byemgJApu/dymNrEG4wyKlPCbwvaDwMl
WYTb4eSNNhJ7NsH881Cpm+qxGLf7bRbzndQYUtgeb2fZb79YV94Si15+bJ5+pMfjYZbhU+C7oMAZ
H1fSPfQOV4LjeL/KERGAxA7k6m12cWzJsw+XKi2jkZTC2umMim55aoTs2qY71x14+wxuadHfDgX/
pslZATsvZkhwlXTK9t7MGZ14WOsS8mFJhUq7A1t3lsYmU+0GzDhznjHWjOZHUDZ3Tlu38WgOLF/K
m0oZ4smDVFuo6ubr5csX6XgpncVsxnnHtTCi4aCIHdlKCgR3AROCpijlaWhp5oua4AQ5grvfPPJl
K2/eeZ37s7hCCaAUWveBTuxhyV4R1QCbCPyH50k53xH/noMKA2eZZ3eNU9bfarITh4nle+NC9swm
Bx3JddMJRDwxZ9d8EdPJWu8GVoSnwKfgApEGRo0BPn8zGWPSdcOg6J8tuXrJCEEkZlIHlOGkjQy9
CH/a9w7pxwspgFGxaCRDI0y1PKHuhblFlprWyGnVnetX7V6M2m5DjZ4AOTlSxH2oZmNvyRwT69Kc
WAHbA7fLxtB3nTYhLTwFCkqBMjAhso3ljC5l2wdNvc/Mubxkmv+I2Z+p9TZrlMkBg7vJZvjlTqh7
iCHaFdfNYVuEYwfmXLrmMUBce/l60b2SmAmcE45VHO0O5GFr5fq+UxyzzOTwmAbl8C2nonLXudmT
St1GfW6FsvHTi8R5cq8qad7kajkJi5GrNef0p+m0hL63HTfHCm6smlagaVAlz/21WD7BTc2+q4kN
yJod/AYvjIGeYM22M4GVr1nvOCCNi2zPpr0Kc7168x27x4/dCXY72RrjgzFjcym/kdO+XyuhJz3m
I6U4mNquP2qvpY12o9PqmdxVEt8KcglQhqbcZNuc7ysDWfDYEYOmqLwzIBisoeft0aomH9qgdZNJ
4T0F9fbuY3s10b5blLU4hWCtLOHqyvqmnPyTJBmXyKlgX7h1fbIL7x7kQjSYfp8E12QEIqO1g6O6
T7B5/5e5c1tu20jC8KvoBYjCYXC6SdVaEi3LSZz12t7y3qhgiSFBggAF8Pz0+w1mQAOg7MgeVRlI
SpWYchMY9Ln/7n4I2Yo9fmTB0fUqLMW1nx5CMigCETgWq9fMyiAb5n/JloxDo6GZLCbwM3sU/l6V
QFFycO3RIvicpynZpXX8x2YJrn1O4XGeL5kKJNCM2cdHp9r9CfjLnRfXrj99RyWEiC6P3hD7Y2VQ
/JRhr8vjlPH+K5ksLA7jInT3l9VyfrNyeekV0QKD6SiopexwvtxMo7G7D8br4/SvDQUy0neHavS6
egQemC8pcADzLncBUz821dvp0R3fkSx8tbG3LHSdkUNZrUuBU3eV0fL9enQIs7G72XOnguwbmwUo
A1Ksxj0YUdkdl8X7aXp3HMepnAfJcLOr0SH/HEQfPIfSkL1dMBzRp16Tk90grx7Pma2aL/+3zFyi
bXJA8frwnpD/7s16TjWGMT2Xh/LOBSJclu9pJiBWYkFysJ1eOXKT9p4RQTsGabNf3v9IjLzBv7UP
7xhEHTO65t9FlRMp7We3M+B8r2OWbNLqWm2pghL0BuD9ov2rI7OELzN2KFw52fpzsIhGN7aP/8CS
83eP/m796s5H7x6XpM3sKLguxGr2YRvswCSv2OSxr9Jrz7sDhVlsR6/oVsV1O8Zv2a52dyNT3vvV
PH2drsVDfCC2z2La4ncF64NEeQtYjTHRufNpwQLhMQH84TaWP+r/EvbmcLsOZiUoR3vLjMI7CqbO
vrpaTIGw1D9qNAbQhO3xMrP3FKFnYIxKb74kCwVK6ZaIg4JPWuCwzoinQIfla5qsyEZTF+Kj+vP6
R7V/nI7Xo4iB7jEl3zlv9Dbe56Q+HcYfyf+r/2hKOvpxG+9u6K8Y3aYC4FAWFmORHSlSoTNIxC/W
Y7zO62PBuoTRrLo9yh9gCgGAzGnyYOIOEd9hs70lw71RPz5lax46kuizfDT/EJab9Xi+DY7qj+jD
3anurR/CUj8PKG2CuDYAU7dw12do6hO4WCKh6xXjH8i+9vDYz/qlBrX8NKHnwbNddpjTIt+BZ9c3
VYPDv0cjS7jnzQMIbuFZAVswgbIyJERedIBnRT7VH49CB5h2yPx6mxF98gJazBe2Dulbx/D9JzyH
rp/T+d4TADwHBV+D1AGEG5+Ca9mhYPy8EOope6cQe5Y8nsCx9ed0zw7rFMJArlY2YgUvsmI2ojKB
3VWHACK/zQqO7Vu+CBkCwOn8kqe/LzbA6Wl7oCMkb/ccuIL2tec8fI/CVzmg58CnszwIQobYywuW
aj98HFu2E3mkNRz1+eA4gHYJ9V5UV8tJsfyAMvBci/Qvkx4aYe+JQRRY1K7ovucY1PWLGOGbHSsR
GzOfxwk9Eh1OsFkrw3wSxkzUV5cTQt8SNOYJBqurj+lp+SXS0HuClkaMhbonA04QVj1mhbkf6iF7
4gC02IJT2Mzp06zApU59SGYh9o05QVi84sj2HM0J9OJ1dIJrMYXE8WmQVApzeJwAHJ2bfo5m7HHT
V3kQtkXC2aEN1Fas0DuFSHZrRYHn00alrqHJg8+NGR6CF1ouC+7oUNVuUN82OrEVOPSzgfUa5iEA
q3KMWUHA8AGsEIbqIftawbYtnFLBml5ljwekD1yBl2vIBTjLMUP4YXbQ4fXVVQiOa1soA8fRRmhA
j88bM377MhTwaU5uQoWeDIR4D+QgIqBaQ9MADlODVODy8ybRjSyfaYrM9UKZtM1AhBmgp0Yw1EqZ
gV/lHvdU+FeHwJVenSnvY/CZFRH72uuR7NQ+BRkoOmBupFNQX4M7BaRT7g43MoZ4yPREu/RQaQ+4
pwEjz2JbAHPf6LWtr+GdgggddVM/LwpCWAyJsZm8o4OhHi84jrACmqpDQsnBqQIRRaaqgGBRhoEY
e8Xq0r1oywJxEmoQWYh1UmVw1hAD5sK6RrIgXPIFceDSwq+Ooc8Fdog1BM3NIahfGBwv0PNv6hOQ
NWG3FuogDJXE96xiHCErpA5ILqhDUMc+INfAibFchrzg2RaLu4ibfSi1RSF2iKEchnVFmgcGJwqM
w5ODJM1Ewbc8ogMaAr6+5PYpBLHlMshIkGRUTDC4UyB8E6aiIEJL4PvKqetKFNCz7VNQ7nHg4SEO
ziy6Nj6cIRfIBKoPyMbvmYMwsELbIZ8S67c/wKf3hakKwBwQAHs+g0a6rx3PMJAjyIkbTnYCaRuQ
BnQdJzbNnuMTRXLyH4vsT0/ZZv7IJzqiXkPJTH0+uASyS4bA1DMSAYqwHs6r/d++NRQW+tYjGhuc
Y4iJCkzTRIIgiHF6ABZVVlRWy9pMQBUBKyljh6FmDF3H1yW+nw8PZBnBJYV+Sgj29CEZQzkLiuBA
F5oGKArE+ebWwAtYW2szcKm++rxA2oBGPpk4HaxCYB234SngE0jFz4yCpyurDPcioua0A29wPhGp
TM+4kBJbVBUFOlEnh3oK0XEChAH8FpFSzSXKCRuScfQcOYjfzD+mhuARLTPl7UlZCMkXoC6YxqZE
IR4cLzB03DiFRhEBRo9t5uuqU+jFSmFkBTGFR8HIu8HygnEe1aOIQM82k5G1jeydgmMHFmMvYRc5
s3ZYjqKH1TJNoxMlUGKnvQNWqC+Eq+0jRDaVJIIoVkicuGRYp8BsLPNSCskjL4aSjLraj095nUMm
GsNmNMcztMcPHMWZBi4SUBqPBCnLmU5P2TkFiqrAcV3qt+pSGnhQZgFFZWoWSBgwqRBB16CbnqOI
AIC1kOteGrswNIWArvaMk0c8JCAC4iadQewpROpLoQ0+T25uUNcATyE2TR94SETkwQ46ZS4RJW2J
iDGeWAXbbmrPyjMdkkQQ05ieAmCLKAZm0Ih9/xTC0Iq8KJLJZsUKyhoN6BQkzsBUIjzq7DbZMvIy
JxPY5gVMpPShKLRriRhcAMm6Ol0FN7IREWOQY9Bmp3fdOQWZa/GApTRovcGlVDyYwTiAcjABXiR4
2YoX+nqBAAtEIhKh3anhSYSgRmZoKak4spyDDgv76QJDjccLKbO4wfBkgYySaTKF7Cprr1z+6RlH
QCeMCA/Yv65diMFhTxhhHhk7SsTHPB8xqFb7PUeJjFqIDAB0+3EIyjNsx6mjgWXF2cO1hN6nk6oG
Fisc/z/+QtMMcE5Ag/wlkl+iuDu/KMfTK9IKyyL//7cOyqWuIrQ+bKoK9ffov64f8PyrO9/VPFXz
hzfppEzK+9mh/uCgb1ONvf9XlnxJlkkbgY5ygjO/3snZVP1T/uQfCFeLHl1ZnDSmy5TXIu8SrkHC
5oQXSV4lVXOLdUNGjbw1pXyZZOnfRZmnnbtWUE5j2kySK5OHon3XqoHCnDIbc+7XKXsFO8Rr9J0p
8atJluySctKmrADvxpT18oeL4u8Lxuxtll+6xy6zl823Sqn6Oe5m32qZPnTepwbmmd4/OzXKafeW
NdrLlPINJ56mzbPX7M0IF2ysKeE3D8msw4COAmYZ083Yv81e7uYOVYtUDQM3Js1i1aSnRRSayphy
seuyherpMiX79lw3KcSPMWEIfGvvybcXqzzLBPxebNLq7JgVRMf0tv9I0ryjPTT2xZxueciS/KHN
cxpQYU66qpJ7Wp8n63WHp127hiwY00/v6YFPut1kCg5gThpbwILGDmfrIrs57apK+Xe16ugmXb19
CeoFw2U775PVq3jxxqSLfN3TIa5TlxlNKf85+VImPe9J1/TNSW+Trt3SpUFzwruLm2S5qmZp16xD
X3YgvgT920lZTQ4NrdrPVhW9lyD+x2Sf3nfMGCl9WSJ6CeKfi3LRUNL3LesOxqTllqmLy6QssJRd
4aS55cW+4CpZ9GWf8hGRoOn9v5ul3RNXOWhjsosMj6Qb1ZDeloldY9LlZNpv2K27cUwJ/zXJ8+qQ
bZNemMDGBpmKNSX/flY8TC7eVGe2TfVTmJL/j9xp9iQj6iTqy3zBOSNK8qTJTMl/4PQnVTXpuBQ6
82lOe9+NKnUu0ZTux3Uya55c6hRguzI5Z0r206RcYtkaQjVllfYyppwS2fTYW4MRTEn/N8HusO29
K5oaCWxMnDV/F5+eunlVQzemn1b3RV6lHc9N59qMaR8KNiJOO29TNUx8n/JTmaYT0PU8/9TMwHjq
r3WTa/I37rNJUv72fwAAAP//</cx:binary>
              </cx:geoCache>
            </cx:geography>
          </cx:layoutPr>
          <cx:valueColors>
            <cx:minColor>
              <a:schemeClr val="bg1">
                <a:lumMod val="75000"/>
              </a:schemeClr>
            </cx:minColor>
            <cx:maxColor>
              <a:schemeClr val="accent1">
                <a:lumMod val="50000"/>
              </a:schemeClr>
            </cx:maxColor>
          </cx:valueColors>
        </cx:series>
      </cx:plotAreaRegion>
    </cx:plotArea>
    <cx:legend pos="r" align="min" overlay="0"/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7</xdr:row>
      <xdr:rowOff>9525</xdr:rowOff>
    </xdr:from>
    <xdr:to>
      <xdr:col>0</xdr:col>
      <xdr:colOff>3267074</xdr:colOff>
      <xdr:row>27</xdr:row>
      <xdr:rowOff>108976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495EDE7-C4C4-49C9-9C71-CB4C225490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141514</xdr:colOff>
      <xdr:row>16</xdr:row>
      <xdr:rowOff>122634</xdr:rowOff>
    </xdr:from>
    <xdr:to>
      <xdr:col>3</xdr:col>
      <xdr:colOff>38100</xdr:colOff>
      <xdr:row>27</xdr:row>
      <xdr:rowOff>103584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EE12FB6-FE3E-4ACD-8D7B-56F18D1611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5</xdr:col>
      <xdr:colOff>19050</xdr:colOff>
      <xdr:row>3</xdr:row>
      <xdr:rowOff>95250</xdr:rowOff>
    </xdr:to>
    <xdr:sp macro="" textlink="">
      <xdr:nvSpPr>
        <xdr:cNvPr id="4" name="Rectángulo 3">
          <a:extLst>
            <a:ext uri="{FF2B5EF4-FFF2-40B4-BE49-F238E27FC236}">
              <a16:creationId xmlns:a16="http://schemas.microsoft.com/office/drawing/2014/main" id="{C0B6012B-4E48-789F-D6BB-0864D9B7DB13}"/>
            </a:ext>
          </a:extLst>
        </xdr:cNvPr>
        <xdr:cNvSpPr/>
      </xdr:nvSpPr>
      <xdr:spPr>
        <a:xfrm>
          <a:off x="0" y="0"/>
          <a:ext cx="10315575" cy="666750"/>
        </a:xfrm>
        <a:prstGeom prst="rect">
          <a:avLst/>
        </a:prstGeom>
        <a:solidFill>
          <a:schemeClr val="accent1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C" sz="1100"/>
        </a:p>
      </xdr:txBody>
    </xdr:sp>
    <xdr:clientData/>
  </xdr:twoCellAnchor>
  <xdr:twoCellAnchor>
    <xdr:from>
      <xdr:col>0</xdr:col>
      <xdr:colOff>1796143</xdr:colOff>
      <xdr:row>0</xdr:row>
      <xdr:rowOff>0</xdr:rowOff>
    </xdr:from>
    <xdr:to>
      <xdr:col>4</xdr:col>
      <xdr:colOff>1485901</xdr:colOff>
      <xdr:row>1</xdr:row>
      <xdr:rowOff>142875</xdr:rowOff>
    </xdr:to>
    <xdr:sp macro="" textlink="">
      <xdr:nvSpPr>
        <xdr:cNvPr id="2049" name="Text Box 1">
          <a:extLst>
            <a:ext uri="{FF2B5EF4-FFF2-40B4-BE49-F238E27FC236}">
              <a16:creationId xmlns:a16="http://schemas.microsoft.com/office/drawing/2014/main" id="{3C9762BD-3803-3621-8EFF-6833A364CF67}"/>
            </a:ext>
          </a:extLst>
        </xdr:cNvPr>
        <xdr:cNvSpPr txBox="1">
          <a:spLocks noChangeArrowheads="1"/>
        </xdr:cNvSpPr>
      </xdr:nvSpPr>
      <xdr:spPr bwMode="auto">
        <a:xfrm>
          <a:off x="1796143" y="0"/>
          <a:ext cx="6017079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7432" rIns="0" bIns="0" anchor="ctr" upright="1"/>
        <a:lstStyle/>
        <a:p>
          <a:pPr algn="ctr" rtl="0">
            <a:defRPr sz="1000"/>
          </a:pPr>
          <a:r>
            <a:rPr lang="es-EC" sz="2400" b="1" i="0" u="none" strike="noStrike" baseline="0">
              <a:solidFill>
                <a:schemeClr val="bg1"/>
              </a:solidFill>
              <a:latin typeface="Calibri"/>
              <a:cs typeface="Calibri"/>
            </a:rPr>
            <a:t>SALES DASHBOARD</a:t>
          </a:r>
        </a:p>
      </xdr:txBody>
    </xdr:sp>
    <xdr:clientData/>
  </xdr:twoCellAnchor>
  <xdr:twoCellAnchor>
    <xdr:from>
      <xdr:col>0</xdr:col>
      <xdr:colOff>209550</xdr:colOff>
      <xdr:row>1</xdr:row>
      <xdr:rowOff>152401</xdr:rowOff>
    </xdr:from>
    <xdr:to>
      <xdr:col>4</xdr:col>
      <xdr:colOff>571500</xdr:colOff>
      <xdr:row>3</xdr:row>
      <xdr:rowOff>38101</xdr:rowOff>
    </xdr:to>
    <xdr:sp macro="" textlink="Analysis!F17">
      <xdr:nvSpPr>
        <xdr:cNvPr id="7" name="Rectángulo 6">
          <a:extLst>
            <a:ext uri="{FF2B5EF4-FFF2-40B4-BE49-F238E27FC236}">
              <a16:creationId xmlns:a16="http://schemas.microsoft.com/office/drawing/2014/main" id="{513857C1-D4C6-3413-379A-5BB2A2794BD4}"/>
            </a:ext>
          </a:extLst>
        </xdr:cNvPr>
        <xdr:cNvSpPr/>
      </xdr:nvSpPr>
      <xdr:spPr>
        <a:xfrm>
          <a:off x="209550" y="342901"/>
          <a:ext cx="4600575" cy="2667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fld id="{0F748729-98C0-4002-A22B-05577F6B17B4}" type="TxLink">
            <a:rPr lang="en-US" sz="1600" b="1" i="0" u="none" strike="noStrike">
              <a:solidFill>
                <a:schemeClr val="bg1"/>
              </a:solidFill>
              <a:latin typeface="Calibri"/>
              <a:cs typeface="Calibri"/>
            </a:rPr>
            <a:pPr algn="l"/>
            <a:t>Summary for Blender  for the year 2020</a:t>
          </a:fld>
          <a:endParaRPr lang="es-EC" sz="1600" b="1">
            <a:solidFill>
              <a:schemeClr val="bg1"/>
            </a:solidFill>
          </a:endParaRPr>
        </a:p>
      </xdr:txBody>
    </xdr:sp>
    <xdr:clientData/>
  </xdr:twoCellAnchor>
  <xdr:twoCellAnchor>
    <xdr:from>
      <xdr:col>2</xdr:col>
      <xdr:colOff>9525</xdr:colOff>
      <xdr:row>8</xdr:row>
      <xdr:rowOff>9525</xdr:rowOff>
    </xdr:from>
    <xdr:to>
      <xdr:col>3</xdr:col>
      <xdr:colOff>9525</xdr:colOff>
      <xdr:row>11</xdr:row>
      <xdr:rowOff>47625</xdr:rowOff>
    </xdr:to>
    <xdr:sp macro="" textlink="Analysis!E11">
      <xdr:nvSpPr>
        <xdr:cNvPr id="5" name="CuadroTexto 4">
          <a:extLst>
            <a:ext uri="{FF2B5EF4-FFF2-40B4-BE49-F238E27FC236}">
              <a16:creationId xmlns:a16="http://schemas.microsoft.com/office/drawing/2014/main" id="{1964D9B1-1049-841A-9EFE-63A85B15CC64}"/>
            </a:ext>
          </a:extLst>
        </xdr:cNvPr>
        <xdr:cNvSpPr txBox="1"/>
      </xdr:nvSpPr>
      <xdr:spPr>
        <a:xfrm>
          <a:off x="3419475" y="1752600"/>
          <a:ext cx="2771775" cy="60960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7F21129D-A940-46CB-B5F5-AF13A251C191}" type="TxLink">
            <a:rPr lang="en-US" sz="2800" b="1" i="0" u="none" strike="noStrike">
              <a:solidFill>
                <a:schemeClr val="tx1"/>
              </a:solidFill>
              <a:latin typeface="Calibri"/>
              <a:cs typeface="Calibri"/>
            </a:rPr>
            <a:pPr algn="ctr"/>
            <a:t>$ 40.983.150</a:t>
          </a:fld>
          <a:endParaRPr lang="es-EC" sz="28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143878</xdr:colOff>
      <xdr:row>6</xdr:row>
      <xdr:rowOff>105277</xdr:rowOff>
    </xdr:from>
    <xdr:to>
      <xdr:col>3</xdr:col>
      <xdr:colOff>25065</xdr:colOff>
      <xdr:row>7</xdr:row>
      <xdr:rowOff>188620</xdr:rowOff>
    </xdr:to>
    <xdr:sp macro="" textlink="">
      <xdr:nvSpPr>
        <xdr:cNvPr id="8" name="CuadroTexto 1">
          <a:extLst>
            <a:ext uri="{FF2B5EF4-FFF2-40B4-BE49-F238E27FC236}">
              <a16:creationId xmlns:a16="http://schemas.microsoft.com/office/drawing/2014/main" id="{0B308057-5AAC-CA90-CE8A-75E22787232C}"/>
            </a:ext>
          </a:extLst>
        </xdr:cNvPr>
        <xdr:cNvSpPr txBox="1"/>
      </xdr:nvSpPr>
      <xdr:spPr>
        <a:xfrm>
          <a:off x="3412457" y="1468856"/>
          <a:ext cx="2798845" cy="273843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EC" sz="1100" b="1"/>
            <a:t>Total Sales </a:t>
          </a:r>
        </a:p>
      </xdr:txBody>
    </xdr:sp>
    <xdr:clientData/>
  </xdr:twoCellAnchor>
  <xdr:twoCellAnchor>
    <xdr:from>
      <xdr:col>3</xdr:col>
      <xdr:colOff>38099</xdr:colOff>
      <xdr:row>6</xdr:row>
      <xdr:rowOff>48985</xdr:rowOff>
    </xdr:from>
    <xdr:to>
      <xdr:col>5</xdr:col>
      <xdr:colOff>152400</xdr:colOff>
      <xdr:row>21</xdr:row>
      <xdr:rowOff>114300</xdr:rowOff>
    </xdr:to>
    <xdr:grpSp>
      <xdr:nvGrpSpPr>
        <xdr:cNvPr id="12" name="Grupo 11">
          <a:extLst>
            <a:ext uri="{FF2B5EF4-FFF2-40B4-BE49-F238E27FC236}">
              <a16:creationId xmlns:a16="http://schemas.microsoft.com/office/drawing/2014/main" id="{1AFE23D9-E924-0338-F8F5-A9B28539EB34}"/>
            </a:ext>
          </a:extLst>
        </xdr:cNvPr>
        <xdr:cNvGrpSpPr/>
      </xdr:nvGrpSpPr>
      <xdr:grpSpPr>
        <a:xfrm>
          <a:off x="5810249" y="1277710"/>
          <a:ext cx="4638676" cy="2922815"/>
          <a:chOff x="6343649" y="1401535"/>
          <a:chExt cx="5144742" cy="4235128"/>
        </a:xfrm>
        <a:noFill/>
      </xdr:grpSpPr>
      <mc:AlternateContent xmlns:mc="http://schemas.openxmlformats.org/markup-compatibility/2006">
        <mc:Choice xmlns:cx4="http://schemas.microsoft.com/office/drawing/2016/5/10/chartex" Requires="cx4">
          <xdr:graphicFrame macro="">
            <xdr:nvGraphicFramePr>
              <xdr:cNvPr id="10" name="Gráfico 9">
                <a:extLst>
                  <a:ext uri="{FF2B5EF4-FFF2-40B4-BE49-F238E27FC236}">
                    <a16:creationId xmlns:a16="http://schemas.microsoft.com/office/drawing/2014/main" id="{122414CB-6792-7E5E-BB8F-3486FCC098CC}"/>
                  </a:ext>
                </a:extLst>
              </xdr:cNvPr>
              <xdr:cNvGraphicFramePr/>
            </xdr:nvGraphicFramePr>
            <xdr:xfrm>
              <a:off x="6343649" y="1401535"/>
              <a:ext cx="5144742" cy="4235128"/>
            </xdr:xfrm>
            <a:graphic>
              <a:graphicData uri="http://schemas.microsoft.com/office/drawing/2014/chartex">
                <cx:chart xmlns:cx="http://schemas.microsoft.com/office/drawing/2014/chartex" xmlns:r="http://schemas.openxmlformats.org/officeDocument/2006/relationships" r:id="rId3"/>
              </a:graphicData>
            </a:graphic>
          </xdr:graphicFrame>
        </mc:Choice>
        <mc:Fallback>
          <xdr:sp macro="" textlink="">
            <xdr:nvSpPr>
              <xdr:cNvPr id="0" name=""/>
              <xdr:cNvSpPr>
                <a:spLocks noTextEdit="1"/>
              </xdr:cNvSpPr>
            </xdr:nvSpPr>
            <xdr:spPr>
              <a:xfrm>
                <a:off x="6343649" y="1401535"/>
                <a:ext cx="5144742" cy="4235128"/>
              </a:xfrm>
              <a:prstGeom prst="rect">
                <a:avLst/>
              </a:prstGeom>
              <a:solidFill>
                <a:prstClr val="white"/>
              </a:solidFill>
              <a:ln w="1">
                <a:solidFill>
                  <a:prstClr val="green"/>
                </a:solidFill>
              </a:ln>
            </xdr:spPr>
            <xdr:txBody>
              <a:bodyPr vertOverflow="clip" horzOverflow="clip"/>
              <a:lstStyle/>
              <a:p>
                <a:r>
                  <a:rPr lang="es-EC" sz="1100"/>
                  <a:t>Este gráfico no está disponible en su versión de Excel.
Si edita esta forma o guarda el libro en un formato de archivo diferente, el gráfico no se podrá utilizar.</a:t>
                </a:r>
              </a:p>
            </xdr:txBody>
          </xdr:sp>
        </mc:Fallback>
      </mc:AlternateContent>
      <xdr:sp macro="" textlink="">
        <xdr:nvSpPr>
          <xdr:cNvPr id="11" name="Rectángulo 10">
            <a:extLst>
              <a:ext uri="{FF2B5EF4-FFF2-40B4-BE49-F238E27FC236}">
                <a16:creationId xmlns:a16="http://schemas.microsoft.com/office/drawing/2014/main" id="{C17FB7F6-F19D-0F84-E116-28A6A0C82C21}"/>
              </a:ext>
            </a:extLst>
          </xdr:cNvPr>
          <xdr:cNvSpPr/>
        </xdr:nvSpPr>
        <xdr:spPr>
          <a:xfrm>
            <a:off x="9048750" y="4743450"/>
            <a:ext cx="1390650" cy="542925"/>
          </a:xfrm>
          <a:prstGeom prst="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C" sz="1100"/>
          </a:p>
        </xdr:txBody>
      </xdr:sp>
    </xdr:grpSp>
    <xdr:clientData/>
  </xdr:twoCellAnchor>
  <xdr:twoCellAnchor>
    <xdr:from>
      <xdr:col>3</xdr:col>
      <xdr:colOff>126332</xdr:colOff>
      <xdr:row>19</xdr:row>
      <xdr:rowOff>171451</xdr:rowOff>
    </xdr:from>
    <xdr:to>
      <xdr:col>5</xdr:col>
      <xdr:colOff>219075</xdr:colOff>
      <xdr:row>22</xdr:row>
      <xdr:rowOff>56775</xdr:rowOff>
    </xdr:to>
    <xdr:sp macro="" textlink="">
      <xdr:nvSpPr>
        <xdr:cNvPr id="13" name="CuadroTexto 1">
          <a:extLst>
            <a:ext uri="{FF2B5EF4-FFF2-40B4-BE49-F238E27FC236}">
              <a16:creationId xmlns:a16="http://schemas.microsoft.com/office/drawing/2014/main" id="{45A762F1-4D1E-4475-ACE3-F2CB29FC0B57}"/>
            </a:ext>
          </a:extLst>
        </xdr:cNvPr>
        <xdr:cNvSpPr txBox="1"/>
      </xdr:nvSpPr>
      <xdr:spPr>
        <a:xfrm>
          <a:off x="5898482" y="3876676"/>
          <a:ext cx="4617118" cy="456824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</xdr:spPr>
      <xdr:txBody>
        <a:bodyPr wrap="square" rtlCol="0" anchor="ctr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EC" sz="1800" b="1"/>
            <a:t>Recomedations</a:t>
          </a:r>
        </a:p>
      </xdr:txBody>
    </xdr:sp>
    <xdr:clientData/>
  </xdr:twoCellAnchor>
  <xdr:twoCellAnchor>
    <xdr:from>
      <xdr:col>3</xdr:col>
      <xdr:colOff>142875</xdr:colOff>
      <xdr:row>22</xdr:row>
      <xdr:rowOff>123825</xdr:rowOff>
    </xdr:from>
    <xdr:to>
      <xdr:col>5</xdr:col>
      <xdr:colOff>381000</xdr:colOff>
      <xdr:row>27</xdr:row>
      <xdr:rowOff>85725</xdr:rowOff>
    </xdr:to>
    <xdr:sp macro="" textlink="">
      <xdr:nvSpPr>
        <xdr:cNvPr id="15" name="CuadroTexto 14">
          <a:extLst>
            <a:ext uri="{FF2B5EF4-FFF2-40B4-BE49-F238E27FC236}">
              <a16:creationId xmlns:a16="http://schemas.microsoft.com/office/drawing/2014/main" id="{AD6FACD4-FEC8-96B4-8BC1-E6D232DEB0D9}"/>
            </a:ext>
          </a:extLst>
        </xdr:cNvPr>
        <xdr:cNvSpPr txBox="1"/>
      </xdr:nvSpPr>
      <xdr:spPr>
        <a:xfrm>
          <a:off x="5915025" y="4400550"/>
          <a:ext cx="4762500" cy="914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C" sz="1200" b="1"/>
            <a:t>Invest more ads to trigger more sales from online</a:t>
          </a:r>
        </a:p>
        <a:p>
          <a:endParaRPr lang="es-EC" sz="1200" b="1"/>
        </a:p>
        <a:p>
          <a:r>
            <a:rPr lang="es-EC" sz="1200" b="1"/>
            <a:t>California, Texas,</a:t>
          </a:r>
          <a:r>
            <a:rPr lang="es-EC" sz="1200" b="1" baseline="0"/>
            <a:t> Florida, New York, Pennsylvania should be our main target as they are the most populated states in the US </a:t>
          </a:r>
          <a:endParaRPr lang="es-EC" sz="1200" b="1"/>
        </a:p>
      </xdr:txBody>
    </xdr:sp>
    <xdr:clientData/>
  </xdr:twoCellAnchor>
  <xdr:twoCellAnchor>
    <xdr:from>
      <xdr:col>2</xdr:col>
      <xdr:colOff>0</xdr:colOff>
      <xdr:row>13</xdr:row>
      <xdr:rowOff>0</xdr:rowOff>
    </xdr:from>
    <xdr:to>
      <xdr:col>3</xdr:col>
      <xdr:colOff>0</xdr:colOff>
      <xdr:row>16</xdr:row>
      <xdr:rowOff>38100</xdr:rowOff>
    </xdr:to>
    <xdr:sp macro="" textlink="Analysis!E14">
      <xdr:nvSpPr>
        <xdr:cNvPr id="16" name="CuadroTexto 15">
          <a:extLst>
            <a:ext uri="{FF2B5EF4-FFF2-40B4-BE49-F238E27FC236}">
              <a16:creationId xmlns:a16="http://schemas.microsoft.com/office/drawing/2014/main" id="{9D7A42A6-4BF6-4DB9-A463-BA949DEBB0C1}"/>
            </a:ext>
          </a:extLst>
        </xdr:cNvPr>
        <xdr:cNvSpPr txBox="1"/>
      </xdr:nvSpPr>
      <xdr:spPr>
        <a:xfrm>
          <a:off x="3409950" y="2562225"/>
          <a:ext cx="2362200" cy="60960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D95E6EA7-2843-480F-ABE1-A15237FDA202}" type="TxLink">
            <a:rPr lang="en-US" sz="2800" b="1" i="0" u="none" strike="noStrike">
              <a:solidFill>
                <a:schemeClr val="tx1"/>
              </a:solidFill>
              <a:latin typeface="Calibri"/>
              <a:ea typeface="+mn-ea"/>
              <a:cs typeface="Calibri"/>
            </a:rPr>
            <a:pPr marL="0" indent="0" algn="ctr"/>
            <a:t>$ 14.730.113</a:t>
          </a:fld>
          <a:endParaRPr lang="es-EC" sz="2800" b="1" i="0" u="none" strike="noStrike">
            <a:solidFill>
              <a:schemeClr val="tx1"/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2</xdr:col>
      <xdr:colOff>0</xdr:colOff>
      <xdr:row>11</xdr:row>
      <xdr:rowOff>154406</xdr:rowOff>
    </xdr:from>
    <xdr:to>
      <xdr:col>3</xdr:col>
      <xdr:colOff>7519</xdr:colOff>
      <xdr:row>13</xdr:row>
      <xdr:rowOff>47249</xdr:rowOff>
    </xdr:to>
    <xdr:sp macro="" textlink="">
      <xdr:nvSpPr>
        <xdr:cNvPr id="17" name="CuadroTexto 1">
          <a:extLst>
            <a:ext uri="{FF2B5EF4-FFF2-40B4-BE49-F238E27FC236}">
              <a16:creationId xmlns:a16="http://schemas.microsoft.com/office/drawing/2014/main" id="{038A0D61-439E-4A5F-8AC5-4E83D12F51F4}"/>
            </a:ext>
          </a:extLst>
        </xdr:cNvPr>
        <xdr:cNvSpPr txBox="1"/>
      </xdr:nvSpPr>
      <xdr:spPr>
        <a:xfrm>
          <a:off x="3407229" y="2336992"/>
          <a:ext cx="2369719" cy="273843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EC" sz="1100" b="1"/>
            <a:t>Total Quantity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0.55319</cdr:x>
      <cdr:y>0.28899</cdr:y>
    </cdr:from>
    <cdr:to>
      <cdr:x>1</cdr:x>
      <cdr:y>0.67431</cdr:y>
    </cdr:to>
    <cdr:sp macro="" textlink="Analysis!$C$21">
      <cdr:nvSpPr>
        <cdr:cNvPr id="2" name="CuadroTexto 1">
          <a:extLst xmlns:a="http://schemas.openxmlformats.org/drawingml/2006/main">
            <a:ext uri="{FF2B5EF4-FFF2-40B4-BE49-F238E27FC236}">
              <a16:creationId xmlns:a16="http://schemas.microsoft.com/office/drawing/2014/main" id="{456E1CE5-DB63-3A1E-8981-2F815D1F5213}"/>
            </a:ext>
          </a:extLst>
        </cdr:cNvPr>
        <cdr:cNvSpPr txBox="1"/>
      </cdr:nvSpPr>
      <cdr:spPr>
        <a:xfrm xmlns:a="http://schemas.openxmlformats.org/drawingml/2006/main">
          <a:off x="1485900" y="600075"/>
          <a:ext cx="1200150" cy="8001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842AAF0F-4D1A-44C2-8375-ED4CBF2F1A4D}" type="TxLink">
            <a:rPr lang="en-US" sz="2400" b="1" i="0" u="none" strike="noStrike">
              <a:solidFill>
                <a:srgbClr val="002060"/>
              </a:solidFill>
              <a:latin typeface="Calibri"/>
              <a:cs typeface="Calibri"/>
            </a:rPr>
            <a:pPr/>
            <a:t>51,89%</a:t>
          </a:fld>
          <a:endParaRPr lang="es-EC" sz="2400" b="1">
            <a:solidFill>
              <a:srgbClr val="002060"/>
            </a:solidFill>
          </a:endParaRPr>
        </a:p>
      </cdr:txBody>
    </cdr:sp>
  </cdr:relSizeAnchor>
  <cdr:relSizeAnchor xmlns:cdr="http://schemas.openxmlformats.org/drawingml/2006/chartDrawing">
    <cdr:from>
      <cdr:x>0.5224</cdr:x>
      <cdr:y>0.62964</cdr:y>
    </cdr:from>
    <cdr:to>
      <cdr:x>1</cdr:x>
      <cdr:y>0.8116</cdr:y>
    </cdr:to>
    <cdr:sp macro="" textlink="Analysis!$C$22">
      <cdr:nvSpPr>
        <cdr:cNvPr id="3" name="CuadroTexto 1">
          <a:extLst xmlns:a="http://schemas.openxmlformats.org/drawingml/2006/main">
            <a:ext uri="{FF2B5EF4-FFF2-40B4-BE49-F238E27FC236}">
              <a16:creationId xmlns:a16="http://schemas.microsoft.com/office/drawing/2014/main" id="{1AE061D7-13AB-2B8E-2FFB-6F3542BC6D7D}"/>
            </a:ext>
          </a:extLst>
        </cdr:cNvPr>
        <cdr:cNvSpPr txBox="1"/>
      </cdr:nvSpPr>
      <cdr:spPr>
        <a:xfrm xmlns:a="http://schemas.openxmlformats.org/drawingml/2006/main">
          <a:off x="1281452" y="1307416"/>
          <a:ext cx="1171576" cy="3778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fld id="{86288053-3A25-4DA2-9572-CADC3BED9EDA}" type="TxLink">
            <a:rPr lang="en-US" sz="24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48,11%</a:t>
          </a:fld>
          <a:endParaRPr lang="es-EC" sz="3200" b="1">
            <a:solidFill>
              <a:schemeClr val="bg2">
                <a:lumMod val="50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0.57272</cdr:x>
      <cdr:y>0.20929</cdr:y>
    </cdr:from>
    <cdr:to>
      <cdr:x>0.9703</cdr:x>
      <cdr:y>0.3039</cdr:y>
    </cdr:to>
    <cdr:sp macro="" textlink="">
      <cdr:nvSpPr>
        <cdr:cNvPr id="4" name="CuadroTexto 3">
          <a:extLst xmlns:a="http://schemas.openxmlformats.org/drawingml/2006/main">
            <a:ext uri="{FF2B5EF4-FFF2-40B4-BE49-F238E27FC236}">
              <a16:creationId xmlns:a16="http://schemas.microsoft.com/office/drawing/2014/main" id="{17F98E7F-6132-B882-5AD4-027AAC0744CA}"/>
            </a:ext>
          </a:extLst>
        </cdr:cNvPr>
        <cdr:cNvSpPr txBox="1"/>
      </cdr:nvSpPr>
      <cdr:spPr>
        <a:xfrm xmlns:a="http://schemas.openxmlformats.org/drawingml/2006/main">
          <a:off x="1577917" y="434578"/>
          <a:ext cx="1095375" cy="1964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s-EC" sz="1100" b="1">
              <a:solidFill>
                <a:schemeClr val="bg2">
                  <a:lumMod val="50000"/>
                </a:schemeClr>
              </a:solidFill>
            </a:rPr>
            <a:t>Online Revenue</a:t>
          </a:r>
        </a:p>
      </cdr:txBody>
    </cdr:sp>
  </cdr:relSizeAnchor>
  <cdr:relSizeAnchor xmlns:cdr="http://schemas.openxmlformats.org/drawingml/2006/chartDrawing">
    <cdr:from>
      <cdr:x>0.54247</cdr:x>
      <cdr:y>0.47859</cdr:y>
    </cdr:from>
    <cdr:to>
      <cdr:x>1</cdr:x>
      <cdr:y>0.5732</cdr:y>
    </cdr:to>
    <cdr:sp macro="" textlink="">
      <cdr:nvSpPr>
        <cdr:cNvPr id="5" name="CuadroTexto 1">
          <a:extLst xmlns:a="http://schemas.openxmlformats.org/drawingml/2006/main">
            <a:ext uri="{FF2B5EF4-FFF2-40B4-BE49-F238E27FC236}">
              <a16:creationId xmlns:a16="http://schemas.microsoft.com/office/drawing/2014/main" id="{562421A8-F18C-9B5A-96AB-EEC93532DD36}"/>
            </a:ext>
          </a:extLst>
        </cdr:cNvPr>
        <cdr:cNvSpPr txBox="1"/>
      </cdr:nvSpPr>
      <cdr:spPr>
        <a:xfrm xmlns:a="http://schemas.openxmlformats.org/drawingml/2006/main">
          <a:off x="1330694" y="993771"/>
          <a:ext cx="1122334" cy="19645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EC" sz="1100" b="1">
              <a:solidFill>
                <a:schemeClr val="bg2">
                  <a:lumMod val="50000"/>
                </a:schemeClr>
              </a:solidFill>
            </a:rPr>
            <a:t>In-Store Revenue </a:t>
          </a:r>
        </a:p>
      </cdr:txBody>
    </cdr:sp>
  </cdr:relSizeAnchor>
  <cdr:relSizeAnchor xmlns:cdr="http://schemas.openxmlformats.org/drawingml/2006/chartDrawing">
    <cdr:from>
      <cdr:x>0.00228</cdr:x>
      <cdr:y>0</cdr:y>
    </cdr:from>
    <cdr:to>
      <cdr:x>1</cdr:x>
      <cdr:y>0.11181</cdr:y>
    </cdr:to>
    <cdr:sp macro="" textlink="">
      <cdr:nvSpPr>
        <cdr:cNvPr id="6" name="CuadroTexto 5">
          <a:extLst xmlns:a="http://schemas.openxmlformats.org/drawingml/2006/main">
            <a:ext uri="{FF2B5EF4-FFF2-40B4-BE49-F238E27FC236}">
              <a16:creationId xmlns:a16="http://schemas.microsoft.com/office/drawing/2014/main" id="{2D74BA47-E129-1608-ECB6-1DA91DCB694C}"/>
            </a:ext>
          </a:extLst>
        </cdr:cNvPr>
        <cdr:cNvSpPr txBox="1"/>
      </cdr:nvSpPr>
      <cdr:spPr>
        <a:xfrm xmlns:a="http://schemas.openxmlformats.org/drawingml/2006/main">
          <a:off x="6293" y="0"/>
          <a:ext cx="2748813" cy="2321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s-EC" sz="1100"/>
        </a:p>
      </cdr:txBody>
    </cdr:sp>
  </cdr:relSizeAnchor>
  <cdr:relSizeAnchor xmlns:cdr="http://schemas.openxmlformats.org/drawingml/2006/chartDrawing">
    <cdr:from>
      <cdr:x>0</cdr:x>
      <cdr:y>0.00287</cdr:y>
    </cdr:from>
    <cdr:to>
      <cdr:x>1</cdr:x>
      <cdr:y>0.13475</cdr:y>
    </cdr:to>
    <cdr:sp macro="" textlink="">
      <cdr:nvSpPr>
        <cdr:cNvPr id="7" name="CuadroTexto 6">
          <a:extLst xmlns:a="http://schemas.openxmlformats.org/drawingml/2006/main">
            <a:ext uri="{FF2B5EF4-FFF2-40B4-BE49-F238E27FC236}">
              <a16:creationId xmlns:a16="http://schemas.microsoft.com/office/drawing/2014/main" id="{1A19413A-6727-107A-15F2-5FF23B122C3E}"/>
            </a:ext>
          </a:extLst>
        </cdr:cNvPr>
        <cdr:cNvSpPr txBox="1"/>
      </cdr:nvSpPr>
      <cdr:spPr>
        <a:xfrm xmlns:a="http://schemas.openxmlformats.org/drawingml/2006/main">
          <a:off x="0" y="5959"/>
          <a:ext cx="2400300" cy="273843"/>
        </a:xfrm>
        <a:prstGeom xmlns:a="http://schemas.openxmlformats.org/drawingml/2006/main" prst="rect">
          <a:avLst/>
        </a:prstGeom>
        <a:solidFill xmlns:a="http://schemas.openxmlformats.org/drawingml/2006/main">
          <a:schemeClr val="tx2">
            <a:lumMod val="40000"/>
            <a:lumOff val="60000"/>
          </a:schemeClr>
        </a:solidFill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s-EC" sz="1100" b="1"/>
            <a:t>Revenue by means order</a:t>
          </a:r>
        </a:p>
      </cdr:txBody>
    </cdr:sp>
  </cdr:relSizeAnchor>
</c:userShape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48">
  <rv s="0">
    <fb>4887871</fb>
    <v>0</v>
  </rv>
  <rv s="0">
    <fb>7171646</fb>
    <v>0</v>
  </rv>
  <rv s="0">
    <fb>3013825</fb>
    <v>0</v>
  </rv>
  <rv s="0">
    <fb>39557045</fb>
    <v>0</v>
  </rv>
  <rv s="0">
    <fb>5695564</fb>
    <v>0</v>
  </rv>
  <rv s="0">
    <fb>3572665</fb>
    <v>0</v>
  </rv>
  <rv s="0">
    <fb>967171</fb>
    <v>0</v>
  </rv>
  <rv s="0">
    <fb>21670000</fb>
    <v>0</v>
  </rv>
  <rv s="0">
    <fb>10519475</fb>
    <v>0</v>
  </rv>
  <rv s="0">
    <fb>1754208</fb>
    <v>0</v>
  </rv>
  <rv s="0">
    <fb>12741080</fb>
    <v>0</v>
  </rv>
  <rv s="0">
    <fb>6691878</fb>
    <v>0</v>
  </rv>
  <rv s="0">
    <fb>3156145</fb>
    <v>0</v>
  </rv>
  <rv s="0">
    <fb>2911505</fb>
    <v>0</v>
  </rv>
  <rv s="0">
    <fb>4468402</fb>
    <v>0</v>
  </rv>
  <rv s="0">
    <fb>4659978</fb>
    <v>0</v>
  </rv>
  <rv s="0">
    <fb>1338404</fb>
    <v>0</v>
  </rv>
  <rv s="0">
    <fb>6042718</fb>
    <v>0</v>
  </rv>
  <rv s="0">
    <fb>6902149</fb>
    <v>0</v>
  </rv>
  <rv s="0">
    <fb>9995915</fb>
    <v>0</v>
  </rv>
  <rv s="0">
    <fb>5611179</fb>
    <v>0</v>
  </rv>
  <rv s="0">
    <fb>2963914</fb>
    <v>0</v>
  </rv>
  <rv s="0">
    <fb>6126452</fb>
    <v>0</v>
  </rv>
  <rv s="0">
    <fb>1062305</fb>
    <v>0</v>
  </rv>
  <rv s="0">
    <fb>1929268</fb>
    <v>0</v>
  </rv>
  <rv s="0">
    <fb>3034392</fb>
    <v>0</v>
  </rv>
  <rv s="0">
    <fb>1356458</fb>
    <v>0</v>
  </rv>
  <rv s="0">
    <fb>8908520</fb>
    <v>0</v>
  </rv>
  <rv s="0">
    <fb>2095428</fb>
    <v>0</v>
  </rv>
  <rv s="0">
    <fb>19542209</fb>
    <v>0</v>
  </rv>
  <rv s="0">
    <fb>10383620</fb>
    <v>0</v>
  </rv>
  <rv s="0">
    <fb>760077</fb>
    <v>0</v>
  </rv>
  <rv s="0">
    <fb>11689442</fb>
    <v>0</v>
  </rv>
  <rv s="0">
    <fb>3943079</fb>
    <v>0</v>
  </rv>
  <rv s="0">
    <fb>4190713</fb>
    <v>0</v>
  </rv>
  <rv s="0">
    <fb>12807060</fb>
    <v>0</v>
  </rv>
  <rv s="0">
    <fb>1057315</fb>
    <v>0</v>
  </rv>
  <rv s="0">
    <fb>5084127</fb>
    <v>0</v>
  </rv>
  <rv s="0">
    <fb>882235</fb>
    <v>0</v>
  </rv>
  <rv s="0">
    <fb>6770010</fb>
    <v>0</v>
  </rv>
  <rv s="0">
    <fb>29145505</fb>
    <v>0</v>
  </rv>
  <rv s="0">
    <fb>3161105</fb>
    <v>0</v>
  </rv>
  <rv s="0">
    <fb>626299</fb>
    <v>0</v>
  </rv>
  <rv s="0">
    <fb>8517685</fb>
    <v>0</v>
  </rv>
  <rv s="0">
    <fb>7614893</fb>
    <v>0</v>
  </rv>
  <rv s="0">
    <fb>1805832</fb>
    <v>0</v>
  </rv>
  <rv s="0">
    <fb>5813568</fb>
    <v>0</v>
  </rv>
  <rv s="0">
    <fb>577737</fb>
    <v>0</v>
  </rv>
</rvData>
</file>

<file path=xl/richData/rdrichvaluestructure.xml><?xml version="1.0" encoding="utf-8"?>
<rvStructures xmlns="http://schemas.microsoft.com/office/spreadsheetml/2017/richdata" count="1">
  <s t="_formattednumber">
    <k n="_Format" t="spb"/>
  </s>
</rvStructures>
</file>

<file path=xl/richData/rdsupportingpropertybag.xml><?xml version="1.0" encoding="utf-8"?>
<supportingPropertyBags xmlns="http://schemas.microsoft.com/office/spreadsheetml/2017/richdata2">
  <spbData count="1">
    <spb s="0">
      <v>1</v>
    </spb>
  </spbData>
</supportingPropertyBags>
</file>

<file path=xl/richData/rdsupportingpropertybagstructure.xml><?xml version="1.0" encoding="utf-8"?>
<spbStructures xmlns="http://schemas.microsoft.com/office/spreadsheetml/2017/richdata2" count="1">
  <s>
    <k n="_Self" t="i"/>
  </s>
</spbStructures>
</file>

<file path=xl/richData/richStyles.xml><?xml version="1.0" encoding="utf-8"?>
<richStyleSheet xmlns="http://schemas.microsoft.com/office/spreadsheetml/2017/richdata2" xmlns:mc="http://schemas.openxmlformats.org/markup-compatibility/2006" xmlns:x="http://schemas.openxmlformats.org/spreadsheetml/2006/main" mc:Ignorable="x">
  <dxfs count="1">
    <x:dxf>
      <x:numFmt numFmtId="3" formatCode="#,##0"/>
    </x:dxf>
  </dxfs>
  <richProperties>
    <rPr n="NumberFormat" t="s"/>
  </richProperties>
  <richStyles>
    <rSty dxfid="0">
      <rpv i="0">#,##0</rpv>
    </rSty>
  </richStyles>
</richStyleShee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3B24894-A720-467C-8DA0-B264E0F259BA}" name="Tabla1" displayName="Tabla1" ref="A1:F2764" totalsRowShown="0">
  <autoFilter ref="A1:F2764" xr:uid="{C3B24894-A720-467C-8DA0-B264E0F259BA}"/>
  <tableColumns count="6">
    <tableColumn id="1" xr3:uid="{94AD5703-45DE-4B1D-88C2-D3C2754F9EB9}" name="Year"/>
    <tableColumn id="2" xr3:uid="{61047CE6-0C1F-4DBF-93BE-7B44DB73635A}" name="Products"/>
    <tableColumn id="3" xr3:uid="{43821D67-259C-4710-853A-117C9386A028}" name="State"/>
    <tableColumn id="4" xr3:uid="{59B67EE4-38C9-4324-A4C7-6D4CB15B3399}" name="Quantity"/>
    <tableColumn id="5" xr3:uid="{FDD4A08B-CC58-49C3-8063-0277E04EA68E}" name="Revenue"/>
    <tableColumn id="6" xr3:uid="{C651AAF9-CF9C-4262-9B8C-3F0D175E2311}" name="Sales Channel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0077A-A270-4824-AE6E-D66251B707C3}">
  <dimension ref="A1:G2764"/>
  <sheetViews>
    <sheetView workbookViewId="0">
      <selection activeCell="H12" sqref="H12"/>
    </sheetView>
  </sheetViews>
  <sheetFormatPr baseColWidth="10" defaultColWidth="9.140625" defaultRowHeight="15" x14ac:dyDescent="0.25"/>
  <cols>
    <col min="2" max="2" width="10.85546875" customWidth="1"/>
    <col min="4" max="4" width="10.85546875" customWidth="1"/>
    <col min="5" max="5" width="11" customWidth="1"/>
    <col min="6" max="6" width="15.425781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 x14ac:dyDescent="0.25">
      <c r="A2">
        <v>2022</v>
      </c>
      <c r="B2" t="s">
        <v>6</v>
      </c>
      <c r="C2" t="s">
        <v>7</v>
      </c>
      <c r="D2">
        <v>1829</v>
      </c>
      <c r="E2">
        <v>64872</v>
      </c>
      <c r="F2" t="s">
        <v>8</v>
      </c>
    </row>
    <row r="3" spans="1:7" x14ac:dyDescent="0.25">
      <c r="A3">
        <v>2022</v>
      </c>
      <c r="B3" t="s">
        <v>6</v>
      </c>
      <c r="C3" t="s">
        <v>9</v>
      </c>
      <c r="D3">
        <v>1354</v>
      </c>
      <c r="E3">
        <v>61216</v>
      </c>
      <c r="F3" t="s">
        <v>10</v>
      </c>
    </row>
    <row r="4" spans="1:7" x14ac:dyDescent="0.25">
      <c r="A4">
        <v>2022</v>
      </c>
      <c r="B4" t="s">
        <v>6</v>
      </c>
      <c r="C4" t="s">
        <v>11</v>
      </c>
      <c r="D4">
        <v>2565</v>
      </c>
      <c r="E4">
        <v>55909</v>
      </c>
      <c r="F4" t="s">
        <v>8</v>
      </c>
    </row>
    <row r="5" spans="1:7" x14ac:dyDescent="0.25">
      <c r="A5">
        <v>2022</v>
      </c>
      <c r="B5" t="s">
        <v>6</v>
      </c>
      <c r="C5" t="s">
        <v>12</v>
      </c>
      <c r="D5">
        <v>17651</v>
      </c>
      <c r="E5">
        <v>48534</v>
      </c>
      <c r="F5" t="s">
        <v>8</v>
      </c>
    </row>
    <row r="6" spans="1:7" x14ac:dyDescent="0.25">
      <c r="A6">
        <v>2022</v>
      </c>
      <c r="B6" t="s">
        <v>6</v>
      </c>
      <c r="C6" t="s">
        <v>13</v>
      </c>
      <c r="D6">
        <v>3312</v>
      </c>
      <c r="E6">
        <v>97879</v>
      </c>
      <c r="F6" t="s">
        <v>10</v>
      </c>
    </row>
    <row r="7" spans="1:7" x14ac:dyDescent="0.25">
      <c r="A7">
        <v>2022</v>
      </c>
      <c r="B7" t="s">
        <v>6</v>
      </c>
      <c r="C7" t="s">
        <v>14</v>
      </c>
      <c r="D7">
        <v>467</v>
      </c>
      <c r="E7">
        <v>49142</v>
      </c>
      <c r="F7" t="s">
        <v>10</v>
      </c>
    </row>
    <row r="8" spans="1:7" x14ac:dyDescent="0.25">
      <c r="A8">
        <v>2022</v>
      </c>
      <c r="B8" t="s">
        <v>6</v>
      </c>
      <c r="C8" t="s">
        <v>15</v>
      </c>
      <c r="D8">
        <v>186</v>
      </c>
      <c r="E8">
        <v>49290</v>
      </c>
      <c r="F8" t="s">
        <v>8</v>
      </c>
    </row>
    <row r="9" spans="1:7" x14ac:dyDescent="0.25">
      <c r="A9">
        <v>2022</v>
      </c>
      <c r="B9" t="s">
        <v>6</v>
      </c>
      <c r="C9" t="s">
        <v>16</v>
      </c>
      <c r="D9">
        <v>5394</v>
      </c>
      <c r="E9">
        <v>43717</v>
      </c>
      <c r="F9" t="s">
        <v>8</v>
      </c>
    </row>
    <row r="10" spans="1:7" x14ac:dyDescent="0.25">
      <c r="A10">
        <v>2022</v>
      </c>
      <c r="B10" t="s">
        <v>6</v>
      </c>
      <c r="C10" t="s">
        <v>17</v>
      </c>
      <c r="D10">
        <v>2794</v>
      </c>
      <c r="E10">
        <v>51978</v>
      </c>
      <c r="F10" t="s">
        <v>10</v>
      </c>
    </row>
    <row r="11" spans="1:7" x14ac:dyDescent="0.25">
      <c r="A11">
        <v>2022</v>
      </c>
      <c r="B11" t="s">
        <v>6</v>
      </c>
      <c r="C11" t="s">
        <v>18</v>
      </c>
      <c r="D11">
        <v>2531</v>
      </c>
      <c r="E11">
        <v>48820</v>
      </c>
      <c r="F11" t="s">
        <v>10</v>
      </c>
    </row>
    <row r="12" spans="1:7" x14ac:dyDescent="0.25">
      <c r="A12">
        <v>2022</v>
      </c>
      <c r="B12" t="s">
        <v>6</v>
      </c>
      <c r="C12" t="s">
        <v>19</v>
      </c>
      <c r="D12">
        <v>2818</v>
      </c>
      <c r="E12">
        <v>58259</v>
      </c>
      <c r="F12" t="s">
        <v>10</v>
      </c>
      <c r="G12" t="s">
        <v>67</v>
      </c>
    </row>
    <row r="13" spans="1:7" x14ac:dyDescent="0.25">
      <c r="A13">
        <v>2022</v>
      </c>
      <c r="B13" t="s">
        <v>6</v>
      </c>
      <c r="C13" t="s">
        <v>20</v>
      </c>
      <c r="D13">
        <v>2302</v>
      </c>
      <c r="E13">
        <v>56732</v>
      </c>
      <c r="F13" t="s">
        <v>10</v>
      </c>
    </row>
    <row r="14" spans="1:7" x14ac:dyDescent="0.25">
      <c r="A14">
        <v>2022</v>
      </c>
      <c r="B14" t="s">
        <v>6</v>
      </c>
      <c r="C14" t="s">
        <v>21</v>
      </c>
      <c r="D14">
        <v>2911</v>
      </c>
      <c r="E14">
        <v>51588</v>
      </c>
      <c r="F14" t="s">
        <v>10</v>
      </c>
    </row>
    <row r="15" spans="1:7" x14ac:dyDescent="0.25">
      <c r="A15">
        <v>2022</v>
      </c>
      <c r="B15" t="s">
        <v>6</v>
      </c>
      <c r="C15" t="s">
        <v>22</v>
      </c>
      <c r="D15">
        <v>2613</v>
      </c>
      <c r="E15">
        <v>53721</v>
      </c>
      <c r="F15" t="s">
        <v>10</v>
      </c>
    </row>
    <row r="16" spans="1:7" x14ac:dyDescent="0.25">
      <c r="A16">
        <v>2022</v>
      </c>
      <c r="B16" t="s">
        <v>6</v>
      </c>
      <c r="C16" t="s">
        <v>23</v>
      </c>
      <c r="D16">
        <v>1632</v>
      </c>
      <c r="E16">
        <v>60605</v>
      </c>
      <c r="F16" t="s">
        <v>10</v>
      </c>
    </row>
    <row r="17" spans="1:6" x14ac:dyDescent="0.25">
      <c r="A17">
        <v>2022</v>
      </c>
      <c r="B17" t="s">
        <v>6</v>
      </c>
      <c r="C17" t="s">
        <v>24</v>
      </c>
      <c r="D17">
        <v>3143</v>
      </c>
      <c r="E17">
        <v>92727</v>
      </c>
      <c r="F17" t="s">
        <v>10</v>
      </c>
    </row>
    <row r="18" spans="1:6" x14ac:dyDescent="0.25">
      <c r="A18">
        <v>2022</v>
      </c>
      <c r="B18" t="s">
        <v>6</v>
      </c>
      <c r="C18" t="s">
        <v>25</v>
      </c>
      <c r="D18">
        <v>1581</v>
      </c>
      <c r="E18">
        <v>47422</v>
      </c>
      <c r="F18" t="s">
        <v>10</v>
      </c>
    </row>
    <row r="19" spans="1:6" x14ac:dyDescent="0.25">
      <c r="A19">
        <v>2022</v>
      </c>
      <c r="B19" t="s">
        <v>6</v>
      </c>
      <c r="C19" t="s">
        <v>26</v>
      </c>
      <c r="D19">
        <v>720</v>
      </c>
      <c r="E19">
        <v>52887</v>
      </c>
      <c r="F19" t="s">
        <v>10</v>
      </c>
    </row>
    <row r="20" spans="1:6" x14ac:dyDescent="0.25">
      <c r="A20">
        <v>2022</v>
      </c>
      <c r="B20" t="s">
        <v>6</v>
      </c>
      <c r="C20" t="s">
        <v>27</v>
      </c>
      <c r="D20">
        <v>999</v>
      </c>
      <c r="E20">
        <v>70628</v>
      </c>
      <c r="F20" t="s">
        <v>10</v>
      </c>
    </row>
    <row r="21" spans="1:6" x14ac:dyDescent="0.25">
      <c r="A21">
        <v>2022</v>
      </c>
      <c r="B21" t="s">
        <v>6</v>
      </c>
      <c r="C21" t="s">
        <v>28</v>
      </c>
      <c r="D21">
        <v>3574</v>
      </c>
      <c r="E21">
        <v>49309</v>
      </c>
      <c r="F21" t="s">
        <v>10</v>
      </c>
    </row>
    <row r="22" spans="1:6" x14ac:dyDescent="0.25">
      <c r="A22">
        <v>2022</v>
      </c>
      <c r="B22" t="s">
        <v>6</v>
      </c>
      <c r="C22" t="s">
        <v>29</v>
      </c>
      <c r="D22">
        <v>3175</v>
      </c>
      <c r="E22">
        <v>57276</v>
      </c>
      <c r="F22" t="s">
        <v>10</v>
      </c>
    </row>
    <row r="23" spans="1:6" x14ac:dyDescent="0.25">
      <c r="A23">
        <v>2022</v>
      </c>
      <c r="B23" t="s">
        <v>6</v>
      </c>
      <c r="C23" t="s">
        <v>30</v>
      </c>
      <c r="D23">
        <v>2070</v>
      </c>
      <c r="E23">
        <v>56525</v>
      </c>
      <c r="F23" t="s">
        <v>10</v>
      </c>
    </row>
    <row r="24" spans="1:6" x14ac:dyDescent="0.25">
      <c r="A24">
        <v>2022</v>
      </c>
      <c r="B24" t="s">
        <v>6</v>
      </c>
      <c r="C24" t="s">
        <v>31</v>
      </c>
      <c r="D24">
        <v>2123</v>
      </c>
      <c r="E24">
        <v>52677</v>
      </c>
      <c r="F24" t="s">
        <v>8</v>
      </c>
    </row>
    <row r="25" spans="1:6" x14ac:dyDescent="0.25">
      <c r="A25">
        <v>2022</v>
      </c>
      <c r="B25" t="s">
        <v>6</v>
      </c>
      <c r="C25" t="s">
        <v>32</v>
      </c>
      <c r="D25">
        <v>1847</v>
      </c>
      <c r="E25">
        <v>71945</v>
      </c>
      <c r="F25" t="s">
        <v>8</v>
      </c>
    </row>
    <row r="26" spans="1:6" x14ac:dyDescent="0.25">
      <c r="A26">
        <v>2022</v>
      </c>
      <c r="B26" t="s">
        <v>6</v>
      </c>
      <c r="C26" t="s">
        <v>33</v>
      </c>
      <c r="D26">
        <v>2469</v>
      </c>
      <c r="E26">
        <v>50449</v>
      </c>
      <c r="F26" t="s">
        <v>10</v>
      </c>
    </row>
    <row r="27" spans="1:6" x14ac:dyDescent="0.25">
      <c r="A27">
        <v>2022</v>
      </c>
      <c r="B27" t="s">
        <v>6</v>
      </c>
      <c r="C27" t="s">
        <v>34</v>
      </c>
      <c r="D27">
        <v>598</v>
      </c>
      <c r="E27">
        <v>94060</v>
      </c>
      <c r="F27" t="s">
        <v>8</v>
      </c>
    </row>
    <row r="28" spans="1:6" x14ac:dyDescent="0.25">
      <c r="A28">
        <v>2022</v>
      </c>
      <c r="B28" t="s">
        <v>6</v>
      </c>
      <c r="C28" t="s">
        <v>35</v>
      </c>
      <c r="D28">
        <v>350</v>
      </c>
      <c r="E28">
        <v>54051</v>
      </c>
      <c r="F28" t="s">
        <v>8</v>
      </c>
    </row>
    <row r="29" spans="1:6" x14ac:dyDescent="0.25">
      <c r="A29">
        <v>2022</v>
      </c>
      <c r="B29" t="s">
        <v>6</v>
      </c>
      <c r="C29" t="s">
        <v>36</v>
      </c>
      <c r="D29">
        <v>999</v>
      </c>
      <c r="E29">
        <v>50634</v>
      </c>
      <c r="F29" t="s">
        <v>10</v>
      </c>
    </row>
    <row r="30" spans="1:6" x14ac:dyDescent="0.25">
      <c r="A30">
        <v>2022</v>
      </c>
      <c r="B30" t="s">
        <v>6</v>
      </c>
      <c r="C30" t="s">
        <v>37</v>
      </c>
      <c r="D30">
        <v>2064</v>
      </c>
      <c r="E30">
        <v>71885</v>
      </c>
      <c r="F30" t="s">
        <v>10</v>
      </c>
    </row>
    <row r="31" spans="1:6" x14ac:dyDescent="0.25">
      <c r="A31">
        <v>2022</v>
      </c>
      <c r="B31" t="s">
        <v>6</v>
      </c>
      <c r="C31" t="s">
        <v>38</v>
      </c>
      <c r="D31">
        <v>3335</v>
      </c>
      <c r="E31">
        <v>50384</v>
      </c>
      <c r="F31" t="s">
        <v>8</v>
      </c>
    </row>
    <row r="32" spans="1:6" x14ac:dyDescent="0.25">
      <c r="A32">
        <v>2022</v>
      </c>
      <c r="B32" t="s">
        <v>6</v>
      </c>
      <c r="C32" t="s">
        <v>39</v>
      </c>
      <c r="D32">
        <v>3428</v>
      </c>
      <c r="E32">
        <v>48720</v>
      </c>
      <c r="F32" t="s">
        <v>8</v>
      </c>
    </row>
    <row r="33" spans="1:6" x14ac:dyDescent="0.25">
      <c r="A33">
        <v>2022</v>
      </c>
      <c r="B33" t="s">
        <v>6</v>
      </c>
      <c r="C33" t="s">
        <v>40</v>
      </c>
      <c r="D33">
        <v>1830</v>
      </c>
      <c r="E33">
        <v>98355</v>
      </c>
      <c r="F33" t="s">
        <v>10</v>
      </c>
    </row>
    <row r="34" spans="1:6" x14ac:dyDescent="0.25">
      <c r="A34">
        <v>2022</v>
      </c>
      <c r="B34" t="s">
        <v>6</v>
      </c>
      <c r="C34" t="s">
        <v>41</v>
      </c>
      <c r="D34">
        <v>2541</v>
      </c>
      <c r="E34">
        <v>57404</v>
      </c>
      <c r="F34" t="s">
        <v>8</v>
      </c>
    </row>
    <row r="35" spans="1:6" x14ac:dyDescent="0.25">
      <c r="A35">
        <v>2022</v>
      </c>
      <c r="B35" t="s">
        <v>6</v>
      </c>
      <c r="C35" t="s">
        <v>42</v>
      </c>
      <c r="D35">
        <v>4355</v>
      </c>
      <c r="E35">
        <v>96660</v>
      </c>
      <c r="F35" t="s">
        <v>10</v>
      </c>
    </row>
    <row r="36" spans="1:6" x14ac:dyDescent="0.25">
      <c r="A36">
        <v>2022</v>
      </c>
      <c r="B36" t="s">
        <v>6</v>
      </c>
      <c r="C36" t="s">
        <v>43</v>
      </c>
      <c r="D36">
        <v>4739</v>
      </c>
      <c r="E36">
        <v>46689</v>
      </c>
      <c r="F36" t="s">
        <v>8</v>
      </c>
    </row>
    <row r="37" spans="1:6" x14ac:dyDescent="0.25">
      <c r="A37">
        <v>2022</v>
      </c>
      <c r="B37" t="s">
        <v>6</v>
      </c>
      <c r="C37" t="s">
        <v>44</v>
      </c>
      <c r="D37">
        <v>3629</v>
      </c>
      <c r="E37">
        <v>67949</v>
      </c>
      <c r="F37" t="s">
        <v>8</v>
      </c>
    </row>
    <row r="38" spans="1:6" x14ac:dyDescent="0.25">
      <c r="A38">
        <v>2022</v>
      </c>
      <c r="B38" t="s">
        <v>6</v>
      </c>
      <c r="C38" t="s">
        <v>45</v>
      </c>
      <c r="D38">
        <v>205</v>
      </c>
      <c r="E38">
        <v>48071</v>
      </c>
      <c r="F38" t="s">
        <v>10</v>
      </c>
    </row>
    <row r="39" spans="1:6" x14ac:dyDescent="0.25">
      <c r="A39">
        <v>2022</v>
      </c>
      <c r="B39" t="s">
        <v>6</v>
      </c>
      <c r="C39" t="s">
        <v>46</v>
      </c>
      <c r="D39">
        <v>1375</v>
      </c>
      <c r="E39">
        <v>50990</v>
      </c>
      <c r="F39" t="s">
        <v>10</v>
      </c>
    </row>
    <row r="40" spans="1:6" x14ac:dyDescent="0.25">
      <c r="A40">
        <v>2022</v>
      </c>
      <c r="B40" t="s">
        <v>6</v>
      </c>
      <c r="C40" t="s">
        <v>47</v>
      </c>
      <c r="D40">
        <v>1099</v>
      </c>
      <c r="E40">
        <v>51582</v>
      </c>
      <c r="F40" t="s">
        <v>8</v>
      </c>
    </row>
    <row r="41" spans="1:6" x14ac:dyDescent="0.25">
      <c r="A41">
        <v>2022</v>
      </c>
      <c r="B41" t="s">
        <v>6</v>
      </c>
      <c r="C41" t="s">
        <v>48</v>
      </c>
      <c r="D41">
        <v>1130</v>
      </c>
      <c r="E41">
        <v>54930</v>
      </c>
      <c r="F41" t="s">
        <v>8</v>
      </c>
    </row>
    <row r="42" spans="1:6" x14ac:dyDescent="0.25">
      <c r="A42">
        <v>2022</v>
      </c>
      <c r="B42" t="s">
        <v>6</v>
      </c>
      <c r="C42" t="s">
        <v>49</v>
      </c>
      <c r="D42">
        <v>19698</v>
      </c>
      <c r="E42">
        <v>123086</v>
      </c>
      <c r="F42" t="s">
        <v>10</v>
      </c>
    </row>
    <row r="43" spans="1:6" x14ac:dyDescent="0.25">
      <c r="A43">
        <v>2022</v>
      </c>
      <c r="B43" t="s">
        <v>6</v>
      </c>
      <c r="C43" t="s">
        <v>50</v>
      </c>
      <c r="D43">
        <v>1066</v>
      </c>
      <c r="E43">
        <v>71747</v>
      </c>
      <c r="F43" t="s">
        <v>10</v>
      </c>
    </row>
    <row r="44" spans="1:6" x14ac:dyDescent="0.25">
      <c r="A44">
        <v>2022</v>
      </c>
      <c r="B44" t="s">
        <v>6</v>
      </c>
      <c r="C44" t="s">
        <v>51</v>
      </c>
      <c r="D44">
        <v>571</v>
      </c>
      <c r="E44">
        <v>47096</v>
      </c>
      <c r="F44" t="s">
        <v>10</v>
      </c>
    </row>
    <row r="45" spans="1:6" x14ac:dyDescent="0.25">
      <c r="A45">
        <v>2022</v>
      </c>
      <c r="B45" t="s">
        <v>6</v>
      </c>
      <c r="C45" t="s">
        <v>52</v>
      </c>
      <c r="D45">
        <v>2073</v>
      </c>
      <c r="E45">
        <v>54671</v>
      </c>
      <c r="F45" t="s">
        <v>10</v>
      </c>
    </row>
    <row r="46" spans="1:6" x14ac:dyDescent="0.25">
      <c r="A46">
        <v>2022</v>
      </c>
      <c r="B46" t="s">
        <v>6</v>
      </c>
      <c r="C46" t="s">
        <v>53</v>
      </c>
      <c r="D46">
        <v>6971</v>
      </c>
      <c r="E46">
        <v>42964</v>
      </c>
      <c r="F46" t="s">
        <v>10</v>
      </c>
    </row>
    <row r="47" spans="1:6" x14ac:dyDescent="0.25">
      <c r="A47">
        <v>2022</v>
      </c>
      <c r="B47" t="s">
        <v>6</v>
      </c>
      <c r="C47" t="s">
        <v>54</v>
      </c>
      <c r="D47">
        <v>1117</v>
      </c>
      <c r="E47">
        <v>84059</v>
      </c>
      <c r="F47" t="s">
        <v>8</v>
      </c>
    </row>
    <row r="48" spans="1:6" x14ac:dyDescent="0.25">
      <c r="A48">
        <v>2022</v>
      </c>
      <c r="B48" t="s">
        <v>6</v>
      </c>
      <c r="C48" t="s">
        <v>55</v>
      </c>
      <c r="D48">
        <v>2872</v>
      </c>
      <c r="E48">
        <v>47928</v>
      </c>
      <c r="F48" t="s">
        <v>8</v>
      </c>
    </row>
    <row r="49" spans="1:6" x14ac:dyDescent="0.25">
      <c r="A49">
        <v>2022</v>
      </c>
      <c r="B49" t="s">
        <v>6</v>
      </c>
      <c r="C49" t="s">
        <v>56</v>
      </c>
      <c r="D49">
        <v>1440</v>
      </c>
      <c r="E49">
        <v>89063</v>
      </c>
      <c r="F49" t="s">
        <v>10</v>
      </c>
    </row>
    <row r="50" spans="1:6" x14ac:dyDescent="0.25">
      <c r="A50">
        <v>2022</v>
      </c>
      <c r="B50" t="s">
        <v>57</v>
      </c>
      <c r="C50" t="s">
        <v>7</v>
      </c>
      <c r="D50">
        <v>10335</v>
      </c>
      <c r="E50">
        <v>65279</v>
      </c>
      <c r="F50" t="s">
        <v>8</v>
      </c>
    </row>
    <row r="51" spans="1:6" x14ac:dyDescent="0.25">
      <c r="A51">
        <v>2022</v>
      </c>
      <c r="B51" t="s">
        <v>57</v>
      </c>
      <c r="C51" t="s">
        <v>9</v>
      </c>
      <c r="D51">
        <v>14006</v>
      </c>
      <c r="E51">
        <v>69056</v>
      </c>
      <c r="F51" t="s">
        <v>8</v>
      </c>
    </row>
    <row r="52" spans="1:6" x14ac:dyDescent="0.25">
      <c r="A52">
        <v>2022</v>
      </c>
      <c r="B52" t="s">
        <v>57</v>
      </c>
      <c r="C52" t="s">
        <v>11</v>
      </c>
      <c r="D52">
        <v>7277</v>
      </c>
      <c r="E52">
        <v>58247</v>
      </c>
      <c r="F52" t="s">
        <v>10</v>
      </c>
    </row>
    <row r="53" spans="1:6" x14ac:dyDescent="0.25">
      <c r="A53">
        <v>2022</v>
      </c>
      <c r="B53" t="s">
        <v>57</v>
      </c>
      <c r="C53" t="s">
        <v>12</v>
      </c>
      <c r="D53">
        <v>86322</v>
      </c>
      <c r="E53">
        <v>82740</v>
      </c>
      <c r="F53" t="s">
        <v>10</v>
      </c>
    </row>
    <row r="54" spans="1:6" x14ac:dyDescent="0.25">
      <c r="A54">
        <v>2022</v>
      </c>
      <c r="B54" t="s">
        <v>57</v>
      </c>
      <c r="C54" t="s">
        <v>13</v>
      </c>
      <c r="D54">
        <v>21025</v>
      </c>
      <c r="E54">
        <v>74209</v>
      </c>
      <c r="F54" t="s">
        <v>8</v>
      </c>
    </row>
    <row r="55" spans="1:6" x14ac:dyDescent="0.25">
      <c r="A55">
        <v>2022</v>
      </c>
      <c r="B55" t="s">
        <v>57</v>
      </c>
      <c r="C55" t="s">
        <v>14</v>
      </c>
      <c r="D55">
        <v>9415</v>
      </c>
      <c r="E55">
        <v>81591</v>
      </c>
      <c r="F55" t="s">
        <v>8</v>
      </c>
    </row>
    <row r="56" spans="1:6" x14ac:dyDescent="0.25">
      <c r="A56">
        <v>2022</v>
      </c>
      <c r="B56" t="s">
        <v>57</v>
      </c>
      <c r="C56" t="s">
        <v>15</v>
      </c>
      <c r="D56">
        <v>3106</v>
      </c>
      <c r="E56">
        <v>70977</v>
      </c>
      <c r="F56" t="s">
        <v>10</v>
      </c>
    </row>
    <row r="57" spans="1:6" x14ac:dyDescent="0.25">
      <c r="A57">
        <v>2022</v>
      </c>
      <c r="B57" t="s">
        <v>57</v>
      </c>
      <c r="C57" t="s">
        <v>16</v>
      </c>
      <c r="D57">
        <v>76308</v>
      </c>
      <c r="E57">
        <v>61910</v>
      </c>
      <c r="F57" t="s">
        <v>8</v>
      </c>
    </row>
    <row r="58" spans="1:6" x14ac:dyDescent="0.25">
      <c r="A58">
        <v>2022</v>
      </c>
      <c r="B58" t="s">
        <v>57</v>
      </c>
      <c r="C58" t="s">
        <v>17</v>
      </c>
      <c r="D58">
        <v>22906</v>
      </c>
      <c r="E58">
        <v>72214</v>
      </c>
      <c r="F58" t="s">
        <v>10</v>
      </c>
    </row>
    <row r="59" spans="1:6" x14ac:dyDescent="0.25">
      <c r="A59">
        <v>2022</v>
      </c>
      <c r="B59" t="s">
        <v>57</v>
      </c>
      <c r="C59" t="s">
        <v>18</v>
      </c>
      <c r="D59">
        <v>9159</v>
      </c>
      <c r="E59">
        <v>54649</v>
      </c>
      <c r="F59" t="s">
        <v>8</v>
      </c>
    </row>
    <row r="60" spans="1:6" x14ac:dyDescent="0.25">
      <c r="A60">
        <v>2022</v>
      </c>
      <c r="B60" t="s">
        <v>57</v>
      </c>
      <c r="C60" t="s">
        <v>19</v>
      </c>
      <c r="D60">
        <v>32538</v>
      </c>
      <c r="E60">
        <v>82581</v>
      </c>
      <c r="F60" t="s">
        <v>8</v>
      </c>
    </row>
    <row r="61" spans="1:6" x14ac:dyDescent="0.25">
      <c r="A61">
        <v>2022</v>
      </c>
      <c r="B61" t="s">
        <v>57</v>
      </c>
      <c r="C61" t="s">
        <v>20</v>
      </c>
      <c r="D61">
        <v>15617</v>
      </c>
      <c r="E61">
        <v>68619</v>
      </c>
      <c r="F61" t="s">
        <v>10</v>
      </c>
    </row>
    <row r="62" spans="1:6" x14ac:dyDescent="0.25">
      <c r="A62">
        <v>2022</v>
      </c>
      <c r="B62" t="s">
        <v>57</v>
      </c>
      <c r="C62" t="s">
        <v>21</v>
      </c>
      <c r="D62">
        <v>9434</v>
      </c>
      <c r="E62">
        <v>67831</v>
      </c>
      <c r="F62" t="s">
        <v>10</v>
      </c>
    </row>
    <row r="63" spans="1:6" x14ac:dyDescent="0.25">
      <c r="A63">
        <v>2022</v>
      </c>
      <c r="B63" t="s">
        <v>57</v>
      </c>
      <c r="C63" t="s">
        <v>22</v>
      </c>
      <c r="D63">
        <v>7355</v>
      </c>
      <c r="E63">
        <v>65126</v>
      </c>
      <c r="F63" t="s">
        <v>8</v>
      </c>
    </row>
    <row r="64" spans="1:6" x14ac:dyDescent="0.25">
      <c r="A64">
        <v>2022</v>
      </c>
      <c r="B64" t="s">
        <v>57</v>
      </c>
      <c r="C64" t="s">
        <v>23</v>
      </c>
      <c r="D64">
        <v>9832</v>
      </c>
      <c r="E64">
        <v>64484</v>
      </c>
      <c r="F64" t="s">
        <v>8</v>
      </c>
    </row>
    <row r="65" spans="1:6" x14ac:dyDescent="0.25">
      <c r="A65">
        <v>2022</v>
      </c>
      <c r="B65" t="s">
        <v>57</v>
      </c>
      <c r="C65" t="s">
        <v>24</v>
      </c>
      <c r="D65">
        <v>11349</v>
      </c>
      <c r="E65">
        <v>71354</v>
      </c>
      <c r="F65" t="s">
        <v>10</v>
      </c>
    </row>
    <row r="66" spans="1:6" x14ac:dyDescent="0.25">
      <c r="A66">
        <v>2022</v>
      </c>
      <c r="B66" t="s">
        <v>57</v>
      </c>
      <c r="C66" t="s">
        <v>25</v>
      </c>
      <c r="D66">
        <v>5732</v>
      </c>
      <c r="E66">
        <v>61607</v>
      </c>
      <c r="F66" t="s">
        <v>10</v>
      </c>
    </row>
    <row r="67" spans="1:6" x14ac:dyDescent="0.25">
      <c r="A67">
        <v>2022</v>
      </c>
      <c r="B67" t="s">
        <v>57</v>
      </c>
      <c r="C67" t="s">
        <v>26</v>
      </c>
      <c r="D67">
        <v>16346</v>
      </c>
      <c r="E67">
        <v>76642</v>
      </c>
      <c r="F67" t="s">
        <v>10</v>
      </c>
    </row>
    <row r="68" spans="1:6" x14ac:dyDescent="0.25">
      <c r="A68">
        <v>2022</v>
      </c>
      <c r="B68" t="s">
        <v>57</v>
      </c>
      <c r="C68" t="s">
        <v>27</v>
      </c>
      <c r="D68">
        <v>21102</v>
      </c>
      <c r="E68">
        <v>90958</v>
      </c>
      <c r="F68" t="s">
        <v>10</v>
      </c>
    </row>
    <row r="69" spans="1:6" x14ac:dyDescent="0.25">
      <c r="A69">
        <v>2022</v>
      </c>
      <c r="B69" t="s">
        <v>57</v>
      </c>
      <c r="C69" t="s">
        <v>28</v>
      </c>
      <c r="D69">
        <v>21646</v>
      </c>
      <c r="E69">
        <v>73631</v>
      </c>
      <c r="F69" t="s">
        <v>10</v>
      </c>
    </row>
    <row r="70" spans="1:6" x14ac:dyDescent="0.25">
      <c r="A70">
        <v>2022</v>
      </c>
      <c r="B70" t="s">
        <v>57</v>
      </c>
      <c r="C70" t="s">
        <v>29</v>
      </c>
      <c r="D70">
        <v>16952</v>
      </c>
      <c r="E70">
        <v>78942</v>
      </c>
      <c r="F70" t="s">
        <v>8</v>
      </c>
    </row>
    <row r="71" spans="1:6" x14ac:dyDescent="0.25">
      <c r="A71">
        <v>2022</v>
      </c>
      <c r="B71" t="s">
        <v>57</v>
      </c>
      <c r="C71" t="s">
        <v>30</v>
      </c>
      <c r="D71">
        <v>5839</v>
      </c>
      <c r="E71">
        <v>59779</v>
      </c>
      <c r="F71" t="s">
        <v>8</v>
      </c>
    </row>
    <row r="72" spans="1:6" x14ac:dyDescent="0.25">
      <c r="A72">
        <v>2022</v>
      </c>
      <c r="B72" t="s">
        <v>57</v>
      </c>
      <c r="C72" t="s">
        <v>31</v>
      </c>
      <c r="D72">
        <v>15735</v>
      </c>
      <c r="E72">
        <v>70664</v>
      </c>
      <c r="F72" t="s">
        <v>10</v>
      </c>
    </row>
    <row r="73" spans="1:6" x14ac:dyDescent="0.25">
      <c r="A73">
        <v>2022</v>
      </c>
      <c r="B73" t="s">
        <v>57</v>
      </c>
      <c r="C73" t="s">
        <v>32</v>
      </c>
      <c r="D73">
        <v>6813</v>
      </c>
      <c r="E73">
        <v>61897</v>
      </c>
      <c r="F73" t="s">
        <v>8</v>
      </c>
    </row>
    <row r="74" spans="1:6" x14ac:dyDescent="0.25">
      <c r="A74">
        <v>2022</v>
      </c>
      <c r="B74" t="s">
        <v>57</v>
      </c>
      <c r="C74" t="s">
        <v>33</v>
      </c>
      <c r="D74">
        <v>7000</v>
      </c>
      <c r="E74">
        <v>62548</v>
      </c>
      <c r="F74" t="s">
        <v>8</v>
      </c>
    </row>
    <row r="75" spans="1:6" x14ac:dyDescent="0.25">
      <c r="A75">
        <v>2022</v>
      </c>
      <c r="B75" t="s">
        <v>57</v>
      </c>
      <c r="C75" t="s">
        <v>34</v>
      </c>
      <c r="D75">
        <v>5757</v>
      </c>
      <c r="E75">
        <v>73902</v>
      </c>
      <c r="F75" t="s">
        <v>10</v>
      </c>
    </row>
    <row r="76" spans="1:6" x14ac:dyDescent="0.25">
      <c r="A76">
        <v>2022</v>
      </c>
      <c r="B76" t="s">
        <v>57</v>
      </c>
      <c r="C76" t="s">
        <v>35</v>
      </c>
      <c r="D76">
        <v>4901</v>
      </c>
      <c r="E76">
        <v>74870</v>
      </c>
      <c r="F76" t="s">
        <v>10</v>
      </c>
    </row>
    <row r="77" spans="1:6" x14ac:dyDescent="0.25">
      <c r="A77">
        <v>2022</v>
      </c>
      <c r="B77" t="s">
        <v>57</v>
      </c>
      <c r="C77" t="s">
        <v>36</v>
      </c>
      <c r="D77">
        <v>22711</v>
      </c>
      <c r="E77">
        <v>83924</v>
      </c>
      <c r="F77" t="s">
        <v>8</v>
      </c>
    </row>
    <row r="78" spans="1:6" x14ac:dyDescent="0.25">
      <c r="A78">
        <v>2022</v>
      </c>
      <c r="B78" t="s">
        <v>57</v>
      </c>
      <c r="C78" t="s">
        <v>37</v>
      </c>
      <c r="D78">
        <v>5485</v>
      </c>
      <c r="E78">
        <v>59439</v>
      </c>
      <c r="F78" t="s">
        <v>8</v>
      </c>
    </row>
    <row r="79" spans="1:6" x14ac:dyDescent="0.25">
      <c r="A79">
        <v>2022</v>
      </c>
      <c r="B79" t="s">
        <v>57</v>
      </c>
      <c r="C79" t="s">
        <v>38</v>
      </c>
      <c r="D79">
        <v>50929</v>
      </c>
      <c r="E79">
        <v>84199</v>
      </c>
      <c r="F79" t="s">
        <v>10</v>
      </c>
    </row>
    <row r="80" spans="1:6" x14ac:dyDescent="0.25">
      <c r="A80">
        <v>2022</v>
      </c>
      <c r="B80" t="s">
        <v>57</v>
      </c>
      <c r="C80" t="s">
        <v>39</v>
      </c>
      <c r="D80">
        <v>29231</v>
      </c>
      <c r="E80">
        <v>65177</v>
      </c>
      <c r="F80" t="s">
        <v>8</v>
      </c>
    </row>
    <row r="81" spans="1:6" x14ac:dyDescent="0.25">
      <c r="A81">
        <v>2022</v>
      </c>
      <c r="B81" t="s">
        <v>57</v>
      </c>
      <c r="C81" t="s">
        <v>40</v>
      </c>
      <c r="D81">
        <v>3669</v>
      </c>
      <c r="E81">
        <v>72729</v>
      </c>
      <c r="F81" t="s">
        <v>10</v>
      </c>
    </row>
    <row r="82" spans="1:6" x14ac:dyDescent="0.25">
      <c r="A82">
        <v>2022</v>
      </c>
      <c r="B82" t="s">
        <v>57</v>
      </c>
      <c r="C82" t="s">
        <v>41</v>
      </c>
      <c r="D82">
        <v>23650</v>
      </c>
      <c r="E82">
        <v>71104</v>
      </c>
      <c r="F82" t="s">
        <v>8</v>
      </c>
    </row>
    <row r="83" spans="1:6" x14ac:dyDescent="0.25">
      <c r="A83">
        <v>2022</v>
      </c>
      <c r="B83" t="s">
        <v>57</v>
      </c>
      <c r="C83" t="s">
        <v>42</v>
      </c>
      <c r="D83">
        <v>9855</v>
      </c>
      <c r="E83">
        <v>61099</v>
      </c>
      <c r="F83" t="s">
        <v>8</v>
      </c>
    </row>
    <row r="84" spans="1:6" x14ac:dyDescent="0.25">
      <c r="A84">
        <v>2022</v>
      </c>
      <c r="B84" t="s">
        <v>57</v>
      </c>
      <c r="C84" t="s">
        <v>43</v>
      </c>
      <c r="D84">
        <v>14899</v>
      </c>
      <c r="E84">
        <v>72876</v>
      </c>
      <c r="F84" t="s">
        <v>10</v>
      </c>
    </row>
    <row r="85" spans="1:6" x14ac:dyDescent="0.25">
      <c r="A85">
        <v>2022</v>
      </c>
      <c r="B85" t="s">
        <v>57</v>
      </c>
      <c r="C85" t="s">
        <v>44</v>
      </c>
      <c r="D85">
        <v>29345</v>
      </c>
      <c r="E85">
        <v>76639</v>
      </c>
      <c r="F85" t="s">
        <v>10</v>
      </c>
    </row>
    <row r="86" spans="1:6" x14ac:dyDescent="0.25">
      <c r="A86">
        <v>2022</v>
      </c>
      <c r="B86" t="s">
        <v>57</v>
      </c>
      <c r="C86" t="s">
        <v>45</v>
      </c>
      <c r="D86">
        <v>3878</v>
      </c>
      <c r="E86">
        <v>72955</v>
      </c>
      <c r="F86" t="s">
        <v>8</v>
      </c>
    </row>
    <row r="87" spans="1:6" x14ac:dyDescent="0.25">
      <c r="A87">
        <v>2022</v>
      </c>
      <c r="B87" t="s">
        <v>57</v>
      </c>
      <c r="C87" t="s">
        <v>46</v>
      </c>
      <c r="D87">
        <v>13348</v>
      </c>
      <c r="E87">
        <v>63906</v>
      </c>
      <c r="F87" t="s">
        <v>8</v>
      </c>
    </row>
    <row r="88" spans="1:6" x14ac:dyDescent="0.25">
      <c r="A88">
        <v>2022</v>
      </c>
      <c r="B88" t="s">
        <v>57</v>
      </c>
      <c r="C88" t="s">
        <v>47</v>
      </c>
      <c r="D88">
        <v>3954</v>
      </c>
      <c r="E88">
        <v>60005</v>
      </c>
      <c r="F88" t="s">
        <v>10</v>
      </c>
    </row>
    <row r="89" spans="1:6" x14ac:dyDescent="0.25">
      <c r="A89">
        <v>2022</v>
      </c>
      <c r="B89" t="s">
        <v>57</v>
      </c>
      <c r="C89" t="s">
        <v>48</v>
      </c>
      <c r="D89">
        <v>12894</v>
      </c>
      <c r="E89">
        <v>68259</v>
      </c>
      <c r="F89" t="s">
        <v>10</v>
      </c>
    </row>
    <row r="90" spans="1:6" x14ac:dyDescent="0.25">
      <c r="A90">
        <v>2022</v>
      </c>
      <c r="B90" t="s">
        <v>57</v>
      </c>
      <c r="C90" t="s">
        <v>49</v>
      </c>
      <c r="D90">
        <v>55014</v>
      </c>
      <c r="E90">
        <v>74929</v>
      </c>
      <c r="F90" t="s">
        <v>10</v>
      </c>
    </row>
    <row r="91" spans="1:6" x14ac:dyDescent="0.25">
      <c r="A91">
        <v>2022</v>
      </c>
      <c r="B91" t="s">
        <v>57</v>
      </c>
      <c r="C91" t="s">
        <v>50</v>
      </c>
      <c r="D91">
        <v>12932</v>
      </c>
      <c r="E91">
        <v>63474</v>
      </c>
      <c r="F91" t="s">
        <v>10</v>
      </c>
    </row>
    <row r="92" spans="1:6" x14ac:dyDescent="0.25">
      <c r="A92">
        <v>2022</v>
      </c>
      <c r="B92" t="s">
        <v>57</v>
      </c>
      <c r="C92" t="s">
        <v>51</v>
      </c>
      <c r="D92">
        <v>2839</v>
      </c>
      <c r="E92">
        <v>61130</v>
      </c>
      <c r="F92" t="s">
        <v>10</v>
      </c>
    </row>
    <row r="93" spans="1:6" x14ac:dyDescent="0.25">
      <c r="A93">
        <v>2022</v>
      </c>
      <c r="B93" t="s">
        <v>57</v>
      </c>
      <c r="C93" t="s">
        <v>52</v>
      </c>
      <c r="D93">
        <v>21412</v>
      </c>
      <c r="E93">
        <v>69521</v>
      </c>
      <c r="F93" t="s">
        <v>8</v>
      </c>
    </row>
    <row r="94" spans="1:6" x14ac:dyDescent="0.25">
      <c r="A94">
        <v>2022</v>
      </c>
      <c r="B94" t="s">
        <v>57</v>
      </c>
      <c r="C94" t="s">
        <v>53</v>
      </c>
      <c r="D94">
        <v>27072</v>
      </c>
      <c r="E94">
        <v>75827</v>
      </c>
      <c r="F94" t="s">
        <v>10</v>
      </c>
    </row>
    <row r="95" spans="1:6" x14ac:dyDescent="0.25">
      <c r="A95">
        <v>2022</v>
      </c>
      <c r="B95" t="s">
        <v>57</v>
      </c>
      <c r="C95" t="s">
        <v>54</v>
      </c>
      <c r="D95">
        <v>4300</v>
      </c>
      <c r="E95">
        <v>66489</v>
      </c>
      <c r="F95" t="s">
        <v>10</v>
      </c>
    </row>
    <row r="96" spans="1:6" x14ac:dyDescent="0.25">
      <c r="A96">
        <v>2022</v>
      </c>
      <c r="B96" t="s">
        <v>57</v>
      </c>
      <c r="C96" t="s">
        <v>55</v>
      </c>
      <c r="D96">
        <v>14760</v>
      </c>
      <c r="E96">
        <v>72423</v>
      </c>
      <c r="F96" t="s">
        <v>10</v>
      </c>
    </row>
    <row r="97" spans="1:6" x14ac:dyDescent="0.25">
      <c r="A97">
        <v>2022</v>
      </c>
      <c r="B97" t="s">
        <v>57</v>
      </c>
      <c r="C97" t="s">
        <v>56</v>
      </c>
      <c r="D97">
        <v>3478</v>
      </c>
      <c r="E97">
        <v>62640</v>
      </c>
      <c r="F97" t="s">
        <v>10</v>
      </c>
    </row>
    <row r="98" spans="1:6" x14ac:dyDescent="0.25">
      <c r="A98">
        <v>2022</v>
      </c>
      <c r="B98" t="s">
        <v>58</v>
      </c>
      <c r="C98" t="s">
        <v>7</v>
      </c>
      <c r="D98">
        <v>5773</v>
      </c>
      <c r="E98">
        <v>66387</v>
      </c>
      <c r="F98" t="s">
        <v>8</v>
      </c>
    </row>
    <row r="99" spans="1:6" x14ac:dyDescent="0.25">
      <c r="A99">
        <v>2022</v>
      </c>
      <c r="B99" t="s">
        <v>58</v>
      </c>
      <c r="C99" t="s">
        <v>9</v>
      </c>
      <c r="D99">
        <v>5213</v>
      </c>
      <c r="E99">
        <v>88375</v>
      </c>
      <c r="F99" t="s">
        <v>10</v>
      </c>
    </row>
    <row r="100" spans="1:6" x14ac:dyDescent="0.25">
      <c r="A100">
        <v>2022</v>
      </c>
      <c r="B100" t="s">
        <v>58</v>
      </c>
      <c r="C100" t="s">
        <v>11</v>
      </c>
      <c r="D100">
        <v>2961</v>
      </c>
      <c r="E100">
        <v>57570</v>
      </c>
      <c r="F100" t="s">
        <v>10</v>
      </c>
    </row>
    <row r="101" spans="1:6" x14ac:dyDescent="0.25">
      <c r="A101">
        <v>2022</v>
      </c>
      <c r="B101" t="s">
        <v>58</v>
      </c>
      <c r="C101" t="s">
        <v>12</v>
      </c>
      <c r="D101">
        <v>44156</v>
      </c>
      <c r="E101">
        <v>115888</v>
      </c>
      <c r="F101" t="s">
        <v>10</v>
      </c>
    </row>
    <row r="102" spans="1:6" x14ac:dyDescent="0.25">
      <c r="A102">
        <v>2022</v>
      </c>
      <c r="B102" t="s">
        <v>58</v>
      </c>
      <c r="C102" t="s">
        <v>13</v>
      </c>
      <c r="D102">
        <v>5888</v>
      </c>
      <c r="E102">
        <v>83207</v>
      </c>
      <c r="F102" t="s">
        <v>10</v>
      </c>
    </row>
    <row r="103" spans="1:6" x14ac:dyDescent="0.25">
      <c r="A103">
        <v>2022</v>
      </c>
      <c r="B103" t="s">
        <v>58</v>
      </c>
      <c r="C103" t="s">
        <v>14</v>
      </c>
      <c r="D103">
        <v>4386</v>
      </c>
      <c r="E103">
        <v>93706</v>
      </c>
      <c r="F103" t="s">
        <v>8</v>
      </c>
    </row>
    <row r="104" spans="1:6" x14ac:dyDescent="0.25">
      <c r="A104">
        <v>2022</v>
      </c>
      <c r="B104" t="s">
        <v>58</v>
      </c>
      <c r="C104" t="s">
        <v>15</v>
      </c>
      <c r="D104">
        <v>678</v>
      </c>
      <c r="E104">
        <v>74049</v>
      </c>
      <c r="F104" t="s">
        <v>10</v>
      </c>
    </row>
    <row r="105" spans="1:6" x14ac:dyDescent="0.25">
      <c r="A105">
        <v>2022</v>
      </c>
      <c r="B105" t="s">
        <v>58</v>
      </c>
      <c r="C105" t="s">
        <v>16</v>
      </c>
      <c r="D105">
        <v>21275</v>
      </c>
      <c r="E105">
        <v>72758</v>
      </c>
      <c r="F105" t="s">
        <v>10</v>
      </c>
    </row>
    <row r="106" spans="1:6" x14ac:dyDescent="0.25">
      <c r="A106">
        <v>2022</v>
      </c>
      <c r="B106" t="s">
        <v>58</v>
      </c>
      <c r="C106" t="s">
        <v>17</v>
      </c>
      <c r="D106">
        <v>10646</v>
      </c>
      <c r="E106">
        <v>66184</v>
      </c>
      <c r="F106" t="s">
        <v>10</v>
      </c>
    </row>
    <row r="107" spans="1:6" x14ac:dyDescent="0.25">
      <c r="A107">
        <v>2022</v>
      </c>
      <c r="B107" t="s">
        <v>58</v>
      </c>
      <c r="C107" t="s">
        <v>18</v>
      </c>
      <c r="D107">
        <v>2886</v>
      </c>
      <c r="E107">
        <v>71603</v>
      </c>
      <c r="F107" t="s">
        <v>10</v>
      </c>
    </row>
    <row r="108" spans="1:6" x14ac:dyDescent="0.25">
      <c r="A108">
        <v>2022</v>
      </c>
      <c r="B108" t="s">
        <v>58</v>
      </c>
      <c r="C108" t="s">
        <v>19</v>
      </c>
      <c r="D108">
        <v>18033</v>
      </c>
      <c r="E108">
        <v>80855</v>
      </c>
      <c r="F108" t="s">
        <v>8</v>
      </c>
    </row>
    <row r="109" spans="1:6" x14ac:dyDescent="0.25">
      <c r="A109">
        <v>2022</v>
      </c>
      <c r="B109" t="s">
        <v>58</v>
      </c>
      <c r="C109" t="s">
        <v>20</v>
      </c>
      <c r="D109">
        <v>9255</v>
      </c>
      <c r="E109">
        <v>71092</v>
      </c>
      <c r="F109" t="s">
        <v>10</v>
      </c>
    </row>
    <row r="110" spans="1:6" x14ac:dyDescent="0.25">
      <c r="A110">
        <v>2022</v>
      </c>
      <c r="B110" t="s">
        <v>58</v>
      </c>
      <c r="C110" t="s">
        <v>21</v>
      </c>
      <c r="D110">
        <v>4099</v>
      </c>
      <c r="E110">
        <v>69103</v>
      </c>
      <c r="F110" t="s">
        <v>10</v>
      </c>
    </row>
    <row r="111" spans="1:6" x14ac:dyDescent="0.25">
      <c r="A111">
        <v>2022</v>
      </c>
      <c r="B111" t="s">
        <v>58</v>
      </c>
      <c r="C111" t="s">
        <v>22</v>
      </c>
      <c r="D111">
        <v>3109</v>
      </c>
      <c r="E111">
        <v>68958</v>
      </c>
      <c r="F111" t="s">
        <v>10</v>
      </c>
    </row>
    <row r="112" spans="1:6" x14ac:dyDescent="0.25">
      <c r="A112">
        <v>2022</v>
      </c>
      <c r="B112" t="s">
        <v>58</v>
      </c>
      <c r="C112" t="s">
        <v>23</v>
      </c>
      <c r="D112">
        <v>4978</v>
      </c>
      <c r="E112">
        <v>68902</v>
      </c>
      <c r="F112" t="s">
        <v>10</v>
      </c>
    </row>
    <row r="113" spans="1:6" x14ac:dyDescent="0.25">
      <c r="A113">
        <v>2022</v>
      </c>
      <c r="B113" t="s">
        <v>58</v>
      </c>
      <c r="C113" t="s">
        <v>24</v>
      </c>
      <c r="D113">
        <v>4501</v>
      </c>
      <c r="E113">
        <v>84183</v>
      </c>
      <c r="F113" t="s">
        <v>10</v>
      </c>
    </row>
    <row r="114" spans="1:6" x14ac:dyDescent="0.25">
      <c r="A114">
        <v>2022</v>
      </c>
      <c r="B114" t="s">
        <v>58</v>
      </c>
      <c r="C114" t="s">
        <v>25</v>
      </c>
      <c r="D114">
        <v>1863</v>
      </c>
      <c r="E114">
        <v>67682</v>
      </c>
      <c r="F114" t="s">
        <v>10</v>
      </c>
    </row>
    <row r="115" spans="1:6" x14ac:dyDescent="0.25">
      <c r="A115">
        <v>2022</v>
      </c>
      <c r="B115" t="s">
        <v>58</v>
      </c>
      <c r="C115" t="s">
        <v>26</v>
      </c>
      <c r="D115">
        <v>4168</v>
      </c>
      <c r="E115">
        <v>91426</v>
      </c>
      <c r="F115" t="s">
        <v>10</v>
      </c>
    </row>
    <row r="116" spans="1:6" x14ac:dyDescent="0.25">
      <c r="A116">
        <v>2022</v>
      </c>
      <c r="B116" t="s">
        <v>58</v>
      </c>
      <c r="C116" t="s">
        <v>27</v>
      </c>
      <c r="D116">
        <v>6616</v>
      </c>
      <c r="E116">
        <v>102190</v>
      </c>
      <c r="F116" t="s">
        <v>8</v>
      </c>
    </row>
    <row r="117" spans="1:6" x14ac:dyDescent="0.25">
      <c r="A117">
        <v>2022</v>
      </c>
      <c r="B117" t="s">
        <v>58</v>
      </c>
      <c r="C117" t="s">
        <v>28</v>
      </c>
      <c r="D117">
        <v>17437</v>
      </c>
      <c r="E117">
        <v>76769</v>
      </c>
      <c r="F117" t="s">
        <v>8</v>
      </c>
    </row>
    <row r="118" spans="1:6" x14ac:dyDescent="0.25">
      <c r="A118">
        <v>2022</v>
      </c>
      <c r="B118" t="s">
        <v>58</v>
      </c>
      <c r="C118" t="s">
        <v>29</v>
      </c>
      <c r="D118">
        <v>8284</v>
      </c>
      <c r="E118">
        <v>76870</v>
      </c>
      <c r="F118" t="s">
        <v>10</v>
      </c>
    </row>
    <row r="119" spans="1:6" x14ac:dyDescent="0.25">
      <c r="A119">
        <v>2022</v>
      </c>
      <c r="B119" t="s">
        <v>58</v>
      </c>
      <c r="C119" t="s">
        <v>30</v>
      </c>
      <c r="D119">
        <v>2375</v>
      </c>
      <c r="E119">
        <v>57918</v>
      </c>
      <c r="F119" t="s">
        <v>8</v>
      </c>
    </row>
    <row r="120" spans="1:6" x14ac:dyDescent="0.25">
      <c r="A120">
        <v>2022</v>
      </c>
      <c r="B120" t="s">
        <v>58</v>
      </c>
      <c r="C120" t="s">
        <v>31</v>
      </c>
      <c r="D120">
        <v>6859</v>
      </c>
      <c r="E120">
        <v>67836</v>
      </c>
      <c r="F120" t="s">
        <v>8</v>
      </c>
    </row>
    <row r="121" spans="1:6" x14ac:dyDescent="0.25">
      <c r="A121">
        <v>2022</v>
      </c>
      <c r="B121" t="s">
        <v>58</v>
      </c>
      <c r="C121" t="s">
        <v>32</v>
      </c>
      <c r="D121">
        <v>1672</v>
      </c>
      <c r="E121">
        <v>60178</v>
      </c>
      <c r="F121" t="s">
        <v>10</v>
      </c>
    </row>
    <row r="122" spans="1:6" x14ac:dyDescent="0.25">
      <c r="A122">
        <v>2022</v>
      </c>
      <c r="B122" t="s">
        <v>58</v>
      </c>
      <c r="C122" t="s">
        <v>33</v>
      </c>
      <c r="D122">
        <v>1949</v>
      </c>
      <c r="E122">
        <v>62492</v>
      </c>
      <c r="F122" t="s">
        <v>10</v>
      </c>
    </row>
    <row r="123" spans="1:6" x14ac:dyDescent="0.25">
      <c r="A123">
        <v>2022</v>
      </c>
      <c r="B123" t="s">
        <v>58</v>
      </c>
      <c r="C123" t="s">
        <v>34</v>
      </c>
      <c r="D123">
        <v>2054</v>
      </c>
      <c r="E123">
        <v>72821</v>
      </c>
      <c r="F123" t="s">
        <v>8</v>
      </c>
    </row>
    <row r="124" spans="1:6" x14ac:dyDescent="0.25">
      <c r="A124">
        <v>2022</v>
      </c>
      <c r="B124" t="s">
        <v>58</v>
      </c>
      <c r="C124" t="s">
        <v>35</v>
      </c>
      <c r="D124">
        <v>2001</v>
      </c>
      <c r="E124">
        <v>83769</v>
      </c>
      <c r="F124" t="s">
        <v>8</v>
      </c>
    </row>
    <row r="125" spans="1:6" x14ac:dyDescent="0.25">
      <c r="A125">
        <v>2022</v>
      </c>
      <c r="B125" t="s">
        <v>58</v>
      </c>
      <c r="C125" t="s">
        <v>36</v>
      </c>
      <c r="D125">
        <v>8964</v>
      </c>
      <c r="E125">
        <v>92277</v>
      </c>
      <c r="F125" t="s">
        <v>10</v>
      </c>
    </row>
    <row r="126" spans="1:6" x14ac:dyDescent="0.25">
      <c r="A126">
        <v>2022</v>
      </c>
      <c r="B126" t="s">
        <v>58</v>
      </c>
      <c r="C126" t="s">
        <v>37</v>
      </c>
      <c r="D126">
        <v>1776</v>
      </c>
      <c r="E126">
        <v>64794</v>
      </c>
      <c r="F126" t="s">
        <v>8</v>
      </c>
    </row>
    <row r="127" spans="1:6" x14ac:dyDescent="0.25">
      <c r="A127">
        <v>2022</v>
      </c>
      <c r="B127" t="s">
        <v>58</v>
      </c>
      <c r="C127" t="s">
        <v>38</v>
      </c>
      <c r="D127">
        <v>16292</v>
      </c>
      <c r="E127">
        <v>79103</v>
      </c>
      <c r="F127" t="s">
        <v>10</v>
      </c>
    </row>
    <row r="128" spans="1:6" x14ac:dyDescent="0.25">
      <c r="A128">
        <v>2022</v>
      </c>
      <c r="B128" t="s">
        <v>58</v>
      </c>
      <c r="C128" t="s">
        <v>39</v>
      </c>
      <c r="D128">
        <v>10303</v>
      </c>
      <c r="E128">
        <v>69281</v>
      </c>
      <c r="F128" t="s">
        <v>8</v>
      </c>
    </row>
    <row r="129" spans="1:6" x14ac:dyDescent="0.25">
      <c r="A129">
        <v>2022</v>
      </c>
      <c r="B129" t="s">
        <v>58</v>
      </c>
      <c r="C129" t="s">
        <v>40</v>
      </c>
      <c r="D129">
        <v>799</v>
      </c>
      <c r="E129">
        <v>63695</v>
      </c>
      <c r="F129" t="s">
        <v>8</v>
      </c>
    </row>
    <row r="130" spans="1:6" x14ac:dyDescent="0.25">
      <c r="A130">
        <v>2022</v>
      </c>
      <c r="B130" t="s">
        <v>58</v>
      </c>
      <c r="C130" t="s">
        <v>41</v>
      </c>
      <c r="D130">
        <v>15453</v>
      </c>
      <c r="E130">
        <v>70995</v>
      </c>
      <c r="F130" t="s">
        <v>10</v>
      </c>
    </row>
    <row r="131" spans="1:6" x14ac:dyDescent="0.25">
      <c r="A131">
        <v>2022</v>
      </c>
      <c r="B131" t="s">
        <v>58</v>
      </c>
      <c r="C131" t="s">
        <v>42</v>
      </c>
      <c r="D131">
        <v>4178</v>
      </c>
      <c r="E131">
        <v>66915</v>
      </c>
      <c r="F131" t="s">
        <v>10</v>
      </c>
    </row>
    <row r="132" spans="1:6" x14ac:dyDescent="0.25">
      <c r="A132">
        <v>2022</v>
      </c>
      <c r="B132" t="s">
        <v>58</v>
      </c>
      <c r="C132" t="s">
        <v>43</v>
      </c>
      <c r="D132">
        <v>6354</v>
      </c>
      <c r="E132">
        <v>80927</v>
      </c>
      <c r="F132" t="s">
        <v>8</v>
      </c>
    </row>
    <row r="133" spans="1:6" x14ac:dyDescent="0.25">
      <c r="A133">
        <v>2022</v>
      </c>
      <c r="B133" t="s">
        <v>58</v>
      </c>
      <c r="C133" t="s">
        <v>44</v>
      </c>
      <c r="D133">
        <v>14363</v>
      </c>
      <c r="E133">
        <v>72931</v>
      </c>
      <c r="F133" t="s">
        <v>8</v>
      </c>
    </row>
    <row r="134" spans="1:6" x14ac:dyDescent="0.25">
      <c r="A134">
        <v>2022</v>
      </c>
      <c r="B134" t="s">
        <v>58</v>
      </c>
      <c r="C134" t="s">
        <v>45</v>
      </c>
      <c r="D134">
        <v>1516</v>
      </c>
      <c r="E134">
        <v>69645</v>
      </c>
      <c r="F134" t="s">
        <v>10</v>
      </c>
    </row>
    <row r="135" spans="1:6" x14ac:dyDescent="0.25">
      <c r="A135">
        <v>2022</v>
      </c>
      <c r="B135" t="s">
        <v>58</v>
      </c>
      <c r="C135" t="s">
        <v>46</v>
      </c>
      <c r="D135">
        <v>6655</v>
      </c>
      <c r="E135">
        <v>67779</v>
      </c>
      <c r="F135" t="s">
        <v>10</v>
      </c>
    </row>
    <row r="136" spans="1:6" x14ac:dyDescent="0.25">
      <c r="A136">
        <v>2022</v>
      </c>
      <c r="B136" t="s">
        <v>58</v>
      </c>
      <c r="C136" t="s">
        <v>47</v>
      </c>
      <c r="D136">
        <v>1072</v>
      </c>
      <c r="E136">
        <v>59285</v>
      </c>
      <c r="F136" t="s">
        <v>10</v>
      </c>
    </row>
    <row r="137" spans="1:6" x14ac:dyDescent="0.25">
      <c r="A137">
        <v>2022</v>
      </c>
      <c r="B137" t="s">
        <v>58</v>
      </c>
      <c r="C137" t="s">
        <v>48</v>
      </c>
      <c r="D137">
        <v>7620</v>
      </c>
      <c r="E137">
        <v>69122</v>
      </c>
      <c r="F137" t="s">
        <v>10</v>
      </c>
    </row>
    <row r="138" spans="1:6" x14ac:dyDescent="0.25">
      <c r="A138">
        <v>2022</v>
      </c>
      <c r="B138" t="s">
        <v>58</v>
      </c>
      <c r="C138" t="s">
        <v>49</v>
      </c>
      <c r="D138">
        <v>26257</v>
      </c>
      <c r="E138">
        <v>87206</v>
      </c>
      <c r="F138" t="s">
        <v>10</v>
      </c>
    </row>
    <row r="139" spans="1:6" x14ac:dyDescent="0.25">
      <c r="A139">
        <v>2022</v>
      </c>
      <c r="B139" t="s">
        <v>58</v>
      </c>
      <c r="C139" t="s">
        <v>50</v>
      </c>
      <c r="D139">
        <v>4616</v>
      </c>
      <c r="E139">
        <v>67796</v>
      </c>
      <c r="F139" t="s">
        <v>8</v>
      </c>
    </row>
    <row r="140" spans="1:6" x14ac:dyDescent="0.25">
      <c r="A140">
        <v>2022</v>
      </c>
      <c r="B140" t="s">
        <v>58</v>
      </c>
      <c r="C140" t="s">
        <v>51</v>
      </c>
      <c r="D140">
        <v>1107</v>
      </c>
      <c r="E140">
        <v>68352</v>
      </c>
      <c r="F140" t="s">
        <v>8</v>
      </c>
    </row>
    <row r="141" spans="1:6" x14ac:dyDescent="0.25">
      <c r="A141">
        <v>2022</v>
      </c>
      <c r="B141" t="s">
        <v>58</v>
      </c>
      <c r="C141" t="s">
        <v>52</v>
      </c>
      <c r="D141">
        <v>7023</v>
      </c>
      <c r="E141">
        <v>69958</v>
      </c>
      <c r="F141" t="s">
        <v>10</v>
      </c>
    </row>
    <row r="142" spans="1:6" x14ac:dyDescent="0.25">
      <c r="A142">
        <v>2022</v>
      </c>
      <c r="B142" t="s">
        <v>58</v>
      </c>
      <c r="C142" t="s">
        <v>53</v>
      </c>
      <c r="D142">
        <v>7882</v>
      </c>
      <c r="E142">
        <v>88000</v>
      </c>
      <c r="F142" t="s">
        <v>8</v>
      </c>
    </row>
    <row r="143" spans="1:6" x14ac:dyDescent="0.25">
      <c r="A143">
        <v>2022</v>
      </c>
      <c r="B143" t="s">
        <v>58</v>
      </c>
      <c r="C143" t="s">
        <v>54</v>
      </c>
      <c r="D143">
        <v>1261</v>
      </c>
      <c r="E143">
        <v>68359</v>
      </c>
      <c r="F143" t="s">
        <v>8</v>
      </c>
    </row>
    <row r="144" spans="1:6" x14ac:dyDescent="0.25">
      <c r="A144">
        <v>2022</v>
      </c>
      <c r="B144" t="s">
        <v>58</v>
      </c>
      <c r="C144" t="s">
        <v>55</v>
      </c>
      <c r="D144">
        <v>9214</v>
      </c>
      <c r="E144">
        <v>67039</v>
      </c>
      <c r="F144" t="s">
        <v>10</v>
      </c>
    </row>
    <row r="145" spans="1:6" x14ac:dyDescent="0.25">
      <c r="A145">
        <v>2022</v>
      </c>
      <c r="B145" t="s">
        <v>58</v>
      </c>
      <c r="C145" t="s">
        <v>56</v>
      </c>
      <c r="D145">
        <v>620</v>
      </c>
      <c r="E145">
        <v>76308</v>
      </c>
      <c r="F145" t="s">
        <v>10</v>
      </c>
    </row>
    <row r="146" spans="1:6" x14ac:dyDescent="0.25">
      <c r="A146">
        <v>2022</v>
      </c>
      <c r="B146" t="s">
        <v>59</v>
      </c>
      <c r="C146" t="s">
        <v>7</v>
      </c>
      <c r="D146">
        <v>32424</v>
      </c>
      <c r="E146">
        <v>51853</v>
      </c>
      <c r="F146" t="s">
        <v>8</v>
      </c>
    </row>
    <row r="147" spans="1:6" x14ac:dyDescent="0.25">
      <c r="A147">
        <v>2022</v>
      </c>
      <c r="B147" t="s">
        <v>59</v>
      </c>
      <c r="C147" t="s">
        <v>9</v>
      </c>
      <c r="D147">
        <v>33859</v>
      </c>
      <c r="E147">
        <v>57498</v>
      </c>
      <c r="F147" t="s">
        <v>8</v>
      </c>
    </row>
    <row r="148" spans="1:6" x14ac:dyDescent="0.25">
      <c r="A148">
        <v>2022</v>
      </c>
      <c r="B148" t="s">
        <v>59</v>
      </c>
      <c r="C148" t="s">
        <v>11</v>
      </c>
      <c r="D148">
        <v>21836</v>
      </c>
      <c r="E148">
        <v>51673</v>
      </c>
      <c r="F148" t="s">
        <v>10</v>
      </c>
    </row>
    <row r="149" spans="1:6" x14ac:dyDescent="0.25">
      <c r="A149">
        <v>2022</v>
      </c>
      <c r="B149" t="s">
        <v>59</v>
      </c>
      <c r="C149" t="s">
        <v>12</v>
      </c>
      <c r="D149">
        <v>200632</v>
      </c>
      <c r="E149">
        <v>64800</v>
      </c>
      <c r="F149" t="s">
        <v>8</v>
      </c>
    </row>
    <row r="150" spans="1:6" x14ac:dyDescent="0.25">
      <c r="A150">
        <v>2022</v>
      </c>
      <c r="B150" t="s">
        <v>59</v>
      </c>
      <c r="C150" t="s">
        <v>13</v>
      </c>
      <c r="D150">
        <v>36421</v>
      </c>
      <c r="E150">
        <v>61719</v>
      </c>
      <c r="F150" t="s">
        <v>10</v>
      </c>
    </row>
    <row r="151" spans="1:6" x14ac:dyDescent="0.25">
      <c r="A151">
        <v>2022</v>
      </c>
      <c r="B151" t="s">
        <v>59</v>
      </c>
      <c r="C151" t="s">
        <v>14</v>
      </c>
      <c r="D151">
        <v>24725</v>
      </c>
      <c r="E151">
        <v>61859</v>
      </c>
      <c r="F151" t="s">
        <v>8</v>
      </c>
    </row>
    <row r="152" spans="1:6" x14ac:dyDescent="0.25">
      <c r="A152">
        <v>2022</v>
      </c>
      <c r="B152" t="s">
        <v>59</v>
      </c>
      <c r="C152" t="s">
        <v>15</v>
      </c>
      <c r="D152">
        <v>7050</v>
      </c>
      <c r="E152">
        <v>51667</v>
      </c>
      <c r="F152" t="s">
        <v>8</v>
      </c>
    </row>
    <row r="153" spans="1:6" x14ac:dyDescent="0.25">
      <c r="A153">
        <v>2022</v>
      </c>
      <c r="B153" t="s">
        <v>59</v>
      </c>
      <c r="C153" t="s">
        <v>16</v>
      </c>
      <c r="D153">
        <v>142700</v>
      </c>
      <c r="E153">
        <v>55391</v>
      </c>
      <c r="F153" t="s">
        <v>10</v>
      </c>
    </row>
    <row r="154" spans="1:6" x14ac:dyDescent="0.25">
      <c r="A154">
        <v>2022</v>
      </c>
      <c r="B154" t="s">
        <v>59</v>
      </c>
      <c r="C154" t="s">
        <v>17</v>
      </c>
      <c r="D154">
        <v>64380</v>
      </c>
      <c r="E154">
        <v>58104</v>
      </c>
      <c r="F154" t="s">
        <v>10</v>
      </c>
    </row>
    <row r="155" spans="1:6" x14ac:dyDescent="0.25">
      <c r="A155">
        <v>2022</v>
      </c>
      <c r="B155" t="s">
        <v>59</v>
      </c>
      <c r="C155" t="s">
        <v>18</v>
      </c>
      <c r="D155">
        <v>12742</v>
      </c>
      <c r="E155">
        <v>50610</v>
      </c>
      <c r="F155" t="s">
        <v>8</v>
      </c>
    </row>
    <row r="156" spans="1:6" x14ac:dyDescent="0.25">
      <c r="A156">
        <v>2022</v>
      </c>
      <c r="B156" t="s">
        <v>59</v>
      </c>
      <c r="C156" t="s">
        <v>19</v>
      </c>
      <c r="D156">
        <v>78196</v>
      </c>
      <c r="E156">
        <v>61780</v>
      </c>
      <c r="F156" t="s">
        <v>8</v>
      </c>
    </row>
    <row r="157" spans="1:6" x14ac:dyDescent="0.25">
      <c r="A157">
        <v>2022</v>
      </c>
      <c r="B157" t="s">
        <v>59</v>
      </c>
      <c r="C157" t="s">
        <v>20</v>
      </c>
      <c r="D157">
        <v>40846</v>
      </c>
      <c r="E157">
        <v>51931</v>
      </c>
      <c r="F157" t="s">
        <v>10</v>
      </c>
    </row>
    <row r="158" spans="1:6" x14ac:dyDescent="0.25">
      <c r="A158">
        <v>2022</v>
      </c>
      <c r="B158" t="s">
        <v>59</v>
      </c>
      <c r="C158" t="s">
        <v>21</v>
      </c>
      <c r="D158">
        <v>23479</v>
      </c>
      <c r="E158">
        <v>50146</v>
      </c>
      <c r="F158" t="s">
        <v>10</v>
      </c>
    </row>
    <row r="159" spans="1:6" x14ac:dyDescent="0.25">
      <c r="A159">
        <v>2022</v>
      </c>
      <c r="B159" t="s">
        <v>59</v>
      </c>
      <c r="C159" t="s">
        <v>22</v>
      </c>
      <c r="D159">
        <v>19497</v>
      </c>
      <c r="E159">
        <v>52012</v>
      </c>
      <c r="F159" t="s">
        <v>10</v>
      </c>
    </row>
    <row r="160" spans="1:6" x14ac:dyDescent="0.25">
      <c r="A160">
        <v>2022</v>
      </c>
      <c r="B160" t="s">
        <v>59</v>
      </c>
      <c r="C160" t="s">
        <v>23</v>
      </c>
      <c r="D160">
        <v>28266</v>
      </c>
      <c r="E160">
        <v>52839</v>
      </c>
      <c r="F160" t="s">
        <v>10</v>
      </c>
    </row>
    <row r="161" spans="1:6" x14ac:dyDescent="0.25">
      <c r="A161">
        <v>2022</v>
      </c>
      <c r="B161" t="s">
        <v>59</v>
      </c>
      <c r="C161" t="s">
        <v>24</v>
      </c>
      <c r="D161">
        <v>31210</v>
      </c>
      <c r="E161">
        <v>52029</v>
      </c>
      <c r="F161" t="s">
        <v>10</v>
      </c>
    </row>
    <row r="162" spans="1:6" x14ac:dyDescent="0.25">
      <c r="A162">
        <v>2022</v>
      </c>
      <c r="B162" t="s">
        <v>59</v>
      </c>
      <c r="C162" t="s">
        <v>25</v>
      </c>
      <c r="D162">
        <v>10546</v>
      </c>
      <c r="E162">
        <v>49084</v>
      </c>
      <c r="F162" t="s">
        <v>8</v>
      </c>
    </row>
    <row r="163" spans="1:6" x14ac:dyDescent="0.25">
      <c r="A163">
        <v>2022</v>
      </c>
      <c r="B163" t="s">
        <v>59</v>
      </c>
      <c r="C163" t="s">
        <v>26</v>
      </c>
      <c r="D163">
        <v>31685</v>
      </c>
      <c r="E163">
        <v>56800</v>
      </c>
      <c r="F163" t="s">
        <v>8</v>
      </c>
    </row>
    <row r="164" spans="1:6" x14ac:dyDescent="0.25">
      <c r="A164">
        <v>2022</v>
      </c>
      <c r="B164" t="s">
        <v>59</v>
      </c>
      <c r="C164" t="s">
        <v>27</v>
      </c>
      <c r="D164">
        <v>40751</v>
      </c>
      <c r="E164">
        <v>67082</v>
      </c>
      <c r="F164" t="s">
        <v>10</v>
      </c>
    </row>
    <row r="165" spans="1:6" x14ac:dyDescent="0.25">
      <c r="A165">
        <v>2022</v>
      </c>
      <c r="B165" t="s">
        <v>59</v>
      </c>
      <c r="C165" t="s">
        <v>28</v>
      </c>
      <c r="D165">
        <v>55149</v>
      </c>
      <c r="E165">
        <v>57869</v>
      </c>
      <c r="F165" t="s">
        <v>8</v>
      </c>
    </row>
    <row r="166" spans="1:6" x14ac:dyDescent="0.25">
      <c r="A166">
        <v>2022</v>
      </c>
      <c r="B166" t="s">
        <v>59</v>
      </c>
      <c r="C166" t="s">
        <v>29</v>
      </c>
      <c r="D166">
        <v>37255</v>
      </c>
      <c r="E166">
        <v>59843</v>
      </c>
      <c r="F166" t="s">
        <v>8</v>
      </c>
    </row>
    <row r="167" spans="1:6" x14ac:dyDescent="0.25">
      <c r="A167">
        <v>2022</v>
      </c>
      <c r="B167" t="s">
        <v>59</v>
      </c>
      <c r="C167" t="s">
        <v>30</v>
      </c>
      <c r="D167">
        <v>19589</v>
      </c>
      <c r="E167">
        <v>46176</v>
      </c>
      <c r="F167" t="s">
        <v>10</v>
      </c>
    </row>
    <row r="168" spans="1:6" x14ac:dyDescent="0.25">
      <c r="A168">
        <v>2022</v>
      </c>
      <c r="B168" t="s">
        <v>59</v>
      </c>
      <c r="C168" t="s">
        <v>31</v>
      </c>
      <c r="D168">
        <v>39646</v>
      </c>
      <c r="E168">
        <v>52520</v>
      </c>
      <c r="F168" t="s">
        <v>10</v>
      </c>
    </row>
    <row r="169" spans="1:6" x14ac:dyDescent="0.25">
      <c r="A169">
        <v>2022</v>
      </c>
      <c r="B169" t="s">
        <v>59</v>
      </c>
      <c r="C169" t="s">
        <v>32</v>
      </c>
      <c r="D169">
        <v>9323</v>
      </c>
      <c r="E169">
        <v>49996</v>
      </c>
      <c r="F169" t="s">
        <v>8</v>
      </c>
    </row>
    <row r="170" spans="1:6" x14ac:dyDescent="0.25">
      <c r="A170">
        <v>2022</v>
      </c>
      <c r="B170" t="s">
        <v>59</v>
      </c>
      <c r="C170" t="s">
        <v>33</v>
      </c>
      <c r="D170">
        <v>14748</v>
      </c>
      <c r="E170">
        <v>50095</v>
      </c>
      <c r="F170" t="s">
        <v>8</v>
      </c>
    </row>
    <row r="171" spans="1:6" x14ac:dyDescent="0.25">
      <c r="A171">
        <v>2022</v>
      </c>
      <c r="B171" t="s">
        <v>59</v>
      </c>
      <c r="C171" t="s">
        <v>34</v>
      </c>
      <c r="D171">
        <v>15481</v>
      </c>
      <c r="E171">
        <v>54334</v>
      </c>
      <c r="F171" t="s">
        <v>10</v>
      </c>
    </row>
    <row r="172" spans="1:6" x14ac:dyDescent="0.25">
      <c r="A172">
        <v>2022</v>
      </c>
      <c r="B172" t="s">
        <v>59</v>
      </c>
      <c r="C172" t="s">
        <v>35</v>
      </c>
      <c r="D172">
        <v>12460</v>
      </c>
      <c r="E172">
        <v>60425</v>
      </c>
      <c r="F172" t="s">
        <v>8</v>
      </c>
    </row>
    <row r="173" spans="1:6" x14ac:dyDescent="0.25">
      <c r="A173">
        <v>2022</v>
      </c>
      <c r="B173" t="s">
        <v>59</v>
      </c>
      <c r="C173" t="s">
        <v>36</v>
      </c>
      <c r="D173">
        <v>54606</v>
      </c>
      <c r="E173">
        <v>64675</v>
      </c>
      <c r="F173" t="s">
        <v>10</v>
      </c>
    </row>
    <row r="174" spans="1:6" x14ac:dyDescent="0.25">
      <c r="A174">
        <v>2022</v>
      </c>
      <c r="B174" t="s">
        <v>59</v>
      </c>
      <c r="C174" t="s">
        <v>37</v>
      </c>
      <c r="D174">
        <v>10949</v>
      </c>
      <c r="E174">
        <v>47086</v>
      </c>
      <c r="F174" t="s">
        <v>8</v>
      </c>
    </row>
    <row r="175" spans="1:6" x14ac:dyDescent="0.25">
      <c r="A175">
        <v>2022</v>
      </c>
      <c r="B175" t="s">
        <v>59</v>
      </c>
      <c r="C175" t="s">
        <v>38</v>
      </c>
      <c r="D175">
        <v>118946</v>
      </c>
      <c r="E175">
        <v>63939</v>
      </c>
      <c r="F175" t="s">
        <v>8</v>
      </c>
    </row>
    <row r="176" spans="1:6" x14ac:dyDescent="0.25">
      <c r="A176">
        <v>2022</v>
      </c>
      <c r="B176" t="s">
        <v>59</v>
      </c>
      <c r="C176" t="s">
        <v>39</v>
      </c>
      <c r="D176">
        <v>63455</v>
      </c>
      <c r="E176">
        <v>53171</v>
      </c>
      <c r="F176" t="s">
        <v>10</v>
      </c>
    </row>
    <row r="177" spans="1:6" x14ac:dyDescent="0.25">
      <c r="A177">
        <v>2022</v>
      </c>
      <c r="B177" t="s">
        <v>59</v>
      </c>
      <c r="C177" t="s">
        <v>40</v>
      </c>
      <c r="D177">
        <v>7745</v>
      </c>
      <c r="E177">
        <v>58657</v>
      </c>
      <c r="F177" t="s">
        <v>10</v>
      </c>
    </row>
    <row r="178" spans="1:6" x14ac:dyDescent="0.25">
      <c r="A178">
        <v>2022</v>
      </c>
      <c r="B178" t="s">
        <v>59</v>
      </c>
      <c r="C178" t="s">
        <v>41</v>
      </c>
      <c r="D178">
        <v>68987</v>
      </c>
      <c r="E178">
        <v>54088</v>
      </c>
      <c r="F178" t="s">
        <v>8</v>
      </c>
    </row>
    <row r="179" spans="1:6" x14ac:dyDescent="0.25">
      <c r="A179">
        <v>2022</v>
      </c>
      <c r="B179" t="s">
        <v>59</v>
      </c>
      <c r="C179" t="s">
        <v>42</v>
      </c>
      <c r="D179">
        <v>23912</v>
      </c>
      <c r="E179">
        <v>49388</v>
      </c>
      <c r="F179" t="s">
        <v>8</v>
      </c>
    </row>
    <row r="180" spans="1:6" x14ac:dyDescent="0.25">
      <c r="A180">
        <v>2022</v>
      </c>
      <c r="B180" t="s">
        <v>59</v>
      </c>
      <c r="C180" t="s">
        <v>43</v>
      </c>
      <c r="D180">
        <v>26241</v>
      </c>
      <c r="E180">
        <v>55251</v>
      </c>
      <c r="F180" t="s">
        <v>10</v>
      </c>
    </row>
    <row r="181" spans="1:6" x14ac:dyDescent="0.25">
      <c r="A181">
        <v>2022</v>
      </c>
      <c r="B181" t="s">
        <v>59</v>
      </c>
      <c r="C181" t="s">
        <v>44</v>
      </c>
      <c r="D181">
        <v>73985</v>
      </c>
      <c r="E181">
        <v>55535</v>
      </c>
      <c r="F181" t="s">
        <v>10</v>
      </c>
    </row>
    <row r="182" spans="1:6" x14ac:dyDescent="0.25">
      <c r="A182">
        <v>2022</v>
      </c>
      <c r="B182" t="s">
        <v>59</v>
      </c>
      <c r="C182" t="s">
        <v>45</v>
      </c>
      <c r="D182">
        <v>7816</v>
      </c>
      <c r="E182">
        <v>55493</v>
      </c>
      <c r="F182" t="s">
        <v>10</v>
      </c>
    </row>
    <row r="183" spans="1:6" x14ac:dyDescent="0.25">
      <c r="A183">
        <v>2022</v>
      </c>
      <c r="B183" t="s">
        <v>59</v>
      </c>
      <c r="C183" t="s">
        <v>46</v>
      </c>
      <c r="D183">
        <v>31674</v>
      </c>
      <c r="E183">
        <v>49717</v>
      </c>
      <c r="F183" t="s">
        <v>10</v>
      </c>
    </row>
    <row r="184" spans="1:6" x14ac:dyDescent="0.25">
      <c r="A184">
        <v>2022</v>
      </c>
      <c r="B184" t="s">
        <v>59</v>
      </c>
      <c r="C184" t="s">
        <v>47</v>
      </c>
      <c r="D184">
        <v>8068</v>
      </c>
      <c r="E184">
        <v>50162</v>
      </c>
      <c r="F184" t="s">
        <v>10</v>
      </c>
    </row>
    <row r="185" spans="1:6" x14ac:dyDescent="0.25">
      <c r="A185">
        <v>2022</v>
      </c>
      <c r="B185" t="s">
        <v>59</v>
      </c>
      <c r="C185" t="s">
        <v>48</v>
      </c>
      <c r="D185">
        <v>40806</v>
      </c>
      <c r="E185">
        <v>56111</v>
      </c>
      <c r="F185" t="s">
        <v>8</v>
      </c>
    </row>
    <row r="186" spans="1:6" x14ac:dyDescent="0.25">
      <c r="A186">
        <v>2022</v>
      </c>
      <c r="B186" t="s">
        <v>59</v>
      </c>
      <c r="C186" t="s">
        <v>49</v>
      </c>
      <c r="D186">
        <v>152438</v>
      </c>
      <c r="E186">
        <v>62485</v>
      </c>
      <c r="F186" t="s">
        <v>8</v>
      </c>
    </row>
    <row r="187" spans="1:6" x14ac:dyDescent="0.25">
      <c r="A187">
        <v>2022</v>
      </c>
      <c r="B187" t="s">
        <v>59</v>
      </c>
      <c r="C187" t="s">
        <v>50</v>
      </c>
      <c r="D187">
        <v>20535</v>
      </c>
      <c r="E187">
        <v>55353</v>
      </c>
      <c r="F187" t="s">
        <v>10</v>
      </c>
    </row>
    <row r="188" spans="1:6" x14ac:dyDescent="0.25">
      <c r="A188">
        <v>2022</v>
      </c>
      <c r="B188" t="s">
        <v>59</v>
      </c>
      <c r="C188" t="s">
        <v>51</v>
      </c>
      <c r="D188">
        <v>5003</v>
      </c>
      <c r="E188">
        <v>51701</v>
      </c>
      <c r="F188" t="s">
        <v>8</v>
      </c>
    </row>
    <row r="189" spans="1:6" x14ac:dyDescent="0.25">
      <c r="A189">
        <v>2022</v>
      </c>
      <c r="B189" t="s">
        <v>59</v>
      </c>
      <c r="C189" t="s">
        <v>52</v>
      </c>
      <c r="D189">
        <v>42564</v>
      </c>
      <c r="E189">
        <v>54371</v>
      </c>
      <c r="F189" t="s">
        <v>8</v>
      </c>
    </row>
    <row r="190" spans="1:6" x14ac:dyDescent="0.25">
      <c r="A190">
        <v>2022</v>
      </c>
      <c r="B190" t="s">
        <v>59</v>
      </c>
      <c r="C190" t="s">
        <v>53</v>
      </c>
      <c r="D190">
        <v>38688</v>
      </c>
      <c r="E190">
        <v>80160</v>
      </c>
      <c r="F190" t="s">
        <v>10</v>
      </c>
    </row>
    <row r="191" spans="1:6" x14ac:dyDescent="0.25">
      <c r="A191">
        <v>2022</v>
      </c>
      <c r="B191" t="s">
        <v>59</v>
      </c>
      <c r="C191" t="s">
        <v>54</v>
      </c>
      <c r="D191">
        <v>10611</v>
      </c>
      <c r="E191">
        <v>48085</v>
      </c>
      <c r="F191" t="s">
        <v>10</v>
      </c>
    </row>
    <row r="192" spans="1:6" x14ac:dyDescent="0.25">
      <c r="A192">
        <v>2022</v>
      </c>
      <c r="B192" t="s">
        <v>59</v>
      </c>
      <c r="C192" t="s">
        <v>55</v>
      </c>
      <c r="D192">
        <v>35812</v>
      </c>
      <c r="E192">
        <v>51165</v>
      </c>
      <c r="F192" t="s">
        <v>8</v>
      </c>
    </row>
    <row r="193" spans="1:6" x14ac:dyDescent="0.25">
      <c r="A193">
        <v>2022</v>
      </c>
      <c r="B193" t="s">
        <v>59</v>
      </c>
      <c r="C193" t="s">
        <v>56</v>
      </c>
      <c r="D193">
        <v>4840</v>
      </c>
      <c r="E193">
        <v>50879</v>
      </c>
      <c r="F193" t="s">
        <v>8</v>
      </c>
    </row>
    <row r="194" spans="1:6" x14ac:dyDescent="0.25">
      <c r="A194">
        <v>2022</v>
      </c>
      <c r="B194" t="s">
        <v>60</v>
      </c>
      <c r="C194" t="s">
        <v>7</v>
      </c>
      <c r="D194">
        <v>2566</v>
      </c>
      <c r="E194">
        <v>75393</v>
      </c>
      <c r="F194" t="s">
        <v>10</v>
      </c>
    </row>
    <row r="195" spans="1:6" x14ac:dyDescent="0.25">
      <c r="A195">
        <v>2022</v>
      </c>
      <c r="B195" t="s">
        <v>60</v>
      </c>
      <c r="C195" t="s">
        <v>9</v>
      </c>
      <c r="D195">
        <v>4017</v>
      </c>
      <c r="E195">
        <v>96871</v>
      </c>
      <c r="F195" t="s">
        <v>8</v>
      </c>
    </row>
    <row r="196" spans="1:6" x14ac:dyDescent="0.25">
      <c r="A196">
        <v>2022</v>
      </c>
      <c r="B196" t="s">
        <v>60</v>
      </c>
      <c r="C196" t="s">
        <v>11</v>
      </c>
      <c r="D196">
        <v>1536</v>
      </c>
      <c r="E196">
        <v>75820</v>
      </c>
      <c r="F196" t="s">
        <v>10</v>
      </c>
    </row>
    <row r="197" spans="1:6" x14ac:dyDescent="0.25">
      <c r="A197">
        <v>2022</v>
      </c>
      <c r="B197" t="s">
        <v>60</v>
      </c>
      <c r="C197" t="s">
        <v>12</v>
      </c>
      <c r="D197">
        <v>29491</v>
      </c>
      <c r="E197">
        <v>223892</v>
      </c>
      <c r="F197" t="s">
        <v>8</v>
      </c>
    </row>
    <row r="198" spans="1:6" x14ac:dyDescent="0.25">
      <c r="A198">
        <v>2022</v>
      </c>
      <c r="B198" t="s">
        <v>60</v>
      </c>
      <c r="C198" t="s">
        <v>13</v>
      </c>
      <c r="D198">
        <v>4548</v>
      </c>
      <c r="E198">
        <v>129495</v>
      </c>
      <c r="F198" t="s">
        <v>8</v>
      </c>
    </row>
    <row r="199" spans="1:6" x14ac:dyDescent="0.25">
      <c r="A199">
        <v>2022</v>
      </c>
      <c r="B199" t="s">
        <v>60</v>
      </c>
      <c r="C199" t="s">
        <v>14</v>
      </c>
      <c r="D199">
        <v>2880</v>
      </c>
      <c r="E199">
        <v>144917</v>
      </c>
      <c r="F199" t="s">
        <v>10</v>
      </c>
    </row>
    <row r="200" spans="1:6" x14ac:dyDescent="0.25">
      <c r="A200">
        <v>2022</v>
      </c>
      <c r="B200" t="s">
        <v>60</v>
      </c>
      <c r="C200" t="s">
        <v>15</v>
      </c>
      <c r="D200">
        <v>549</v>
      </c>
      <c r="E200">
        <v>84966</v>
      </c>
      <c r="F200" t="s">
        <v>10</v>
      </c>
    </row>
    <row r="201" spans="1:6" x14ac:dyDescent="0.25">
      <c r="A201">
        <v>2022</v>
      </c>
      <c r="B201" t="s">
        <v>60</v>
      </c>
      <c r="C201" t="s">
        <v>16</v>
      </c>
      <c r="D201">
        <v>12659</v>
      </c>
      <c r="E201">
        <v>99350</v>
      </c>
      <c r="F201" t="s">
        <v>8</v>
      </c>
    </row>
    <row r="202" spans="1:6" x14ac:dyDescent="0.25">
      <c r="A202">
        <v>2022</v>
      </c>
      <c r="B202" t="s">
        <v>60</v>
      </c>
      <c r="C202" t="s">
        <v>17</v>
      </c>
      <c r="D202">
        <v>6010</v>
      </c>
      <c r="E202">
        <v>114735</v>
      </c>
      <c r="F202" t="s">
        <v>8</v>
      </c>
    </row>
    <row r="203" spans="1:6" x14ac:dyDescent="0.25">
      <c r="A203">
        <v>2022</v>
      </c>
      <c r="B203" t="s">
        <v>60</v>
      </c>
      <c r="C203" t="s">
        <v>18</v>
      </c>
      <c r="D203">
        <v>1385</v>
      </c>
      <c r="E203">
        <v>70408</v>
      </c>
      <c r="F203" t="s">
        <v>10</v>
      </c>
    </row>
    <row r="204" spans="1:6" x14ac:dyDescent="0.25">
      <c r="A204">
        <v>2022</v>
      </c>
      <c r="B204" t="s">
        <v>60</v>
      </c>
      <c r="C204" t="s">
        <v>19</v>
      </c>
      <c r="D204">
        <v>7162</v>
      </c>
      <c r="E204">
        <v>116059</v>
      </c>
      <c r="F204" t="s">
        <v>10</v>
      </c>
    </row>
    <row r="205" spans="1:6" x14ac:dyDescent="0.25">
      <c r="A205">
        <v>2022</v>
      </c>
      <c r="B205" t="s">
        <v>60</v>
      </c>
      <c r="C205" t="s">
        <v>20</v>
      </c>
      <c r="D205">
        <v>2521</v>
      </c>
      <c r="E205">
        <v>73191</v>
      </c>
      <c r="F205" t="s">
        <v>10</v>
      </c>
    </row>
    <row r="206" spans="1:6" x14ac:dyDescent="0.25">
      <c r="A206">
        <v>2022</v>
      </c>
      <c r="B206" t="s">
        <v>60</v>
      </c>
      <c r="C206" t="s">
        <v>21</v>
      </c>
      <c r="D206">
        <v>1811</v>
      </c>
      <c r="E206">
        <v>72858</v>
      </c>
      <c r="F206" t="s">
        <v>10</v>
      </c>
    </row>
    <row r="207" spans="1:6" x14ac:dyDescent="0.25">
      <c r="A207">
        <v>2022</v>
      </c>
      <c r="B207" t="s">
        <v>60</v>
      </c>
      <c r="C207" t="s">
        <v>22</v>
      </c>
      <c r="D207">
        <v>1561</v>
      </c>
      <c r="E207">
        <v>79749</v>
      </c>
      <c r="F207" t="s">
        <v>10</v>
      </c>
    </row>
    <row r="208" spans="1:6" x14ac:dyDescent="0.25">
      <c r="A208">
        <v>2022</v>
      </c>
      <c r="B208" t="s">
        <v>60</v>
      </c>
      <c r="C208" t="s">
        <v>23</v>
      </c>
      <c r="D208">
        <v>2111</v>
      </c>
      <c r="E208">
        <v>69462</v>
      </c>
      <c r="F208" t="s">
        <v>8</v>
      </c>
    </row>
    <row r="209" spans="1:6" x14ac:dyDescent="0.25">
      <c r="A209">
        <v>2022</v>
      </c>
      <c r="B209" t="s">
        <v>60</v>
      </c>
      <c r="C209" t="s">
        <v>24</v>
      </c>
      <c r="D209">
        <v>1935</v>
      </c>
      <c r="E209">
        <v>71700</v>
      </c>
      <c r="F209" t="s">
        <v>8</v>
      </c>
    </row>
    <row r="210" spans="1:6" x14ac:dyDescent="0.25">
      <c r="A210">
        <v>2022</v>
      </c>
      <c r="B210" t="s">
        <v>60</v>
      </c>
      <c r="C210" t="s">
        <v>25</v>
      </c>
      <c r="D210">
        <v>916</v>
      </c>
      <c r="E210">
        <v>70265</v>
      </c>
      <c r="F210" t="s">
        <v>10</v>
      </c>
    </row>
    <row r="211" spans="1:6" x14ac:dyDescent="0.25">
      <c r="A211">
        <v>2022</v>
      </c>
      <c r="B211" t="s">
        <v>60</v>
      </c>
      <c r="C211" t="s">
        <v>26</v>
      </c>
      <c r="D211">
        <v>2855</v>
      </c>
      <c r="E211">
        <v>116569</v>
      </c>
      <c r="F211" t="s">
        <v>8</v>
      </c>
    </row>
    <row r="212" spans="1:6" x14ac:dyDescent="0.25">
      <c r="A212">
        <v>2022</v>
      </c>
      <c r="B212" t="s">
        <v>60</v>
      </c>
      <c r="C212" t="s">
        <v>27</v>
      </c>
      <c r="D212">
        <v>6073</v>
      </c>
      <c r="E212">
        <v>152746</v>
      </c>
      <c r="F212" t="s">
        <v>8</v>
      </c>
    </row>
    <row r="213" spans="1:6" x14ac:dyDescent="0.25">
      <c r="A213">
        <v>2022</v>
      </c>
      <c r="B213" t="s">
        <v>60</v>
      </c>
      <c r="C213" t="s">
        <v>28</v>
      </c>
      <c r="D213">
        <v>7671</v>
      </c>
      <c r="E213">
        <v>94745</v>
      </c>
      <c r="F213" t="s">
        <v>10</v>
      </c>
    </row>
    <row r="214" spans="1:6" x14ac:dyDescent="0.25">
      <c r="A214">
        <v>2022</v>
      </c>
      <c r="B214" t="s">
        <v>60</v>
      </c>
      <c r="C214" t="s">
        <v>29</v>
      </c>
      <c r="D214">
        <v>4304</v>
      </c>
      <c r="E214">
        <v>98292</v>
      </c>
      <c r="F214" t="s">
        <v>10</v>
      </c>
    </row>
    <row r="215" spans="1:6" x14ac:dyDescent="0.25">
      <c r="A215">
        <v>2022</v>
      </c>
      <c r="B215" t="s">
        <v>60</v>
      </c>
      <c r="C215" t="s">
        <v>30</v>
      </c>
      <c r="D215">
        <v>964</v>
      </c>
      <c r="E215">
        <v>60301</v>
      </c>
      <c r="F215" t="s">
        <v>8</v>
      </c>
    </row>
    <row r="216" spans="1:6" x14ac:dyDescent="0.25">
      <c r="A216">
        <v>2022</v>
      </c>
      <c r="B216" t="s">
        <v>60</v>
      </c>
      <c r="C216" t="s">
        <v>31</v>
      </c>
      <c r="D216">
        <v>3562</v>
      </c>
      <c r="E216">
        <v>95327</v>
      </c>
      <c r="F216" t="s">
        <v>8</v>
      </c>
    </row>
    <row r="217" spans="1:6" x14ac:dyDescent="0.25">
      <c r="A217">
        <v>2022</v>
      </c>
      <c r="B217" t="s">
        <v>60</v>
      </c>
      <c r="C217" t="s">
        <v>32</v>
      </c>
      <c r="D217">
        <v>856</v>
      </c>
      <c r="E217">
        <v>71673</v>
      </c>
      <c r="F217" t="s">
        <v>10</v>
      </c>
    </row>
    <row r="218" spans="1:6" x14ac:dyDescent="0.25">
      <c r="A218">
        <v>2022</v>
      </c>
      <c r="B218" t="s">
        <v>60</v>
      </c>
      <c r="C218" t="s">
        <v>33</v>
      </c>
      <c r="D218">
        <v>1071</v>
      </c>
      <c r="E218">
        <v>82361</v>
      </c>
      <c r="F218" t="s">
        <v>8</v>
      </c>
    </row>
    <row r="219" spans="1:6" x14ac:dyDescent="0.25">
      <c r="A219">
        <v>2022</v>
      </c>
      <c r="B219" t="s">
        <v>60</v>
      </c>
      <c r="C219" t="s">
        <v>34</v>
      </c>
      <c r="D219">
        <v>1609</v>
      </c>
      <c r="E219">
        <v>94353</v>
      </c>
      <c r="F219" t="s">
        <v>10</v>
      </c>
    </row>
    <row r="220" spans="1:6" x14ac:dyDescent="0.25">
      <c r="A220">
        <v>2022</v>
      </c>
      <c r="B220" t="s">
        <v>60</v>
      </c>
      <c r="C220" t="s">
        <v>35</v>
      </c>
      <c r="D220">
        <v>1168</v>
      </c>
      <c r="E220">
        <v>113194</v>
      </c>
      <c r="F220" t="s">
        <v>8</v>
      </c>
    </row>
    <row r="221" spans="1:6" x14ac:dyDescent="0.25">
      <c r="A221">
        <v>2022</v>
      </c>
      <c r="B221" t="s">
        <v>60</v>
      </c>
      <c r="C221" t="s">
        <v>36</v>
      </c>
      <c r="D221">
        <v>3965</v>
      </c>
      <c r="E221">
        <v>136541</v>
      </c>
      <c r="F221" t="s">
        <v>8</v>
      </c>
    </row>
    <row r="222" spans="1:6" x14ac:dyDescent="0.25">
      <c r="A222">
        <v>2022</v>
      </c>
      <c r="B222" t="s">
        <v>60</v>
      </c>
      <c r="C222" t="s">
        <v>37</v>
      </c>
      <c r="D222">
        <v>1108</v>
      </c>
      <c r="E222">
        <v>68393</v>
      </c>
      <c r="F222" t="s">
        <v>10</v>
      </c>
    </row>
    <row r="223" spans="1:6" x14ac:dyDescent="0.25">
      <c r="A223">
        <v>2022</v>
      </c>
      <c r="B223" t="s">
        <v>60</v>
      </c>
      <c r="C223" t="s">
        <v>38</v>
      </c>
      <c r="D223">
        <v>14380</v>
      </c>
      <c r="E223">
        <v>160357</v>
      </c>
      <c r="F223" t="s">
        <v>10</v>
      </c>
    </row>
    <row r="224" spans="1:6" x14ac:dyDescent="0.25">
      <c r="A224">
        <v>2022</v>
      </c>
      <c r="B224" t="s">
        <v>60</v>
      </c>
      <c r="C224" t="s">
        <v>39</v>
      </c>
      <c r="D224">
        <v>6302</v>
      </c>
      <c r="E224">
        <v>102207</v>
      </c>
      <c r="F224" t="s">
        <v>8</v>
      </c>
    </row>
    <row r="225" spans="1:6" x14ac:dyDescent="0.25">
      <c r="A225">
        <v>2022</v>
      </c>
      <c r="B225" t="s">
        <v>60</v>
      </c>
      <c r="C225" t="s">
        <v>40</v>
      </c>
      <c r="D225">
        <v>417</v>
      </c>
      <c r="E225">
        <v>85624</v>
      </c>
      <c r="F225" t="s">
        <v>8</v>
      </c>
    </row>
    <row r="226" spans="1:6" x14ac:dyDescent="0.25">
      <c r="A226">
        <v>2022</v>
      </c>
      <c r="B226" t="s">
        <v>60</v>
      </c>
      <c r="C226" t="s">
        <v>41</v>
      </c>
      <c r="D226">
        <v>5303</v>
      </c>
      <c r="E226">
        <v>86052</v>
      </c>
      <c r="F226" t="s">
        <v>10</v>
      </c>
    </row>
    <row r="227" spans="1:6" x14ac:dyDescent="0.25">
      <c r="A227">
        <v>2022</v>
      </c>
      <c r="B227" t="s">
        <v>60</v>
      </c>
      <c r="C227" t="s">
        <v>42</v>
      </c>
      <c r="D227">
        <v>1572</v>
      </c>
      <c r="E227">
        <v>69710</v>
      </c>
      <c r="F227" t="s">
        <v>10</v>
      </c>
    </row>
    <row r="228" spans="1:6" x14ac:dyDescent="0.25">
      <c r="A228">
        <v>2022</v>
      </c>
      <c r="B228" t="s">
        <v>60</v>
      </c>
      <c r="C228" t="s">
        <v>43</v>
      </c>
      <c r="D228">
        <v>4605</v>
      </c>
      <c r="E228">
        <v>107737</v>
      </c>
      <c r="F228" t="s">
        <v>10</v>
      </c>
    </row>
    <row r="229" spans="1:6" x14ac:dyDescent="0.25">
      <c r="A229">
        <v>2022</v>
      </c>
      <c r="B229" t="s">
        <v>60</v>
      </c>
      <c r="C229" t="s">
        <v>44</v>
      </c>
      <c r="D229">
        <v>5891</v>
      </c>
      <c r="E229">
        <v>113388</v>
      </c>
      <c r="F229" t="s">
        <v>10</v>
      </c>
    </row>
    <row r="230" spans="1:6" x14ac:dyDescent="0.25">
      <c r="A230">
        <v>2022</v>
      </c>
      <c r="B230" t="s">
        <v>60</v>
      </c>
      <c r="C230" t="s">
        <v>45</v>
      </c>
      <c r="D230">
        <v>762</v>
      </c>
      <c r="E230">
        <v>93286</v>
      </c>
      <c r="F230" t="s">
        <v>10</v>
      </c>
    </row>
    <row r="231" spans="1:6" x14ac:dyDescent="0.25">
      <c r="A231">
        <v>2022</v>
      </c>
      <c r="B231" t="s">
        <v>60</v>
      </c>
      <c r="C231" t="s">
        <v>46</v>
      </c>
      <c r="D231">
        <v>3216</v>
      </c>
      <c r="E231">
        <v>79562</v>
      </c>
      <c r="F231" t="s">
        <v>8</v>
      </c>
    </row>
    <row r="232" spans="1:6" x14ac:dyDescent="0.25">
      <c r="A232">
        <v>2022</v>
      </c>
      <c r="B232" t="s">
        <v>60</v>
      </c>
      <c r="C232" t="s">
        <v>47</v>
      </c>
      <c r="D232">
        <v>606</v>
      </c>
      <c r="E232">
        <v>64069</v>
      </c>
      <c r="F232" t="s">
        <v>8</v>
      </c>
    </row>
    <row r="233" spans="1:6" x14ac:dyDescent="0.25">
      <c r="A233">
        <v>2022</v>
      </c>
      <c r="B233" t="s">
        <v>60</v>
      </c>
      <c r="C233" t="s">
        <v>48</v>
      </c>
      <c r="D233">
        <v>4525</v>
      </c>
      <c r="E233">
        <v>87293</v>
      </c>
      <c r="F233" t="s">
        <v>10</v>
      </c>
    </row>
    <row r="234" spans="1:6" x14ac:dyDescent="0.25">
      <c r="A234">
        <v>2022</v>
      </c>
      <c r="B234" t="s">
        <v>60</v>
      </c>
      <c r="C234" t="s">
        <v>49</v>
      </c>
      <c r="D234">
        <v>11822</v>
      </c>
      <c r="E234">
        <v>108835</v>
      </c>
      <c r="F234" t="s">
        <v>8</v>
      </c>
    </row>
    <row r="235" spans="1:6" x14ac:dyDescent="0.25">
      <c r="A235">
        <v>2022</v>
      </c>
      <c r="B235" t="s">
        <v>60</v>
      </c>
      <c r="C235" t="s">
        <v>50</v>
      </c>
      <c r="D235">
        <v>3177</v>
      </c>
      <c r="E235">
        <v>102974</v>
      </c>
      <c r="F235" t="s">
        <v>8</v>
      </c>
    </row>
    <row r="236" spans="1:6" x14ac:dyDescent="0.25">
      <c r="A236">
        <v>2022</v>
      </c>
      <c r="B236" t="s">
        <v>60</v>
      </c>
      <c r="C236" t="s">
        <v>51</v>
      </c>
      <c r="D236">
        <v>584</v>
      </c>
      <c r="E236">
        <v>74605</v>
      </c>
      <c r="F236" t="s">
        <v>10</v>
      </c>
    </row>
    <row r="237" spans="1:6" x14ac:dyDescent="0.25">
      <c r="A237">
        <v>2022</v>
      </c>
      <c r="B237" t="s">
        <v>60</v>
      </c>
      <c r="C237" t="s">
        <v>52</v>
      </c>
      <c r="D237">
        <v>4875</v>
      </c>
      <c r="E237">
        <v>123848</v>
      </c>
      <c r="F237" t="s">
        <v>10</v>
      </c>
    </row>
    <row r="238" spans="1:6" x14ac:dyDescent="0.25">
      <c r="A238">
        <v>2022</v>
      </c>
      <c r="B238" t="s">
        <v>60</v>
      </c>
      <c r="C238" t="s">
        <v>53</v>
      </c>
      <c r="D238">
        <v>5419</v>
      </c>
      <c r="E238">
        <v>248273</v>
      </c>
      <c r="F238" t="s">
        <v>8</v>
      </c>
    </row>
    <row r="239" spans="1:6" x14ac:dyDescent="0.25">
      <c r="A239">
        <v>2022</v>
      </c>
      <c r="B239" t="s">
        <v>60</v>
      </c>
      <c r="C239" t="s">
        <v>54</v>
      </c>
      <c r="D239">
        <v>825</v>
      </c>
      <c r="E239">
        <v>64063</v>
      </c>
      <c r="F239" t="s">
        <v>8</v>
      </c>
    </row>
    <row r="240" spans="1:6" x14ac:dyDescent="0.25">
      <c r="A240">
        <v>2022</v>
      </c>
      <c r="B240" t="s">
        <v>60</v>
      </c>
      <c r="C240" t="s">
        <v>55</v>
      </c>
      <c r="D240">
        <v>2400</v>
      </c>
      <c r="E240">
        <v>94336</v>
      </c>
      <c r="F240" t="s">
        <v>10</v>
      </c>
    </row>
    <row r="241" spans="1:6" x14ac:dyDescent="0.25">
      <c r="A241">
        <v>2022</v>
      </c>
      <c r="B241" t="s">
        <v>60</v>
      </c>
      <c r="C241" t="s">
        <v>56</v>
      </c>
      <c r="D241">
        <v>428</v>
      </c>
      <c r="E241">
        <v>60299</v>
      </c>
      <c r="F241" t="s">
        <v>8</v>
      </c>
    </row>
    <row r="242" spans="1:6" x14ac:dyDescent="0.25">
      <c r="A242">
        <v>2022</v>
      </c>
      <c r="B242" t="s">
        <v>61</v>
      </c>
      <c r="C242" t="s">
        <v>7</v>
      </c>
      <c r="D242">
        <v>13880</v>
      </c>
      <c r="E242">
        <v>81982</v>
      </c>
      <c r="F242" t="s">
        <v>10</v>
      </c>
    </row>
    <row r="243" spans="1:6" x14ac:dyDescent="0.25">
      <c r="A243">
        <v>2022</v>
      </c>
      <c r="B243" t="s">
        <v>61</v>
      </c>
      <c r="C243" t="s">
        <v>9</v>
      </c>
      <c r="D243">
        <v>20707</v>
      </c>
      <c r="E243">
        <v>88956</v>
      </c>
      <c r="F243" t="s">
        <v>8</v>
      </c>
    </row>
    <row r="244" spans="1:6" x14ac:dyDescent="0.25">
      <c r="A244">
        <v>2022</v>
      </c>
      <c r="B244" t="s">
        <v>61</v>
      </c>
      <c r="C244" t="s">
        <v>11</v>
      </c>
      <c r="D244">
        <v>8906</v>
      </c>
      <c r="E244">
        <v>71321</v>
      </c>
      <c r="F244" t="s">
        <v>8</v>
      </c>
    </row>
    <row r="245" spans="1:6" x14ac:dyDescent="0.25">
      <c r="A245">
        <v>2022</v>
      </c>
      <c r="B245" t="s">
        <v>61</v>
      </c>
      <c r="C245" t="s">
        <v>12</v>
      </c>
      <c r="D245">
        <v>112775</v>
      </c>
      <c r="E245">
        <v>130107</v>
      </c>
      <c r="F245" t="s">
        <v>10</v>
      </c>
    </row>
    <row r="246" spans="1:6" x14ac:dyDescent="0.25">
      <c r="A246">
        <v>2022</v>
      </c>
      <c r="B246" t="s">
        <v>61</v>
      </c>
      <c r="C246" t="s">
        <v>13</v>
      </c>
      <c r="D246">
        <v>25139</v>
      </c>
      <c r="E246">
        <v>103276</v>
      </c>
      <c r="F246" t="s">
        <v>10</v>
      </c>
    </row>
    <row r="247" spans="1:6" x14ac:dyDescent="0.25">
      <c r="A247">
        <v>2022</v>
      </c>
      <c r="B247" t="s">
        <v>61</v>
      </c>
      <c r="C247" t="s">
        <v>14</v>
      </c>
      <c r="D247">
        <v>11223</v>
      </c>
      <c r="E247">
        <v>171086</v>
      </c>
      <c r="F247" t="s">
        <v>8</v>
      </c>
    </row>
    <row r="248" spans="1:6" x14ac:dyDescent="0.25">
      <c r="A248">
        <v>2022</v>
      </c>
      <c r="B248" t="s">
        <v>61</v>
      </c>
      <c r="C248" t="s">
        <v>15</v>
      </c>
      <c r="D248">
        <v>3005</v>
      </c>
      <c r="E248">
        <v>109154</v>
      </c>
      <c r="F248" t="s">
        <v>8</v>
      </c>
    </row>
    <row r="249" spans="1:6" x14ac:dyDescent="0.25">
      <c r="A249">
        <v>2022</v>
      </c>
      <c r="B249" t="s">
        <v>61</v>
      </c>
      <c r="C249" t="s">
        <v>16</v>
      </c>
      <c r="D249">
        <v>80956</v>
      </c>
      <c r="E249">
        <v>90307</v>
      </c>
      <c r="F249" t="s">
        <v>10</v>
      </c>
    </row>
    <row r="250" spans="1:6" x14ac:dyDescent="0.25">
      <c r="A250">
        <v>2022</v>
      </c>
      <c r="B250" t="s">
        <v>61</v>
      </c>
      <c r="C250" t="s">
        <v>17</v>
      </c>
      <c r="D250">
        <v>28810</v>
      </c>
      <c r="E250">
        <v>99145</v>
      </c>
      <c r="F250" t="s">
        <v>10</v>
      </c>
    </row>
    <row r="251" spans="1:6" x14ac:dyDescent="0.25">
      <c r="A251">
        <v>2022</v>
      </c>
      <c r="B251" t="s">
        <v>61</v>
      </c>
      <c r="C251" t="s">
        <v>18</v>
      </c>
      <c r="D251">
        <v>6508</v>
      </c>
      <c r="E251">
        <v>74833</v>
      </c>
      <c r="F251" t="s">
        <v>10</v>
      </c>
    </row>
    <row r="252" spans="1:6" x14ac:dyDescent="0.25">
      <c r="A252">
        <v>2022</v>
      </c>
      <c r="B252" t="s">
        <v>61</v>
      </c>
      <c r="C252" t="s">
        <v>19</v>
      </c>
      <c r="D252">
        <v>33063</v>
      </c>
      <c r="E252">
        <v>127634</v>
      </c>
      <c r="F252" t="s">
        <v>10</v>
      </c>
    </row>
    <row r="253" spans="1:6" x14ac:dyDescent="0.25">
      <c r="A253">
        <v>2022</v>
      </c>
      <c r="B253" t="s">
        <v>61</v>
      </c>
      <c r="C253" t="s">
        <v>20</v>
      </c>
      <c r="D253">
        <v>17574</v>
      </c>
      <c r="E253">
        <v>78283</v>
      </c>
      <c r="F253" t="s">
        <v>10</v>
      </c>
    </row>
    <row r="254" spans="1:6" x14ac:dyDescent="0.25">
      <c r="A254">
        <v>2022</v>
      </c>
      <c r="B254" t="s">
        <v>61</v>
      </c>
      <c r="C254" t="s">
        <v>21</v>
      </c>
      <c r="D254">
        <v>10731</v>
      </c>
      <c r="E254">
        <v>87131</v>
      </c>
      <c r="F254" t="s">
        <v>8</v>
      </c>
    </row>
    <row r="255" spans="1:6" x14ac:dyDescent="0.25">
      <c r="A255">
        <v>2022</v>
      </c>
      <c r="B255" t="s">
        <v>61</v>
      </c>
      <c r="C255" t="s">
        <v>22</v>
      </c>
      <c r="D255">
        <v>8752</v>
      </c>
      <c r="E255">
        <v>81889</v>
      </c>
      <c r="F255" t="s">
        <v>8</v>
      </c>
    </row>
    <row r="256" spans="1:6" x14ac:dyDescent="0.25">
      <c r="A256">
        <v>2022</v>
      </c>
      <c r="B256" t="s">
        <v>61</v>
      </c>
      <c r="C256" t="s">
        <v>23</v>
      </c>
      <c r="D256">
        <v>11729</v>
      </c>
      <c r="E256">
        <v>81177</v>
      </c>
      <c r="F256" t="s">
        <v>10</v>
      </c>
    </row>
    <row r="257" spans="1:6" x14ac:dyDescent="0.25">
      <c r="A257">
        <v>2022</v>
      </c>
      <c r="B257" t="s">
        <v>61</v>
      </c>
      <c r="C257" t="s">
        <v>24</v>
      </c>
      <c r="D257">
        <v>14229</v>
      </c>
      <c r="E257">
        <v>75409</v>
      </c>
      <c r="F257" t="s">
        <v>8</v>
      </c>
    </row>
    <row r="258" spans="1:6" x14ac:dyDescent="0.25">
      <c r="A258">
        <v>2022</v>
      </c>
      <c r="B258" t="s">
        <v>61</v>
      </c>
      <c r="C258" t="s">
        <v>25</v>
      </c>
      <c r="D258">
        <v>3926</v>
      </c>
      <c r="E258">
        <v>81870</v>
      </c>
      <c r="F258" t="s">
        <v>8</v>
      </c>
    </row>
    <row r="259" spans="1:6" x14ac:dyDescent="0.25">
      <c r="A259">
        <v>2022</v>
      </c>
      <c r="B259" t="s">
        <v>61</v>
      </c>
      <c r="C259" t="s">
        <v>26</v>
      </c>
      <c r="D259">
        <v>15692</v>
      </c>
      <c r="E259">
        <v>116159</v>
      </c>
      <c r="F259" t="s">
        <v>10</v>
      </c>
    </row>
    <row r="260" spans="1:6" x14ac:dyDescent="0.25">
      <c r="A260">
        <v>2022</v>
      </c>
      <c r="B260" t="s">
        <v>61</v>
      </c>
      <c r="C260" t="s">
        <v>27</v>
      </c>
      <c r="D260">
        <v>18137</v>
      </c>
      <c r="E260">
        <v>165120</v>
      </c>
      <c r="F260" t="s">
        <v>10</v>
      </c>
    </row>
    <row r="261" spans="1:6" x14ac:dyDescent="0.25">
      <c r="A261">
        <v>2022</v>
      </c>
      <c r="B261" t="s">
        <v>61</v>
      </c>
      <c r="C261" t="s">
        <v>28</v>
      </c>
      <c r="D261">
        <v>20626</v>
      </c>
      <c r="E261">
        <v>87720</v>
      </c>
      <c r="F261" t="s">
        <v>8</v>
      </c>
    </row>
    <row r="262" spans="1:6" x14ac:dyDescent="0.25">
      <c r="A262">
        <v>2022</v>
      </c>
      <c r="B262" t="s">
        <v>61</v>
      </c>
      <c r="C262" t="s">
        <v>29</v>
      </c>
      <c r="D262">
        <v>16134</v>
      </c>
      <c r="E262">
        <v>110989</v>
      </c>
      <c r="F262" t="s">
        <v>8</v>
      </c>
    </row>
    <row r="263" spans="1:6" x14ac:dyDescent="0.25">
      <c r="A263">
        <v>2022</v>
      </c>
      <c r="B263" t="s">
        <v>61</v>
      </c>
      <c r="C263" t="s">
        <v>30</v>
      </c>
      <c r="D263">
        <v>7984</v>
      </c>
      <c r="E263">
        <v>65263</v>
      </c>
      <c r="F263" t="s">
        <v>10</v>
      </c>
    </row>
    <row r="264" spans="1:6" x14ac:dyDescent="0.25">
      <c r="A264">
        <v>2022</v>
      </c>
      <c r="B264" t="s">
        <v>61</v>
      </c>
      <c r="C264" t="s">
        <v>31</v>
      </c>
      <c r="D264">
        <v>18815</v>
      </c>
      <c r="E264">
        <v>88664</v>
      </c>
      <c r="F264" t="s">
        <v>8</v>
      </c>
    </row>
    <row r="265" spans="1:6" x14ac:dyDescent="0.25">
      <c r="A265">
        <v>2022</v>
      </c>
      <c r="B265" t="s">
        <v>61</v>
      </c>
      <c r="C265" t="s">
        <v>32</v>
      </c>
      <c r="D265">
        <v>4557</v>
      </c>
      <c r="E265">
        <v>73330</v>
      </c>
      <c r="F265" t="s">
        <v>10</v>
      </c>
    </row>
    <row r="266" spans="1:6" x14ac:dyDescent="0.25">
      <c r="A266">
        <v>2022</v>
      </c>
      <c r="B266" t="s">
        <v>61</v>
      </c>
      <c r="C266" t="s">
        <v>33</v>
      </c>
      <c r="D266">
        <v>7000</v>
      </c>
      <c r="E266">
        <v>80942</v>
      </c>
      <c r="F266" t="s">
        <v>8</v>
      </c>
    </row>
    <row r="267" spans="1:6" x14ac:dyDescent="0.25">
      <c r="A267">
        <v>2022</v>
      </c>
      <c r="B267" t="s">
        <v>61</v>
      </c>
      <c r="C267" t="s">
        <v>34</v>
      </c>
      <c r="D267">
        <v>9293</v>
      </c>
      <c r="E267">
        <v>85236</v>
      </c>
      <c r="F267" t="s">
        <v>8</v>
      </c>
    </row>
    <row r="268" spans="1:6" x14ac:dyDescent="0.25">
      <c r="A268">
        <v>2022</v>
      </c>
      <c r="B268" t="s">
        <v>61</v>
      </c>
      <c r="C268" t="s">
        <v>35</v>
      </c>
      <c r="D268">
        <v>3946</v>
      </c>
      <c r="E268">
        <v>115751</v>
      </c>
      <c r="F268" t="s">
        <v>10</v>
      </c>
    </row>
    <row r="269" spans="1:6" x14ac:dyDescent="0.25">
      <c r="A269">
        <v>2022</v>
      </c>
      <c r="B269" t="s">
        <v>61</v>
      </c>
      <c r="C269" t="s">
        <v>36</v>
      </c>
      <c r="D269">
        <v>20469</v>
      </c>
      <c r="E269">
        <v>133870</v>
      </c>
      <c r="F269" t="s">
        <v>10</v>
      </c>
    </row>
    <row r="270" spans="1:6" x14ac:dyDescent="0.25">
      <c r="A270">
        <v>2022</v>
      </c>
      <c r="B270" t="s">
        <v>61</v>
      </c>
      <c r="C270" t="s">
        <v>37</v>
      </c>
      <c r="D270">
        <v>5600</v>
      </c>
      <c r="E270">
        <v>68343</v>
      </c>
      <c r="F270" t="s">
        <v>8</v>
      </c>
    </row>
    <row r="271" spans="1:6" x14ac:dyDescent="0.25">
      <c r="A271">
        <v>2022</v>
      </c>
      <c r="B271" t="s">
        <v>61</v>
      </c>
      <c r="C271" t="s">
        <v>38</v>
      </c>
      <c r="D271">
        <v>63948</v>
      </c>
      <c r="E271">
        <v>213014</v>
      </c>
      <c r="F271" t="s">
        <v>8</v>
      </c>
    </row>
    <row r="272" spans="1:6" x14ac:dyDescent="0.25">
      <c r="A272">
        <v>2022</v>
      </c>
      <c r="B272" t="s">
        <v>61</v>
      </c>
      <c r="C272" t="s">
        <v>39</v>
      </c>
      <c r="D272">
        <v>30275</v>
      </c>
      <c r="E272">
        <v>103234</v>
      </c>
      <c r="F272" t="s">
        <v>10</v>
      </c>
    </row>
    <row r="273" spans="1:6" x14ac:dyDescent="0.25">
      <c r="A273">
        <v>2022</v>
      </c>
      <c r="B273" t="s">
        <v>61</v>
      </c>
      <c r="C273" t="s">
        <v>40</v>
      </c>
      <c r="D273">
        <v>3042</v>
      </c>
      <c r="E273">
        <v>75243</v>
      </c>
      <c r="F273" t="s">
        <v>10</v>
      </c>
    </row>
    <row r="274" spans="1:6" x14ac:dyDescent="0.25">
      <c r="A274">
        <v>2022</v>
      </c>
      <c r="B274" t="s">
        <v>61</v>
      </c>
      <c r="C274" t="s">
        <v>41</v>
      </c>
      <c r="D274">
        <v>29307</v>
      </c>
      <c r="E274">
        <v>88336</v>
      </c>
      <c r="F274" t="s">
        <v>10</v>
      </c>
    </row>
    <row r="275" spans="1:6" x14ac:dyDescent="0.25">
      <c r="A275">
        <v>2022</v>
      </c>
      <c r="B275" t="s">
        <v>61</v>
      </c>
      <c r="C275" t="s">
        <v>42</v>
      </c>
      <c r="D275">
        <v>11701</v>
      </c>
      <c r="E275">
        <v>70030</v>
      </c>
      <c r="F275" t="s">
        <v>10</v>
      </c>
    </row>
    <row r="276" spans="1:6" x14ac:dyDescent="0.25">
      <c r="A276">
        <v>2022</v>
      </c>
      <c r="B276" t="s">
        <v>61</v>
      </c>
      <c r="C276" t="s">
        <v>43</v>
      </c>
      <c r="D276">
        <v>13352</v>
      </c>
      <c r="E276">
        <v>86727</v>
      </c>
      <c r="F276" t="s">
        <v>10</v>
      </c>
    </row>
    <row r="277" spans="1:6" x14ac:dyDescent="0.25">
      <c r="A277">
        <v>2022</v>
      </c>
      <c r="B277" t="s">
        <v>61</v>
      </c>
      <c r="C277" t="s">
        <v>44</v>
      </c>
      <c r="D277">
        <v>29714</v>
      </c>
      <c r="E277">
        <v>103231</v>
      </c>
      <c r="F277" t="s">
        <v>8</v>
      </c>
    </row>
    <row r="278" spans="1:6" x14ac:dyDescent="0.25">
      <c r="A278">
        <v>2022</v>
      </c>
      <c r="B278" t="s">
        <v>61</v>
      </c>
      <c r="C278" t="s">
        <v>45</v>
      </c>
      <c r="D278">
        <v>3038</v>
      </c>
      <c r="E278">
        <v>106316</v>
      </c>
      <c r="F278" t="s">
        <v>8</v>
      </c>
    </row>
    <row r="279" spans="1:6" x14ac:dyDescent="0.25">
      <c r="A279">
        <v>2022</v>
      </c>
      <c r="B279" t="s">
        <v>61</v>
      </c>
      <c r="C279" t="s">
        <v>46</v>
      </c>
      <c r="D279">
        <v>15078</v>
      </c>
      <c r="E279">
        <v>77361</v>
      </c>
      <c r="F279" t="s">
        <v>10</v>
      </c>
    </row>
    <row r="280" spans="1:6" x14ac:dyDescent="0.25">
      <c r="A280">
        <v>2022</v>
      </c>
      <c r="B280" t="s">
        <v>61</v>
      </c>
      <c r="C280" t="s">
        <v>47</v>
      </c>
      <c r="D280">
        <v>3397</v>
      </c>
      <c r="E280">
        <v>75345</v>
      </c>
      <c r="F280" t="s">
        <v>8</v>
      </c>
    </row>
    <row r="281" spans="1:6" x14ac:dyDescent="0.25">
      <c r="A281">
        <v>2022</v>
      </c>
      <c r="B281" t="s">
        <v>61</v>
      </c>
      <c r="C281" t="s">
        <v>48</v>
      </c>
      <c r="D281">
        <v>16893</v>
      </c>
      <c r="E281">
        <v>91116</v>
      </c>
      <c r="F281" t="s">
        <v>8</v>
      </c>
    </row>
    <row r="282" spans="1:6" x14ac:dyDescent="0.25">
      <c r="A282">
        <v>2022</v>
      </c>
      <c r="B282" t="s">
        <v>61</v>
      </c>
      <c r="C282" t="s">
        <v>49</v>
      </c>
      <c r="D282">
        <v>78940</v>
      </c>
      <c r="E282">
        <v>98477</v>
      </c>
      <c r="F282" t="s">
        <v>10</v>
      </c>
    </row>
    <row r="283" spans="1:6" x14ac:dyDescent="0.25">
      <c r="A283">
        <v>2022</v>
      </c>
      <c r="B283" t="s">
        <v>61</v>
      </c>
      <c r="C283" t="s">
        <v>50</v>
      </c>
      <c r="D283">
        <v>12580</v>
      </c>
      <c r="E283">
        <v>85806</v>
      </c>
      <c r="F283" t="s">
        <v>10</v>
      </c>
    </row>
    <row r="284" spans="1:6" x14ac:dyDescent="0.25">
      <c r="A284">
        <v>2022</v>
      </c>
      <c r="B284" t="s">
        <v>61</v>
      </c>
      <c r="C284" t="s">
        <v>51</v>
      </c>
      <c r="D284">
        <v>1719</v>
      </c>
      <c r="E284">
        <v>86135</v>
      </c>
      <c r="F284" t="s">
        <v>8</v>
      </c>
    </row>
    <row r="285" spans="1:6" x14ac:dyDescent="0.25">
      <c r="A285">
        <v>2022</v>
      </c>
      <c r="B285" t="s">
        <v>61</v>
      </c>
      <c r="C285" t="s">
        <v>52</v>
      </c>
      <c r="D285">
        <v>22750</v>
      </c>
      <c r="E285">
        <v>103246</v>
      </c>
      <c r="F285" t="s">
        <v>8</v>
      </c>
    </row>
    <row r="286" spans="1:6" x14ac:dyDescent="0.25">
      <c r="A286">
        <v>2022</v>
      </c>
      <c r="B286" t="s">
        <v>61</v>
      </c>
      <c r="C286" t="s">
        <v>53</v>
      </c>
      <c r="D286">
        <v>18828</v>
      </c>
      <c r="E286">
        <v>101674</v>
      </c>
      <c r="F286" t="s">
        <v>10</v>
      </c>
    </row>
    <row r="287" spans="1:6" x14ac:dyDescent="0.25">
      <c r="A287">
        <v>2022</v>
      </c>
      <c r="B287" t="s">
        <v>61</v>
      </c>
      <c r="C287" t="s">
        <v>54</v>
      </c>
      <c r="D287">
        <v>4042</v>
      </c>
      <c r="E287">
        <v>62764</v>
      </c>
      <c r="F287" t="s">
        <v>8</v>
      </c>
    </row>
    <row r="288" spans="1:6" x14ac:dyDescent="0.25">
      <c r="A288">
        <v>2022</v>
      </c>
      <c r="B288" t="s">
        <v>61</v>
      </c>
      <c r="C288" t="s">
        <v>55</v>
      </c>
      <c r="D288">
        <v>14688</v>
      </c>
      <c r="E288">
        <v>86470</v>
      </c>
      <c r="F288" t="s">
        <v>10</v>
      </c>
    </row>
    <row r="289" spans="1:6" x14ac:dyDescent="0.25">
      <c r="A289">
        <v>2022</v>
      </c>
      <c r="B289" t="s">
        <v>61</v>
      </c>
      <c r="C289" t="s">
        <v>56</v>
      </c>
      <c r="D289">
        <v>2353</v>
      </c>
      <c r="E289">
        <v>70480</v>
      </c>
      <c r="F289" t="s">
        <v>8</v>
      </c>
    </row>
    <row r="290" spans="1:6" x14ac:dyDescent="0.25">
      <c r="A290">
        <v>2022</v>
      </c>
      <c r="B290" t="s">
        <v>62</v>
      </c>
      <c r="C290" t="s">
        <v>7</v>
      </c>
      <c r="D290">
        <v>22875</v>
      </c>
      <c r="E290">
        <v>68111</v>
      </c>
      <c r="F290" t="s">
        <v>8</v>
      </c>
    </row>
    <row r="291" spans="1:6" x14ac:dyDescent="0.25">
      <c r="A291">
        <v>2022</v>
      </c>
      <c r="B291" t="s">
        <v>62</v>
      </c>
      <c r="C291" t="s">
        <v>9</v>
      </c>
      <c r="D291">
        <v>40867</v>
      </c>
      <c r="E291">
        <v>69180</v>
      </c>
      <c r="F291" t="s">
        <v>10</v>
      </c>
    </row>
    <row r="292" spans="1:6" x14ac:dyDescent="0.25">
      <c r="A292">
        <v>2022</v>
      </c>
      <c r="B292" t="s">
        <v>62</v>
      </c>
      <c r="C292" t="s">
        <v>11</v>
      </c>
      <c r="D292">
        <v>15490</v>
      </c>
      <c r="E292">
        <v>74067</v>
      </c>
      <c r="F292" t="s">
        <v>10</v>
      </c>
    </row>
    <row r="293" spans="1:6" x14ac:dyDescent="0.25">
      <c r="A293">
        <v>2022</v>
      </c>
      <c r="B293" t="s">
        <v>62</v>
      </c>
      <c r="C293" t="s">
        <v>12</v>
      </c>
      <c r="D293">
        <v>221985</v>
      </c>
      <c r="E293">
        <v>112486</v>
      </c>
      <c r="F293" t="s">
        <v>10</v>
      </c>
    </row>
    <row r="294" spans="1:6" x14ac:dyDescent="0.25">
      <c r="A294">
        <v>2022</v>
      </c>
      <c r="B294" t="s">
        <v>62</v>
      </c>
      <c r="C294" t="s">
        <v>13</v>
      </c>
      <c r="D294">
        <v>58286</v>
      </c>
      <c r="E294">
        <v>96744</v>
      </c>
      <c r="F294" t="s">
        <v>10</v>
      </c>
    </row>
    <row r="295" spans="1:6" x14ac:dyDescent="0.25">
      <c r="A295">
        <v>2022</v>
      </c>
      <c r="B295" t="s">
        <v>62</v>
      </c>
      <c r="C295" t="s">
        <v>14</v>
      </c>
      <c r="D295">
        <v>24131</v>
      </c>
      <c r="E295">
        <v>101714</v>
      </c>
      <c r="F295" t="s">
        <v>10</v>
      </c>
    </row>
    <row r="296" spans="1:6" x14ac:dyDescent="0.25">
      <c r="A296">
        <v>2022</v>
      </c>
      <c r="B296" t="s">
        <v>62</v>
      </c>
      <c r="C296" t="s">
        <v>15</v>
      </c>
      <c r="D296">
        <v>9766</v>
      </c>
      <c r="E296">
        <v>91651</v>
      </c>
      <c r="F296" t="s">
        <v>10</v>
      </c>
    </row>
    <row r="297" spans="1:6" x14ac:dyDescent="0.25">
      <c r="A297">
        <v>2022</v>
      </c>
      <c r="B297" t="s">
        <v>62</v>
      </c>
      <c r="C297" t="s">
        <v>16</v>
      </c>
      <c r="D297">
        <v>179893</v>
      </c>
      <c r="E297">
        <v>74223</v>
      </c>
      <c r="F297" t="s">
        <v>10</v>
      </c>
    </row>
    <row r="298" spans="1:6" x14ac:dyDescent="0.25">
      <c r="A298">
        <v>2022</v>
      </c>
      <c r="B298" t="s">
        <v>62</v>
      </c>
      <c r="C298" t="s">
        <v>17</v>
      </c>
      <c r="D298">
        <v>60683</v>
      </c>
      <c r="E298">
        <v>82331</v>
      </c>
      <c r="F298" t="s">
        <v>10</v>
      </c>
    </row>
    <row r="299" spans="1:6" x14ac:dyDescent="0.25">
      <c r="A299">
        <v>2022</v>
      </c>
      <c r="B299" t="s">
        <v>62</v>
      </c>
      <c r="C299" t="s">
        <v>18</v>
      </c>
      <c r="D299">
        <v>12911</v>
      </c>
      <c r="E299">
        <v>65743</v>
      </c>
      <c r="F299" t="s">
        <v>10</v>
      </c>
    </row>
    <row r="300" spans="1:6" x14ac:dyDescent="0.25">
      <c r="A300">
        <v>2022</v>
      </c>
      <c r="B300" t="s">
        <v>62</v>
      </c>
      <c r="C300" t="s">
        <v>19</v>
      </c>
      <c r="D300">
        <v>75904</v>
      </c>
      <c r="E300">
        <v>89889</v>
      </c>
      <c r="F300" t="s">
        <v>10</v>
      </c>
    </row>
    <row r="301" spans="1:6" x14ac:dyDescent="0.25">
      <c r="A301">
        <v>2022</v>
      </c>
      <c r="B301" t="s">
        <v>62</v>
      </c>
      <c r="C301" t="s">
        <v>20</v>
      </c>
      <c r="D301">
        <v>32143</v>
      </c>
      <c r="E301">
        <v>64578</v>
      </c>
      <c r="F301" t="s">
        <v>10</v>
      </c>
    </row>
    <row r="302" spans="1:6" x14ac:dyDescent="0.25">
      <c r="A302">
        <v>2022</v>
      </c>
      <c r="B302" t="s">
        <v>62</v>
      </c>
      <c r="C302" t="s">
        <v>21</v>
      </c>
      <c r="D302">
        <v>16706</v>
      </c>
      <c r="E302">
        <v>67793</v>
      </c>
      <c r="F302" t="s">
        <v>10</v>
      </c>
    </row>
    <row r="303" spans="1:6" x14ac:dyDescent="0.25">
      <c r="A303">
        <v>2022</v>
      </c>
      <c r="B303" t="s">
        <v>62</v>
      </c>
      <c r="C303" t="s">
        <v>22</v>
      </c>
      <c r="D303">
        <v>16823</v>
      </c>
      <c r="E303">
        <v>75538</v>
      </c>
      <c r="F303" t="s">
        <v>10</v>
      </c>
    </row>
    <row r="304" spans="1:6" x14ac:dyDescent="0.25">
      <c r="A304">
        <v>2022</v>
      </c>
      <c r="B304" t="s">
        <v>62</v>
      </c>
      <c r="C304" t="s">
        <v>23</v>
      </c>
      <c r="D304">
        <v>22329</v>
      </c>
      <c r="E304">
        <v>61987</v>
      </c>
      <c r="F304" t="s">
        <v>10</v>
      </c>
    </row>
    <row r="305" spans="1:6" x14ac:dyDescent="0.25">
      <c r="A305">
        <v>2022</v>
      </c>
      <c r="B305" t="s">
        <v>62</v>
      </c>
      <c r="C305" t="s">
        <v>24</v>
      </c>
      <c r="D305">
        <v>26262</v>
      </c>
      <c r="E305">
        <v>66136</v>
      </c>
      <c r="F305" t="s">
        <v>10</v>
      </c>
    </row>
    <row r="306" spans="1:6" x14ac:dyDescent="0.25">
      <c r="A306">
        <v>2022</v>
      </c>
      <c r="B306" t="s">
        <v>62</v>
      </c>
      <c r="C306" t="s">
        <v>25</v>
      </c>
      <c r="D306">
        <v>11267</v>
      </c>
      <c r="E306">
        <v>72178</v>
      </c>
      <c r="F306" t="s">
        <v>10</v>
      </c>
    </row>
    <row r="307" spans="1:6" x14ac:dyDescent="0.25">
      <c r="A307">
        <v>2022</v>
      </c>
      <c r="B307" t="s">
        <v>62</v>
      </c>
      <c r="C307" t="s">
        <v>26</v>
      </c>
      <c r="D307">
        <v>44172</v>
      </c>
      <c r="E307">
        <v>94391</v>
      </c>
      <c r="F307" t="s">
        <v>10</v>
      </c>
    </row>
    <row r="308" spans="1:6" x14ac:dyDescent="0.25">
      <c r="A308">
        <v>2022</v>
      </c>
      <c r="B308" t="s">
        <v>62</v>
      </c>
      <c r="C308" t="s">
        <v>27</v>
      </c>
      <c r="D308">
        <v>48428</v>
      </c>
      <c r="E308">
        <v>130638</v>
      </c>
      <c r="F308" t="s">
        <v>10</v>
      </c>
    </row>
    <row r="309" spans="1:6" x14ac:dyDescent="0.25">
      <c r="A309">
        <v>2022</v>
      </c>
      <c r="B309" t="s">
        <v>62</v>
      </c>
      <c r="C309" t="s">
        <v>28</v>
      </c>
      <c r="D309">
        <v>46269</v>
      </c>
      <c r="E309">
        <v>82432</v>
      </c>
      <c r="F309" t="s">
        <v>10</v>
      </c>
    </row>
    <row r="310" spans="1:6" x14ac:dyDescent="0.25">
      <c r="A310">
        <v>2022</v>
      </c>
      <c r="B310" t="s">
        <v>62</v>
      </c>
      <c r="C310" t="s">
        <v>29</v>
      </c>
      <c r="D310">
        <v>33603</v>
      </c>
      <c r="E310">
        <v>97033</v>
      </c>
      <c r="F310" t="s">
        <v>10</v>
      </c>
    </row>
    <row r="311" spans="1:6" x14ac:dyDescent="0.25">
      <c r="A311">
        <v>2022</v>
      </c>
      <c r="B311" t="s">
        <v>62</v>
      </c>
      <c r="C311" t="s">
        <v>30</v>
      </c>
      <c r="D311">
        <v>12692</v>
      </c>
      <c r="E311">
        <v>51573</v>
      </c>
      <c r="F311" t="s">
        <v>10</v>
      </c>
    </row>
    <row r="312" spans="1:6" x14ac:dyDescent="0.25">
      <c r="A312">
        <v>2022</v>
      </c>
      <c r="B312" t="s">
        <v>62</v>
      </c>
      <c r="C312" t="s">
        <v>31</v>
      </c>
      <c r="D312">
        <v>36089</v>
      </c>
      <c r="E312">
        <v>78666</v>
      </c>
      <c r="F312" t="s">
        <v>10</v>
      </c>
    </row>
    <row r="313" spans="1:6" x14ac:dyDescent="0.25">
      <c r="A313">
        <v>2022</v>
      </c>
      <c r="B313" t="s">
        <v>62</v>
      </c>
      <c r="C313" t="s">
        <v>32</v>
      </c>
      <c r="D313">
        <v>10331</v>
      </c>
      <c r="E313">
        <v>65785</v>
      </c>
      <c r="F313" t="s">
        <v>10</v>
      </c>
    </row>
    <row r="314" spans="1:6" x14ac:dyDescent="0.25">
      <c r="A314">
        <v>2022</v>
      </c>
      <c r="B314" t="s">
        <v>62</v>
      </c>
      <c r="C314" t="s">
        <v>33</v>
      </c>
      <c r="D314">
        <v>11809</v>
      </c>
      <c r="E314">
        <v>71292</v>
      </c>
      <c r="F314" t="s">
        <v>10</v>
      </c>
    </row>
    <row r="315" spans="1:6" x14ac:dyDescent="0.25">
      <c r="A315">
        <v>2022</v>
      </c>
      <c r="B315" t="s">
        <v>62</v>
      </c>
      <c r="C315" t="s">
        <v>34</v>
      </c>
      <c r="D315">
        <v>20046</v>
      </c>
      <c r="E315">
        <v>73081</v>
      </c>
      <c r="F315" t="s">
        <v>10</v>
      </c>
    </row>
    <row r="316" spans="1:6" x14ac:dyDescent="0.25">
      <c r="A316">
        <v>2022</v>
      </c>
      <c r="B316" t="s">
        <v>62</v>
      </c>
      <c r="C316" t="s">
        <v>35</v>
      </c>
      <c r="D316">
        <v>13616</v>
      </c>
      <c r="E316">
        <v>94167</v>
      </c>
      <c r="F316" t="s">
        <v>8</v>
      </c>
    </row>
    <row r="317" spans="1:6" x14ac:dyDescent="0.25">
      <c r="A317">
        <v>2022</v>
      </c>
      <c r="B317" t="s">
        <v>62</v>
      </c>
      <c r="C317" t="s">
        <v>36</v>
      </c>
      <c r="D317">
        <v>53304</v>
      </c>
      <c r="E317">
        <v>108666</v>
      </c>
      <c r="F317" t="s">
        <v>8</v>
      </c>
    </row>
    <row r="318" spans="1:6" x14ac:dyDescent="0.25">
      <c r="A318">
        <v>2022</v>
      </c>
      <c r="B318" t="s">
        <v>62</v>
      </c>
      <c r="C318" t="s">
        <v>37</v>
      </c>
      <c r="D318">
        <v>11550</v>
      </c>
      <c r="E318">
        <v>75938</v>
      </c>
      <c r="F318" t="s">
        <v>10</v>
      </c>
    </row>
    <row r="319" spans="1:6" x14ac:dyDescent="0.25">
      <c r="A319">
        <v>2022</v>
      </c>
      <c r="B319" t="s">
        <v>62</v>
      </c>
      <c r="C319" t="s">
        <v>38</v>
      </c>
      <c r="D319">
        <v>117347</v>
      </c>
      <c r="E319">
        <v>115413</v>
      </c>
      <c r="F319" t="s">
        <v>10</v>
      </c>
    </row>
    <row r="320" spans="1:6" x14ac:dyDescent="0.25">
      <c r="A320">
        <v>2022</v>
      </c>
      <c r="B320" t="s">
        <v>62</v>
      </c>
      <c r="C320" t="s">
        <v>39</v>
      </c>
      <c r="D320">
        <v>64843</v>
      </c>
      <c r="E320">
        <v>78078</v>
      </c>
      <c r="F320" t="s">
        <v>10</v>
      </c>
    </row>
    <row r="321" spans="1:6" x14ac:dyDescent="0.25">
      <c r="A321">
        <v>2022</v>
      </c>
      <c r="B321" t="s">
        <v>62</v>
      </c>
      <c r="C321" t="s">
        <v>40</v>
      </c>
      <c r="D321">
        <v>5337</v>
      </c>
      <c r="E321">
        <v>71877</v>
      </c>
      <c r="F321" t="s">
        <v>10</v>
      </c>
    </row>
    <row r="322" spans="1:6" x14ac:dyDescent="0.25">
      <c r="A322">
        <v>2022</v>
      </c>
      <c r="B322" t="s">
        <v>62</v>
      </c>
      <c r="C322" t="s">
        <v>41</v>
      </c>
      <c r="D322">
        <v>55987</v>
      </c>
      <c r="E322">
        <v>77920</v>
      </c>
      <c r="F322" t="s">
        <v>10</v>
      </c>
    </row>
    <row r="323" spans="1:6" x14ac:dyDescent="0.25">
      <c r="A323">
        <v>2022</v>
      </c>
      <c r="B323" t="s">
        <v>62</v>
      </c>
      <c r="C323" t="s">
        <v>42</v>
      </c>
      <c r="D323">
        <v>21652</v>
      </c>
      <c r="E323">
        <v>64539</v>
      </c>
      <c r="F323" t="s">
        <v>8</v>
      </c>
    </row>
    <row r="324" spans="1:6" x14ac:dyDescent="0.25">
      <c r="A324">
        <v>2022</v>
      </c>
      <c r="B324" t="s">
        <v>62</v>
      </c>
      <c r="C324" t="s">
        <v>43</v>
      </c>
      <c r="D324">
        <v>27033</v>
      </c>
      <c r="E324">
        <v>87224</v>
      </c>
      <c r="F324" t="s">
        <v>8</v>
      </c>
    </row>
    <row r="325" spans="1:6" x14ac:dyDescent="0.25">
      <c r="A325">
        <v>2022</v>
      </c>
      <c r="B325" t="s">
        <v>62</v>
      </c>
      <c r="C325" t="s">
        <v>44</v>
      </c>
      <c r="D325">
        <v>66210</v>
      </c>
      <c r="E325">
        <v>92971</v>
      </c>
      <c r="F325" t="s">
        <v>10</v>
      </c>
    </row>
    <row r="326" spans="1:6" x14ac:dyDescent="0.25">
      <c r="A326">
        <v>2022</v>
      </c>
      <c r="B326" t="s">
        <v>62</v>
      </c>
      <c r="C326" t="s">
        <v>45</v>
      </c>
      <c r="D326">
        <v>9567</v>
      </c>
      <c r="E326">
        <v>81829</v>
      </c>
      <c r="F326" t="s">
        <v>8</v>
      </c>
    </row>
    <row r="327" spans="1:6" x14ac:dyDescent="0.25">
      <c r="A327">
        <v>2022</v>
      </c>
      <c r="B327" t="s">
        <v>62</v>
      </c>
      <c r="C327" t="s">
        <v>46</v>
      </c>
      <c r="D327">
        <v>30793</v>
      </c>
      <c r="E327">
        <v>62907</v>
      </c>
      <c r="F327" t="s">
        <v>8</v>
      </c>
    </row>
    <row r="328" spans="1:6" x14ac:dyDescent="0.25">
      <c r="A328">
        <v>2022</v>
      </c>
      <c r="B328" t="s">
        <v>62</v>
      </c>
      <c r="C328" t="s">
        <v>47</v>
      </c>
      <c r="D328">
        <v>5876</v>
      </c>
      <c r="E328">
        <v>69709</v>
      </c>
      <c r="F328" t="s">
        <v>10</v>
      </c>
    </row>
    <row r="329" spans="1:6" x14ac:dyDescent="0.25">
      <c r="A329">
        <v>2022</v>
      </c>
      <c r="B329" t="s">
        <v>62</v>
      </c>
      <c r="C329" t="s">
        <v>48</v>
      </c>
      <c r="D329">
        <v>32595</v>
      </c>
      <c r="E329">
        <v>72460</v>
      </c>
      <c r="F329" t="s">
        <v>10</v>
      </c>
    </row>
    <row r="330" spans="1:6" x14ac:dyDescent="0.25">
      <c r="A330">
        <v>2022</v>
      </c>
      <c r="B330" t="s">
        <v>62</v>
      </c>
      <c r="C330" t="s">
        <v>49</v>
      </c>
      <c r="D330">
        <v>146639</v>
      </c>
      <c r="E330">
        <v>87123</v>
      </c>
      <c r="F330" t="s">
        <v>8</v>
      </c>
    </row>
    <row r="331" spans="1:6" x14ac:dyDescent="0.25">
      <c r="A331">
        <v>2022</v>
      </c>
      <c r="B331" t="s">
        <v>62</v>
      </c>
      <c r="C331" t="s">
        <v>50</v>
      </c>
      <c r="D331">
        <v>25941</v>
      </c>
      <c r="E331">
        <v>74355</v>
      </c>
      <c r="F331" t="s">
        <v>8</v>
      </c>
    </row>
    <row r="332" spans="1:6" x14ac:dyDescent="0.25">
      <c r="A332">
        <v>2022</v>
      </c>
      <c r="B332" t="s">
        <v>62</v>
      </c>
      <c r="C332" t="s">
        <v>51</v>
      </c>
      <c r="D332">
        <v>6346</v>
      </c>
      <c r="E332">
        <v>80442</v>
      </c>
      <c r="F332" t="s">
        <v>10</v>
      </c>
    </row>
    <row r="333" spans="1:6" x14ac:dyDescent="0.25">
      <c r="A333">
        <v>2022</v>
      </c>
      <c r="B333" t="s">
        <v>62</v>
      </c>
      <c r="C333" t="s">
        <v>52</v>
      </c>
      <c r="D333">
        <v>60099</v>
      </c>
      <c r="E333">
        <v>102046</v>
      </c>
      <c r="F333" t="s">
        <v>8</v>
      </c>
    </row>
    <row r="334" spans="1:6" x14ac:dyDescent="0.25">
      <c r="A334">
        <v>2022</v>
      </c>
      <c r="B334" t="s">
        <v>62</v>
      </c>
      <c r="C334" t="s">
        <v>53</v>
      </c>
      <c r="D334">
        <v>43094</v>
      </c>
      <c r="E334">
        <v>98279</v>
      </c>
      <c r="F334" t="s">
        <v>10</v>
      </c>
    </row>
    <row r="335" spans="1:6" x14ac:dyDescent="0.25">
      <c r="A335">
        <v>2022</v>
      </c>
      <c r="B335" t="s">
        <v>62</v>
      </c>
      <c r="C335" t="s">
        <v>54</v>
      </c>
      <c r="D335">
        <v>8599</v>
      </c>
      <c r="E335">
        <v>59557</v>
      </c>
      <c r="F335" t="s">
        <v>8</v>
      </c>
    </row>
    <row r="336" spans="1:6" x14ac:dyDescent="0.25">
      <c r="A336">
        <v>2022</v>
      </c>
      <c r="B336" t="s">
        <v>62</v>
      </c>
      <c r="C336" t="s">
        <v>55</v>
      </c>
      <c r="D336">
        <v>27048</v>
      </c>
      <c r="E336">
        <v>73254</v>
      </c>
      <c r="F336" t="s">
        <v>8</v>
      </c>
    </row>
    <row r="337" spans="1:6" x14ac:dyDescent="0.25">
      <c r="A337">
        <v>2022</v>
      </c>
      <c r="B337" t="s">
        <v>62</v>
      </c>
      <c r="C337" t="s">
        <v>56</v>
      </c>
      <c r="D337">
        <v>4986</v>
      </c>
      <c r="E337">
        <v>66233</v>
      </c>
      <c r="F337" t="s">
        <v>10</v>
      </c>
    </row>
    <row r="338" spans="1:6" x14ac:dyDescent="0.25">
      <c r="A338">
        <v>2022</v>
      </c>
      <c r="B338" t="s">
        <v>63</v>
      </c>
      <c r="C338" t="s">
        <v>7</v>
      </c>
      <c r="D338">
        <v>15859</v>
      </c>
      <c r="E338">
        <v>57193</v>
      </c>
      <c r="F338" t="s">
        <v>10</v>
      </c>
    </row>
    <row r="339" spans="1:6" x14ac:dyDescent="0.25">
      <c r="A339">
        <v>2022</v>
      </c>
      <c r="B339" t="s">
        <v>63</v>
      </c>
      <c r="C339" t="s">
        <v>9</v>
      </c>
      <c r="D339">
        <v>20727</v>
      </c>
      <c r="E339">
        <v>62159</v>
      </c>
      <c r="F339" t="s">
        <v>8</v>
      </c>
    </row>
    <row r="340" spans="1:6" x14ac:dyDescent="0.25">
      <c r="A340">
        <v>2022</v>
      </c>
      <c r="B340" t="s">
        <v>63</v>
      </c>
      <c r="C340" t="s">
        <v>11</v>
      </c>
      <c r="D340">
        <v>15656</v>
      </c>
      <c r="E340">
        <v>53435</v>
      </c>
      <c r="F340" t="s">
        <v>8</v>
      </c>
    </row>
    <row r="341" spans="1:6" x14ac:dyDescent="0.25">
      <c r="A341">
        <v>2022</v>
      </c>
      <c r="B341" t="s">
        <v>63</v>
      </c>
      <c r="C341" t="s">
        <v>12</v>
      </c>
      <c r="D341">
        <v>656765</v>
      </c>
      <c r="E341">
        <v>63668</v>
      </c>
      <c r="F341" t="s">
        <v>10</v>
      </c>
    </row>
    <row r="342" spans="1:6" x14ac:dyDescent="0.25">
      <c r="A342">
        <v>2022</v>
      </c>
      <c r="B342" t="s">
        <v>63</v>
      </c>
      <c r="C342" t="s">
        <v>13</v>
      </c>
      <c r="D342">
        <v>23475</v>
      </c>
      <c r="E342">
        <v>61198</v>
      </c>
      <c r="F342" t="s">
        <v>10</v>
      </c>
    </row>
    <row r="343" spans="1:6" x14ac:dyDescent="0.25">
      <c r="A343">
        <v>2022</v>
      </c>
      <c r="B343" t="s">
        <v>63</v>
      </c>
      <c r="C343" t="s">
        <v>14</v>
      </c>
      <c r="D343">
        <v>19964</v>
      </c>
      <c r="E343">
        <v>67215</v>
      </c>
      <c r="F343" t="s">
        <v>10</v>
      </c>
    </row>
    <row r="344" spans="1:6" x14ac:dyDescent="0.25">
      <c r="A344">
        <v>2022</v>
      </c>
      <c r="B344" t="s">
        <v>63</v>
      </c>
      <c r="C344" t="s">
        <v>15</v>
      </c>
      <c r="D344">
        <v>5522</v>
      </c>
      <c r="E344">
        <v>63470</v>
      </c>
      <c r="F344" t="s">
        <v>10</v>
      </c>
    </row>
    <row r="345" spans="1:6" x14ac:dyDescent="0.25">
      <c r="A345">
        <v>2022</v>
      </c>
      <c r="B345" t="s">
        <v>63</v>
      </c>
      <c r="C345" t="s">
        <v>16</v>
      </c>
      <c r="D345">
        <v>85058</v>
      </c>
      <c r="E345">
        <v>61114</v>
      </c>
      <c r="F345" t="s">
        <v>10</v>
      </c>
    </row>
    <row r="346" spans="1:6" x14ac:dyDescent="0.25">
      <c r="A346">
        <v>2022</v>
      </c>
      <c r="B346" t="s">
        <v>63</v>
      </c>
      <c r="C346" t="s">
        <v>17</v>
      </c>
      <c r="D346">
        <v>31842</v>
      </c>
      <c r="E346">
        <v>63141</v>
      </c>
      <c r="F346" t="s">
        <v>8</v>
      </c>
    </row>
    <row r="347" spans="1:6" x14ac:dyDescent="0.25">
      <c r="A347">
        <v>2022</v>
      </c>
      <c r="B347" t="s">
        <v>63</v>
      </c>
      <c r="C347" t="s">
        <v>18</v>
      </c>
      <c r="D347">
        <v>9128</v>
      </c>
      <c r="E347">
        <v>51479</v>
      </c>
      <c r="F347" t="s">
        <v>8</v>
      </c>
    </row>
    <row r="348" spans="1:6" x14ac:dyDescent="0.25">
      <c r="A348">
        <v>2022</v>
      </c>
      <c r="B348" t="s">
        <v>63</v>
      </c>
      <c r="C348" t="s">
        <v>19</v>
      </c>
      <c r="D348">
        <v>39684</v>
      </c>
      <c r="E348">
        <v>61678</v>
      </c>
      <c r="F348" t="s">
        <v>10</v>
      </c>
    </row>
    <row r="349" spans="1:6" x14ac:dyDescent="0.25">
      <c r="A349">
        <v>2022</v>
      </c>
      <c r="B349" t="s">
        <v>63</v>
      </c>
      <c r="C349" t="s">
        <v>20</v>
      </c>
      <c r="D349">
        <v>16899</v>
      </c>
      <c r="E349">
        <v>58802</v>
      </c>
      <c r="F349" t="s">
        <v>8</v>
      </c>
    </row>
    <row r="350" spans="1:6" x14ac:dyDescent="0.25">
      <c r="A350">
        <v>2022</v>
      </c>
      <c r="B350" t="s">
        <v>63</v>
      </c>
      <c r="C350" t="s">
        <v>21</v>
      </c>
      <c r="D350">
        <v>13294</v>
      </c>
      <c r="E350">
        <v>53222</v>
      </c>
      <c r="F350" t="s">
        <v>8</v>
      </c>
    </row>
    <row r="351" spans="1:6" x14ac:dyDescent="0.25">
      <c r="A351">
        <v>2022</v>
      </c>
      <c r="B351" t="s">
        <v>63</v>
      </c>
      <c r="C351" t="s">
        <v>22</v>
      </c>
      <c r="D351">
        <v>10330</v>
      </c>
      <c r="E351">
        <v>54486</v>
      </c>
      <c r="F351" t="s">
        <v>10</v>
      </c>
    </row>
    <row r="352" spans="1:6" x14ac:dyDescent="0.25">
      <c r="A352">
        <v>2022</v>
      </c>
      <c r="B352" t="s">
        <v>63</v>
      </c>
      <c r="C352" t="s">
        <v>23</v>
      </c>
      <c r="D352">
        <v>20809</v>
      </c>
      <c r="E352">
        <v>58098</v>
      </c>
      <c r="F352" t="s">
        <v>10</v>
      </c>
    </row>
    <row r="353" spans="1:6" x14ac:dyDescent="0.25">
      <c r="A353">
        <v>2022</v>
      </c>
      <c r="B353" t="s">
        <v>63</v>
      </c>
      <c r="C353" t="s">
        <v>24</v>
      </c>
      <c r="D353">
        <v>16834</v>
      </c>
      <c r="E353">
        <v>54222</v>
      </c>
      <c r="F353" t="s">
        <v>8</v>
      </c>
    </row>
    <row r="354" spans="1:6" x14ac:dyDescent="0.25">
      <c r="A354">
        <v>2022</v>
      </c>
      <c r="B354" t="s">
        <v>63</v>
      </c>
      <c r="C354" t="s">
        <v>25</v>
      </c>
      <c r="D354">
        <v>5591</v>
      </c>
      <c r="E354">
        <v>59739</v>
      </c>
      <c r="F354" t="s">
        <v>8</v>
      </c>
    </row>
    <row r="355" spans="1:6" x14ac:dyDescent="0.25">
      <c r="A355">
        <v>2022</v>
      </c>
      <c r="B355" t="s">
        <v>63</v>
      </c>
      <c r="C355" t="s">
        <v>26</v>
      </c>
      <c r="D355">
        <v>21505</v>
      </c>
      <c r="E355">
        <v>65854</v>
      </c>
      <c r="F355" t="s">
        <v>10</v>
      </c>
    </row>
    <row r="356" spans="1:6" x14ac:dyDescent="0.25">
      <c r="A356">
        <v>2022</v>
      </c>
      <c r="B356" t="s">
        <v>63</v>
      </c>
      <c r="C356" t="s">
        <v>27</v>
      </c>
      <c r="D356">
        <v>71270</v>
      </c>
      <c r="E356">
        <v>70556</v>
      </c>
      <c r="F356" t="s">
        <v>8</v>
      </c>
    </row>
    <row r="357" spans="1:6" x14ac:dyDescent="0.25">
      <c r="A357">
        <v>2022</v>
      </c>
      <c r="B357" t="s">
        <v>63</v>
      </c>
      <c r="C357" t="s">
        <v>28</v>
      </c>
      <c r="D357">
        <v>32965</v>
      </c>
      <c r="E357">
        <v>60163</v>
      </c>
      <c r="F357" t="s">
        <v>10</v>
      </c>
    </row>
    <row r="358" spans="1:6" x14ac:dyDescent="0.25">
      <c r="A358">
        <v>2022</v>
      </c>
      <c r="B358" t="s">
        <v>63</v>
      </c>
      <c r="C358" t="s">
        <v>29</v>
      </c>
      <c r="D358">
        <v>22985</v>
      </c>
      <c r="E358">
        <v>61127</v>
      </c>
      <c r="F358" t="s">
        <v>8</v>
      </c>
    </row>
    <row r="359" spans="1:6" x14ac:dyDescent="0.25">
      <c r="A359">
        <v>2022</v>
      </c>
      <c r="B359" t="s">
        <v>63</v>
      </c>
      <c r="C359" t="s">
        <v>30</v>
      </c>
      <c r="D359">
        <v>7693</v>
      </c>
      <c r="E359">
        <v>51670</v>
      </c>
      <c r="F359" t="s">
        <v>8</v>
      </c>
    </row>
    <row r="360" spans="1:6" x14ac:dyDescent="0.25">
      <c r="A360">
        <v>2022</v>
      </c>
      <c r="B360" t="s">
        <v>63</v>
      </c>
      <c r="C360" t="s">
        <v>31</v>
      </c>
      <c r="D360">
        <v>56134</v>
      </c>
      <c r="E360">
        <v>56460</v>
      </c>
      <c r="F360" t="s">
        <v>10</v>
      </c>
    </row>
    <row r="361" spans="1:6" x14ac:dyDescent="0.25">
      <c r="A361">
        <v>2022</v>
      </c>
      <c r="B361" t="s">
        <v>63</v>
      </c>
      <c r="C361" t="s">
        <v>32</v>
      </c>
      <c r="D361">
        <v>5112</v>
      </c>
      <c r="E361">
        <v>58612</v>
      </c>
      <c r="F361" t="s">
        <v>10</v>
      </c>
    </row>
    <row r="362" spans="1:6" x14ac:dyDescent="0.25">
      <c r="A362">
        <v>2022</v>
      </c>
      <c r="B362" t="s">
        <v>63</v>
      </c>
      <c r="C362" t="s">
        <v>33</v>
      </c>
      <c r="D362">
        <v>10522</v>
      </c>
      <c r="E362">
        <v>57740</v>
      </c>
      <c r="F362" t="s">
        <v>8</v>
      </c>
    </row>
    <row r="363" spans="1:6" x14ac:dyDescent="0.25">
      <c r="A363">
        <v>2022</v>
      </c>
      <c r="B363" t="s">
        <v>63</v>
      </c>
      <c r="C363" t="s">
        <v>34</v>
      </c>
      <c r="D363">
        <v>9126</v>
      </c>
      <c r="E363">
        <v>64047</v>
      </c>
      <c r="F363" t="s">
        <v>8</v>
      </c>
    </row>
    <row r="364" spans="1:6" x14ac:dyDescent="0.25">
      <c r="A364">
        <v>2022</v>
      </c>
      <c r="B364" t="s">
        <v>63</v>
      </c>
      <c r="C364" t="s">
        <v>35</v>
      </c>
      <c r="D364">
        <v>4900</v>
      </c>
      <c r="E364">
        <v>69675</v>
      </c>
      <c r="F364" t="s">
        <v>10</v>
      </c>
    </row>
    <row r="365" spans="1:6" x14ac:dyDescent="0.25">
      <c r="A365">
        <v>2022</v>
      </c>
      <c r="B365" t="s">
        <v>63</v>
      </c>
      <c r="C365" t="s">
        <v>36</v>
      </c>
      <c r="D365">
        <v>43568</v>
      </c>
      <c r="E365">
        <v>66044</v>
      </c>
      <c r="F365" t="s">
        <v>10</v>
      </c>
    </row>
    <row r="366" spans="1:6" x14ac:dyDescent="0.25">
      <c r="A366">
        <v>2022</v>
      </c>
      <c r="B366" t="s">
        <v>63</v>
      </c>
      <c r="C366" t="s">
        <v>37</v>
      </c>
      <c r="D366">
        <v>11448</v>
      </c>
      <c r="E366">
        <v>51191</v>
      </c>
      <c r="F366" t="s">
        <v>10</v>
      </c>
    </row>
    <row r="367" spans="1:6" x14ac:dyDescent="0.25">
      <c r="A367">
        <v>2022</v>
      </c>
      <c r="B367" t="s">
        <v>63</v>
      </c>
      <c r="C367" t="s">
        <v>38</v>
      </c>
      <c r="D367">
        <v>67893</v>
      </c>
      <c r="E367">
        <v>64936</v>
      </c>
      <c r="F367" t="s">
        <v>10</v>
      </c>
    </row>
    <row r="368" spans="1:6" x14ac:dyDescent="0.25">
      <c r="A368">
        <v>2022</v>
      </c>
      <c r="B368" t="s">
        <v>63</v>
      </c>
      <c r="C368" t="s">
        <v>39</v>
      </c>
      <c r="D368">
        <v>29514</v>
      </c>
      <c r="E368">
        <v>59252</v>
      </c>
      <c r="F368" t="s">
        <v>10</v>
      </c>
    </row>
    <row r="369" spans="1:6" x14ac:dyDescent="0.25">
      <c r="A369">
        <v>2022</v>
      </c>
      <c r="B369" t="s">
        <v>63</v>
      </c>
      <c r="C369" t="s">
        <v>40</v>
      </c>
      <c r="D369">
        <v>2737</v>
      </c>
      <c r="E369">
        <v>61234</v>
      </c>
      <c r="F369" t="s">
        <v>8</v>
      </c>
    </row>
    <row r="370" spans="1:6" x14ac:dyDescent="0.25">
      <c r="A370">
        <v>2022</v>
      </c>
      <c r="B370" t="s">
        <v>63</v>
      </c>
      <c r="C370" t="s">
        <v>41</v>
      </c>
      <c r="D370">
        <v>35930</v>
      </c>
      <c r="E370">
        <v>57366</v>
      </c>
      <c r="F370" t="s">
        <v>8</v>
      </c>
    </row>
    <row r="371" spans="1:6" x14ac:dyDescent="0.25">
      <c r="A371">
        <v>2022</v>
      </c>
      <c r="B371" t="s">
        <v>63</v>
      </c>
      <c r="C371" t="s">
        <v>42</v>
      </c>
      <c r="D371">
        <v>13656</v>
      </c>
      <c r="E371">
        <v>55095</v>
      </c>
      <c r="F371" t="s">
        <v>10</v>
      </c>
    </row>
    <row r="372" spans="1:6" x14ac:dyDescent="0.25">
      <c r="A372">
        <v>2022</v>
      </c>
      <c r="B372" t="s">
        <v>63</v>
      </c>
      <c r="C372" t="s">
        <v>43</v>
      </c>
      <c r="D372">
        <v>28106</v>
      </c>
      <c r="E372">
        <v>60216</v>
      </c>
      <c r="F372" t="s">
        <v>8</v>
      </c>
    </row>
    <row r="373" spans="1:6" x14ac:dyDescent="0.25">
      <c r="A373">
        <v>2022</v>
      </c>
      <c r="B373" t="s">
        <v>63</v>
      </c>
      <c r="C373" t="s">
        <v>44</v>
      </c>
      <c r="D373">
        <v>57935</v>
      </c>
      <c r="E373">
        <v>63087</v>
      </c>
      <c r="F373" t="s">
        <v>8</v>
      </c>
    </row>
    <row r="374" spans="1:6" x14ac:dyDescent="0.25">
      <c r="A374">
        <v>2022</v>
      </c>
      <c r="B374" t="s">
        <v>63</v>
      </c>
      <c r="C374" t="s">
        <v>45</v>
      </c>
      <c r="D374">
        <v>4907</v>
      </c>
      <c r="E374">
        <v>60510</v>
      </c>
      <c r="F374" t="s">
        <v>10</v>
      </c>
    </row>
    <row r="375" spans="1:6" x14ac:dyDescent="0.25">
      <c r="A375">
        <v>2022</v>
      </c>
      <c r="B375" t="s">
        <v>63</v>
      </c>
      <c r="C375" t="s">
        <v>46</v>
      </c>
      <c r="D375">
        <v>15612</v>
      </c>
      <c r="E375">
        <v>56055</v>
      </c>
      <c r="F375" t="s">
        <v>10</v>
      </c>
    </row>
    <row r="376" spans="1:6" x14ac:dyDescent="0.25">
      <c r="A376">
        <v>2022</v>
      </c>
      <c r="B376" t="s">
        <v>63</v>
      </c>
      <c r="C376" t="s">
        <v>47</v>
      </c>
      <c r="D376">
        <v>2934</v>
      </c>
      <c r="E376">
        <v>63054</v>
      </c>
      <c r="F376" t="s">
        <v>8</v>
      </c>
    </row>
    <row r="377" spans="1:6" x14ac:dyDescent="0.25">
      <c r="A377">
        <v>2022</v>
      </c>
      <c r="B377" t="s">
        <v>63</v>
      </c>
      <c r="C377" t="s">
        <v>48</v>
      </c>
      <c r="D377">
        <v>21213</v>
      </c>
      <c r="E377">
        <v>62401</v>
      </c>
      <c r="F377" t="s">
        <v>8</v>
      </c>
    </row>
    <row r="378" spans="1:6" x14ac:dyDescent="0.25">
      <c r="A378">
        <v>2022</v>
      </c>
      <c r="B378" t="s">
        <v>63</v>
      </c>
      <c r="C378" t="s">
        <v>49</v>
      </c>
      <c r="D378">
        <v>98681</v>
      </c>
      <c r="E378">
        <v>57856</v>
      </c>
      <c r="F378" t="s">
        <v>10</v>
      </c>
    </row>
    <row r="379" spans="1:6" x14ac:dyDescent="0.25">
      <c r="A379">
        <v>2022</v>
      </c>
      <c r="B379" t="s">
        <v>63</v>
      </c>
      <c r="C379" t="s">
        <v>50</v>
      </c>
      <c r="D379">
        <v>13463</v>
      </c>
      <c r="E379">
        <v>54260</v>
      </c>
      <c r="F379" t="s">
        <v>8</v>
      </c>
    </row>
    <row r="380" spans="1:6" x14ac:dyDescent="0.25">
      <c r="A380">
        <v>2022</v>
      </c>
      <c r="B380" t="s">
        <v>63</v>
      </c>
      <c r="C380" t="s">
        <v>51</v>
      </c>
      <c r="D380">
        <v>2516</v>
      </c>
      <c r="E380">
        <v>58779</v>
      </c>
      <c r="F380" t="s">
        <v>10</v>
      </c>
    </row>
    <row r="381" spans="1:6" x14ac:dyDescent="0.25">
      <c r="A381">
        <v>2022</v>
      </c>
      <c r="B381" t="s">
        <v>63</v>
      </c>
      <c r="C381" t="s">
        <v>52</v>
      </c>
      <c r="D381">
        <v>49705</v>
      </c>
      <c r="E381">
        <v>60119</v>
      </c>
      <c r="F381" t="s">
        <v>8</v>
      </c>
    </row>
    <row r="382" spans="1:6" x14ac:dyDescent="0.25">
      <c r="A382">
        <v>2022</v>
      </c>
      <c r="B382" t="s">
        <v>63</v>
      </c>
      <c r="C382" t="s">
        <v>53</v>
      </c>
      <c r="D382">
        <v>74944</v>
      </c>
      <c r="E382">
        <v>61544</v>
      </c>
      <c r="F382" t="s">
        <v>8</v>
      </c>
    </row>
    <row r="383" spans="1:6" x14ac:dyDescent="0.25">
      <c r="A383">
        <v>2022</v>
      </c>
      <c r="B383" t="s">
        <v>63</v>
      </c>
      <c r="C383" t="s">
        <v>54</v>
      </c>
      <c r="D383">
        <v>8500</v>
      </c>
      <c r="E383">
        <v>56597</v>
      </c>
      <c r="F383" t="s">
        <v>10</v>
      </c>
    </row>
    <row r="384" spans="1:6" x14ac:dyDescent="0.25">
      <c r="A384">
        <v>2022</v>
      </c>
      <c r="B384" t="s">
        <v>63</v>
      </c>
      <c r="C384" t="s">
        <v>55</v>
      </c>
      <c r="D384">
        <v>31125</v>
      </c>
      <c r="E384">
        <v>58993</v>
      </c>
      <c r="F384" t="s">
        <v>10</v>
      </c>
    </row>
    <row r="385" spans="1:6" x14ac:dyDescent="0.25">
      <c r="A385">
        <v>2022</v>
      </c>
      <c r="B385" t="s">
        <v>63</v>
      </c>
      <c r="C385" t="s">
        <v>56</v>
      </c>
      <c r="D385">
        <v>3485</v>
      </c>
      <c r="E385">
        <v>52334</v>
      </c>
      <c r="F385" t="s">
        <v>8</v>
      </c>
    </row>
    <row r="386" spans="1:6" x14ac:dyDescent="0.25">
      <c r="A386">
        <v>2022</v>
      </c>
      <c r="B386" t="s">
        <v>64</v>
      </c>
      <c r="C386" t="s">
        <v>7</v>
      </c>
      <c r="D386">
        <v>11221</v>
      </c>
      <c r="E386">
        <v>24554</v>
      </c>
      <c r="F386" t="s">
        <v>8</v>
      </c>
    </row>
    <row r="387" spans="1:6" x14ac:dyDescent="0.25">
      <c r="A387">
        <v>2022</v>
      </c>
      <c r="B387" t="s">
        <v>64</v>
      </c>
      <c r="C387" t="s">
        <v>9</v>
      </c>
      <c r="D387">
        <v>14444</v>
      </c>
      <c r="E387">
        <v>32810</v>
      </c>
      <c r="F387" t="s">
        <v>10</v>
      </c>
    </row>
    <row r="388" spans="1:6" x14ac:dyDescent="0.25">
      <c r="A388">
        <v>2022</v>
      </c>
      <c r="B388" t="s">
        <v>64</v>
      </c>
      <c r="C388" t="s">
        <v>11</v>
      </c>
      <c r="D388">
        <v>7458</v>
      </c>
      <c r="E388">
        <v>24414</v>
      </c>
      <c r="F388" t="s">
        <v>10</v>
      </c>
    </row>
    <row r="389" spans="1:6" x14ac:dyDescent="0.25">
      <c r="A389">
        <v>2022</v>
      </c>
      <c r="B389" t="s">
        <v>64</v>
      </c>
      <c r="C389" t="s">
        <v>12</v>
      </c>
      <c r="D389">
        <v>117833</v>
      </c>
      <c r="E389">
        <v>42090</v>
      </c>
      <c r="F389" t="s">
        <v>10</v>
      </c>
    </row>
    <row r="390" spans="1:6" x14ac:dyDescent="0.25">
      <c r="A390">
        <v>2022</v>
      </c>
      <c r="B390" t="s">
        <v>64</v>
      </c>
      <c r="C390" t="s">
        <v>13</v>
      </c>
      <c r="D390">
        <v>17650</v>
      </c>
      <c r="E390">
        <v>34424</v>
      </c>
      <c r="F390" t="s">
        <v>10</v>
      </c>
    </row>
    <row r="391" spans="1:6" x14ac:dyDescent="0.25">
      <c r="A391">
        <v>2022</v>
      </c>
      <c r="B391" t="s">
        <v>64</v>
      </c>
      <c r="C391" t="s">
        <v>14</v>
      </c>
      <c r="D391">
        <v>10916</v>
      </c>
      <c r="E391">
        <v>32295</v>
      </c>
      <c r="F391" t="s">
        <v>10</v>
      </c>
    </row>
    <row r="392" spans="1:6" x14ac:dyDescent="0.25">
      <c r="A392">
        <v>2022</v>
      </c>
      <c r="B392" t="s">
        <v>64</v>
      </c>
      <c r="C392" t="s">
        <v>15</v>
      </c>
      <c r="D392">
        <v>2698</v>
      </c>
      <c r="E392">
        <v>28228</v>
      </c>
      <c r="F392" t="s">
        <v>8</v>
      </c>
    </row>
    <row r="393" spans="1:6" x14ac:dyDescent="0.25">
      <c r="A393">
        <v>2022</v>
      </c>
      <c r="B393" t="s">
        <v>64</v>
      </c>
      <c r="C393" t="s">
        <v>16</v>
      </c>
      <c r="D393">
        <v>59645</v>
      </c>
      <c r="E393">
        <v>33709</v>
      </c>
      <c r="F393" t="s">
        <v>8</v>
      </c>
    </row>
    <row r="394" spans="1:6" x14ac:dyDescent="0.25">
      <c r="A394">
        <v>2022</v>
      </c>
      <c r="B394" t="s">
        <v>64</v>
      </c>
      <c r="C394" t="s">
        <v>17</v>
      </c>
      <c r="D394">
        <v>26741</v>
      </c>
      <c r="E394">
        <v>28009</v>
      </c>
      <c r="F394" t="s">
        <v>10</v>
      </c>
    </row>
    <row r="395" spans="1:6" x14ac:dyDescent="0.25">
      <c r="A395">
        <v>2022</v>
      </c>
      <c r="B395" t="s">
        <v>64</v>
      </c>
      <c r="C395" t="s">
        <v>18</v>
      </c>
      <c r="D395">
        <v>5242</v>
      </c>
      <c r="E395">
        <v>24637</v>
      </c>
      <c r="F395" t="s">
        <v>8</v>
      </c>
    </row>
    <row r="396" spans="1:6" x14ac:dyDescent="0.25">
      <c r="A396">
        <v>2022</v>
      </c>
      <c r="B396" t="s">
        <v>64</v>
      </c>
      <c r="C396" t="s">
        <v>19</v>
      </c>
      <c r="D396">
        <v>32842</v>
      </c>
      <c r="E396">
        <v>31054</v>
      </c>
      <c r="F396" t="s">
        <v>8</v>
      </c>
    </row>
    <row r="397" spans="1:6" x14ac:dyDescent="0.25">
      <c r="A397">
        <v>2022</v>
      </c>
      <c r="B397" t="s">
        <v>64</v>
      </c>
      <c r="C397" t="s">
        <v>20</v>
      </c>
      <c r="D397">
        <v>16068</v>
      </c>
      <c r="E397">
        <v>26493</v>
      </c>
      <c r="F397" t="s">
        <v>10</v>
      </c>
    </row>
    <row r="398" spans="1:6" x14ac:dyDescent="0.25">
      <c r="A398">
        <v>2022</v>
      </c>
      <c r="B398" t="s">
        <v>64</v>
      </c>
      <c r="C398" t="s">
        <v>21</v>
      </c>
      <c r="D398">
        <v>8734</v>
      </c>
      <c r="E398">
        <v>24002</v>
      </c>
      <c r="F398" t="s">
        <v>10</v>
      </c>
    </row>
    <row r="399" spans="1:6" x14ac:dyDescent="0.25">
      <c r="A399">
        <v>2022</v>
      </c>
      <c r="B399" t="s">
        <v>64</v>
      </c>
      <c r="C399" t="s">
        <v>22</v>
      </c>
      <c r="D399">
        <v>6792</v>
      </c>
      <c r="E399">
        <v>24088</v>
      </c>
      <c r="F399" t="s">
        <v>8</v>
      </c>
    </row>
    <row r="400" spans="1:6" x14ac:dyDescent="0.25">
      <c r="A400">
        <v>2022</v>
      </c>
      <c r="B400" t="s">
        <v>64</v>
      </c>
      <c r="C400" t="s">
        <v>23</v>
      </c>
      <c r="D400">
        <v>10331</v>
      </c>
      <c r="E400">
        <v>25522</v>
      </c>
      <c r="F400" t="s">
        <v>8</v>
      </c>
    </row>
    <row r="401" spans="1:6" x14ac:dyDescent="0.25">
      <c r="A401">
        <v>2022</v>
      </c>
      <c r="B401" t="s">
        <v>64</v>
      </c>
      <c r="C401" t="s">
        <v>24</v>
      </c>
      <c r="D401">
        <v>13351</v>
      </c>
      <c r="E401">
        <v>28216</v>
      </c>
      <c r="F401" t="s">
        <v>10</v>
      </c>
    </row>
    <row r="402" spans="1:6" x14ac:dyDescent="0.25">
      <c r="A402">
        <v>2022</v>
      </c>
      <c r="B402" t="s">
        <v>64</v>
      </c>
      <c r="C402" t="s">
        <v>25</v>
      </c>
      <c r="D402">
        <v>5172</v>
      </c>
      <c r="E402">
        <v>31112</v>
      </c>
      <c r="F402" t="s">
        <v>8</v>
      </c>
    </row>
    <row r="403" spans="1:6" x14ac:dyDescent="0.25">
      <c r="A403">
        <v>2022</v>
      </c>
      <c r="B403" t="s">
        <v>64</v>
      </c>
      <c r="C403" t="s">
        <v>26</v>
      </c>
      <c r="D403">
        <v>14823</v>
      </c>
      <c r="E403">
        <v>32383</v>
      </c>
      <c r="F403" t="s">
        <v>10</v>
      </c>
    </row>
    <row r="404" spans="1:6" x14ac:dyDescent="0.25">
      <c r="A404">
        <v>2022</v>
      </c>
      <c r="B404" t="s">
        <v>64</v>
      </c>
      <c r="C404" t="s">
        <v>27</v>
      </c>
      <c r="D404">
        <v>20158</v>
      </c>
      <c r="E404">
        <v>36457</v>
      </c>
      <c r="F404" t="s">
        <v>8</v>
      </c>
    </row>
    <row r="405" spans="1:6" x14ac:dyDescent="0.25">
      <c r="A405">
        <v>2022</v>
      </c>
      <c r="B405" t="s">
        <v>64</v>
      </c>
      <c r="C405" t="s">
        <v>28</v>
      </c>
      <c r="D405">
        <v>23032</v>
      </c>
      <c r="E405">
        <v>28254</v>
      </c>
      <c r="F405" t="s">
        <v>8</v>
      </c>
    </row>
    <row r="406" spans="1:6" x14ac:dyDescent="0.25">
      <c r="A406">
        <v>2022</v>
      </c>
      <c r="B406" t="s">
        <v>64</v>
      </c>
      <c r="C406" t="s">
        <v>29</v>
      </c>
      <c r="D406">
        <v>15355</v>
      </c>
      <c r="E406">
        <v>30167</v>
      </c>
      <c r="F406" t="s">
        <v>10</v>
      </c>
    </row>
    <row r="407" spans="1:6" x14ac:dyDescent="0.25">
      <c r="A407">
        <v>2022</v>
      </c>
      <c r="B407" t="s">
        <v>64</v>
      </c>
      <c r="C407" t="s">
        <v>30</v>
      </c>
      <c r="D407">
        <v>6644</v>
      </c>
      <c r="E407">
        <v>24380</v>
      </c>
      <c r="F407" t="s">
        <v>10</v>
      </c>
    </row>
    <row r="408" spans="1:6" x14ac:dyDescent="0.25">
      <c r="A408">
        <v>2022</v>
      </c>
      <c r="B408" t="s">
        <v>64</v>
      </c>
      <c r="C408" t="s">
        <v>31</v>
      </c>
      <c r="D408">
        <v>15398</v>
      </c>
      <c r="E408">
        <v>28154</v>
      </c>
      <c r="F408" t="s">
        <v>8</v>
      </c>
    </row>
    <row r="409" spans="1:6" x14ac:dyDescent="0.25">
      <c r="A409">
        <v>2022</v>
      </c>
      <c r="B409" t="s">
        <v>64</v>
      </c>
      <c r="C409" t="s">
        <v>32</v>
      </c>
      <c r="D409">
        <v>5182</v>
      </c>
      <c r="E409">
        <v>27078</v>
      </c>
      <c r="F409" t="s">
        <v>8</v>
      </c>
    </row>
    <row r="410" spans="1:6" x14ac:dyDescent="0.25">
      <c r="A410">
        <v>2022</v>
      </c>
      <c r="B410" t="s">
        <v>64</v>
      </c>
      <c r="C410" t="s">
        <v>33</v>
      </c>
      <c r="D410">
        <v>5552</v>
      </c>
      <c r="E410">
        <v>24131</v>
      </c>
      <c r="F410" t="s">
        <v>10</v>
      </c>
    </row>
    <row r="411" spans="1:6" x14ac:dyDescent="0.25">
      <c r="A411">
        <v>2022</v>
      </c>
      <c r="B411" t="s">
        <v>64</v>
      </c>
      <c r="C411" t="s">
        <v>34</v>
      </c>
      <c r="D411">
        <v>8698</v>
      </c>
      <c r="E411">
        <v>40061</v>
      </c>
      <c r="F411" t="s">
        <v>10</v>
      </c>
    </row>
    <row r="412" spans="1:6" x14ac:dyDescent="0.25">
      <c r="A412">
        <v>2022</v>
      </c>
      <c r="B412" t="s">
        <v>64</v>
      </c>
      <c r="C412" t="s">
        <v>35</v>
      </c>
      <c r="D412">
        <v>4677</v>
      </c>
      <c r="E412">
        <v>30729</v>
      </c>
      <c r="F412" t="s">
        <v>10</v>
      </c>
    </row>
    <row r="413" spans="1:6" x14ac:dyDescent="0.25">
      <c r="A413">
        <v>2022</v>
      </c>
      <c r="B413" t="s">
        <v>64</v>
      </c>
      <c r="C413" t="s">
        <v>36</v>
      </c>
      <c r="D413">
        <v>24584</v>
      </c>
      <c r="E413">
        <v>34639</v>
      </c>
      <c r="F413" t="s">
        <v>10</v>
      </c>
    </row>
    <row r="414" spans="1:6" x14ac:dyDescent="0.25">
      <c r="A414">
        <v>2022</v>
      </c>
      <c r="B414" t="s">
        <v>64</v>
      </c>
      <c r="C414" t="s">
        <v>37</v>
      </c>
      <c r="D414">
        <v>5276</v>
      </c>
      <c r="E414">
        <v>25988</v>
      </c>
      <c r="F414" t="s">
        <v>10</v>
      </c>
    </row>
    <row r="415" spans="1:6" x14ac:dyDescent="0.25">
      <c r="A415">
        <v>2022</v>
      </c>
      <c r="B415" t="s">
        <v>64</v>
      </c>
      <c r="C415" t="s">
        <v>38</v>
      </c>
      <c r="D415">
        <v>64959</v>
      </c>
      <c r="E415">
        <v>42986</v>
      </c>
      <c r="F415" t="s">
        <v>8</v>
      </c>
    </row>
    <row r="416" spans="1:6" x14ac:dyDescent="0.25">
      <c r="A416">
        <v>2022</v>
      </c>
      <c r="B416" t="s">
        <v>64</v>
      </c>
      <c r="C416" t="s">
        <v>39</v>
      </c>
      <c r="D416">
        <v>27015</v>
      </c>
      <c r="E416">
        <v>27462</v>
      </c>
      <c r="F416" t="s">
        <v>8</v>
      </c>
    </row>
    <row r="417" spans="1:6" x14ac:dyDescent="0.25">
      <c r="A417">
        <v>2022</v>
      </c>
      <c r="B417" t="s">
        <v>64</v>
      </c>
      <c r="C417" t="s">
        <v>40</v>
      </c>
      <c r="D417">
        <v>2621</v>
      </c>
      <c r="E417">
        <v>25193</v>
      </c>
      <c r="F417" t="s">
        <v>10</v>
      </c>
    </row>
    <row r="418" spans="1:6" x14ac:dyDescent="0.25">
      <c r="A418">
        <v>2022</v>
      </c>
      <c r="B418" t="s">
        <v>64</v>
      </c>
      <c r="C418" t="s">
        <v>41</v>
      </c>
      <c r="D418">
        <v>29197</v>
      </c>
      <c r="E418">
        <v>27027</v>
      </c>
      <c r="F418" t="s">
        <v>8</v>
      </c>
    </row>
    <row r="419" spans="1:6" x14ac:dyDescent="0.25">
      <c r="A419">
        <v>2022</v>
      </c>
      <c r="B419" t="s">
        <v>64</v>
      </c>
      <c r="C419" t="s">
        <v>42</v>
      </c>
      <c r="D419">
        <v>9364</v>
      </c>
      <c r="E419">
        <v>25310</v>
      </c>
      <c r="F419" t="s">
        <v>8</v>
      </c>
    </row>
    <row r="420" spans="1:6" x14ac:dyDescent="0.25">
      <c r="A420">
        <v>2022</v>
      </c>
      <c r="B420" t="s">
        <v>64</v>
      </c>
      <c r="C420" t="s">
        <v>43</v>
      </c>
      <c r="D420">
        <v>13993</v>
      </c>
      <c r="E420">
        <v>30338</v>
      </c>
      <c r="F420" t="s">
        <v>10</v>
      </c>
    </row>
    <row r="421" spans="1:6" x14ac:dyDescent="0.25">
      <c r="A421">
        <v>2022</v>
      </c>
      <c r="B421" t="s">
        <v>64</v>
      </c>
      <c r="C421" t="s">
        <v>44</v>
      </c>
      <c r="D421">
        <v>33532</v>
      </c>
      <c r="E421">
        <v>28945</v>
      </c>
      <c r="F421" t="s">
        <v>10</v>
      </c>
    </row>
    <row r="422" spans="1:6" x14ac:dyDescent="0.25">
      <c r="A422">
        <v>2022</v>
      </c>
      <c r="B422" t="s">
        <v>64</v>
      </c>
      <c r="C422" t="s">
        <v>45</v>
      </c>
      <c r="D422">
        <v>3890</v>
      </c>
      <c r="E422">
        <v>30733</v>
      </c>
      <c r="F422" t="s">
        <v>8</v>
      </c>
    </row>
    <row r="423" spans="1:6" x14ac:dyDescent="0.25">
      <c r="A423">
        <v>2022</v>
      </c>
      <c r="B423" t="s">
        <v>64</v>
      </c>
      <c r="C423" t="s">
        <v>46</v>
      </c>
      <c r="D423">
        <v>13676</v>
      </c>
      <c r="E423">
        <v>25677</v>
      </c>
      <c r="F423" t="s">
        <v>8</v>
      </c>
    </row>
    <row r="424" spans="1:6" x14ac:dyDescent="0.25">
      <c r="A424">
        <v>2022</v>
      </c>
      <c r="B424" t="s">
        <v>64</v>
      </c>
      <c r="C424" t="s">
        <v>47</v>
      </c>
      <c r="D424">
        <v>3184</v>
      </c>
      <c r="E424">
        <v>24829</v>
      </c>
      <c r="F424" t="s">
        <v>10</v>
      </c>
    </row>
    <row r="425" spans="1:6" x14ac:dyDescent="0.25">
      <c r="A425">
        <v>2022</v>
      </c>
      <c r="B425" t="s">
        <v>64</v>
      </c>
      <c r="C425" t="s">
        <v>48</v>
      </c>
      <c r="D425">
        <v>17443</v>
      </c>
      <c r="E425">
        <v>29771</v>
      </c>
      <c r="F425" t="s">
        <v>8</v>
      </c>
    </row>
    <row r="426" spans="1:6" x14ac:dyDescent="0.25">
      <c r="A426">
        <v>2022</v>
      </c>
      <c r="B426" t="s">
        <v>64</v>
      </c>
      <c r="C426" t="s">
        <v>49</v>
      </c>
      <c r="D426">
        <v>66777</v>
      </c>
      <c r="E426">
        <v>29001</v>
      </c>
      <c r="F426" t="s">
        <v>10</v>
      </c>
    </row>
    <row r="427" spans="1:6" x14ac:dyDescent="0.25">
      <c r="A427">
        <v>2022</v>
      </c>
      <c r="B427" t="s">
        <v>64</v>
      </c>
      <c r="C427" t="s">
        <v>50</v>
      </c>
      <c r="D427">
        <v>7766</v>
      </c>
      <c r="E427">
        <v>27580</v>
      </c>
      <c r="F427" t="s">
        <v>8</v>
      </c>
    </row>
    <row r="428" spans="1:6" x14ac:dyDescent="0.25">
      <c r="A428">
        <v>2022</v>
      </c>
      <c r="B428" t="s">
        <v>64</v>
      </c>
      <c r="C428" t="s">
        <v>51</v>
      </c>
      <c r="D428">
        <v>2220</v>
      </c>
      <c r="E428">
        <v>32068</v>
      </c>
      <c r="F428" t="s">
        <v>8</v>
      </c>
    </row>
    <row r="429" spans="1:6" x14ac:dyDescent="0.25">
      <c r="A429">
        <v>2022</v>
      </c>
      <c r="B429" t="s">
        <v>64</v>
      </c>
      <c r="C429" t="s">
        <v>52</v>
      </c>
      <c r="D429">
        <v>20954</v>
      </c>
      <c r="E429">
        <v>28634</v>
      </c>
      <c r="F429" t="s">
        <v>10</v>
      </c>
    </row>
    <row r="430" spans="1:6" x14ac:dyDescent="0.25">
      <c r="A430">
        <v>2022</v>
      </c>
      <c r="B430" t="s">
        <v>64</v>
      </c>
      <c r="C430" t="s">
        <v>53</v>
      </c>
      <c r="D430">
        <v>20710</v>
      </c>
      <c r="E430">
        <v>32657</v>
      </c>
      <c r="F430" t="s">
        <v>10</v>
      </c>
    </row>
    <row r="431" spans="1:6" x14ac:dyDescent="0.25">
      <c r="A431">
        <v>2022</v>
      </c>
      <c r="B431" t="s">
        <v>64</v>
      </c>
      <c r="C431" t="s">
        <v>54</v>
      </c>
      <c r="D431">
        <v>4602</v>
      </c>
      <c r="E431">
        <v>24945</v>
      </c>
      <c r="F431" t="s">
        <v>8</v>
      </c>
    </row>
    <row r="432" spans="1:6" x14ac:dyDescent="0.25">
      <c r="A432">
        <v>2022</v>
      </c>
      <c r="B432" t="s">
        <v>64</v>
      </c>
      <c r="C432" t="s">
        <v>55</v>
      </c>
      <c r="D432">
        <v>16783</v>
      </c>
      <c r="E432">
        <v>25473</v>
      </c>
      <c r="F432" t="s">
        <v>8</v>
      </c>
    </row>
    <row r="433" spans="1:6" x14ac:dyDescent="0.25">
      <c r="A433">
        <v>2022</v>
      </c>
      <c r="B433" t="s">
        <v>64</v>
      </c>
      <c r="C433" t="s">
        <v>56</v>
      </c>
      <c r="D433">
        <v>2418</v>
      </c>
      <c r="E433">
        <v>29041</v>
      </c>
      <c r="F433" t="s">
        <v>10</v>
      </c>
    </row>
    <row r="434" spans="1:6" x14ac:dyDescent="0.25">
      <c r="A434">
        <v>2022</v>
      </c>
      <c r="B434" t="s">
        <v>65</v>
      </c>
      <c r="C434" t="s">
        <v>7</v>
      </c>
      <c r="D434">
        <v>9048</v>
      </c>
      <c r="E434">
        <v>47437</v>
      </c>
      <c r="F434" t="s">
        <v>10</v>
      </c>
    </row>
    <row r="435" spans="1:6" x14ac:dyDescent="0.25">
      <c r="A435">
        <v>2022</v>
      </c>
      <c r="B435" t="s">
        <v>65</v>
      </c>
      <c r="C435" t="s">
        <v>9</v>
      </c>
      <c r="D435">
        <v>10878</v>
      </c>
      <c r="E435">
        <v>48482</v>
      </c>
      <c r="F435" t="s">
        <v>10</v>
      </c>
    </row>
    <row r="436" spans="1:6" x14ac:dyDescent="0.25">
      <c r="A436">
        <v>2022</v>
      </c>
      <c r="B436" t="s">
        <v>65</v>
      </c>
      <c r="C436" t="s">
        <v>11</v>
      </c>
      <c r="D436">
        <v>5464</v>
      </c>
      <c r="E436">
        <v>44111</v>
      </c>
      <c r="F436" t="s">
        <v>10</v>
      </c>
    </row>
    <row r="437" spans="1:6" x14ac:dyDescent="0.25">
      <c r="A437">
        <v>2022</v>
      </c>
      <c r="B437" t="s">
        <v>65</v>
      </c>
      <c r="C437" t="s">
        <v>12</v>
      </c>
      <c r="D437">
        <v>97116</v>
      </c>
      <c r="E437">
        <v>53080</v>
      </c>
      <c r="F437" t="s">
        <v>10</v>
      </c>
    </row>
    <row r="438" spans="1:6" x14ac:dyDescent="0.25">
      <c r="A438">
        <v>2022</v>
      </c>
      <c r="B438" t="s">
        <v>65</v>
      </c>
      <c r="C438" t="s">
        <v>13</v>
      </c>
      <c r="D438">
        <v>16860</v>
      </c>
      <c r="E438">
        <v>51642</v>
      </c>
      <c r="F438" t="s">
        <v>8</v>
      </c>
    </row>
    <row r="439" spans="1:6" x14ac:dyDescent="0.25">
      <c r="A439">
        <v>2022</v>
      </c>
      <c r="B439" t="s">
        <v>65</v>
      </c>
      <c r="C439" t="s">
        <v>14</v>
      </c>
      <c r="D439">
        <v>12480</v>
      </c>
      <c r="E439">
        <v>48136</v>
      </c>
      <c r="F439" t="s">
        <v>8</v>
      </c>
    </row>
    <row r="440" spans="1:6" x14ac:dyDescent="0.25">
      <c r="A440">
        <v>2022</v>
      </c>
      <c r="B440" t="s">
        <v>65</v>
      </c>
      <c r="C440" t="s">
        <v>15</v>
      </c>
      <c r="D440">
        <v>2088</v>
      </c>
      <c r="E440">
        <v>44135</v>
      </c>
      <c r="F440" t="s">
        <v>10</v>
      </c>
    </row>
    <row r="441" spans="1:6" x14ac:dyDescent="0.25">
      <c r="A441">
        <v>2022</v>
      </c>
      <c r="B441" t="s">
        <v>65</v>
      </c>
      <c r="C441" t="s">
        <v>16</v>
      </c>
      <c r="D441">
        <v>54871</v>
      </c>
      <c r="E441">
        <v>47154</v>
      </c>
      <c r="F441" t="s">
        <v>8</v>
      </c>
    </row>
    <row r="442" spans="1:6" x14ac:dyDescent="0.25">
      <c r="A442">
        <v>2022</v>
      </c>
      <c r="B442" t="s">
        <v>65</v>
      </c>
      <c r="C442" t="s">
        <v>17</v>
      </c>
      <c r="D442">
        <v>19294</v>
      </c>
      <c r="E442">
        <v>47319</v>
      </c>
      <c r="F442" t="s">
        <v>8</v>
      </c>
    </row>
    <row r="443" spans="1:6" x14ac:dyDescent="0.25">
      <c r="A443">
        <v>2022</v>
      </c>
      <c r="B443" t="s">
        <v>65</v>
      </c>
      <c r="C443" t="s">
        <v>18</v>
      </c>
      <c r="D443">
        <v>4119</v>
      </c>
      <c r="E443">
        <v>41029</v>
      </c>
      <c r="F443" t="s">
        <v>10</v>
      </c>
    </row>
    <row r="444" spans="1:6" x14ac:dyDescent="0.25">
      <c r="A444">
        <v>2022</v>
      </c>
      <c r="B444" t="s">
        <v>65</v>
      </c>
      <c r="C444" t="s">
        <v>19</v>
      </c>
      <c r="D444">
        <v>35477</v>
      </c>
      <c r="E444">
        <v>54230</v>
      </c>
      <c r="F444" t="s">
        <v>10</v>
      </c>
    </row>
    <row r="445" spans="1:6" x14ac:dyDescent="0.25">
      <c r="A445">
        <v>2022</v>
      </c>
      <c r="B445" t="s">
        <v>65</v>
      </c>
      <c r="C445" t="s">
        <v>20</v>
      </c>
      <c r="D445">
        <v>13233</v>
      </c>
      <c r="E445">
        <v>42636</v>
      </c>
      <c r="F445" t="s">
        <v>8</v>
      </c>
    </row>
    <row r="446" spans="1:6" x14ac:dyDescent="0.25">
      <c r="A446">
        <v>2022</v>
      </c>
      <c r="B446" t="s">
        <v>65</v>
      </c>
      <c r="C446" t="s">
        <v>21</v>
      </c>
      <c r="D446">
        <v>7585</v>
      </c>
      <c r="E446">
        <v>46163</v>
      </c>
      <c r="F446" t="s">
        <v>8</v>
      </c>
    </row>
    <row r="447" spans="1:6" x14ac:dyDescent="0.25">
      <c r="A447">
        <v>2022</v>
      </c>
      <c r="B447" t="s">
        <v>65</v>
      </c>
      <c r="C447" t="s">
        <v>22</v>
      </c>
      <c r="D447">
        <v>5873</v>
      </c>
      <c r="E447">
        <v>44965</v>
      </c>
      <c r="F447" t="s">
        <v>10</v>
      </c>
    </row>
    <row r="448" spans="1:6" x14ac:dyDescent="0.25">
      <c r="A448">
        <v>2022</v>
      </c>
      <c r="B448" t="s">
        <v>65</v>
      </c>
      <c r="C448" t="s">
        <v>23</v>
      </c>
      <c r="D448">
        <v>9084</v>
      </c>
      <c r="E448">
        <v>44895</v>
      </c>
      <c r="F448" t="s">
        <v>8</v>
      </c>
    </row>
    <row r="449" spans="1:6" x14ac:dyDescent="0.25">
      <c r="A449">
        <v>2022</v>
      </c>
      <c r="B449" t="s">
        <v>65</v>
      </c>
      <c r="C449" t="s">
        <v>24</v>
      </c>
      <c r="D449">
        <v>9437</v>
      </c>
      <c r="E449">
        <v>47226</v>
      </c>
      <c r="F449" t="s">
        <v>10</v>
      </c>
    </row>
    <row r="450" spans="1:6" x14ac:dyDescent="0.25">
      <c r="A450">
        <v>2022</v>
      </c>
      <c r="B450" t="s">
        <v>65</v>
      </c>
      <c r="C450" t="s">
        <v>25</v>
      </c>
      <c r="D450">
        <v>3830</v>
      </c>
      <c r="E450">
        <v>45497</v>
      </c>
      <c r="F450" t="s">
        <v>8</v>
      </c>
    </row>
    <row r="451" spans="1:6" x14ac:dyDescent="0.25">
      <c r="A451">
        <v>2022</v>
      </c>
      <c r="B451" t="s">
        <v>65</v>
      </c>
      <c r="C451" t="s">
        <v>26</v>
      </c>
      <c r="D451">
        <v>19028</v>
      </c>
      <c r="E451">
        <v>54238</v>
      </c>
      <c r="F451" t="s">
        <v>8</v>
      </c>
    </row>
    <row r="452" spans="1:6" x14ac:dyDescent="0.25">
      <c r="A452">
        <v>2022</v>
      </c>
      <c r="B452" t="s">
        <v>65</v>
      </c>
      <c r="C452" t="s">
        <v>27</v>
      </c>
      <c r="D452">
        <v>21927</v>
      </c>
      <c r="E452">
        <v>52345</v>
      </c>
      <c r="F452" t="s">
        <v>10</v>
      </c>
    </row>
    <row r="453" spans="1:6" x14ac:dyDescent="0.25">
      <c r="A453">
        <v>2022</v>
      </c>
      <c r="B453" t="s">
        <v>65</v>
      </c>
      <c r="C453" t="s">
        <v>28</v>
      </c>
      <c r="D453">
        <v>25486</v>
      </c>
      <c r="E453">
        <v>45650</v>
      </c>
      <c r="F453" t="s">
        <v>10</v>
      </c>
    </row>
    <row r="454" spans="1:6" x14ac:dyDescent="0.25">
      <c r="A454">
        <v>2022</v>
      </c>
      <c r="B454" t="s">
        <v>65</v>
      </c>
      <c r="C454" t="s">
        <v>29</v>
      </c>
      <c r="D454">
        <v>17118</v>
      </c>
      <c r="E454">
        <v>45485</v>
      </c>
      <c r="F454" t="s">
        <v>8</v>
      </c>
    </row>
    <row r="455" spans="1:6" x14ac:dyDescent="0.25">
      <c r="A455">
        <v>2022</v>
      </c>
      <c r="B455" t="s">
        <v>65</v>
      </c>
      <c r="C455" t="s">
        <v>30</v>
      </c>
      <c r="D455">
        <v>4625</v>
      </c>
      <c r="E455">
        <v>44520</v>
      </c>
      <c r="F455" t="s">
        <v>8</v>
      </c>
    </row>
    <row r="456" spans="1:6" x14ac:dyDescent="0.25">
      <c r="A456">
        <v>2022</v>
      </c>
      <c r="B456" t="s">
        <v>65</v>
      </c>
      <c r="C456" t="s">
        <v>31</v>
      </c>
      <c r="D456">
        <v>13399</v>
      </c>
      <c r="E456">
        <v>44496</v>
      </c>
      <c r="F456" t="s">
        <v>10</v>
      </c>
    </row>
    <row r="457" spans="1:6" x14ac:dyDescent="0.25">
      <c r="A457">
        <v>2022</v>
      </c>
      <c r="B457" t="s">
        <v>65</v>
      </c>
      <c r="C457" t="s">
        <v>32</v>
      </c>
      <c r="D457">
        <v>4199</v>
      </c>
      <c r="E457">
        <v>40349</v>
      </c>
      <c r="F457" t="s">
        <v>10</v>
      </c>
    </row>
    <row r="458" spans="1:6" x14ac:dyDescent="0.25">
      <c r="A458">
        <v>2022</v>
      </c>
      <c r="B458" t="s">
        <v>65</v>
      </c>
      <c r="C458" t="s">
        <v>33</v>
      </c>
      <c r="D458">
        <v>4602</v>
      </c>
      <c r="E458">
        <v>42266</v>
      </c>
      <c r="F458" t="s">
        <v>10</v>
      </c>
    </row>
    <row r="459" spans="1:6" x14ac:dyDescent="0.25">
      <c r="A459">
        <v>2022</v>
      </c>
      <c r="B459" t="s">
        <v>65</v>
      </c>
      <c r="C459" t="s">
        <v>34</v>
      </c>
      <c r="D459">
        <v>5067</v>
      </c>
      <c r="E459">
        <v>47698</v>
      </c>
      <c r="F459" t="s">
        <v>10</v>
      </c>
    </row>
    <row r="460" spans="1:6" x14ac:dyDescent="0.25">
      <c r="A460">
        <v>2022</v>
      </c>
      <c r="B460" t="s">
        <v>65</v>
      </c>
      <c r="C460" t="s">
        <v>35</v>
      </c>
      <c r="D460">
        <v>4109</v>
      </c>
      <c r="E460">
        <v>49107</v>
      </c>
      <c r="F460" t="s">
        <v>10</v>
      </c>
    </row>
    <row r="461" spans="1:6" x14ac:dyDescent="0.25">
      <c r="A461">
        <v>2022</v>
      </c>
      <c r="B461" t="s">
        <v>65</v>
      </c>
      <c r="C461" t="s">
        <v>36</v>
      </c>
      <c r="D461">
        <v>24307</v>
      </c>
      <c r="E461">
        <v>47197</v>
      </c>
      <c r="F461" t="s">
        <v>8</v>
      </c>
    </row>
    <row r="462" spans="1:6" x14ac:dyDescent="0.25">
      <c r="A462">
        <v>2022</v>
      </c>
      <c r="B462" t="s">
        <v>65</v>
      </c>
      <c r="C462" t="s">
        <v>37</v>
      </c>
      <c r="D462">
        <v>4261</v>
      </c>
      <c r="E462">
        <v>44699</v>
      </c>
      <c r="F462" t="s">
        <v>8</v>
      </c>
    </row>
    <row r="463" spans="1:6" x14ac:dyDescent="0.25">
      <c r="A463">
        <v>2022</v>
      </c>
      <c r="B463" t="s">
        <v>65</v>
      </c>
      <c r="C463" t="s">
        <v>38</v>
      </c>
      <c r="D463">
        <v>70935</v>
      </c>
      <c r="E463">
        <v>55001</v>
      </c>
      <c r="F463" t="s">
        <v>10</v>
      </c>
    </row>
    <row r="464" spans="1:6" x14ac:dyDescent="0.25">
      <c r="A464">
        <v>2022</v>
      </c>
      <c r="B464" t="s">
        <v>65</v>
      </c>
      <c r="C464" t="s">
        <v>39</v>
      </c>
      <c r="D464">
        <v>26011</v>
      </c>
      <c r="E464">
        <v>45794</v>
      </c>
      <c r="F464" t="s">
        <v>8</v>
      </c>
    </row>
    <row r="465" spans="1:6" x14ac:dyDescent="0.25">
      <c r="A465">
        <v>2022</v>
      </c>
      <c r="B465" t="s">
        <v>65</v>
      </c>
      <c r="C465" t="s">
        <v>40</v>
      </c>
      <c r="D465">
        <v>2141</v>
      </c>
      <c r="E465">
        <v>46484</v>
      </c>
      <c r="F465" t="s">
        <v>8</v>
      </c>
    </row>
    <row r="466" spans="1:6" x14ac:dyDescent="0.25">
      <c r="A466">
        <v>2022</v>
      </c>
      <c r="B466" t="s">
        <v>65</v>
      </c>
      <c r="C466" t="s">
        <v>41</v>
      </c>
      <c r="D466">
        <v>23929</v>
      </c>
      <c r="E466">
        <v>44332</v>
      </c>
      <c r="F466" t="s">
        <v>10</v>
      </c>
    </row>
    <row r="467" spans="1:6" x14ac:dyDescent="0.25">
      <c r="A467">
        <v>2022</v>
      </c>
      <c r="B467" t="s">
        <v>65</v>
      </c>
      <c r="C467" t="s">
        <v>42</v>
      </c>
      <c r="D467">
        <v>6600</v>
      </c>
      <c r="E467">
        <v>43686</v>
      </c>
      <c r="F467" t="s">
        <v>10</v>
      </c>
    </row>
    <row r="468" spans="1:6" x14ac:dyDescent="0.25">
      <c r="A468">
        <v>2022</v>
      </c>
      <c r="B468" t="s">
        <v>65</v>
      </c>
      <c r="C468" t="s">
        <v>43</v>
      </c>
      <c r="D468">
        <v>14853</v>
      </c>
      <c r="E468">
        <v>47296</v>
      </c>
      <c r="F468" t="s">
        <v>8</v>
      </c>
    </row>
    <row r="469" spans="1:6" x14ac:dyDescent="0.25">
      <c r="A469">
        <v>2022</v>
      </c>
      <c r="B469" t="s">
        <v>65</v>
      </c>
      <c r="C469" t="s">
        <v>44</v>
      </c>
      <c r="D469">
        <v>33590</v>
      </c>
      <c r="E469">
        <v>45396</v>
      </c>
      <c r="F469" t="s">
        <v>8</v>
      </c>
    </row>
    <row r="470" spans="1:6" x14ac:dyDescent="0.25">
      <c r="A470">
        <v>2022</v>
      </c>
      <c r="B470" t="s">
        <v>65</v>
      </c>
      <c r="C470" t="s">
        <v>45</v>
      </c>
      <c r="D470">
        <v>3576</v>
      </c>
      <c r="E470">
        <v>44763</v>
      </c>
      <c r="F470" t="s">
        <v>10</v>
      </c>
    </row>
    <row r="471" spans="1:6" x14ac:dyDescent="0.25">
      <c r="A471">
        <v>2022</v>
      </c>
      <c r="B471" t="s">
        <v>65</v>
      </c>
      <c r="C471" t="s">
        <v>46</v>
      </c>
      <c r="D471">
        <v>10267</v>
      </c>
      <c r="E471">
        <v>44110</v>
      </c>
      <c r="F471" t="s">
        <v>8</v>
      </c>
    </row>
    <row r="472" spans="1:6" x14ac:dyDescent="0.25">
      <c r="A472">
        <v>2022</v>
      </c>
      <c r="B472" t="s">
        <v>65</v>
      </c>
      <c r="C472" t="s">
        <v>47</v>
      </c>
      <c r="D472">
        <v>2313</v>
      </c>
      <c r="E472">
        <v>44165</v>
      </c>
      <c r="F472" t="s">
        <v>10</v>
      </c>
    </row>
    <row r="473" spans="1:6" x14ac:dyDescent="0.25">
      <c r="A473">
        <v>2022</v>
      </c>
      <c r="B473" t="s">
        <v>65</v>
      </c>
      <c r="C473" t="s">
        <v>48</v>
      </c>
      <c r="D473">
        <v>12651</v>
      </c>
      <c r="E473">
        <v>46323</v>
      </c>
      <c r="F473" t="s">
        <v>8</v>
      </c>
    </row>
    <row r="474" spans="1:6" x14ac:dyDescent="0.25">
      <c r="A474">
        <v>2022</v>
      </c>
      <c r="B474" t="s">
        <v>65</v>
      </c>
      <c r="C474" t="s">
        <v>49</v>
      </c>
      <c r="D474">
        <v>57936</v>
      </c>
      <c r="E474">
        <v>50055</v>
      </c>
      <c r="F474" t="s">
        <v>8</v>
      </c>
    </row>
    <row r="475" spans="1:6" x14ac:dyDescent="0.25">
      <c r="A475">
        <v>2022</v>
      </c>
      <c r="B475" t="s">
        <v>65</v>
      </c>
      <c r="C475" t="s">
        <v>50</v>
      </c>
      <c r="D475">
        <v>6849</v>
      </c>
      <c r="E475">
        <v>45528</v>
      </c>
      <c r="F475" t="s">
        <v>10</v>
      </c>
    </row>
    <row r="476" spans="1:6" x14ac:dyDescent="0.25">
      <c r="A476">
        <v>2022</v>
      </c>
      <c r="B476" t="s">
        <v>65</v>
      </c>
      <c r="C476" t="s">
        <v>51</v>
      </c>
      <c r="D476">
        <v>1995</v>
      </c>
      <c r="E476">
        <v>47304</v>
      </c>
      <c r="F476" t="s">
        <v>10</v>
      </c>
    </row>
    <row r="477" spans="1:6" x14ac:dyDescent="0.25">
      <c r="A477">
        <v>2022</v>
      </c>
      <c r="B477" t="s">
        <v>65</v>
      </c>
      <c r="C477" t="s">
        <v>52</v>
      </c>
      <c r="D477">
        <v>29516</v>
      </c>
      <c r="E477">
        <v>56744</v>
      </c>
      <c r="F477" t="s">
        <v>8</v>
      </c>
    </row>
    <row r="478" spans="1:6" x14ac:dyDescent="0.25">
      <c r="A478">
        <v>2022</v>
      </c>
      <c r="B478" t="s">
        <v>65</v>
      </c>
      <c r="C478" t="s">
        <v>53</v>
      </c>
      <c r="D478">
        <v>20259</v>
      </c>
      <c r="E478">
        <v>52691</v>
      </c>
      <c r="F478" t="s">
        <v>8</v>
      </c>
    </row>
    <row r="479" spans="1:6" x14ac:dyDescent="0.25">
      <c r="A479">
        <v>2022</v>
      </c>
      <c r="B479" t="s">
        <v>65</v>
      </c>
      <c r="C479" t="s">
        <v>54</v>
      </c>
      <c r="D479">
        <v>3442</v>
      </c>
      <c r="E479">
        <v>41759</v>
      </c>
      <c r="F479" t="s">
        <v>10</v>
      </c>
    </row>
    <row r="480" spans="1:6" x14ac:dyDescent="0.25">
      <c r="A480">
        <v>2022</v>
      </c>
      <c r="B480" t="s">
        <v>65</v>
      </c>
      <c r="C480" t="s">
        <v>55</v>
      </c>
      <c r="D480">
        <v>13143</v>
      </c>
      <c r="E480">
        <v>42058</v>
      </c>
      <c r="F480" t="s">
        <v>10</v>
      </c>
    </row>
    <row r="481" spans="1:6" x14ac:dyDescent="0.25">
      <c r="A481">
        <v>2022</v>
      </c>
      <c r="B481" t="s">
        <v>65</v>
      </c>
      <c r="C481" t="s">
        <v>56</v>
      </c>
      <c r="D481">
        <v>1669</v>
      </c>
      <c r="E481">
        <v>46253</v>
      </c>
      <c r="F481" t="s">
        <v>10</v>
      </c>
    </row>
    <row r="482" spans="1:6" x14ac:dyDescent="0.25">
      <c r="A482">
        <v>2021</v>
      </c>
      <c r="B482" t="s">
        <v>6</v>
      </c>
      <c r="C482" t="s">
        <v>7</v>
      </c>
      <c r="D482">
        <v>1846</v>
      </c>
      <c r="E482">
        <v>62529</v>
      </c>
      <c r="F482" t="s">
        <v>10</v>
      </c>
    </row>
    <row r="483" spans="1:6" x14ac:dyDescent="0.25">
      <c r="A483">
        <v>2021</v>
      </c>
      <c r="B483" t="s">
        <v>6</v>
      </c>
      <c r="C483" t="s">
        <v>9</v>
      </c>
      <c r="D483">
        <v>1358</v>
      </c>
      <c r="E483">
        <v>58262</v>
      </c>
      <c r="F483" t="s">
        <v>10</v>
      </c>
    </row>
    <row r="484" spans="1:6" x14ac:dyDescent="0.25">
      <c r="A484">
        <v>2021</v>
      </c>
      <c r="B484" t="s">
        <v>6</v>
      </c>
      <c r="C484" t="s">
        <v>11</v>
      </c>
      <c r="D484">
        <v>2577</v>
      </c>
      <c r="E484">
        <v>54299</v>
      </c>
      <c r="F484" t="s">
        <v>8</v>
      </c>
    </row>
    <row r="485" spans="1:6" x14ac:dyDescent="0.25">
      <c r="A485">
        <v>2021</v>
      </c>
      <c r="B485" t="s">
        <v>6</v>
      </c>
      <c r="C485" t="s">
        <v>12</v>
      </c>
      <c r="D485">
        <v>17663</v>
      </c>
      <c r="E485">
        <v>46246</v>
      </c>
      <c r="F485" t="s">
        <v>8</v>
      </c>
    </row>
    <row r="486" spans="1:6" x14ac:dyDescent="0.25">
      <c r="A486">
        <v>2021</v>
      </c>
      <c r="B486" t="s">
        <v>6</v>
      </c>
      <c r="C486" t="s">
        <v>13</v>
      </c>
      <c r="D486">
        <v>3279</v>
      </c>
      <c r="E486">
        <v>96328</v>
      </c>
      <c r="F486" t="s">
        <v>10</v>
      </c>
    </row>
    <row r="487" spans="1:6" x14ac:dyDescent="0.25">
      <c r="A487">
        <v>2021</v>
      </c>
      <c r="B487" t="s">
        <v>6</v>
      </c>
      <c r="C487" t="s">
        <v>14</v>
      </c>
      <c r="D487">
        <v>437</v>
      </c>
      <c r="E487">
        <v>47449</v>
      </c>
      <c r="F487" t="s">
        <v>8</v>
      </c>
    </row>
    <row r="488" spans="1:6" x14ac:dyDescent="0.25">
      <c r="A488">
        <v>2021</v>
      </c>
      <c r="B488" t="s">
        <v>6</v>
      </c>
      <c r="C488" t="s">
        <v>15</v>
      </c>
      <c r="D488">
        <v>180</v>
      </c>
      <c r="E488">
        <v>48123</v>
      </c>
      <c r="F488" t="s">
        <v>8</v>
      </c>
    </row>
    <row r="489" spans="1:6" x14ac:dyDescent="0.25">
      <c r="A489">
        <v>2021</v>
      </c>
      <c r="B489" t="s">
        <v>6</v>
      </c>
      <c r="C489" t="s">
        <v>16</v>
      </c>
      <c r="D489">
        <v>5304</v>
      </c>
      <c r="E489">
        <v>41645</v>
      </c>
      <c r="F489" t="s">
        <v>10</v>
      </c>
    </row>
    <row r="490" spans="1:6" x14ac:dyDescent="0.25">
      <c r="A490">
        <v>2021</v>
      </c>
      <c r="B490" t="s">
        <v>6</v>
      </c>
      <c r="C490" t="s">
        <v>17</v>
      </c>
      <c r="D490">
        <v>2662</v>
      </c>
      <c r="E490">
        <v>49258</v>
      </c>
      <c r="F490" t="s">
        <v>10</v>
      </c>
    </row>
    <row r="491" spans="1:6" x14ac:dyDescent="0.25">
      <c r="A491">
        <v>2021</v>
      </c>
      <c r="B491" t="s">
        <v>6</v>
      </c>
      <c r="C491" t="s">
        <v>18</v>
      </c>
      <c r="D491">
        <v>2401</v>
      </c>
      <c r="E491">
        <v>47105</v>
      </c>
      <c r="F491" t="s">
        <v>8</v>
      </c>
    </row>
    <row r="492" spans="1:6" x14ac:dyDescent="0.25">
      <c r="A492">
        <v>2021</v>
      </c>
      <c r="B492" t="s">
        <v>6</v>
      </c>
      <c r="C492" t="s">
        <v>19</v>
      </c>
      <c r="D492">
        <v>2825</v>
      </c>
      <c r="E492">
        <v>58197</v>
      </c>
      <c r="F492" t="s">
        <v>8</v>
      </c>
    </row>
    <row r="493" spans="1:6" x14ac:dyDescent="0.25">
      <c r="A493">
        <v>2021</v>
      </c>
      <c r="B493" t="s">
        <v>6</v>
      </c>
      <c r="C493" t="s">
        <v>20</v>
      </c>
      <c r="D493">
        <v>2255</v>
      </c>
      <c r="E493">
        <v>56243</v>
      </c>
      <c r="F493" t="s">
        <v>10</v>
      </c>
    </row>
    <row r="494" spans="1:6" x14ac:dyDescent="0.25">
      <c r="A494">
        <v>2021</v>
      </c>
      <c r="B494" t="s">
        <v>6</v>
      </c>
      <c r="C494" t="s">
        <v>21</v>
      </c>
      <c r="D494">
        <v>2916</v>
      </c>
      <c r="E494">
        <v>50087</v>
      </c>
      <c r="F494" t="s">
        <v>8</v>
      </c>
    </row>
    <row r="495" spans="1:6" x14ac:dyDescent="0.25">
      <c r="A495">
        <v>2021</v>
      </c>
      <c r="B495" t="s">
        <v>6</v>
      </c>
      <c r="C495" t="s">
        <v>22</v>
      </c>
      <c r="D495">
        <v>2612</v>
      </c>
      <c r="E495">
        <v>53802</v>
      </c>
      <c r="F495" t="s">
        <v>10</v>
      </c>
    </row>
    <row r="496" spans="1:6" x14ac:dyDescent="0.25">
      <c r="A496">
        <v>2021</v>
      </c>
      <c r="B496" t="s">
        <v>6</v>
      </c>
      <c r="C496" t="s">
        <v>23</v>
      </c>
      <c r="D496">
        <v>1561</v>
      </c>
      <c r="E496">
        <v>62448</v>
      </c>
      <c r="F496" t="s">
        <v>8</v>
      </c>
    </row>
    <row r="497" spans="1:6" x14ac:dyDescent="0.25">
      <c r="A497">
        <v>2021</v>
      </c>
      <c r="B497" t="s">
        <v>6</v>
      </c>
      <c r="C497" t="s">
        <v>24</v>
      </c>
      <c r="D497">
        <v>3133</v>
      </c>
      <c r="E497">
        <v>93820</v>
      </c>
      <c r="F497" t="s">
        <v>8</v>
      </c>
    </row>
    <row r="498" spans="1:6" x14ac:dyDescent="0.25">
      <c r="A498">
        <v>2021</v>
      </c>
      <c r="B498" t="s">
        <v>6</v>
      </c>
      <c r="C498" t="s">
        <v>25</v>
      </c>
      <c r="D498">
        <v>1447</v>
      </c>
      <c r="E498">
        <v>47157</v>
      </c>
      <c r="F498" t="s">
        <v>10</v>
      </c>
    </row>
    <row r="499" spans="1:6" x14ac:dyDescent="0.25">
      <c r="A499">
        <v>2021</v>
      </c>
      <c r="B499" t="s">
        <v>6</v>
      </c>
      <c r="C499" t="s">
        <v>26</v>
      </c>
      <c r="D499">
        <v>723</v>
      </c>
      <c r="E499">
        <v>50642</v>
      </c>
      <c r="F499" t="s">
        <v>10</v>
      </c>
    </row>
    <row r="500" spans="1:6" x14ac:dyDescent="0.25">
      <c r="A500">
        <v>2021</v>
      </c>
      <c r="B500" t="s">
        <v>6</v>
      </c>
      <c r="C500" t="s">
        <v>27</v>
      </c>
      <c r="D500">
        <v>1007</v>
      </c>
      <c r="E500">
        <v>69846</v>
      </c>
      <c r="F500" t="s">
        <v>8</v>
      </c>
    </row>
    <row r="501" spans="1:6" x14ac:dyDescent="0.25">
      <c r="A501">
        <v>2021</v>
      </c>
      <c r="B501" t="s">
        <v>6</v>
      </c>
      <c r="C501" t="s">
        <v>28</v>
      </c>
      <c r="D501">
        <v>3480</v>
      </c>
      <c r="E501">
        <v>47799</v>
      </c>
      <c r="F501" t="s">
        <v>8</v>
      </c>
    </row>
    <row r="502" spans="1:6" x14ac:dyDescent="0.25">
      <c r="A502">
        <v>2021</v>
      </c>
      <c r="B502" t="s">
        <v>6</v>
      </c>
      <c r="C502" t="s">
        <v>29</v>
      </c>
      <c r="D502">
        <v>3094</v>
      </c>
      <c r="E502">
        <v>57107</v>
      </c>
      <c r="F502" t="s">
        <v>10</v>
      </c>
    </row>
    <row r="503" spans="1:6" x14ac:dyDescent="0.25">
      <c r="A503">
        <v>2021</v>
      </c>
      <c r="B503" t="s">
        <v>6</v>
      </c>
      <c r="C503" t="s">
        <v>30</v>
      </c>
      <c r="D503">
        <v>2110</v>
      </c>
      <c r="E503">
        <v>55263</v>
      </c>
      <c r="F503" t="s">
        <v>10</v>
      </c>
    </row>
    <row r="504" spans="1:6" x14ac:dyDescent="0.25">
      <c r="A504">
        <v>2021</v>
      </c>
      <c r="B504" t="s">
        <v>6</v>
      </c>
      <c r="C504" t="s">
        <v>31</v>
      </c>
      <c r="D504">
        <v>2031</v>
      </c>
      <c r="E504">
        <v>50815</v>
      </c>
      <c r="F504" t="s">
        <v>10</v>
      </c>
    </row>
    <row r="505" spans="1:6" x14ac:dyDescent="0.25">
      <c r="A505">
        <v>2021</v>
      </c>
      <c r="B505" t="s">
        <v>6</v>
      </c>
      <c r="C505" t="s">
        <v>32</v>
      </c>
      <c r="D505">
        <v>1789</v>
      </c>
      <c r="E505">
        <v>73162</v>
      </c>
      <c r="F505" t="s">
        <v>10</v>
      </c>
    </row>
    <row r="506" spans="1:6" x14ac:dyDescent="0.25">
      <c r="A506">
        <v>2021</v>
      </c>
      <c r="B506" t="s">
        <v>6</v>
      </c>
      <c r="C506" t="s">
        <v>33</v>
      </c>
      <c r="D506">
        <v>2414</v>
      </c>
      <c r="E506">
        <v>48685</v>
      </c>
      <c r="F506" t="s">
        <v>10</v>
      </c>
    </row>
    <row r="507" spans="1:6" x14ac:dyDescent="0.25">
      <c r="A507">
        <v>2021</v>
      </c>
      <c r="B507" t="s">
        <v>6</v>
      </c>
      <c r="C507" t="s">
        <v>34</v>
      </c>
      <c r="D507">
        <v>618</v>
      </c>
      <c r="E507">
        <v>92362</v>
      </c>
      <c r="F507" t="s">
        <v>8</v>
      </c>
    </row>
    <row r="508" spans="1:6" x14ac:dyDescent="0.25">
      <c r="A508">
        <v>2021</v>
      </c>
      <c r="B508" t="s">
        <v>6</v>
      </c>
      <c r="C508" t="s">
        <v>35</v>
      </c>
      <c r="D508">
        <v>350</v>
      </c>
      <c r="E508">
        <v>50073</v>
      </c>
      <c r="F508" t="s">
        <v>8</v>
      </c>
    </row>
    <row r="509" spans="1:6" x14ac:dyDescent="0.25">
      <c r="A509">
        <v>2021</v>
      </c>
      <c r="B509" t="s">
        <v>6</v>
      </c>
      <c r="C509" t="s">
        <v>36</v>
      </c>
      <c r="D509">
        <v>998</v>
      </c>
      <c r="E509">
        <v>47732</v>
      </c>
      <c r="F509" t="s">
        <v>10</v>
      </c>
    </row>
    <row r="510" spans="1:6" x14ac:dyDescent="0.25">
      <c r="A510">
        <v>2021</v>
      </c>
      <c r="B510" t="s">
        <v>6</v>
      </c>
      <c r="C510" t="s">
        <v>37</v>
      </c>
      <c r="D510">
        <v>2100</v>
      </c>
      <c r="E510">
        <v>74427</v>
      </c>
      <c r="F510" t="s">
        <v>8</v>
      </c>
    </row>
    <row r="511" spans="1:6" x14ac:dyDescent="0.25">
      <c r="A511">
        <v>2021</v>
      </c>
      <c r="B511" t="s">
        <v>6</v>
      </c>
      <c r="C511" t="s">
        <v>38</v>
      </c>
      <c r="D511">
        <v>3053</v>
      </c>
      <c r="E511">
        <v>48992</v>
      </c>
      <c r="F511" t="s">
        <v>8</v>
      </c>
    </row>
    <row r="512" spans="1:6" x14ac:dyDescent="0.25">
      <c r="A512">
        <v>2021</v>
      </c>
      <c r="B512" t="s">
        <v>6</v>
      </c>
      <c r="C512" t="s">
        <v>39</v>
      </c>
      <c r="D512">
        <v>3378</v>
      </c>
      <c r="E512">
        <v>46862</v>
      </c>
      <c r="F512" t="s">
        <v>10</v>
      </c>
    </row>
    <row r="513" spans="1:6" x14ac:dyDescent="0.25">
      <c r="A513">
        <v>2021</v>
      </c>
      <c r="B513" t="s">
        <v>6</v>
      </c>
      <c r="C513" t="s">
        <v>40</v>
      </c>
      <c r="D513">
        <v>1784</v>
      </c>
      <c r="E513">
        <v>103355</v>
      </c>
      <c r="F513" t="s">
        <v>10</v>
      </c>
    </row>
    <row r="514" spans="1:6" x14ac:dyDescent="0.25">
      <c r="A514">
        <v>2021</v>
      </c>
      <c r="B514" t="s">
        <v>6</v>
      </c>
      <c r="C514" t="s">
        <v>41</v>
      </c>
      <c r="D514">
        <v>2531</v>
      </c>
      <c r="E514">
        <v>57860</v>
      </c>
      <c r="F514" t="s">
        <v>8</v>
      </c>
    </row>
    <row r="515" spans="1:6" x14ac:dyDescent="0.25">
      <c r="A515">
        <v>2021</v>
      </c>
      <c r="B515" t="s">
        <v>6</v>
      </c>
      <c r="C515" t="s">
        <v>42</v>
      </c>
      <c r="D515">
        <v>4402</v>
      </c>
      <c r="E515">
        <v>97249</v>
      </c>
      <c r="F515" t="s">
        <v>8</v>
      </c>
    </row>
    <row r="516" spans="1:6" x14ac:dyDescent="0.25">
      <c r="A516">
        <v>2021</v>
      </c>
      <c r="B516" t="s">
        <v>6</v>
      </c>
      <c r="C516" t="s">
        <v>43</v>
      </c>
      <c r="D516">
        <v>4633</v>
      </c>
      <c r="E516">
        <v>43586</v>
      </c>
      <c r="F516" t="s">
        <v>10</v>
      </c>
    </row>
    <row r="517" spans="1:6" x14ac:dyDescent="0.25">
      <c r="A517">
        <v>2021</v>
      </c>
      <c r="B517" t="s">
        <v>6</v>
      </c>
      <c r="C517" t="s">
        <v>44</v>
      </c>
      <c r="D517">
        <v>3616</v>
      </c>
      <c r="E517">
        <v>71014</v>
      </c>
      <c r="F517" t="s">
        <v>8</v>
      </c>
    </row>
    <row r="518" spans="1:6" x14ac:dyDescent="0.25">
      <c r="A518">
        <v>2021</v>
      </c>
      <c r="B518" t="s">
        <v>6</v>
      </c>
      <c r="C518" t="s">
        <v>45</v>
      </c>
      <c r="D518">
        <v>198</v>
      </c>
      <c r="E518">
        <v>45917</v>
      </c>
      <c r="F518" t="s">
        <v>10</v>
      </c>
    </row>
    <row r="519" spans="1:6" x14ac:dyDescent="0.25">
      <c r="A519">
        <v>2021</v>
      </c>
      <c r="B519" t="s">
        <v>6</v>
      </c>
      <c r="C519" t="s">
        <v>46</v>
      </c>
      <c r="D519">
        <v>1345</v>
      </c>
      <c r="E519">
        <v>49952</v>
      </c>
      <c r="F519" t="s">
        <v>8</v>
      </c>
    </row>
    <row r="520" spans="1:6" x14ac:dyDescent="0.25">
      <c r="A520">
        <v>2021</v>
      </c>
      <c r="B520" t="s">
        <v>6</v>
      </c>
      <c r="C520" t="s">
        <v>47</v>
      </c>
      <c r="D520">
        <v>1063</v>
      </c>
      <c r="E520">
        <v>49642</v>
      </c>
      <c r="F520" t="s">
        <v>8</v>
      </c>
    </row>
    <row r="521" spans="1:6" x14ac:dyDescent="0.25">
      <c r="A521">
        <v>2021</v>
      </c>
      <c r="B521" t="s">
        <v>6</v>
      </c>
      <c r="C521" t="s">
        <v>48</v>
      </c>
      <c r="D521">
        <v>1107</v>
      </c>
      <c r="E521">
        <v>52865</v>
      </c>
      <c r="F521" t="s">
        <v>10</v>
      </c>
    </row>
    <row r="522" spans="1:6" x14ac:dyDescent="0.25">
      <c r="A522">
        <v>2021</v>
      </c>
      <c r="B522" t="s">
        <v>6</v>
      </c>
      <c r="C522" t="s">
        <v>49</v>
      </c>
      <c r="D522">
        <v>19971</v>
      </c>
      <c r="E522">
        <v>120918</v>
      </c>
      <c r="F522" t="s">
        <v>10</v>
      </c>
    </row>
    <row r="523" spans="1:6" x14ac:dyDescent="0.25">
      <c r="A523">
        <v>2021</v>
      </c>
      <c r="B523" t="s">
        <v>6</v>
      </c>
      <c r="C523" t="s">
        <v>50</v>
      </c>
      <c r="D523">
        <v>1032</v>
      </c>
      <c r="E523">
        <v>69604</v>
      </c>
      <c r="F523" t="s">
        <v>8</v>
      </c>
    </row>
    <row r="524" spans="1:6" x14ac:dyDescent="0.25">
      <c r="A524">
        <v>2021</v>
      </c>
      <c r="B524" t="s">
        <v>6</v>
      </c>
      <c r="C524" t="s">
        <v>51</v>
      </c>
      <c r="D524">
        <v>564</v>
      </c>
      <c r="E524">
        <v>45607</v>
      </c>
      <c r="F524" t="s">
        <v>8</v>
      </c>
    </row>
    <row r="525" spans="1:6" x14ac:dyDescent="0.25">
      <c r="A525">
        <v>2021</v>
      </c>
      <c r="B525" t="s">
        <v>6</v>
      </c>
      <c r="C525" t="s">
        <v>52</v>
      </c>
      <c r="D525">
        <v>2095</v>
      </c>
      <c r="E525">
        <v>54704</v>
      </c>
      <c r="F525" t="s">
        <v>10</v>
      </c>
    </row>
    <row r="526" spans="1:6" x14ac:dyDescent="0.25">
      <c r="A526">
        <v>2021</v>
      </c>
      <c r="B526" t="s">
        <v>6</v>
      </c>
      <c r="C526" t="s">
        <v>53</v>
      </c>
      <c r="D526">
        <v>7117</v>
      </c>
      <c r="E526">
        <v>40547</v>
      </c>
      <c r="F526" t="s">
        <v>10</v>
      </c>
    </row>
    <row r="527" spans="1:6" x14ac:dyDescent="0.25">
      <c r="A527">
        <v>2021</v>
      </c>
      <c r="B527" t="s">
        <v>6</v>
      </c>
      <c r="C527" t="s">
        <v>54</v>
      </c>
      <c r="D527">
        <v>1166</v>
      </c>
      <c r="E527">
        <v>86470</v>
      </c>
      <c r="F527" t="s">
        <v>10</v>
      </c>
    </row>
    <row r="528" spans="1:6" x14ac:dyDescent="0.25">
      <c r="A528">
        <v>2021</v>
      </c>
      <c r="B528" t="s">
        <v>6</v>
      </c>
      <c r="C528" t="s">
        <v>55</v>
      </c>
      <c r="D528">
        <v>2876</v>
      </c>
      <c r="E528">
        <v>46225</v>
      </c>
      <c r="F528" t="s">
        <v>10</v>
      </c>
    </row>
    <row r="529" spans="1:6" x14ac:dyDescent="0.25">
      <c r="A529">
        <v>2021</v>
      </c>
      <c r="B529" t="s">
        <v>6</v>
      </c>
      <c r="C529" t="s">
        <v>56</v>
      </c>
      <c r="D529">
        <v>1463</v>
      </c>
      <c r="E529">
        <v>92467</v>
      </c>
      <c r="F529" t="s">
        <v>10</v>
      </c>
    </row>
    <row r="530" spans="1:6" x14ac:dyDescent="0.25">
      <c r="A530">
        <v>2021</v>
      </c>
      <c r="B530" t="s">
        <v>57</v>
      </c>
      <c r="C530" t="s">
        <v>7</v>
      </c>
      <c r="D530">
        <v>10069</v>
      </c>
      <c r="E530">
        <v>62141</v>
      </c>
      <c r="F530" t="s">
        <v>8</v>
      </c>
    </row>
    <row r="531" spans="1:6" x14ac:dyDescent="0.25">
      <c r="A531">
        <v>2021</v>
      </c>
      <c r="B531" t="s">
        <v>57</v>
      </c>
      <c r="C531" t="s">
        <v>9</v>
      </c>
      <c r="D531">
        <v>13677</v>
      </c>
      <c r="E531">
        <v>64621</v>
      </c>
      <c r="F531" t="s">
        <v>8</v>
      </c>
    </row>
    <row r="532" spans="1:6" x14ac:dyDescent="0.25">
      <c r="A532">
        <v>2021</v>
      </c>
      <c r="B532" t="s">
        <v>57</v>
      </c>
      <c r="C532" t="s">
        <v>11</v>
      </c>
      <c r="D532">
        <v>7093</v>
      </c>
      <c r="E532">
        <v>55541</v>
      </c>
      <c r="F532" t="s">
        <v>10</v>
      </c>
    </row>
    <row r="533" spans="1:6" x14ac:dyDescent="0.25">
      <c r="A533">
        <v>2021</v>
      </c>
      <c r="B533" t="s">
        <v>57</v>
      </c>
      <c r="C533" t="s">
        <v>12</v>
      </c>
      <c r="D533">
        <v>84247</v>
      </c>
      <c r="E533">
        <v>79343</v>
      </c>
      <c r="F533" t="s">
        <v>8</v>
      </c>
    </row>
    <row r="534" spans="1:6" x14ac:dyDescent="0.25">
      <c r="A534">
        <v>2021</v>
      </c>
      <c r="B534" t="s">
        <v>57</v>
      </c>
      <c r="C534" t="s">
        <v>13</v>
      </c>
      <c r="D534">
        <v>20430</v>
      </c>
      <c r="E534">
        <v>70603</v>
      </c>
      <c r="F534" t="s">
        <v>8</v>
      </c>
    </row>
    <row r="535" spans="1:6" x14ac:dyDescent="0.25">
      <c r="A535">
        <v>2021</v>
      </c>
      <c r="B535" t="s">
        <v>57</v>
      </c>
      <c r="C535" t="s">
        <v>14</v>
      </c>
      <c r="D535">
        <v>9496</v>
      </c>
      <c r="E535">
        <v>78413</v>
      </c>
      <c r="F535" t="s">
        <v>10</v>
      </c>
    </row>
    <row r="536" spans="1:6" x14ac:dyDescent="0.25">
      <c r="A536">
        <v>2021</v>
      </c>
      <c r="B536" t="s">
        <v>57</v>
      </c>
      <c r="C536" t="s">
        <v>15</v>
      </c>
      <c r="D536">
        <v>3007</v>
      </c>
      <c r="E536">
        <v>68481</v>
      </c>
      <c r="F536" t="s">
        <v>10</v>
      </c>
    </row>
    <row r="537" spans="1:6" x14ac:dyDescent="0.25">
      <c r="A537">
        <v>2021</v>
      </c>
      <c r="B537" t="s">
        <v>57</v>
      </c>
      <c r="C537" t="s">
        <v>16</v>
      </c>
      <c r="D537">
        <v>74711</v>
      </c>
      <c r="E537">
        <v>58893</v>
      </c>
      <c r="F537" t="s">
        <v>8</v>
      </c>
    </row>
    <row r="538" spans="1:6" x14ac:dyDescent="0.25">
      <c r="A538">
        <v>2021</v>
      </c>
      <c r="B538" t="s">
        <v>57</v>
      </c>
      <c r="C538" t="s">
        <v>17</v>
      </c>
      <c r="D538">
        <v>21408</v>
      </c>
      <c r="E538">
        <v>69683</v>
      </c>
      <c r="F538" t="s">
        <v>8</v>
      </c>
    </row>
    <row r="539" spans="1:6" x14ac:dyDescent="0.25">
      <c r="A539">
        <v>2021</v>
      </c>
      <c r="B539" t="s">
        <v>57</v>
      </c>
      <c r="C539" t="s">
        <v>18</v>
      </c>
      <c r="D539">
        <v>8175</v>
      </c>
      <c r="E539">
        <v>52258</v>
      </c>
      <c r="F539" t="s">
        <v>10</v>
      </c>
    </row>
    <row r="540" spans="1:6" x14ac:dyDescent="0.25">
      <c r="A540">
        <v>2021</v>
      </c>
      <c r="B540" t="s">
        <v>57</v>
      </c>
      <c r="C540" t="s">
        <v>19</v>
      </c>
      <c r="D540">
        <v>32686</v>
      </c>
      <c r="E540">
        <v>79799</v>
      </c>
      <c r="F540" t="s">
        <v>8</v>
      </c>
    </row>
    <row r="541" spans="1:6" x14ac:dyDescent="0.25">
      <c r="A541">
        <v>2021</v>
      </c>
      <c r="B541" t="s">
        <v>57</v>
      </c>
      <c r="C541" t="s">
        <v>20</v>
      </c>
      <c r="D541">
        <v>15232</v>
      </c>
      <c r="E541">
        <v>66057</v>
      </c>
      <c r="F541" t="s">
        <v>10</v>
      </c>
    </row>
    <row r="542" spans="1:6" x14ac:dyDescent="0.25">
      <c r="A542">
        <v>2021</v>
      </c>
      <c r="B542" t="s">
        <v>57</v>
      </c>
      <c r="C542" t="s">
        <v>21</v>
      </c>
      <c r="D542">
        <v>9462</v>
      </c>
      <c r="E542">
        <v>64962</v>
      </c>
      <c r="F542" t="s">
        <v>8</v>
      </c>
    </row>
    <row r="543" spans="1:6" x14ac:dyDescent="0.25">
      <c r="A543">
        <v>2021</v>
      </c>
      <c r="B543" t="s">
        <v>57</v>
      </c>
      <c r="C543" t="s">
        <v>22</v>
      </c>
      <c r="D543">
        <v>7399</v>
      </c>
      <c r="E543">
        <v>63030</v>
      </c>
      <c r="F543" t="s">
        <v>8</v>
      </c>
    </row>
    <row r="544" spans="1:6" x14ac:dyDescent="0.25">
      <c r="A544">
        <v>2021</v>
      </c>
      <c r="B544" t="s">
        <v>57</v>
      </c>
      <c r="C544" t="s">
        <v>23</v>
      </c>
      <c r="D544">
        <v>9517</v>
      </c>
      <c r="E544">
        <v>61601</v>
      </c>
      <c r="F544" t="s">
        <v>10</v>
      </c>
    </row>
    <row r="545" spans="1:6" x14ac:dyDescent="0.25">
      <c r="A545">
        <v>2021</v>
      </c>
      <c r="B545" t="s">
        <v>57</v>
      </c>
      <c r="C545" t="s">
        <v>24</v>
      </c>
      <c r="D545">
        <v>10991</v>
      </c>
      <c r="E545">
        <v>70940</v>
      </c>
      <c r="F545" t="s">
        <v>10</v>
      </c>
    </row>
    <row r="546" spans="1:6" x14ac:dyDescent="0.25">
      <c r="A546">
        <v>2021</v>
      </c>
      <c r="B546" t="s">
        <v>57</v>
      </c>
      <c r="C546" t="s">
        <v>25</v>
      </c>
      <c r="D546">
        <v>5605</v>
      </c>
      <c r="E546">
        <v>57654</v>
      </c>
      <c r="F546" t="s">
        <v>8</v>
      </c>
    </row>
    <row r="547" spans="1:6" x14ac:dyDescent="0.25">
      <c r="A547">
        <v>2021</v>
      </c>
      <c r="B547" t="s">
        <v>57</v>
      </c>
      <c r="C547" t="s">
        <v>26</v>
      </c>
      <c r="D547">
        <v>16694</v>
      </c>
      <c r="E547">
        <v>73799</v>
      </c>
      <c r="F547" t="s">
        <v>8</v>
      </c>
    </row>
    <row r="548" spans="1:6" x14ac:dyDescent="0.25">
      <c r="A548">
        <v>2021</v>
      </c>
      <c r="B548" t="s">
        <v>57</v>
      </c>
      <c r="C548" t="s">
        <v>27</v>
      </c>
      <c r="D548">
        <v>21309</v>
      </c>
      <c r="E548">
        <v>87436</v>
      </c>
      <c r="F548" t="s">
        <v>10</v>
      </c>
    </row>
    <row r="549" spans="1:6" x14ac:dyDescent="0.25">
      <c r="A549">
        <v>2021</v>
      </c>
      <c r="B549" t="s">
        <v>57</v>
      </c>
      <c r="C549" t="s">
        <v>28</v>
      </c>
      <c r="D549">
        <v>21106</v>
      </c>
      <c r="E549">
        <v>69588</v>
      </c>
      <c r="F549" t="s">
        <v>10</v>
      </c>
    </row>
    <row r="550" spans="1:6" x14ac:dyDescent="0.25">
      <c r="A550">
        <v>2021</v>
      </c>
      <c r="B550" t="s">
        <v>57</v>
      </c>
      <c r="C550" t="s">
        <v>29</v>
      </c>
      <c r="D550">
        <v>16700</v>
      </c>
      <c r="E550">
        <v>75734</v>
      </c>
      <c r="F550" t="s">
        <v>10</v>
      </c>
    </row>
    <row r="551" spans="1:6" x14ac:dyDescent="0.25">
      <c r="A551">
        <v>2021</v>
      </c>
      <c r="B551" t="s">
        <v>57</v>
      </c>
      <c r="C551" t="s">
        <v>30</v>
      </c>
      <c r="D551">
        <v>5771</v>
      </c>
      <c r="E551">
        <v>56925</v>
      </c>
      <c r="F551" t="s">
        <v>10</v>
      </c>
    </row>
    <row r="552" spans="1:6" x14ac:dyDescent="0.25">
      <c r="A552">
        <v>2021</v>
      </c>
      <c r="B552" t="s">
        <v>57</v>
      </c>
      <c r="C552" t="s">
        <v>31</v>
      </c>
      <c r="D552">
        <v>15133</v>
      </c>
      <c r="E552">
        <v>67762</v>
      </c>
      <c r="F552" t="s">
        <v>10</v>
      </c>
    </row>
    <row r="553" spans="1:6" x14ac:dyDescent="0.25">
      <c r="A553">
        <v>2021</v>
      </c>
      <c r="B553" t="s">
        <v>57</v>
      </c>
      <c r="C553" t="s">
        <v>32</v>
      </c>
      <c r="D553">
        <v>6432</v>
      </c>
      <c r="E553">
        <v>59962</v>
      </c>
      <c r="F553" t="s">
        <v>8</v>
      </c>
    </row>
    <row r="554" spans="1:6" x14ac:dyDescent="0.25">
      <c r="A554">
        <v>2021</v>
      </c>
      <c r="B554" t="s">
        <v>57</v>
      </c>
      <c r="C554" t="s">
        <v>33</v>
      </c>
      <c r="D554">
        <v>7038</v>
      </c>
      <c r="E554">
        <v>59794</v>
      </c>
      <c r="F554" t="s">
        <v>8</v>
      </c>
    </row>
    <row r="555" spans="1:6" x14ac:dyDescent="0.25">
      <c r="A555">
        <v>2021</v>
      </c>
      <c r="B555" t="s">
        <v>57</v>
      </c>
      <c r="C555" t="s">
        <v>34</v>
      </c>
      <c r="D555">
        <v>5852</v>
      </c>
      <c r="E555">
        <v>70365</v>
      </c>
      <c r="F555" t="s">
        <v>10</v>
      </c>
    </row>
    <row r="556" spans="1:6" x14ac:dyDescent="0.25">
      <c r="A556">
        <v>2021</v>
      </c>
      <c r="B556" t="s">
        <v>57</v>
      </c>
      <c r="C556" t="s">
        <v>35</v>
      </c>
      <c r="D556">
        <v>4692</v>
      </c>
      <c r="E556">
        <v>70868</v>
      </c>
      <c r="F556" t="s">
        <v>8</v>
      </c>
    </row>
    <row r="557" spans="1:6" x14ac:dyDescent="0.25">
      <c r="A557">
        <v>2021</v>
      </c>
      <c r="B557" t="s">
        <v>57</v>
      </c>
      <c r="C557" t="s">
        <v>36</v>
      </c>
      <c r="D557">
        <v>22556</v>
      </c>
      <c r="E557">
        <v>80644</v>
      </c>
      <c r="F557" t="s">
        <v>8</v>
      </c>
    </row>
    <row r="558" spans="1:6" x14ac:dyDescent="0.25">
      <c r="A558">
        <v>2021</v>
      </c>
      <c r="B558" t="s">
        <v>57</v>
      </c>
      <c r="C558" t="s">
        <v>37</v>
      </c>
      <c r="D558">
        <v>5571</v>
      </c>
      <c r="E558">
        <v>58091</v>
      </c>
      <c r="F558" t="s">
        <v>10</v>
      </c>
    </row>
    <row r="559" spans="1:6" x14ac:dyDescent="0.25">
      <c r="A559">
        <v>2021</v>
      </c>
      <c r="B559" t="s">
        <v>57</v>
      </c>
      <c r="C559" t="s">
        <v>38</v>
      </c>
      <c r="D559">
        <v>50432</v>
      </c>
      <c r="E559">
        <v>81570</v>
      </c>
      <c r="F559" t="s">
        <v>10</v>
      </c>
    </row>
    <row r="560" spans="1:6" x14ac:dyDescent="0.25">
      <c r="A560">
        <v>2021</v>
      </c>
      <c r="B560" t="s">
        <v>57</v>
      </c>
      <c r="C560" t="s">
        <v>39</v>
      </c>
      <c r="D560">
        <v>27974</v>
      </c>
      <c r="E560">
        <v>62974</v>
      </c>
      <c r="F560" t="s">
        <v>8</v>
      </c>
    </row>
    <row r="561" spans="1:6" x14ac:dyDescent="0.25">
      <c r="A561">
        <v>2021</v>
      </c>
      <c r="B561" t="s">
        <v>57</v>
      </c>
      <c r="C561" t="s">
        <v>40</v>
      </c>
      <c r="D561">
        <v>3692</v>
      </c>
      <c r="E561">
        <v>74153</v>
      </c>
      <c r="F561" t="s">
        <v>8</v>
      </c>
    </row>
    <row r="562" spans="1:6" x14ac:dyDescent="0.25">
      <c r="A562">
        <v>2021</v>
      </c>
      <c r="B562" t="s">
        <v>57</v>
      </c>
      <c r="C562" t="s">
        <v>41</v>
      </c>
      <c r="D562">
        <v>23405</v>
      </c>
      <c r="E562">
        <v>68383</v>
      </c>
      <c r="F562" t="s">
        <v>10</v>
      </c>
    </row>
    <row r="563" spans="1:6" x14ac:dyDescent="0.25">
      <c r="A563">
        <v>2021</v>
      </c>
      <c r="B563" t="s">
        <v>57</v>
      </c>
      <c r="C563" t="s">
        <v>42</v>
      </c>
      <c r="D563">
        <v>9801</v>
      </c>
      <c r="E563">
        <v>60435</v>
      </c>
      <c r="F563" t="s">
        <v>8</v>
      </c>
    </row>
    <row r="564" spans="1:6" x14ac:dyDescent="0.25">
      <c r="A564">
        <v>2021</v>
      </c>
      <c r="B564" t="s">
        <v>57</v>
      </c>
      <c r="C564" t="s">
        <v>43</v>
      </c>
      <c r="D564">
        <v>14626</v>
      </c>
      <c r="E564">
        <v>69148</v>
      </c>
      <c r="F564" t="s">
        <v>10</v>
      </c>
    </row>
    <row r="565" spans="1:6" x14ac:dyDescent="0.25">
      <c r="A565">
        <v>2021</v>
      </c>
      <c r="B565" t="s">
        <v>57</v>
      </c>
      <c r="C565" t="s">
        <v>44</v>
      </c>
      <c r="D565">
        <v>29139</v>
      </c>
      <c r="E565">
        <v>74612</v>
      </c>
      <c r="F565" t="s">
        <v>8</v>
      </c>
    </row>
    <row r="566" spans="1:6" x14ac:dyDescent="0.25">
      <c r="A566">
        <v>2021</v>
      </c>
      <c r="B566" t="s">
        <v>57</v>
      </c>
      <c r="C566" t="s">
        <v>45</v>
      </c>
      <c r="D566">
        <v>3833</v>
      </c>
      <c r="E566">
        <v>69414</v>
      </c>
      <c r="F566" t="s">
        <v>8</v>
      </c>
    </row>
    <row r="567" spans="1:6" x14ac:dyDescent="0.25">
      <c r="A567">
        <v>2021</v>
      </c>
      <c r="B567" t="s">
        <v>57</v>
      </c>
      <c r="C567" t="s">
        <v>46</v>
      </c>
      <c r="D567">
        <v>12956</v>
      </c>
      <c r="E567">
        <v>61230</v>
      </c>
      <c r="F567" t="s">
        <v>10</v>
      </c>
    </row>
    <row r="568" spans="1:6" x14ac:dyDescent="0.25">
      <c r="A568">
        <v>2021</v>
      </c>
      <c r="B568" t="s">
        <v>57</v>
      </c>
      <c r="C568" t="s">
        <v>47</v>
      </c>
      <c r="D568">
        <v>3897</v>
      </c>
      <c r="E568">
        <v>56997</v>
      </c>
      <c r="F568" t="s">
        <v>10</v>
      </c>
    </row>
    <row r="569" spans="1:6" x14ac:dyDescent="0.25">
      <c r="A569">
        <v>2021</v>
      </c>
      <c r="B569" t="s">
        <v>57</v>
      </c>
      <c r="C569" t="s">
        <v>48</v>
      </c>
      <c r="D569">
        <v>12487</v>
      </c>
      <c r="E569">
        <v>64777</v>
      </c>
      <c r="F569" t="s">
        <v>8</v>
      </c>
    </row>
    <row r="570" spans="1:6" x14ac:dyDescent="0.25">
      <c r="A570">
        <v>2021</v>
      </c>
      <c r="B570" t="s">
        <v>57</v>
      </c>
      <c r="C570" t="s">
        <v>49</v>
      </c>
      <c r="D570">
        <v>53248</v>
      </c>
      <c r="E570">
        <v>73564</v>
      </c>
      <c r="F570" t="s">
        <v>8</v>
      </c>
    </row>
    <row r="571" spans="1:6" x14ac:dyDescent="0.25">
      <c r="A571">
        <v>2021</v>
      </c>
      <c r="B571" t="s">
        <v>57</v>
      </c>
      <c r="C571" t="s">
        <v>50</v>
      </c>
      <c r="D571">
        <v>12212</v>
      </c>
      <c r="E571">
        <v>59428</v>
      </c>
      <c r="F571" t="s">
        <v>10</v>
      </c>
    </row>
    <row r="572" spans="1:6" x14ac:dyDescent="0.25">
      <c r="A572">
        <v>2021</v>
      </c>
      <c r="B572" t="s">
        <v>57</v>
      </c>
      <c r="C572" t="s">
        <v>51</v>
      </c>
      <c r="D572">
        <v>2846</v>
      </c>
      <c r="E572">
        <v>58585</v>
      </c>
      <c r="F572" t="s">
        <v>10</v>
      </c>
    </row>
    <row r="573" spans="1:6" x14ac:dyDescent="0.25">
      <c r="A573">
        <v>2021</v>
      </c>
      <c r="B573" t="s">
        <v>57</v>
      </c>
      <c r="C573" t="s">
        <v>52</v>
      </c>
      <c r="D573">
        <v>21468</v>
      </c>
      <c r="E573">
        <v>66504</v>
      </c>
      <c r="F573" t="s">
        <v>10</v>
      </c>
    </row>
    <row r="574" spans="1:6" x14ac:dyDescent="0.25">
      <c r="A574">
        <v>2021</v>
      </c>
      <c r="B574" t="s">
        <v>57</v>
      </c>
      <c r="C574" t="s">
        <v>53</v>
      </c>
      <c r="D574">
        <v>26472</v>
      </c>
      <c r="E574">
        <v>73833</v>
      </c>
      <c r="F574" t="s">
        <v>10</v>
      </c>
    </row>
    <row r="575" spans="1:6" x14ac:dyDescent="0.25">
      <c r="A575">
        <v>2021</v>
      </c>
      <c r="B575" t="s">
        <v>57</v>
      </c>
      <c r="C575" t="s">
        <v>54</v>
      </c>
      <c r="D575">
        <v>4338</v>
      </c>
      <c r="E575">
        <v>70460</v>
      </c>
      <c r="F575" t="s">
        <v>10</v>
      </c>
    </row>
    <row r="576" spans="1:6" x14ac:dyDescent="0.25">
      <c r="A576">
        <v>2021</v>
      </c>
      <c r="B576" t="s">
        <v>57</v>
      </c>
      <c r="C576" t="s">
        <v>55</v>
      </c>
      <c r="D576">
        <v>14823</v>
      </c>
      <c r="E576">
        <v>69874</v>
      </c>
      <c r="F576" t="s">
        <v>8</v>
      </c>
    </row>
    <row r="577" spans="1:6" x14ac:dyDescent="0.25">
      <c r="A577">
        <v>2021</v>
      </c>
      <c r="B577" t="s">
        <v>57</v>
      </c>
      <c r="C577" t="s">
        <v>56</v>
      </c>
      <c r="D577">
        <v>3427</v>
      </c>
      <c r="E577">
        <v>63417</v>
      </c>
      <c r="F577" t="s">
        <v>8</v>
      </c>
    </row>
    <row r="578" spans="1:6" x14ac:dyDescent="0.25">
      <c r="A578">
        <v>2021</v>
      </c>
      <c r="B578" t="s">
        <v>58</v>
      </c>
      <c r="C578" t="s">
        <v>7</v>
      </c>
      <c r="D578">
        <v>5677</v>
      </c>
      <c r="E578">
        <v>64532</v>
      </c>
      <c r="F578" t="s">
        <v>10</v>
      </c>
    </row>
    <row r="579" spans="1:6" x14ac:dyDescent="0.25">
      <c r="A579">
        <v>2021</v>
      </c>
      <c r="B579" t="s">
        <v>58</v>
      </c>
      <c r="C579" t="s">
        <v>9</v>
      </c>
      <c r="D579">
        <v>5157</v>
      </c>
      <c r="E579">
        <v>84966</v>
      </c>
      <c r="F579" t="s">
        <v>8</v>
      </c>
    </row>
    <row r="580" spans="1:6" x14ac:dyDescent="0.25">
      <c r="A580">
        <v>2021</v>
      </c>
      <c r="B580" t="s">
        <v>58</v>
      </c>
      <c r="C580" t="s">
        <v>11</v>
      </c>
      <c r="D580">
        <v>2930</v>
      </c>
      <c r="E580">
        <v>55202</v>
      </c>
      <c r="F580" t="s">
        <v>8</v>
      </c>
    </row>
    <row r="581" spans="1:6" x14ac:dyDescent="0.25">
      <c r="A581">
        <v>2021</v>
      </c>
      <c r="B581" t="s">
        <v>58</v>
      </c>
      <c r="C581" t="s">
        <v>12</v>
      </c>
      <c r="D581">
        <v>44539</v>
      </c>
      <c r="E581">
        <v>104222</v>
      </c>
      <c r="F581" t="s">
        <v>10</v>
      </c>
    </row>
    <row r="582" spans="1:6" x14ac:dyDescent="0.25">
      <c r="A582">
        <v>2021</v>
      </c>
      <c r="B582" t="s">
        <v>58</v>
      </c>
      <c r="C582" t="s">
        <v>13</v>
      </c>
      <c r="D582">
        <v>5849</v>
      </c>
      <c r="E582">
        <v>79935</v>
      </c>
      <c r="F582" t="s">
        <v>10</v>
      </c>
    </row>
    <row r="583" spans="1:6" x14ac:dyDescent="0.25">
      <c r="A583">
        <v>2021</v>
      </c>
      <c r="B583" t="s">
        <v>58</v>
      </c>
      <c r="C583" t="s">
        <v>14</v>
      </c>
      <c r="D583">
        <v>4405</v>
      </c>
      <c r="E583">
        <v>91024</v>
      </c>
      <c r="F583" t="s">
        <v>8</v>
      </c>
    </row>
    <row r="584" spans="1:6" x14ac:dyDescent="0.25">
      <c r="A584">
        <v>2021</v>
      </c>
      <c r="B584" t="s">
        <v>58</v>
      </c>
      <c r="C584" t="s">
        <v>15</v>
      </c>
      <c r="D584">
        <v>663</v>
      </c>
      <c r="E584">
        <v>72194</v>
      </c>
      <c r="F584" t="s">
        <v>8</v>
      </c>
    </row>
    <row r="585" spans="1:6" x14ac:dyDescent="0.25">
      <c r="A585">
        <v>2021</v>
      </c>
      <c r="B585" t="s">
        <v>58</v>
      </c>
      <c r="C585" t="s">
        <v>16</v>
      </c>
      <c r="D585">
        <v>20799</v>
      </c>
      <c r="E585">
        <v>69877</v>
      </c>
      <c r="F585" t="s">
        <v>10</v>
      </c>
    </row>
    <row r="586" spans="1:6" x14ac:dyDescent="0.25">
      <c r="A586">
        <v>2021</v>
      </c>
      <c r="B586" t="s">
        <v>58</v>
      </c>
      <c r="C586" t="s">
        <v>17</v>
      </c>
      <c r="D586">
        <v>10066</v>
      </c>
      <c r="E586">
        <v>64246</v>
      </c>
      <c r="F586" t="s">
        <v>8</v>
      </c>
    </row>
    <row r="587" spans="1:6" x14ac:dyDescent="0.25">
      <c r="A587">
        <v>2021</v>
      </c>
      <c r="B587" t="s">
        <v>58</v>
      </c>
      <c r="C587" t="s">
        <v>18</v>
      </c>
      <c r="D587">
        <v>2680</v>
      </c>
      <c r="E587">
        <v>68480</v>
      </c>
      <c r="F587" t="s">
        <v>10</v>
      </c>
    </row>
    <row r="588" spans="1:6" x14ac:dyDescent="0.25">
      <c r="A588">
        <v>2021</v>
      </c>
      <c r="B588" t="s">
        <v>58</v>
      </c>
      <c r="C588" t="s">
        <v>19</v>
      </c>
      <c r="D588">
        <v>18066</v>
      </c>
      <c r="E588">
        <v>78819</v>
      </c>
      <c r="F588" t="s">
        <v>8</v>
      </c>
    </row>
    <row r="589" spans="1:6" x14ac:dyDescent="0.25">
      <c r="A589">
        <v>2021</v>
      </c>
      <c r="B589" t="s">
        <v>58</v>
      </c>
      <c r="C589" t="s">
        <v>20</v>
      </c>
      <c r="D589">
        <v>9083</v>
      </c>
      <c r="E589">
        <v>69320</v>
      </c>
      <c r="F589" t="s">
        <v>8</v>
      </c>
    </row>
    <row r="590" spans="1:6" x14ac:dyDescent="0.25">
      <c r="A590">
        <v>2021</v>
      </c>
      <c r="B590" t="s">
        <v>58</v>
      </c>
      <c r="C590" t="s">
        <v>21</v>
      </c>
      <c r="D590">
        <v>4132</v>
      </c>
      <c r="E590">
        <v>66185</v>
      </c>
      <c r="F590" t="s">
        <v>10</v>
      </c>
    </row>
    <row r="591" spans="1:6" x14ac:dyDescent="0.25">
      <c r="A591">
        <v>2021</v>
      </c>
      <c r="B591" t="s">
        <v>58</v>
      </c>
      <c r="C591" t="s">
        <v>22</v>
      </c>
      <c r="D591">
        <v>3105</v>
      </c>
      <c r="E591">
        <v>65652</v>
      </c>
      <c r="F591" t="s">
        <v>10</v>
      </c>
    </row>
    <row r="592" spans="1:6" x14ac:dyDescent="0.25">
      <c r="A592">
        <v>2021</v>
      </c>
      <c r="B592" t="s">
        <v>58</v>
      </c>
      <c r="C592" t="s">
        <v>23</v>
      </c>
      <c r="D592">
        <v>4583</v>
      </c>
      <c r="E592">
        <v>67167</v>
      </c>
      <c r="F592" t="s">
        <v>8</v>
      </c>
    </row>
    <row r="593" spans="1:6" x14ac:dyDescent="0.25">
      <c r="A593">
        <v>2021</v>
      </c>
      <c r="B593" t="s">
        <v>58</v>
      </c>
      <c r="C593" t="s">
        <v>24</v>
      </c>
      <c r="D593">
        <v>4453</v>
      </c>
      <c r="E593">
        <v>83600</v>
      </c>
      <c r="F593" t="s">
        <v>8</v>
      </c>
    </row>
    <row r="594" spans="1:6" x14ac:dyDescent="0.25">
      <c r="A594">
        <v>2021</v>
      </c>
      <c r="B594" t="s">
        <v>58</v>
      </c>
      <c r="C594" t="s">
        <v>25</v>
      </c>
      <c r="D594">
        <v>1870</v>
      </c>
      <c r="E594">
        <v>63227</v>
      </c>
      <c r="F594" t="s">
        <v>10</v>
      </c>
    </row>
    <row r="595" spans="1:6" x14ac:dyDescent="0.25">
      <c r="A595">
        <v>2021</v>
      </c>
      <c r="B595" t="s">
        <v>58</v>
      </c>
      <c r="C595" t="s">
        <v>26</v>
      </c>
      <c r="D595">
        <v>4145</v>
      </c>
      <c r="E595">
        <v>85016</v>
      </c>
      <c r="F595" t="s">
        <v>10</v>
      </c>
    </row>
    <row r="596" spans="1:6" x14ac:dyDescent="0.25">
      <c r="A596">
        <v>2021</v>
      </c>
      <c r="B596" t="s">
        <v>58</v>
      </c>
      <c r="C596" t="s">
        <v>27</v>
      </c>
      <c r="D596">
        <v>6682</v>
      </c>
      <c r="E596">
        <v>95698</v>
      </c>
      <c r="F596" t="s">
        <v>10</v>
      </c>
    </row>
    <row r="597" spans="1:6" x14ac:dyDescent="0.25">
      <c r="A597">
        <v>2021</v>
      </c>
      <c r="B597" t="s">
        <v>58</v>
      </c>
      <c r="C597" t="s">
        <v>28</v>
      </c>
      <c r="D597">
        <v>16948</v>
      </c>
      <c r="E597">
        <v>74465</v>
      </c>
      <c r="F597" t="s">
        <v>10</v>
      </c>
    </row>
    <row r="598" spans="1:6" x14ac:dyDescent="0.25">
      <c r="A598">
        <v>2021</v>
      </c>
      <c r="B598" t="s">
        <v>58</v>
      </c>
      <c r="C598" t="s">
        <v>29</v>
      </c>
      <c r="D598">
        <v>8265</v>
      </c>
      <c r="E598">
        <v>74082</v>
      </c>
      <c r="F598" t="s">
        <v>10</v>
      </c>
    </row>
    <row r="599" spans="1:6" x14ac:dyDescent="0.25">
      <c r="A599">
        <v>2021</v>
      </c>
      <c r="B599" t="s">
        <v>58</v>
      </c>
      <c r="C599" t="s">
        <v>30</v>
      </c>
      <c r="D599">
        <v>2396</v>
      </c>
      <c r="E599">
        <v>56065</v>
      </c>
      <c r="F599" t="s">
        <v>8</v>
      </c>
    </row>
    <row r="600" spans="1:6" x14ac:dyDescent="0.25">
      <c r="A600">
        <v>2021</v>
      </c>
      <c r="B600" t="s">
        <v>58</v>
      </c>
      <c r="C600" t="s">
        <v>31</v>
      </c>
      <c r="D600">
        <v>6681</v>
      </c>
      <c r="E600">
        <v>65758</v>
      </c>
      <c r="F600" t="s">
        <v>8</v>
      </c>
    </row>
    <row r="601" spans="1:6" x14ac:dyDescent="0.25">
      <c r="A601">
        <v>2021</v>
      </c>
      <c r="B601" t="s">
        <v>58</v>
      </c>
      <c r="C601" t="s">
        <v>32</v>
      </c>
      <c r="D601">
        <v>1625</v>
      </c>
      <c r="E601">
        <v>57666</v>
      </c>
      <c r="F601" t="s">
        <v>10</v>
      </c>
    </row>
    <row r="602" spans="1:6" x14ac:dyDescent="0.25">
      <c r="A602">
        <v>2021</v>
      </c>
      <c r="B602" t="s">
        <v>58</v>
      </c>
      <c r="C602" t="s">
        <v>33</v>
      </c>
      <c r="D602">
        <v>1974</v>
      </c>
      <c r="E602">
        <v>58716</v>
      </c>
      <c r="F602" t="s">
        <v>8</v>
      </c>
    </row>
    <row r="603" spans="1:6" x14ac:dyDescent="0.25">
      <c r="A603">
        <v>2021</v>
      </c>
      <c r="B603" t="s">
        <v>58</v>
      </c>
      <c r="C603" t="s">
        <v>34</v>
      </c>
      <c r="D603">
        <v>2069</v>
      </c>
      <c r="E603">
        <v>65498</v>
      </c>
      <c r="F603" t="s">
        <v>8</v>
      </c>
    </row>
    <row r="604" spans="1:6" x14ac:dyDescent="0.25">
      <c r="A604">
        <v>2021</v>
      </c>
      <c r="B604" t="s">
        <v>58</v>
      </c>
      <c r="C604" t="s">
        <v>35</v>
      </c>
      <c r="D604">
        <v>2012</v>
      </c>
      <c r="E604">
        <v>79007</v>
      </c>
      <c r="F604" t="s">
        <v>10</v>
      </c>
    </row>
    <row r="605" spans="1:6" x14ac:dyDescent="0.25">
      <c r="A605">
        <v>2021</v>
      </c>
      <c r="B605" t="s">
        <v>58</v>
      </c>
      <c r="C605" t="s">
        <v>36</v>
      </c>
      <c r="D605">
        <v>8994</v>
      </c>
      <c r="E605">
        <v>87649</v>
      </c>
      <c r="F605" t="s">
        <v>10</v>
      </c>
    </row>
    <row r="606" spans="1:6" x14ac:dyDescent="0.25">
      <c r="A606">
        <v>2021</v>
      </c>
      <c r="B606" t="s">
        <v>58</v>
      </c>
      <c r="C606" t="s">
        <v>37</v>
      </c>
      <c r="D606">
        <v>1810</v>
      </c>
      <c r="E606">
        <v>61737</v>
      </c>
      <c r="F606" t="s">
        <v>8</v>
      </c>
    </row>
    <row r="607" spans="1:6" x14ac:dyDescent="0.25">
      <c r="A607">
        <v>2021</v>
      </c>
      <c r="B607" t="s">
        <v>58</v>
      </c>
      <c r="C607" t="s">
        <v>38</v>
      </c>
      <c r="D607">
        <v>16457</v>
      </c>
      <c r="E607">
        <v>75154</v>
      </c>
      <c r="F607" t="s">
        <v>8</v>
      </c>
    </row>
    <row r="608" spans="1:6" x14ac:dyDescent="0.25">
      <c r="A608">
        <v>2021</v>
      </c>
      <c r="B608" t="s">
        <v>58</v>
      </c>
      <c r="C608" t="s">
        <v>39</v>
      </c>
      <c r="D608">
        <v>10247</v>
      </c>
      <c r="E608">
        <v>67095</v>
      </c>
      <c r="F608" t="s">
        <v>10</v>
      </c>
    </row>
    <row r="609" spans="1:6" x14ac:dyDescent="0.25">
      <c r="A609">
        <v>2021</v>
      </c>
      <c r="B609" t="s">
        <v>58</v>
      </c>
      <c r="C609" t="s">
        <v>40</v>
      </c>
      <c r="D609">
        <v>808</v>
      </c>
      <c r="E609">
        <v>61179</v>
      </c>
      <c r="F609" t="s">
        <v>8</v>
      </c>
    </row>
    <row r="610" spans="1:6" x14ac:dyDescent="0.25">
      <c r="A610">
        <v>2021</v>
      </c>
      <c r="B610" t="s">
        <v>58</v>
      </c>
      <c r="C610" t="s">
        <v>41</v>
      </c>
      <c r="D610">
        <v>15486</v>
      </c>
      <c r="E610">
        <v>68878</v>
      </c>
      <c r="F610" t="s">
        <v>10</v>
      </c>
    </row>
    <row r="611" spans="1:6" x14ac:dyDescent="0.25">
      <c r="A611">
        <v>2021</v>
      </c>
      <c r="B611" t="s">
        <v>58</v>
      </c>
      <c r="C611" t="s">
        <v>42</v>
      </c>
      <c r="D611">
        <v>4213</v>
      </c>
      <c r="E611">
        <v>65951</v>
      </c>
      <c r="F611" t="s">
        <v>8</v>
      </c>
    </row>
    <row r="612" spans="1:6" x14ac:dyDescent="0.25">
      <c r="A612">
        <v>2021</v>
      </c>
      <c r="B612" t="s">
        <v>58</v>
      </c>
      <c r="C612" t="s">
        <v>43</v>
      </c>
      <c r="D612">
        <v>6396</v>
      </c>
      <c r="E612">
        <v>77436</v>
      </c>
      <c r="F612" t="s">
        <v>8</v>
      </c>
    </row>
    <row r="613" spans="1:6" x14ac:dyDescent="0.25">
      <c r="A613">
        <v>2021</v>
      </c>
      <c r="B613" t="s">
        <v>58</v>
      </c>
      <c r="C613" t="s">
        <v>44</v>
      </c>
      <c r="D613">
        <v>14432</v>
      </c>
      <c r="E613">
        <v>70231</v>
      </c>
      <c r="F613" t="s">
        <v>10</v>
      </c>
    </row>
    <row r="614" spans="1:6" x14ac:dyDescent="0.25">
      <c r="A614">
        <v>2021</v>
      </c>
      <c r="B614" t="s">
        <v>58</v>
      </c>
      <c r="C614" t="s">
        <v>45</v>
      </c>
      <c r="D614">
        <v>1636</v>
      </c>
      <c r="E614">
        <v>66286</v>
      </c>
      <c r="F614" t="s">
        <v>10</v>
      </c>
    </row>
    <row r="615" spans="1:6" x14ac:dyDescent="0.25">
      <c r="A615">
        <v>2021</v>
      </c>
      <c r="B615" t="s">
        <v>58</v>
      </c>
      <c r="C615" t="s">
        <v>46</v>
      </c>
      <c r="D615">
        <v>6414</v>
      </c>
      <c r="E615">
        <v>66850</v>
      </c>
      <c r="F615" t="s">
        <v>8</v>
      </c>
    </row>
    <row r="616" spans="1:6" x14ac:dyDescent="0.25">
      <c r="A616">
        <v>2021</v>
      </c>
      <c r="B616" t="s">
        <v>58</v>
      </c>
      <c r="C616" t="s">
        <v>47</v>
      </c>
      <c r="D616">
        <v>1067</v>
      </c>
      <c r="E616">
        <v>56219</v>
      </c>
      <c r="F616" t="s">
        <v>8</v>
      </c>
    </row>
    <row r="617" spans="1:6" x14ac:dyDescent="0.25">
      <c r="A617">
        <v>2021</v>
      </c>
      <c r="B617" t="s">
        <v>58</v>
      </c>
      <c r="C617" t="s">
        <v>48</v>
      </c>
      <c r="D617">
        <v>7272</v>
      </c>
      <c r="E617">
        <v>66305</v>
      </c>
      <c r="F617" t="s">
        <v>10</v>
      </c>
    </row>
    <row r="618" spans="1:6" x14ac:dyDescent="0.25">
      <c r="A618">
        <v>2021</v>
      </c>
      <c r="B618" t="s">
        <v>58</v>
      </c>
      <c r="C618" t="s">
        <v>49</v>
      </c>
      <c r="D618">
        <v>25577</v>
      </c>
      <c r="E618">
        <v>85766</v>
      </c>
      <c r="F618" t="s">
        <v>10</v>
      </c>
    </row>
    <row r="619" spans="1:6" x14ac:dyDescent="0.25">
      <c r="A619">
        <v>2021</v>
      </c>
      <c r="B619" t="s">
        <v>58</v>
      </c>
      <c r="C619" t="s">
        <v>50</v>
      </c>
      <c r="D619">
        <v>4547</v>
      </c>
      <c r="E619">
        <v>65426</v>
      </c>
      <c r="F619" t="s">
        <v>10</v>
      </c>
    </row>
    <row r="620" spans="1:6" x14ac:dyDescent="0.25">
      <c r="A620">
        <v>2021</v>
      </c>
      <c r="B620" t="s">
        <v>58</v>
      </c>
      <c r="C620" t="s">
        <v>51</v>
      </c>
      <c r="D620">
        <v>1108</v>
      </c>
      <c r="E620">
        <v>66807</v>
      </c>
      <c r="F620" t="s">
        <v>10</v>
      </c>
    </row>
    <row r="621" spans="1:6" x14ac:dyDescent="0.25">
      <c r="A621">
        <v>2021</v>
      </c>
      <c r="B621" t="s">
        <v>58</v>
      </c>
      <c r="C621" t="s">
        <v>52</v>
      </c>
      <c r="D621">
        <v>6864</v>
      </c>
      <c r="E621">
        <v>67341</v>
      </c>
      <c r="F621" t="s">
        <v>10</v>
      </c>
    </row>
    <row r="622" spans="1:6" x14ac:dyDescent="0.25">
      <c r="A622">
        <v>2021</v>
      </c>
      <c r="B622" t="s">
        <v>58</v>
      </c>
      <c r="C622" t="s">
        <v>53</v>
      </c>
      <c r="D622">
        <v>7824</v>
      </c>
      <c r="E622">
        <v>87228</v>
      </c>
      <c r="F622" t="s">
        <v>8</v>
      </c>
    </row>
    <row r="623" spans="1:6" x14ac:dyDescent="0.25">
      <c r="A623">
        <v>2021</v>
      </c>
      <c r="B623" t="s">
        <v>58</v>
      </c>
      <c r="C623" t="s">
        <v>54</v>
      </c>
      <c r="D623">
        <v>1251</v>
      </c>
      <c r="E623">
        <v>67074</v>
      </c>
      <c r="F623" t="s">
        <v>8</v>
      </c>
    </row>
    <row r="624" spans="1:6" x14ac:dyDescent="0.25">
      <c r="A624">
        <v>2021</v>
      </c>
      <c r="B624" t="s">
        <v>58</v>
      </c>
      <c r="C624" t="s">
        <v>55</v>
      </c>
      <c r="D624">
        <v>9333</v>
      </c>
      <c r="E624">
        <v>65083</v>
      </c>
      <c r="F624" t="s">
        <v>10</v>
      </c>
    </row>
    <row r="625" spans="1:6" x14ac:dyDescent="0.25">
      <c r="A625">
        <v>2021</v>
      </c>
      <c r="B625" t="s">
        <v>58</v>
      </c>
      <c r="C625" t="s">
        <v>56</v>
      </c>
      <c r="D625">
        <v>615</v>
      </c>
      <c r="E625">
        <v>74738</v>
      </c>
      <c r="F625" t="s">
        <v>8</v>
      </c>
    </row>
    <row r="626" spans="1:6" x14ac:dyDescent="0.25">
      <c r="A626">
        <v>2021</v>
      </c>
      <c r="B626" t="s">
        <v>59</v>
      </c>
      <c r="C626" t="s">
        <v>7</v>
      </c>
      <c r="D626">
        <v>32423</v>
      </c>
      <c r="E626">
        <v>49426</v>
      </c>
      <c r="F626" t="s">
        <v>8</v>
      </c>
    </row>
    <row r="627" spans="1:6" x14ac:dyDescent="0.25">
      <c r="A627">
        <v>2021</v>
      </c>
      <c r="B627" t="s">
        <v>59</v>
      </c>
      <c r="C627" t="s">
        <v>9</v>
      </c>
      <c r="D627">
        <v>33190</v>
      </c>
      <c r="E627">
        <v>54023</v>
      </c>
      <c r="F627" t="s">
        <v>10</v>
      </c>
    </row>
    <row r="628" spans="1:6" x14ac:dyDescent="0.25">
      <c r="A628">
        <v>2021</v>
      </c>
      <c r="B628" t="s">
        <v>59</v>
      </c>
      <c r="C628" t="s">
        <v>11</v>
      </c>
      <c r="D628">
        <v>21821</v>
      </c>
      <c r="E628">
        <v>48897</v>
      </c>
      <c r="F628" t="s">
        <v>10</v>
      </c>
    </row>
    <row r="629" spans="1:6" x14ac:dyDescent="0.25">
      <c r="A629">
        <v>2021</v>
      </c>
      <c r="B629" t="s">
        <v>59</v>
      </c>
      <c r="C629" t="s">
        <v>12</v>
      </c>
      <c r="D629">
        <v>198955</v>
      </c>
      <c r="E629">
        <v>60908</v>
      </c>
      <c r="F629" t="s">
        <v>8</v>
      </c>
    </row>
    <row r="630" spans="1:6" x14ac:dyDescent="0.25">
      <c r="A630">
        <v>2021</v>
      </c>
      <c r="B630" t="s">
        <v>59</v>
      </c>
      <c r="C630" t="s">
        <v>13</v>
      </c>
      <c r="D630">
        <v>36041</v>
      </c>
      <c r="E630">
        <v>58675</v>
      </c>
      <c r="F630" t="s">
        <v>8</v>
      </c>
    </row>
    <row r="631" spans="1:6" x14ac:dyDescent="0.25">
      <c r="A631">
        <v>2021</v>
      </c>
      <c r="B631" t="s">
        <v>59</v>
      </c>
      <c r="C631" t="s">
        <v>14</v>
      </c>
      <c r="D631">
        <v>24868</v>
      </c>
      <c r="E631">
        <v>58540</v>
      </c>
      <c r="F631" t="s">
        <v>10</v>
      </c>
    </row>
    <row r="632" spans="1:6" x14ac:dyDescent="0.25">
      <c r="A632">
        <v>2021</v>
      </c>
      <c r="B632" t="s">
        <v>59</v>
      </c>
      <c r="C632" t="s">
        <v>15</v>
      </c>
      <c r="D632">
        <v>7005</v>
      </c>
      <c r="E632">
        <v>48440</v>
      </c>
      <c r="F632" t="s">
        <v>8</v>
      </c>
    </row>
    <row r="633" spans="1:6" x14ac:dyDescent="0.25">
      <c r="A633">
        <v>2021</v>
      </c>
      <c r="B633" t="s">
        <v>59</v>
      </c>
      <c r="C633" t="s">
        <v>16</v>
      </c>
      <c r="D633">
        <v>140278</v>
      </c>
      <c r="E633">
        <v>52232</v>
      </c>
      <c r="F633" t="s">
        <v>10</v>
      </c>
    </row>
    <row r="634" spans="1:6" x14ac:dyDescent="0.25">
      <c r="A634">
        <v>2021</v>
      </c>
      <c r="B634" t="s">
        <v>59</v>
      </c>
      <c r="C634" t="s">
        <v>17</v>
      </c>
      <c r="D634">
        <v>61774</v>
      </c>
      <c r="E634">
        <v>55817</v>
      </c>
      <c r="F634" t="s">
        <v>8</v>
      </c>
    </row>
    <row r="635" spans="1:6" x14ac:dyDescent="0.25">
      <c r="A635">
        <v>2021</v>
      </c>
      <c r="B635" t="s">
        <v>59</v>
      </c>
      <c r="C635" t="s">
        <v>18</v>
      </c>
      <c r="D635">
        <v>11892</v>
      </c>
      <c r="E635">
        <v>47533</v>
      </c>
      <c r="F635" t="s">
        <v>8</v>
      </c>
    </row>
    <row r="636" spans="1:6" x14ac:dyDescent="0.25">
      <c r="A636">
        <v>2021</v>
      </c>
      <c r="B636" t="s">
        <v>59</v>
      </c>
      <c r="C636" t="s">
        <v>19</v>
      </c>
      <c r="D636">
        <v>78822</v>
      </c>
      <c r="E636">
        <v>59573</v>
      </c>
      <c r="F636" t="s">
        <v>10</v>
      </c>
    </row>
    <row r="637" spans="1:6" x14ac:dyDescent="0.25">
      <c r="A637">
        <v>2021</v>
      </c>
      <c r="B637" t="s">
        <v>59</v>
      </c>
      <c r="C637" t="s">
        <v>20</v>
      </c>
      <c r="D637">
        <v>40283</v>
      </c>
      <c r="E637">
        <v>49345</v>
      </c>
      <c r="F637" t="s">
        <v>10</v>
      </c>
    </row>
    <row r="638" spans="1:6" x14ac:dyDescent="0.25">
      <c r="A638">
        <v>2021</v>
      </c>
      <c r="B638" t="s">
        <v>59</v>
      </c>
      <c r="C638" t="s">
        <v>21</v>
      </c>
      <c r="D638">
        <v>23557</v>
      </c>
      <c r="E638">
        <v>47407</v>
      </c>
      <c r="F638" t="s">
        <v>8</v>
      </c>
    </row>
    <row r="639" spans="1:6" x14ac:dyDescent="0.25">
      <c r="A639">
        <v>2021</v>
      </c>
      <c r="B639" t="s">
        <v>59</v>
      </c>
      <c r="C639" t="s">
        <v>22</v>
      </c>
      <c r="D639">
        <v>19844</v>
      </c>
      <c r="E639">
        <v>49539</v>
      </c>
      <c r="F639" t="s">
        <v>8</v>
      </c>
    </row>
    <row r="640" spans="1:6" x14ac:dyDescent="0.25">
      <c r="A640">
        <v>2021</v>
      </c>
      <c r="B640" t="s">
        <v>59</v>
      </c>
      <c r="C640" t="s">
        <v>23</v>
      </c>
      <c r="D640">
        <v>27892</v>
      </c>
      <c r="E640">
        <v>50163</v>
      </c>
      <c r="F640" t="s">
        <v>10</v>
      </c>
    </row>
    <row r="641" spans="1:6" x14ac:dyDescent="0.25">
      <c r="A641">
        <v>2021</v>
      </c>
      <c r="B641" t="s">
        <v>59</v>
      </c>
      <c r="C641" t="s">
        <v>24</v>
      </c>
      <c r="D641">
        <v>30876</v>
      </c>
      <c r="E641">
        <v>49579</v>
      </c>
      <c r="F641" t="s">
        <v>10</v>
      </c>
    </row>
    <row r="642" spans="1:6" x14ac:dyDescent="0.25">
      <c r="A642">
        <v>2021</v>
      </c>
      <c r="B642" t="s">
        <v>59</v>
      </c>
      <c r="C642" t="s">
        <v>25</v>
      </c>
      <c r="D642">
        <v>10676</v>
      </c>
      <c r="E642">
        <v>45115</v>
      </c>
      <c r="F642" t="s">
        <v>10</v>
      </c>
    </row>
    <row r="643" spans="1:6" x14ac:dyDescent="0.25">
      <c r="A643">
        <v>2021</v>
      </c>
      <c r="B643" t="s">
        <v>59</v>
      </c>
      <c r="C643" t="s">
        <v>26</v>
      </c>
      <c r="D643">
        <v>32640</v>
      </c>
      <c r="E643">
        <v>53503</v>
      </c>
      <c r="F643" t="s">
        <v>10</v>
      </c>
    </row>
    <row r="644" spans="1:6" x14ac:dyDescent="0.25">
      <c r="A644">
        <v>2021</v>
      </c>
      <c r="B644" t="s">
        <v>59</v>
      </c>
      <c r="C644" t="s">
        <v>27</v>
      </c>
      <c r="D644">
        <v>41620</v>
      </c>
      <c r="E644">
        <v>61423</v>
      </c>
      <c r="F644" t="s">
        <v>10</v>
      </c>
    </row>
    <row r="645" spans="1:6" x14ac:dyDescent="0.25">
      <c r="A645">
        <v>2021</v>
      </c>
      <c r="B645" t="s">
        <v>59</v>
      </c>
      <c r="C645" t="s">
        <v>28</v>
      </c>
      <c r="D645">
        <v>55150</v>
      </c>
      <c r="E645">
        <v>54357</v>
      </c>
      <c r="F645" t="s">
        <v>8</v>
      </c>
    </row>
    <row r="646" spans="1:6" x14ac:dyDescent="0.25">
      <c r="A646">
        <v>2021</v>
      </c>
      <c r="B646" t="s">
        <v>59</v>
      </c>
      <c r="C646" t="s">
        <v>29</v>
      </c>
      <c r="D646">
        <v>37323</v>
      </c>
      <c r="E646">
        <v>56523</v>
      </c>
      <c r="F646" t="s">
        <v>8</v>
      </c>
    </row>
    <row r="647" spans="1:6" x14ac:dyDescent="0.25">
      <c r="A647">
        <v>2021</v>
      </c>
      <c r="B647" t="s">
        <v>59</v>
      </c>
      <c r="C647" t="s">
        <v>30</v>
      </c>
      <c r="D647">
        <v>19568</v>
      </c>
      <c r="E647">
        <v>43621</v>
      </c>
      <c r="F647" t="s">
        <v>10</v>
      </c>
    </row>
    <row r="648" spans="1:6" x14ac:dyDescent="0.25">
      <c r="A648">
        <v>2021</v>
      </c>
      <c r="B648" t="s">
        <v>59</v>
      </c>
      <c r="C648" t="s">
        <v>31</v>
      </c>
      <c r="D648">
        <v>39400</v>
      </c>
      <c r="E648">
        <v>49646</v>
      </c>
      <c r="F648" t="s">
        <v>8</v>
      </c>
    </row>
    <row r="649" spans="1:6" x14ac:dyDescent="0.25">
      <c r="A649">
        <v>2021</v>
      </c>
      <c r="B649" t="s">
        <v>59</v>
      </c>
      <c r="C649" t="s">
        <v>32</v>
      </c>
      <c r="D649">
        <v>9112</v>
      </c>
      <c r="E649">
        <v>46937</v>
      </c>
      <c r="F649" t="s">
        <v>8</v>
      </c>
    </row>
    <row r="650" spans="1:6" x14ac:dyDescent="0.25">
      <c r="A650">
        <v>2021</v>
      </c>
      <c r="B650" t="s">
        <v>59</v>
      </c>
      <c r="C650" t="s">
        <v>33</v>
      </c>
      <c r="D650">
        <v>14969</v>
      </c>
      <c r="E650">
        <v>47557</v>
      </c>
      <c r="F650" t="s">
        <v>10</v>
      </c>
    </row>
    <row r="651" spans="1:6" x14ac:dyDescent="0.25">
      <c r="A651">
        <v>2021</v>
      </c>
      <c r="B651" t="s">
        <v>59</v>
      </c>
      <c r="C651" t="s">
        <v>34</v>
      </c>
      <c r="D651">
        <v>15866</v>
      </c>
      <c r="E651">
        <v>51452</v>
      </c>
      <c r="F651" t="s">
        <v>10</v>
      </c>
    </row>
    <row r="652" spans="1:6" x14ac:dyDescent="0.25">
      <c r="A652">
        <v>2021</v>
      </c>
      <c r="B652" t="s">
        <v>59</v>
      </c>
      <c r="C652" t="s">
        <v>35</v>
      </c>
      <c r="D652">
        <v>12448</v>
      </c>
      <c r="E652">
        <v>55409</v>
      </c>
      <c r="F652" t="s">
        <v>8</v>
      </c>
    </row>
    <row r="653" spans="1:6" x14ac:dyDescent="0.25">
      <c r="A653">
        <v>2021</v>
      </c>
      <c r="B653" t="s">
        <v>59</v>
      </c>
      <c r="C653" t="s">
        <v>36</v>
      </c>
      <c r="D653">
        <v>54227</v>
      </c>
      <c r="E653">
        <v>61204</v>
      </c>
      <c r="F653" t="s">
        <v>8</v>
      </c>
    </row>
    <row r="654" spans="1:6" x14ac:dyDescent="0.25">
      <c r="A654">
        <v>2021</v>
      </c>
      <c r="B654" t="s">
        <v>59</v>
      </c>
      <c r="C654" t="s">
        <v>37</v>
      </c>
      <c r="D654">
        <v>10974</v>
      </c>
      <c r="E654">
        <v>45275</v>
      </c>
      <c r="F654" t="s">
        <v>10</v>
      </c>
    </row>
    <row r="655" spans="1:6" x14ac:dyDescent="0.25">
      <c r="A655">
        <v>2021</v>
      </c>
      <c r="B655" t="s">
        <v>59</v>
      </c>
      <c r="C655" t="s">
        <v>38</v>
      </c>
      <c r="D655">
        <v>120950</v>
      </c>
      <c r="E655">
        <v>59710</v>
      </c>
      <c r="F655" t="s">
        <v>8</v>
      </c>
    </row>
    <row r="656" spans="1:6" x14ac:dyDescent="0.25">
      <c r="A656">
        <v>2021</v>
      </c>
      <c r="B656" t="s">
        <v>59</v>
      </c>
      <c r="C656" t="s">
        <v>39</v>
      </c>
      <c r="D656">
        <v>62397</v>
      </c>
      <c r="E656">
        <v>50579</v>
      </c>
      <c r="F656" t="s">
        <v>10</v>
      </c>
    </row>
    <row r="657" spans="1:6" x14ac:dyDescent="0.25">
      <c r="A657">
        <v>2021</v>
      </c>
      <c r="B657" t="s">
        <v>59</v>
      </c>
      <c r="C657" t="s">
        <v>40</v>
      </c>
      <c r="D657">
        <v>7738</v>
      </c>
      <c r="E657">
        <v>57925</v>
      </c>
      <c r="F657" t="s">
        <v>8</v>
      </c>
    </row>
    <row r="658" spans="1:6" x14ac:dyDescent="0.25">
      <c r="A658">
        <v>2021</v>
      </c>
      <c r="B658" t="s">
        <v>59</v>
      </c>
      <c r="C658" t="s">
        <v>41</v>
      </c>
      <c r="D658">
        <v>68958</v>
      </c>
      <c r="E658">
        <v>51569</v>
      </c>
      <c r="F658" t="s">
        <v>8</v>
      </c>
    </row>
    <row r="659" spans="1:6" x14ac:dyDescent="0.25">
      <c r="A659">
        <v>2021</v>
      </c>
      <c r="B659" t="s">
        <v>59</v>
      </c>
      <c r="C659" t="s">
        <v>42</v>
      </c>
      <c r="D659">
        <v>23883</v>
      </c>
      <c r="E659">
        <v>49049</v>
      </c>
      <c r="F659" t="s">
        <v>10</v>
      </c>
    </row>
    <row r="660" spans="1:6" x14ac:dyDescent="0.25">
      <c r="A660">
        <v>2021</v>
      </c>
      <c r="B660" t="s">
        <v>59</v>
      </c>
      <c r="C660" t="s">
        <v>43</v>
      </c>
      <c r="D660">
        <v>26460</v>
      </c>
      <c r="E660">
        <v>51879</v>
      </c>
      <c r="F660" t="s">
        <v>10</v>
      </c>
    </row>
    <row r="661" spans="1:6" x14ac:dyDescent="0.25">
      <c r="A661">
        <v>2021</v>
      </c>
      <c r="B661" t="s">
        <v>59</v>
      </c>
      <c r="C661" t="s">
        <v>44</v>
      </c>
      <c r="D661">
        <v>74684</v>
      </c>
      <c r="E661">
        <v>52296</v>
      </c>
      <c r="F661" t="s">
        <v>8</v>
      </c>
    </row>
    <row r="662" spans="1:6" x14ac:dyDescent="0.25">
      <c r="A662">
        <v>2021</v>
      </c>
      <c r="B662" t="s">
        <v>59</v>
      </c>
      <c r="C662" t="s">
        <v>45</v>
      </c>
      <c r="D662">
        <v>7648</v>
      </c>
      <c r="E662">
        <v>51232</v>
      </c>
      <c r="F662" t="s">
        <v>8</v>
      </c>
    </row>
    <row r="663" spans="1:6" x14ac:dyDescent="0.25">
      <c r="A663">
        <v>2021</v>
      </c>
      <c r="B663" t="s">
        <v>59</v>
      </c>
      <c r="C663" t="s">
        <v>46</v>
      </c>
      <c r="D663">
        <v>31073</v>
      </c>
      <c r="E663">
        <v>47048</v>
      </c>
      <c r="F663" t="s">
        <v>10</v>
      </c>
    </row>
    <row r="664" spans="1:6" x14ac:dyDescent="0.25">
      <c r="A664">
        <v>2021</v>
      </c>
      <c r="B664" t="s">
        <v>59</v>
      </c>
      <c r="C664" t="s">
        <v>47</v>
      </c>
      <c r="D664">
        <v>8027</v>
      </c>
      <c r="E664">
        <v>46980</v>
      </c>
      <c r="F664" t="s">
        <v>10</v>
      </c>
    </row>
    <row r="665" spans="1:6" x14ac:dyDescent="0.25">
      <c r="A665">
        <v>2021</v>
      </c>
      <c r="B665" t="s">
        <v>59</v>
      </c>
      <c r="C665" t="s">
        <v>48</v>
      </c>
      <c r="D665">
        <v>40380</v>
      </c>
      <c r="E665">
        <v>52991</v>
      </c>
      <c r="F665" t="s">
        <v>10</v>
      </c>
    </row>
    <row r="666" spans="1:6" x14ac:dyDescent="0.25">
      <c r="A666">
        <v>2021</v>
      </c>
      <c r="B666" t="s">
        <v>59</v>
      </c>
      <c r="C666" t="s">
        <v>49</v>
      </c>
      <c r="D666">
        <v>150310</v>
      </c>
      <c r="E666">
        <v>60323</v>
      </c>
      <c r="F666" t="s">
        <v>10</v>
      </c>
    </row>
    <row r="667" spans="1:6" x14ac:dyDescent="0.25">
      <c r="A667">
        <v>2021</v>
      </c>
      <c r="B667" t="s">
        <v>59</v>
      </c>
      <c r="C667" t="s">
        <v>50</v>
      </c>
      <c r="D667">
        <v>20066</v>
      </c>
      <c r="E667">
        <v>51785</v>
      </c>
      <c r="F667" t="s">
        <v>10</v>
      </c>
    </row>
    <row r="668" spans="1:6" x14ac:dyDescent="0.25">
      <c r="A668">
        <v>2021</v>
      </c>
      <c r="B668" t="s">
        <v>59</v>
      </c>
      <c r="C668" t="s">
        <v>51</v>
      </c>
      <c r="D668">
        <v>5040</v>
      </c>
      <c r="E668">
        <v>47456</v>
      </c>
      <c r="F668" t="s">
        <v>8</v>
      </c>
    </row>
    <row r="669" spans="1:6" x14ac:dyDescent="0.25">
      <c r="A669">
        <v>2021</v>
      </c>
      <c r="B669" t="s">
        <v>59</v>
      </c>
      <c r="C669" t="s">
        <v>52</v>
      </c>
      <c r="D669">
        <v>42839</v>
      </c>
      <c r="E669">
        <v>51486</v>
      </c>
      <c r="F669" t="s">
        <v>8</v>
      </c>
    </row>
    <row r="670" spans="1:6" x14ac:dyDescent="0.25">
      <c r="A670">
        <v>2021</v>
      </c>
      <c r="B670" t="s">
        <v>59</v>
      </c>
      <c r="C670" t="s">
        <v>53</v>
      </c>
      <c r="D670">
        <v>38692</v>
      </c>
      <c r="E670">
        <v>73312</v>
      </c>
      <c r="F670" t="s">
        <v>10</v>
      </c>
    </row>
    <row r="671" spans="1:6" x14ac:dyDescent="0.25">
      <c r="A671">
        <v>2021</v>
      </c>
      <c r="B671" t="s">
        <v>59</v>
      </c>
      <c r="C671" t="s">
        <v>54</v>
      </c>
      <c r="D671">
        <v>10709</v>
      </c>
      <c r="E671">
        <v>46148</v>
      </c>
      <c r="F671" t="s">
        <v>8</v>
      </c>
    </row>
    <row r="672" spans="1:6" x14ac:dyDescent="0.25">
      <c r="A672">
        <v>2021</v>
      </c>
      <c r="B672" t="s">
        <v>59</v>
      </c>
      <c r="C672" t="s">
        <v>55</v>
      </c>
      <c r="D672">
        <v>36253</v>
      </c>
      <c r="E672">
        <v>48647</v>
      </c>
      <c r="F672" t="s">
        <v>8</v>
      </c>
    </row>
    <row r="673" spans="1:6" x14ac:dyDescent="0.25">
      <c r="A673">
        <v>2021</v>
      </c>
      <c r="B673" t="s">
        <v>59</v>
      </c>
      <c r="C673" t="s">
        <v>56</v>
      </c>
      <c r="D673">
        <v>4819</v>
      </c>
      <c r="E673">
        <v>50408</v>
      </c>
      <c r="F673" t="s">
        <v>10</v>
      </c>
    </row>
    <row r="674" spans="1:6" x14ac:dyDescent="0.25">
      <c r="A674">
        <v>2021</v>
      </c>
      <c r="B674" t="s">
        <v>60</v>
      </c>
      <c r="C674" t="s">
        <v>7</v>
      </c>
      <c r="D674">
        <v>2309</v>
      </c>
      <c r="E674">
        <v>68845</v>
      </c>
      <c r="F674" t="s">
        <v>10</v>
      </c>
    </row>
    <row r="675" spans="1:6" x14ac:dyDescent="0.25">
      <c r="A675">
        <v>2021</v>
      </c>
      <c r="B675" t="s">
        <v>60</v>
      </c>
      <c r="C675" t="s">
        <v>9</v>
      </c>
      <c r="D675">
        <v>3691</v>
      </c>
      <c r="E675">
        <v>83822</v>
      </c>
      <c r="F675" t="s">
        <v>8</v>
      </c>
    </row>
    <row r="676" spans="1:6" x14ac:dyDescent="0.25">
      <c r="A676">
        <v>2021</v>
      </c>
      <c r="B676" t="s">
        <v>60</v>
      </c>
      <c r="C676" t="s">
        <v>11</v>
      </c>
      <c r="D676">
        <v>1303</v>
      </c>
      <c r="E676">
        <v>63981</v>
      </c>
      <c r="F676" t="s">
        <v>8</v>
      </c>
    </row>
    <row r="677" spans="1:6" x14ac:dyDescent="0.25">
      <c r="A677">
        <v>2021</v>
      </c>
      <c r="B677" t="s">
        <v>60</v>
      </c>
      <c r="C677" t="s">
        <v>12</v>
      </c>
      <c r="D677">
        <v>28529</v>
      </c>
      <c r="E677">
        <v>197278</v>
      </c>
      <c r="F677" t="s">
        <v>10</v>
      </c>
    </row>
    <row r="678" spans="1:6" x14ac:dyDescent="0.25">
      <c r="A678">
        <v>2021</v>
      </c>
      <c r="B678" t="s">
        <v>60</v>
      </c>
      <c r="C678" t="s">
        <v>13</v>
      </c>
      <c r="D678">
        <v>4330</v>
      </c>
      <c r="E678">
        <v>115380</v>
      </c>
      <c r="F678" t="s">
        <v>8</v>
      </c>
    </row>
    <row r="679" spans="1:6" x14ac:dyDescent="0.25">
      <c r="A679">
        <v>2021</v>
      </c>
      <c r="B679" t="s">
        <v>60</v>
      </c>
      <c r="C679" t="s">
        <v>14</v>
      </c>
      <c r="D679">
        <v>2551</v>
      </c>
      <c r="E679">
        <v>126406</v>
      </c>
      <c r="F679" t="s">
        <v>10</v>
      </c>
    </row>
    <row r="680" spans="1:6" x14ac:dyDescent="0.25">
      <c r="A680">
        <v>2021</v>
      </c>
      <c r="B680" t="s">
        <v>60</v>
      </c>
      <c r="C680" t="s">
        <v>15</v>
      </c>
      <c r="D680">
        <v>497</v>
      </c>
      <c r="E680">
        <v>76031</v>
      </c>
      <c r="F680" t="s">
        <v>8</v>
      </c>
    </row>
    <row r="681" spans="1:6" x14ac:dyDescent="0.25">
      <c r="A681">
        <v>2021</v>
      </c>
      <c r="B681" t="s">
        <v>60</v>
      </c>
      <c r="C681" t="s">
        <v>16</v>
      </c>
      <c r="D681">
        <v>11744</v>
      </c>
      <c r="E681">
        <v>92153</v>
      </c>
      <c r="F681" t="s">
        <v>8</v>
      </c>
    </row>
    <row r="682" spans="1:6" x14ac:dyDescent="0.25">
      <c r="A682">
        <v>2021</v>
      </c>
      <c r="B682" t="s">
        <v>60</v>
      </c>
      <c r="C682" t="s">
        <v>17</v>
      </c>
      <c r="D682">
        <v>5380</v>
      </c>
      <c r="E682">
        <v>106462</v>
      </c>
      <c r="F682" t="s">
        <v>10</v>
      </c>
    </row>
    <row r="683" spans="1:6" x14ac:dyDescent="0.25">
      <c r="A683">
        <v>2021</v>
      </c>
      <c r="B683" t="s">
        <v>60</v>
      </c>
      <c r="C683" t="s">
        <v>18</v>
      </c>
      <c r="D683">
        <v>1231</v>
      </c>
      <c r="E683">
        <v>62211</v>
      </c>
      <c r="F683" t="s">
        <v>10</v>
      </c>
    </row>
    <row r="684" spans="1:6" x14ac:dyDescent="0.25">
      <c r="A684">
        <v>2021</v>
      </c>
      <c r="B684" t="s">
        <v>60</v>
      </c>
      <c r="C684" t="s">
        <v>19</v>
      </c>
      <c r="D684">
        <v>6998</v>
      </c>
      <c r="E684">
        <v>102732</v>
      </c>
      <c r="F684" t="s">
        <v>8</v>
      </c>
    </row>
    <row r="685" spans="1:6" x14ac:dyDescent="0.25">
      <c r="A685">
        <v>2021</v>
      </c>
      <c r="B685" t="s">
        <v>60</v>
      </c>
      <c r="C685" t="s">
        <v>20</v>
      </c>
      <c r="D685">
        <v>2278</v>
      </c>
      <c r="E685">
        <v>68444</v>
      </c>
      <c r="F685" t="s">
        <v>8</v>
      </c>
    </row>
    <row r="686" spans="1:6" x14ac:dyDescent="0.25">
      <c r="A686">
        <v>2021</v>
      </c>
      <c r="B686" t="s">
        <v>60</v>
      </c>
      <c r="C686" t="s">
        <v>21</v>
      </c>
      <c r="D686">
        <v>1778</v>
      </c>
      <c r="E686">
        <v>66664</v>
      </c>
      <c r="F686" t="s">
        <v>10</v>
      </c>
    </row>
    <row r="687" spans="1:6" x14ac:dyDescent="0.25">
      <c r="A687">
        <v>2021</v>
      </c>
      <c r="B687" t="s">
        <v>60</v>
      </c>
      <c r="C687" t="s">
        <v>22</v>
      </c>
      <c r="D687">
        <v>1386</v>
      </c>
      <c r="E687">
        <v>72434</v>
      </c>
      <c r="F687" t="s">
        <v>10</v>
      </c>
    </row>
    <row r="688" spans="1:6" x14ac:dyDescent="0.25">
      <c r="A688">
        <v>2021</v>
      </c>
      <c r="B688" t="s">
        <v>60</v>
      </c>
      <c r="C688" t="s">
        <v>23</v>
      </c>
      <c r="D688">
        <v>1924</v>
      </c>
      <c r="E688">
        <v>64590</v>
      </c>
      <c r="F688" t="s">
        <v>10</v>
      </c>
    </row>
    <row r="689" spans="1:6" x14ac:dyDescent="0.25">
      <c r="A689">
        <v>2021</v>
      </c>
      <c r="B689" t="s">
        <v>60</v>
      </c>
      <c r="C689" t="s">
        <v>24</v>
      </c>
      <c r="D689">
        <v>1801</v>
      </c>
      <c r="E689">
        <v>66638</v>
      </c>
      <c r="F689" t="s">
        <v>10</v>
      </c>
    </row>
    <row r="690" spans="1:6" x14ac:dyDescent="0.25">
      <c r="A690">
        <v>2021</v>
      </c>
      <c r="B690" t="s">
        <v>60</v>
      </c>
      <c r="C690" t="s">
        <v>25</v>
      </c>
      <c r="D690">
        <v>869</v>
      </c>
      <c r="E690">
        <v>63442</v>
      </c>
      <c r="F690" t="s">
        <v>10</v>
      </c>
    </row>
    <row r="691" spans="1:6" x14ac:dyDescent="0.25">
      <c r="A691">
        <v>2021</v>
      </c>
      <c r="B691" t="s">
        <v>60</v>
      </c>
      <c r="C691" t="s">
        <v>26</v>
      </c>
      <c r="D691">
        <v>2846</v>
      </c>
      <c r="E691">
        <v>104834</v>
      </c>
      <c r="F691" t="s">
        <v>8</v>
      </c>
    </row>
    <row r="692" spans="1:6" x14ac:dyDescent="0.25">
      <c r="A692">
        <v>2021</v>
      </c>
      <c r="B692" t="s">
        <v>60</v>
      </c>
      <c r="C692" t="s">
        <v>27</v>
      </c>
      <c r="D692">
        <v>5717</v>
      </c>
      <c r="E692">
        <v>134022</v>
      </c>
      <c r="F692" t="s">
        <v>8</v>
      </c>
    </row>
    <row r="693" spans="1:6" x14ac:dyDescent="0.25">
      <c r="A693">
        <v>2021</v>
      </c>
      <c r="B693" t="s">
        <v>60</v>
      </c>
      <c r="C693" t="s">
        <v>28</v>
      </c>
      <c r="D693">
        <v>7146</v>
      </c>
      <c r="E693">
        <v>83504</v>
      </c>
      <c r="F693" t="s">
        <v>10</v>
      </c>
    </row>
    <row r="694" spans="1:6" x14ac:dyDescent="0.25">
      <c r="A694">
        <v>2021</v>
      </c>
      <c r="B694" t="s">
        <v>60</v>
      </c>
      <c r="C694" t="s">
        <v>29</v>
      </c>
      <c r="D694">
        <v>4133</v>
      </c>
      <c r="E694">
        <v>89846</v>
      </c>
      <c r="F694" t="s">
        <v>8</v>
      </c>
    </row>
    <row r="695" spans="1:6" x14ac:dyDescent="0.25">
      <c r="A695">
        <v>2021</v>
      </c>
      <c r="B695" t="s">
        <v>60</v>
      </c>
      <c r="C695" t="s">
        <v>30</v>
      </c>
      <c r="D695">
        <v>944</v>
      </c>
      <c r="E695">
        <v>55438</v>
      </c>
      <c r="F695" t="s">
        <v>8</v>
      </c>
    </row>
    <row r="696" spans="1:6" x14ac:dyDescent="0.25">
      <c r="A696">
        <v>2021</v>
      </c>
      <c r="B696" t="s">
        <v>60</v>
      </c>
      <c r="C696" t="s">
        <v>31</v>
      </c>
      <c r="D696">
        <v>3310</v>
      </c>
      <c r="E696">
        <v>91960</v>
      </c>
      <c r="F696" t="s">
        <v>10</v>
      </c>
    </row>
    <row r="697" spans="1:6" x14ac:dyDescent="0.25">
      <c r="A697">
        <v>2021</v>
      </c>
      <c r="B697" t="s">
        <v>60</v>
      </c>
      <c r="C697" t="s">
        <v>32</v>
      </c>
      <c r="D697">
        <v>799</v>
      </c>
      <c r="E697">
        <v>62592</v>
      </c>
      <c r="F697" t="s">
        <v>10</v>
      </c>
    </row>
    <row r="698" spans="1:6" x14ac:dyDescent="0.25">
      <c r="A698">
        <v>2021</v>
      </c>
      <c r="B698" t="s">
        <v>60</v>
      </c>
      <c r="C698" t="s">
        <v>33</v>
      </c>
      <c r="D698">
        <v>1015</v>
      </c>
      <c r="E698">
        <v>72732</v>
      </c>
      <c r="F698" t="s">
        <v>8</v>
      </c>
    </row>
    <row r="699" spans="1:6" x14ac:dyDescent="0.25">
      <c r="A699">
        <v>2021</v>
      </c>
      <c r="B699" t="s">
        <v>60</v>
      </c>
      <c r="C699" t="s">
        <v>34</v>
      </c>
      <c r="D699">
        <v>1664</v>
      </c>
      <c r="E699">
        <v>79213</v>
      </c>
      <c r="F699" t="s">
        <v>8</v>
      </c>
    </row>
    <row r="700" spans="1:6" x14ac:dyDescent="0.25">
      <c r="A700">
        <v>2021</v>
      </c>
      <c r="B700" t="s">
        <v>60</v>
      </c>
      <c r="C700" t="s">
        <v>35</v>
      </c>
      <c r="D700">
        <v>1037</v>
      </c>
      <c r="E700">
        <v>103212</v>
      </c>
      <c r="F700" t="s">
        <v>10</v>
      </c>
    </row>
    <row r="701" spans="1:6" x14ac:dyDescent="0.25">
      <c r="A701">
        <v>2021</v>
      </c>
      <c r="B701" t="s">
        <v>60</v>
      </c>
      <c r="C701" t="s">
        <v>36</v>
      </c>
      <c r="D701">
        <v>3724</v>
      </c>
      <c r="E701">
        <v>123433</v>
      </c>
      <c r="F701" t="s">
        <v>8</v>
      </c>
    </row>
    <row r="702" spans="1:6" x14ac:dyDescent="0.25">
      <c r="A702">
        <v>2021</v>
      </c>
      <c r="B702" t="s">
        <v>60</v>
      </c>
      <c r="C702" t="s">
        <v>37</v>
      </c>
      <c r="D702">
        <v>1074</v>
      </c>
      <c r="E702">
        <v>63554</v>
      </c>
      <c r="F702" t="s">
        <v>10</v>
      </c>
    </row>
    <row r="703" spans="1:6" x14ac:dyDescent="0.25">
      <c r="A703">
        <v>2021</v>
      </c>
      <c r="B703" t="s">
        <v>60</v>
      </c>
      <c r="C703" t="s">
        <v>38</v>
      </c>
      <c r="D703">
        <v>12812</v>
      </c>
      <c r="E703">
        <v>141959</v>
      </c>
      <c r="F703" t="s">
        <v>8</v>
      </c>
    </row>
    <row r="704" spans="1:6" x14ac:dyDescent="0.25">
      <c r="A704">
        <v>2021</v>
      </c>
      <c r="B704" t="s">
        <v>60</v>
      </c>
      <c r="C704" t="s">
        <v>39</v>
      </c>
      <c r="D704">
        <v>5669</v>
      </c>
      <c r="E704">
        <v>93039</v>
      </c>
      <c r="F704" t="s">
        <v>8</v>
      </c>
    </row>
    <row r="705" spans="1:6" x14ac:dyDescent="0.25">
      <c r="A705">
        <v>2021</v>
      </c>
      <c r="B705" t="s">
        <v>60</v>
      </c>
      <c r="C705" t="s">
        <v>40</v>
      </c>
      <c r="D705">
        <v>402</v>
      </c>
      <c r="E705">
        <v>77543</v>
      </c>
      <c r="F705" t="s">
        <v>10</v>
      </c>
    </row>
    <row r="706" spans="1:6" x14ac:dyDescent="0.25">
      <c r="A706">
        <v>2021</v>
      </c>
      <c r="B706" t="s">
        <v>60</v>
      </c>
      <c r="C706" t="s">
        <v>41</v>
      </c>
      <c r="D706">
        <v>4915</v>
      </c>
      <c r="E706">
        <v>78613</v>
      </c>
      <c r="F706" t="s">
        <v>10</v>
      </c>
    </row>
    <row r="707" spans="1:6" x14ac:dyDescent="0.25">
      <c r="A707">
        <v>2021</v>
      </c>
      <c r="B707" t="s">
        <v>60</v>
      </c>
      <c r="C707" t="s">
        <v>42</v>
      </c>
      <c r="D707">
        <v>1550</v>
      </c>
      <c r="E707">
        <v>66407</v>
      </c>
      <c r="F707" t="s">
        <v>8</v>
      </c>
    </row>
    <row r="708" spans="1:6" x14ac:dyDescent="0.25">
      <c r="A708">
        <v>2021</v>
      </c>
      <c r="B708" t="s">
        <v>60</v>
      </c>
      <c r="C708" t="s">
        <v>43</v>
      </c>
      <c r="D708">
        <v>4135</v>
      </c>
      <c r="E708">
        <v>95633</v>
      </c>
      <c r="F708" t="s">
        <v>8</v>
      </c>
    </row>
    <row r="709" spans="1:6" x14ac:dyDescent="0.25">
      <c r="A709">
        <v>2021</v>
      </c>
      <c r="B709" t="s">
        <v>60</v>
      </c>
      <c r="C709" t="s">
        <v>44</v>
      </c>
      <c r="D709">
        <v>5348</v>
      </c>
      <c r="E709">
        <v>100900</v>
      </c>
      <c r="F709" t="s">
        <v>10</v>
      </c>
    </row>
    <row r="710" spans="1:6" x14ac:dyDescent="0.25">
      <c r="A710">
        <v>2021</v>
      </c>
      <c r="B710" t="s">
        <v>60</v>
      </c>
      <c r="C710" t="s">
        <v>45</v>
      </c>
      <c r="D710">
        <v>714</v>
      </c>
      <c r="E710">
        <v>82409</v>
      </c>
      <c r="F710" t="s">
        <v>10</v>
      </c>
    </row>
    <row r="711" spans="1:6" x14ac:dyDescent="0.25">
      <c r="A711">
        <v>2021</v>
      </c>
      <c r="B711" t="s">
        <v>60</v>
      </c>
      <c r="C711" t="s">
        <v>46</v>
      </c>
      <c r="D711">
        <v>2883</v>
      </c>
      <c r="E711">
        <v>72032</v>
      </c>
      <c r="F711" t="s">
        <v>10</v>
      </c>
    </row>
    <row r="712" spans="1:6" x14ac:dyDescent="0.25">
      <c r="A712">
        <v>2021</v>
      </c>
      <c r="B712" t="s">
        <v>60</v>
      </c>
      <c r="C712" t="s">
        <v>47</v>
      </c>
      <c r="D712">
        <v>589</v>
      </c>
      <c r="E712">
        <v>57535</v>
      </c>
      <c r="F712" t="s">
        <v>10</v>
      </c>
    </row>
    <row r="713" spans="1:6" x14ac:dyDescent="0.25">
      <c r="A713">
        <v>2021</v>
      </c>
      <c r="B713" t="s">
        <v>60</v>
      </c>
      <c r="C713" t="s">
        <v>48</v>
      </c>
      <c r="D713">
        <v>3981</v>
      </c>
      <c r="E713">
        <v>81375</v>
      </c>
      <c r="F713" t="s">
        <v>10</v>
      </c>
    </row>
    <row r="714" spans="1:6" x14ac:dyDescent="0.25">
      <c r="A714">
        <v>2021</v>
      </c>
      <c r="B714" t="s">
        <v>60</v>
      </c>
      <c r="C714" t="s">
        <v>49</v>
      </c>
      <c r="D714">
        <v>10627</v>
      </c>
      <c r="E714">
        <v>96857</v>
      </c>
      <c r="F714" t="s">
        <v>8</v>
      </c>
    </row>
    <row r="715" spans="1:6" x14ac:dyDescent="0.25">
      <c r="A715">
        <v>2021</v>
      </c>
      <c r="B715" t="s">
        <v>60</v>
      </c>
      <c r="C715" t="s">
        <v>50</v>
      </c>
      <c r="D715">
        <v>2776</v>
      </c>
      <c r="E715">
        <v>90735</v>
      </c>
      <c r="F715" t="s">
        <v>8</v>
      </c>
    </row>
    <row r="716" spans="1:6" x14ac:dyDescent="0.25">
      <c r="A716">
        <v>2021</v>
      </c>
      <c r="B716" t="s">
        <v>60</v>
      </c>
      <c r="C716" t="s">
        <v>51</v>
      </c>
      <c r="D716">
        <v>527</v>
      </c>
      <c r="E716">
        <v>68861</v>
      </c>
      <c r="F716" t="s">
        <v>10</v>
      </c>
    </row>
    <row r="717" spans="1:6" x14ac:dyDescent="0.25">
      <c r="A717">
        <v>2021</v>
      </c>
      <c r="B717" t="s">
        <v>60</v>
      </c>
      <c r="C717" t="s">
        <v>52</v>
      </c>
      <c r="D717">
        <v>4600</v>
      </c>
      <c r="E717">
        <v>113966</v>
      </c>
      <c r="F717" t="s">
        <v>8</v>
      </c>
    </row>
    <row r="718" spans="1:6" x14ac:dyDescent="0.25">
      <c r="A718">
        <v>2021</v>
      </c>
      <c r="B718" t="s">
        <v>60</v>
      </c>
      <c r="C718" t="s">
        <v>53</v>
      </c>
      <c r="D718">
        <v>5007</v>
      </c>
      <c r="E718">
        <v>213135</v>
      </c>
      <c r="F718" t="s">
        <v>8</v>
      </c>
    </row>
    <row r="719" spans="1:6" x14ac:dyDescent="0.25">
      <c r="A719">
        <v>2021</v>
      </c>
      <c r="B719" t="s">
        <v>60</v>
      </c>
      <c r="C719" t="s">
        <v>54</v>
      </c>
      <c r="D719">
        <v>818</v>
      </c>
      <c r="E719">
        <v>59281</v>
      </c>
      <c r="F719" t="s">
        <v>10</v>
      </c>
    </row>
    <row r="720" spans="1:6" x14ac:dyDescent="0.25">
      <c r="A720">
        <v>2021</v>
      </c>
      <c r="B720" t="s">
        <v>60</v>
      </c>
      <c r="C720" t="s">
        <v>55</v>
      </c>
      <c r="D720">
        <v>2335</v>
      </c>
      <c r="E720">
        <v>88512</v>
      </c>
      <c r="F720" t="s">
        <v>10</v>
      </c>
    </row>
    <row r="721" spans="1:6" x14ac:dyDescent="0.25">
      <c r="A721">
        <v>2021</v>
      </c>
      <c r="B721" t="s">
        <v>60</v>
      </c>
      <c r="C721" t="s">
        <v>56</v>
      </c>
      <c r="D721">
        <v>417</v>
      </c>
      <c r="E721">
        <v>55035</v>
      </c>
      <c r="F721" t="s">
        <v>8</v>
      </c>
    </row>
    <row r="722" spans="1:6" x14ac:dyDescent="0.25">
      <c r="A722">
        <v>2021</v>
      </c>
      <c r="B722" t="s">
        <v>61</v>
      </c>
      <c r="C722" t="s">
        <v>7</v>
      </c>
      <c r="D722">
        <v>13590</v>
      </c>
      <c r="E722">
        <v>77076</v>
      </c>
      <c r="F722" t="s">
        <v>8</v>
      </c>
    </row>
    <row r="723" spans="1:6" x14ac:dyDescent="0.25">
      <c r="A723">
        <v>2021</v>
      </c>
      <c r="B723" t="s">
        <v>61</v>
      </c>
      <c r="C723" t="s">
        <v>9</v>
      </c>
      <c r="D723">
        <v>19357</v>
      </c>
      <c r="E723">
        <v>80627</v>
      </c>
      <c r="F723" t="s">
        <v>10</v>
      </c>
    </row>
    <row r="724" spans="1:6" x14ac:dyDescent="0.25">
      <c r="A724">
        <v>2021</v>
      </c>
      <c r="B724" t="s">
        <v>61</v>
      </c>
      <c r="C724" t="s">
        <v>11</v>
      </c>
      <c r="D724">
        <v>8591</v>
      </c>
      <c r="E724">
        <v>66198</v>
      </c>
      <c r="F724" t="s">
        <v>8</v>
      </c>
    </row>
    <row r="725" spans="1:6" x14ac:dyDescent="0.25">
      <c r="A725">
        <v>2021</v>
      </c>
      <c r="B725" t="s">
        <v>61</v>
      </c>
      <c r="C725" t="s">
        <v>12</v>
      </c>
      <c r="D725">
        <v>109980</v>
      </c>
      <c r="E725">
        <v>118757</v>
      </c>
      <c r="F725" t="s">
        <v>10</v>
      </c>
    </row>
    <row r="726" spans="1:6" x14ac:dyDescent="0.25">
      <c r="A726">
        <v>2021</v>
      </c>
      <c r="B726" t="s">
        <v>61</v>
      </c>
      <c r="C726" t="s">
        <v>13</v>
      </c>
      <c r="D726">
        <v>24028</v>
      </c>
      <c r="E726">
        <v>94613</v>
      </c>
      <c r="F726" t="s">
        <v>8</v>
      </c>
    </row>
    <row r="727" spans="1:6" x14ac:dyDescent="0.25">
      <c r="A727">
        <v>2021</v>
      </c>
      <c r="B727" t="s">
        <v>61</v>
      </c>
      <c r="C727" t="s">
        <v>14</v>
      </c>
      <c r="D727">
        <v>11028</v>
      </c>
      <c r="E727">
        <v>163629</v>
      </c>
      <c r="F727" t="s">
        <v>8</v>
      </c>
    </row>
    <row r="728" spans="1:6" x14ac:dyDescent="0.25">
      <c r="A728">
        <v>2021</v>
      </c>
      <c r="B728" t="s">
        <v>61</v>
      </c>
      <c r="C728" t="s">
        <v>15</v>
      </c>
      <c r="D728">
        <v>2907</v>
      </c>
      <c r="E728">
        <v>103426</v>
      </c>
      <c r="F728" t="s">
        <v>10</v>
      </c>
    </row>
    <row r="729" spans="1:6" x14ac:dyDescent="0.25">
      <c r="A729">
        <v>2021</v>
      </c>
      <c r="B729" t="s">
        <v>61</v>
      </c>
      <c r="C729" t="s">
        <v>16</v>
      </c>
      <c r="D729">
        <v>76648</v>
      </c>
      <c r="E729">
        <v>83025</v>
      </c>
      <c r="F729" t="s">
        <v>10</v>
      </c>
    </row>
    <row r="730" spans="1:6" x14ac:dyDescent="0.25">
      <c r="A730">
        <v>2021</v>
      </c>
      <c r="B730" t="s">
        <v>61</v>
      </c>
      <c r="C730" t="s">
        <v>17</v>
      </c>
      <c r="D730">
        <v>26961</v>
      </c>
      <c r="E730">
        <v>92701</v>
      </c>
      <c r="F730" t="s">
        <v>8</v>
      </c>
    </row>
    <row r="731" spans="1:6" x14ac:dyDescent="0.25">
      <c r="A731">
        <v>2021</v>
      </c>
      <c r="B731" t="s">
        <v>61</v>
      </c>
      <c r="C731" t="s">
        <v>18</v>
      </c>
      <c r="D731">
        <v>5859</v>
      </c>
      <c r="E731">
        <v>65504</v>
      </c>
      <c r="F731" t="s">
        <v>8</v>
      </c>
    </row>
    <row r="732" spans="1:6" x14ac:dyDescent="0.25">
      <c r="A732">
        <v>2021</v>
      </c>
      <c r="B732" t="s">
        <v>61</v>
      </c>
      <c r="C732" t="s">
        <v>19</v>
      </c>
      <c r="D732">
        <v>32792</v>
      </c>
      <c r="E732">
        <v>119091</v>
      </c>
      <c r="F732" t="s">
        <v>10</v>
      </c>
    </row>
    <row r="733" spans="1:6" x14ac:dyDescent="0.25">
      <c r="A733">
        <v>2021</v>
      </c>
      <c r="B733" t="s">
        <v>61</v>
      </c>
      <c r="C733" t="s">
        <v>20</v>
      </c>
      <c r="D733">
        <v>16940</v>
      </c>
      <c r="E733">
        <v>73469</v>
      </c>
      <c r="F733" t="s">
        <v>10</v>
      </c>
    </row>
    <row r="734" spans="1:6" x14ac:dyDescent="0.25">
      <c r="A734">
        <v>2021</v>
      </c>
      <c r="B734" t="s">
        <v>61</v>
      </c>
      <c r="C734" t="s">
        <v>21</v>
      </c>
      <c r="D734">
        <v>10414</v>
      </c>
      <c r="E734">
        <v>82212</v>
      </c>
      <c r="F734" t="s">
        <v>10</v>
      </c>
    </row>
    <row r="735" spans="1:6" x14ac:dyDescent="0.25">
      <c r="A735">
        <v>2021</v>
      </c>
      <c r="B735" t="s">
        <v>61</v>
      </c>
      <c r="C735" t="s">
        <v>22</v>
      </c>
      <c r="D735">
        <v>8744</v>
      </c>
      <c r="E735">
        <v>74950</v>
      </c>
      <c r="F735" t="s">
        <v>10</v>
      </c>
    </row>
    <row r="736" spans="1:6" x14ac:dyDescent="0.25">
      <c r="A736">
        <v>2021</v>
      </c>
      <c r="B736" t="s">
        <v>61</v>
      </c>
      <c r="C736" t="s">
        <v>23</v>
      </c>
      <c r="D736">
        <v>11201</v>
      </c>
      <c r="E736">
        <v>75885</v>
      </c>
      <c r="F736" t="s">
        <v>10</v>
      </c>
    </row>
    <row r="737" spans="1:6" x14ac:dyDescent="0.25">
      <c r="A737">
        <v>2021</v>
      </c>
      <c r="B737" t="s">
        <v>61</v>
      </c>
      <c r="C737" t="s">
        <v>24</v>
      </c>
      <c r="D737">
        <v>13852</v>
      </c>
      <c r="E737">
        <v>69590</v>
      </c>
      <c r="F737" t="s">
        <v>8</v>
      </c>
    </row>
    <row r="738" spans="1:6" x14ac:dyDescent="0.25">
      <c r="A738">
        <v>2021</v>
      </c>
      <c r="B738" t="s">
        <v>61</v>
      </c>
      <c r="C738" t="s">
        <v>25</v>
      </c>
      <c r="D738">
        <v>3854</v>
      </c>
      <c r="E738">
        <v>76030</v>
      </c>
      <c r="F738" t="s">
        <v>8</v>
      </c>
    </row>
    <row r="739" spans="1:6" x14ac:dyDescent="0.25">
      <c r="A739">
        <v>2021</v>
      </c>
      <c r="B739" t="s">
        <v>61</v>
      </c>
      <c r="C739" t="s">
        <v>26</v>
      </c>
      <c r="D739">
        <v>15512</v>
      </c>
      <c r="E739">
        <v>104024</v>
      </c>
      <c r="F739" t="s">
        <v>10</v>
      </c>
    </row>
    <row r="740" spans="1:6" x14ac:dyDescent="0.25">
      <c r="A740">
        <v>2021</v>
      </c>
      <c r="B740" t="s">
        <v>61</v>
      </c>
      <c r="C740" t="s">
        <v>27</v>
      </c>
      <c r="D740">
        <v>17883</v>
      </c>
      <c r="E740">
        <v>153565</v>
      </c>
      <c r="F740" t="s">
        <v>8</v>
      </c>
    </row>
    <row r="741" spans="1:6" x14ac:dyDescent="0.25">
      <c r="A741">
        <v>2021</v>
      </c>
      <c r="B741" t="s">
        <v>61</v>
      </c>
      <c r="C741" t="s">
        <v>28</v>
      </c>
      <c r="D741">
        <v>19641</v>
      </c>
      <c r="E741">
        <v>79691</v>
      </c>
      <c r="F741" t="s">
        <v>8</v>
      </c>
    </row>
    <row r="742" spans="1:6" x14ac:dyDescent="0.25">
      <c r="A742">
        <v>2021</v>
      </c>
      <c r="B742" t="s">
        <v>61</v>
      </c>
      <c r="C742" t="s">
        <v>29</v>
      </c>
      <c r="D742">
        <v>15855</v>
      </c>
      <c r="E742">
        <v>103673</v>
      </c>
      <c r="F742" t="s">
        <v>10</v>
      </c>
    </row>
    <row r="743" spans="1:6" x14ac:dyDescent="0.25">
      <c r="A743">
        <v>2021</v>
      </c>
      <c r="B743" t="s">
        <v>61</v>
      </c>
      <c r="C743" t="s">
        <v>30</v>
      </c>
      <c r="D743">
        <v>7944</v>
      </c>
      <c r="E743">
        <v>60672</v>
      </c>
      <c r="F743" t="s">
        <v>10</v>
      </c>
    </row>
    <row r="744" spans="1:6" x14ac:dyDescent="0.25">
      <c r="A744">
        <v>2021</v>
      </c>
      <c r="B744" t="s">
        <v>61</v>
      </c>
      <c r="C744" t="s">
        <v>31</v>
      </c>
      <c r="D744">
        <v>17951</v>
      </c>
      <c r="E744">
        <v>81387</v>
      </c>
      <c r="F744" t="s">
        <v>8</v>
      </c>
    </row>
    <row r="745" spans="1:6" x14ac:dyDescent="0.25">
      <c r="A745">
        <v>2021</v>
      </c>
      <c r="B745" t="s">
        <v>61</v>
      </c>
      <c r="C745" t="s">
        <v>32</v>
      </c>
      <c r="D745">
        <v>4314</v>
      </c>
      <c r="E745">
        <v>66907</v>
      </c>
      <c r="F745" t="s">
        <v>8</v>
      </c>
    </row>
    <row r="746" spans="1:6" x14ac:dyDescent="0.25">
      <c r="A746">
        <v>2021</v>
      </c>
      <c r="B746" t="s">
        <v>61</v>
      </c>
      <c r="C746" t="s">
        <v>33</v>
      </c>
      <c r="D746">
        <v>6842</v>
      </c>
      <c r="E746">
        <v>75072</v>
      </c>
      <c r="F746" t="s">
        <v>10</v>
      </c>
    </row>
    <row r="747" spans="1:6" x14ac:dyDescent="0.25">
      <c r="A747">
        <v>2021</v>
      </c>
      <c r="B747" t="s">
        <v>61</v>
      </c>
      <c r="C747" t="s">
        <v>34</v>
      </c>
      <c r="D747">
        <v>9324</v>
      </c>
      <c r="E747">
        <v>76204</v>
      </c>
      <c r="F747" t="s">
        <v>8</v>
      </c>
    </row>
    <row r="748" spans="1:6" x14ac:dyDescent="0.25">
      <c r="A748">
        <v>2021</v>
      </c>
      <c r="B748" t="s">
        <v>61</v>
      </c>
      <c r="C748" t="s">
        <v>35</v>
      </c>
      <c r="D748">
        <v>3881</v>
      </c>
      <c r="E748">
        <v>106104</v>
      </c>
      <c r="F748" t="s">
        <v>10</v>
      </c>
    </row>
    <row r="749" spans="1:6" x14ac:dyDescent="0.25">
      <c r="A749">
        <v>2021</v>
      </c>
      <c r="B749" t="s">
        <v>61</v>
      </c>
      <c r="C749" t="s">
        <v>36</v>
      </c>
      <c r="D749">
        <v>20037</v>
      </c>
      <c r="E749">
        <v>123277</v>
      </c>
      <c r="F749" t="s">
        <v>8</v>
      </c>
    </row>
    <row r="750" spans="1:6" x14ac:dyDescent="0.25">
      <c r="A750">
        <v>2021</v>
      </c>
      <c r="B750" t="s">
        <v>61</v>
      </c>
      <c r="C750" t="s">
        <v>37</v>
      </c>
      <c r="D750">
        <v>5460</v>
      </c>
      <c r="E750">
        <v>63768</v>
      </c>
      <c r="F750" t="s">
        <v>8</v>
      </c>
    </row>
    <row r="751" spans="1:6" x14ac:dyDescent="0.25">
      <c r="A751">
        <v>2021</v>
      </c>
      <c r="B751" t="s">
        <v>61</v>
      </c>
      <c r="C751" t="s">
        <v>38</v>
      </c>
      <c r="D751">
        <v>63310</v>
      </c>
      <c r="E751">
        <v>197494</v>
      </c>
      <c r="F751" t="s">
        <v>10</v>
      </c>
    </row>
    <row r="752" spans="1:6" x14ac:dyDescent="0.25">
      <c r="A752">
        <v>2021</v>
      </c>
      <c r="B752" t="s">
        <v>61</v>
      </c>
      <c r="C752" t="s">
        <v>39</v>
      </c>
      <c r="D752">
        <v>28672</v>
      </c>
      <c r="E752">
        <v>95886</v>
      </c>
      <c r="F752" t="s">
        <v>10</v>
      </c>
    </row>
    <row r="753" spans="1:6" x14ac:dyDescent="0.25">
      <c r="A753">
        <v>2021</v>
      </c>
      <c r="B753" t="s">
        <v>61</v>
      </c>
      <c r="C753" t="s">
        <v>40</v>
      </c>
      <c r="D753">
        <v>2985</v>
      </c>
      <c r="E753">
        <v>71784</v>
      </c>
      <c r="F753" t="s">
        <v>8</v>
      </c>
    </row>
    <row r="754" spans="1:6" x14ac:dyDescent="0.25">
      <c r="A754">
        <v>2021</v>
      </c>
      <c r="B754" t="s">
        <v>61</v>
      </c>
      <c r="C754" t="s">
        <v>41</v>
      </c>
      <c r="D754">
        <v>29119</v>
      </c>
      <c r="E754">
        <v>81683</v>
      </c>
      <c r="F754" t="s">
        <v>8</v>
      </c>
    </row>
    <row r="755" spans="1:6" x14ac:dyDescent="0.25">
      <c r="A755">
        <v>2021</v>
      </c>
      <c r="B755" t="s">
        <v>61</v>
      </c>
      <c r="C755" t="s">
        <v>42</v>
      </c>
      <c r="D755">
        <v>11672</v>
      </c>
      <c r="E755">
        <v>65814</v>
      </c>
      <c r="F755" t="s">
        <v>10</v>
      </c>
    </row>
    <row r="756" spans="1:6" x14ac:dyDescent="0.25">
      <c r="A756">
        <v>2021</v>
      </c>
      <c r="B756" t="s">
        <v>61</v>
      </c>
      <c r="C756" t="s">
        <v>43</v>
      </c>
      <c r="D756">
        <v>13190</v>
      </c>
      <c r="E756">
        <v>79291</v>
      </c>
      <c r="F756" t="s">
        <v>10</v>
      </c>
    </row>
    <row r="757" spans="1:6" x14ac:dyDescent="0.25">
      <c r="A757">
        <v>2021</v>
      </c>
      <c r="B757" t="s">
        <v>61</v>
      </c>
      <c r="C757" t="s">
        <v>44</v>
      </c>
      <c r="D757">
        <v>29264</v>
      </c>
      <c r="E757">
        <v>96778</v>
      </c>
      <c r="F757" t="s">
        <v>10</v>
      </c>
    </row>
    <row r="758" spans="1:6" x14ac:dyDescent="0.25">
      <c r="A758">
        <v>2021</v>
      </c>
      <c r="B758" t="s">
        <v>61</v>
      </c>
      <c r="C758" t="s">
        <v>45</v>
      </c>
      <c r="D758">
        <v>2934</v>
      </c>
      <c r="E758">
        <v>97537</v>
      </c>
      <c r="F758" t="s">
        <v>10</v>
      </c>
    </row>
    <row r="759" spans="1:6" x14ac:dyDescent="0.25">
      <c r="A759">
        <v>2021</v>
      </c>
      <c r="B759" t="s">
        <v>61</v>
      </c>
      <c r="C759" t="s">
        <v>46</v>
      </c>
      <c r="D759">
        <v>14196</v>
      </c>
      <c r="E759">
        <v>70481</v>
      </c>
      <c r="F759" t="s">
        <v>10</v>
      </c>
    </row>
    <row r="760" spans="1:6" x14ac:dyDescent="0.25">
      <c r="A760">
        <v>2021</v>
      </c>
      <c r="B760" t="s">
        <v>61</v>
      </c>
      <c r="C760" t="s">
        <v>47</v>
      </c>
      <c r="D760">
        <v>3315</v>
      </c>
      <c r="E760">
        <v>69499</v>
      </c>
      <c r="F760" t="s">
        <v>8</v>
      </c>
    </row>
    <row r="761" spans="1:6" x14ac:dyDescent="0.25">
      <c r="A761">
        <v>2021</v>
      </c>
      <c r="B761" t="s">
        <v>61</v>
      </c>
      <c r="C761" t="s">
        <v>48</v>
      </c>
      <c r="D761">
        <v>16270</v>
      </c>
      <c r="E761">
        <v>83805</v>
      </c>
      <c r="F761" t="s">
        <v>8</v>
      </c>
    </row>
    <row r="762" spans="1:6" x14ac:dyDescent="0.25">
      <c r="A762">
        <v>2021</v>
      </c>
      <c r="B762" t="s">
        <v>61</v>
      </c>
      <c r="C762" t="s">
        <v>49</v>
      </c>
      <c r="D762">
        <v>76169</v>
      </c>
      <c r="E762">
        <v>92718</v>
      </c>
      <c r="F762" t="s">
        <v>10</v>
      </c>
    </row>
    <row r="763" spans="1:6" x14ac:dyDescent="0.25">
      <c r="A763">
        <v>2021</v>
      </c>
      <c r="B763" t="s">
        <v>61</v>
      </c>
      <c r="C763" t="s">
        <v>50</v>
      </c>
      <c r="D763">
        <v>11885</v>
      </c>
      <c r="E763">
        <v>76967</v>
      </c>
      <c r="F763" t="s">
        <v>8</v>
      </c>
    </row>
    <row r="764" spans="1:6" x14ac:dyDescent="0.25">
      <c r="A764">
        <v>2021</v>
      </c>
      <c r="B764" t="s">
        <v>61</v>
      </c>
      <c r="C764" t="s">
        <v>51</v>
      </c>
      <c r="D764">
        <v>1709</v>
      </c>
      <c r="E764">
        <v>80642</v>
      </c>
      <c r="F764" t="s">
        <v>8</v>
      </c>
    </row>
    <row r="765" spans="1:6" x14ac:dyDescent="0.25">
      <c r="A765">
        <v>2021</v>
      </c>
      <c r="B765" t="s">
        <v>61</v>
      </c>
      <c r="C765" t="s">
        <v>52</v>
      </c>
      <c r="D765">
        <v>22249</v>
      </c>
      <c r="E765">
        <v>94029</v>
      </c>
      <c r="F765" t="s">
        <v>10</v>
      </c>
    </row>
    <row r="766" spans="1:6" x14ac:dyDescent="0.25">
      <c r="A766">
        <v>2021</v>
      </c>
      <c r="B766" t="s">
        <v>61</v>
      </c>
      <c r="C766" t="s">
        <v>53</v>
      </c>
      <c r="D766">
        <v>17624</v>
      </c>
      <c r="E766">
        <v>91242</v>
      </c>
      <c r="F766" t="s">
        <v>10</v>
      </c>
    </row>
    <row r="767" spans="1:6" x14ac:dyDescent="0.25">
      <c r="A767">
        <v>2021</v>
      </c>
      <c r="B767" t="s">
        <v>61</v>
      </c>
      <c r="C767" t="s">
        <v>54</v>
      </c>
      <c r="D767">
        <v>4003</v>
      </c>
      <c r="E767">
        <v>60528</v>
      </c>
      <c r="F767" t="s">
        <v>8</v>
      </c>
    </row>
    <row r="768" spans="1:6" x14ac:dyDescent="0.25">
      <c r="A768">
        <v>2021</v>
      </c>
      <c r="B768" t="s">
        <v>61</v>
      </c>
      <c r="C768" t="s">
        <v>55</v>
      </c>
      <c r="D768">
        <v>14066</v>
      </c>
      <c r="E768">
        <v>80040</v>
      </c>
      <c r="F768" t="s">
        <v>8</v>
      </c>
    </row>
    <row r="769" spans="1:6" x14ac:dyDescent="0.25">
      <c r="A769">
        <v>2021</v>
      </c>
      <c r="B769" t="s">
        <v>61</v>
      </c>
      <c r="C769" t="s">
        <v>56</v>
      </c>
      <c r="D769">
        <v>2306</v>
      </c>
      <c r="E769">
        <v>66849</v>
      </c>
      <c r="F769" t="s">
        <v>10</v>
      </c>
    </row>
    <row r="770" spans="1:6" x14ac:dyDescent="0.25">
      <c r="A770">
        <v>2021</v>
      </c>
      <c r="B770" t="s">
        <v>62</v>
      </c>
      <c r="C770" t="s">
        <v>7</v>
      </c>
      <c r="D770">
        <v>22186</v>
      </c>
      <c r="E770">
        <v>63061</v>
      </c>
      <c r="F770" t="s">
        <v>8</v>
      </c>
    </row>
    <row r="771" spans="1:6" x14ac:dyDescent="0.25">
      <c r="A771">
        <v>2021</v>
      </c>
      <c r="B771" t="s">
        <v>62</v>
      </c>
      <c r="C771" t="s">
        <v>9</v>
      </c>
      <c r="D771">
        <v>38940</v>
      </c>
      <c r="E771">
        <v>64892</v>
      </c>
      <c r="F771" t="s">
        <v>10</v>
      </c>
    </row>
    <row r="772" spans="1:6" x14ac:dyDescent="0.25">
      <c r="A772">
        <v>2021</v>
      </c>
      <c r="B772" t="s">
        <v>62</v>
      </c>
      <c r="C772" t="s">
        <v>11</v>
      </c>
      <c r="D772">
        <v>14911</v>
      </c>
      <c r="E772">
        <v>69354</v>
      </c>
      <c r="F772" t="s">
        <v>8</v>
      </c>
    </row>
    <row r="773" spans="1:6" x14ac:dyDescent="0.25">
      <c r="A773">
        <v>2021</v>
      </c>
      <c r="B773" t="s">
        <v>62</v>
      </c>
      <c r="C773" t="s">
        <v>12</v>
      </c>
      <c r="D773">
        <v>215691</v>
      </c>
      <c r="E773">
        <v>101348</v>
      </c>
      <c r="F773" t="s">
        <v>8</v>
      </c>
    </row>
    <row r="774" spans="1:6" x14ac:dyDescent="0.25">
      <c r="A774">
        <v>2021</v>
      </c>
      <c r="B774" t="s">
        <v>62</v>
      </c>
      <c r="C774" t="s">
        <v>13</v>
      </c>
      <c r="D774">
        <v>55003</v>
      </c>
      <c r="E774">
        <v>92477</v>
      </c>
      <c r="F774" t="s">
        <v>10</v>
      </c>
    </row>
    <row r="775" spans="1:6" x14ac:dyDescent="0.25">
      <c r="A775">
        <v>2021</v>
      </c>
      <c r="B775" t="s">
        <v>62</v>
      </c>
      <c r="C775" t="s">
        <v>14</v>
      </c>
      <c r="D775">
        <v>23755</v>
      </c>
      <c r="E775">
        <v>98139</v>
      </c>
      <c r="F775" t="s">
        <v>10</v>
      </c>
    </row>
    <row r="776" spans="1:6" x14ac:dyDescent="0.25">
      <c r="A776">
        <v>2021</v>
      </c>
      <c r="B776" t="s">
        <v>62</v>
      </c>
      <c r="C776" t="s">
        <v>15</v>
      </c>
      <c r="D776">
        <v>9421</v>
      </c>
      <c r="E776">
        <v>88658</v>
      </c>
      <c r="F776" t="s">
        <v>8</v>
      </c>
    </row>
    <row r="777" spans="1:6" x14ac:dyDescent="0.25">
      <c r="A777">
        <v>2021</v>
      </c>
      <c r="B777" t="s">
        <v>62</v>
      </c>
      <c r="C777" t="s">
        <v>16</v>
      </c>
      <c r="D777">
        <v>170397</v>
      </c>
      <c r="E777">
        <v>69740</v>
      </c>
      <c r="F777" t="s">
        <v>8</v>
      </c>
    </row>
    <row r="778" spans="1:6" x14ac:dyDescent="0.25">
      <c r="A778">
        <v>2021</v>
      </c>
      <c r="B778" t="s">
        <v>62</v>
      </c>
      <c r="C778" t="s">
        <v>17</v>
      </c>
      <c r="D778">
        <v>56304</v>
      </c>
      <c r="E778">
        <v>77861</v>
      </c>
      <c r="F778" t="s">
        <v>10</v>
      </c>
    </row>
    <row r="779" spans="1:6" x14ac:dyDescent="0.25">
      <c r="A779">
        <v>2021</v>
      </c>
      <c r="B779" t="s">
        <v>62</v>
      </c>
      <c r="C779" t="s">
        <v>18</v>
      </c>
      <c r="D779">
        <v>11359</v>
      </c>
      <c r="E779">
        <v>61072</v>
      </c>
      <c r="F779" t="s">
        <v>10</v>
      </c>
    </row>
    <row r="780" spans="1:6" x14ac:dyDescent="0.25">
      <c r="A780">
        <v>2021</v>
      </c>
      <c r="B780" t="s">
        <v>62</v>
      </c>
      <c r="C780" t="s">
        <v>19</v>
      </c>
      <c r="D780">
        <v>75870</v>
      </c>
      <c r="E780">
        <v>84228</v>
      </c>
      <c r="F780" t="s">
        <v>10</v>
      </c>
    </row>
    <row r="781" spans="1:6" x14ac:dyDescent="0.25">
      <c r="A781">
        <v>2021</v>
      </c>
      <c r="B781" t="s">
        <v>62</v>
      </c>
      <c r="C781" t="s">
        <v>20</v>
      </c>
      <c r="D781">
        <v>30165</v>
      </c>
      <c r="E781">
        <v>59817</v>
      </c>
      <c r="F781" t="s">
        <v>10</v>
      </c>
    </row>
    <row r="782" spans="1:6" x14ac:dyDescent="0.25">
      <c r="A782">
        <v>2021</v>
      </c>
      <c r="B782" t="s">
        <v>62</v>
      </c>
      <c r="C782" t="s">
        <v>21</v>
      </c>
      <c r="D782">
        <v>16421</v>
      </c>
      <c r="E782">
        <v>62755</v>
      </c>
      <c r="F782" t="s">
        <v>10</v>
      </c>
    </row>
    <row r="783" spans="1:6" x14ac:dyDescent="0.25">
      <c r="A783">
        <v>2021</v>
      </c>
      <c r="B783" t="s">
        <v>62</v>
      </c>
      <c r="C783" t="s">
        <v>22</v>
      </c>
      <c r="D783">
        <v>16598</v>
      </c>
      <c r="E783">
        <v>70554</v>
      </c>
      <c r="F783" t="s">
        <v>8</v>
      </c>
    </row>
    <row r="784" spans="1:6" x14ac:dyDescent="0.25">
      <c r="A784">
        <v>2021</v>
      </c>
      <c r="B784" t="s">
        <v>62</v>
      </c>
      <c r="C784" t="s">
        <v>23</v>
      </c>
      <c r="D784">
        <v>20866</v>
      </c>
      <c r="E784">
        <v>58511</v>
      </c>
      <c r="F784" t="s">
        <v>8</v>
      </c>
    </row>
    <row r="785" spans="1:6" x14ac:dyDescent="0.25">
      <c r="A785">
        <v>2021</v>
      </c>
      <c r="B785" t="s">
        <v>62</v>
      </c>
      <c r="C785" t="s">
        <v>24</v>
      </c>
      <c r="D785">
        <v>25304</v>
      </c>
      <c r="E785">
        <v>63624</v>
      </c>
      <c r="F785" t="s">
        <v>10</v>
      </c>
    </row>
    <row r="786" spans="1:6" x14ac:dyDescent="0.25">
      <c r="A786">
        <v>2021</v>
      </c>
      <c r="B786" t="s">
        <v>62</v>
      </c>
      <c r="C786" t="s">
        <v>25</v>
      </c>
      <c r="D786">
        <v>10504</v>
      </c>
      <c r="E786">
        <v>66893</v>
      </c>
      <c r="F786" t="s">
        <v>8</v>
      </c>
    </row>
    <row r="787" spans="1:6" x14ac:dyDescent="0.25">
      <c r="A787">
        <v>2021</v>
      </c>
      <c r="B787" t="s">
        <v>62</v>
      </c>
      <c r="C787" t="s">
        <v>26</v>
      </c>
      <c r="D787">
        <v>44172</v>
      </c>
      <c r="E787">
        <v>88573</v>
      </c>
      <c r="F787" t="s">
        <v>8</v>
      </c>
    </row>
    <row r="788" spans="1:6" x14ac:dyDescent="0.25">
      <c r="A788">
        <v>2021</v>
      </c>
      <c r="B788" t="s">
        <v>62</v>
      </c>
      <c r="C788" t="s">
        <v>27</v>
      </c>
      <c r="D788">
        <v>47892</v>
      </c>
      <c r="E788">
        <v>119872</v>
      </c>
      <c r="F788" t="s">
        <v>10</v>
      </c>
    </row>
    <row r="789" spans="1:6" x14ac:dyDescent="0.25">
      <c r="A789">
        <v>2021</v>
      </c>
      <c r="B789" t="s">
        <v>62</v>
      </c>
      <c r="C789" t="s">
        <v>28</v>
      </c>
      <c r="D789">
        <v>44483</v>
      </c>
      <c r="E789">
        <v>76805</v>
      </c>
      <c r="F789" t="s">
        <v>10</v>
      </c>
    </row>
    <row r="790" spans="1:6" x14ac:dyDescent="0.25">
      <c r="A790">
        <v>2021</v>
      </c>
      <c r="B790" t="s">
        <v>62</v>
      </c>
      <c r="C790" t="s">
        <v>29</v>
      </c>
      <c r="D790">
        <v>32903</v>
      </c>
      <c r="E790">
        <v>91736</v>
      </c>
      <c r="F790" t="s">
        <v>8</v>
      </c>
    </row>
    <row r="791" spans="1:6" x14ac:dyDescent="0.25">
      <c r="A791">
        <v>2021</v>
      </c>
      <c r="B791" t="s">
        <v>62</v>
      </c>
      <c r="C791" t="s">
        <v>30</v>
      </c>
      <c r="D791">
        <v>12421</v>
      </c>
      <c r="E791">
        <v>49023</v>
      </c>
      <c r="F791" t="s">
        <v>8</v>
      </c>
    </row>
    <row r="792" spans="1:6" x14ac:dyDescent="0.25">
      <c r="A792">
        <v>2021</v>
      </c>
      <c r="B792" t="s">
        <v>62</v>
      </c>
      <c r="C792" t="s">
        <v>31</v>
      </c>
      <c r="D792">
        <v>34349</v>
      </c>
      <c r="E792">
        <v>74700</v>
      </c>
      <c r="F792" t="s">
        <v>10</v>
      </c>
    </row>
    <row r="793" spans="1:6" x14ac:dyDescent="0.25">
      <c r="A793">
        <v>2021</v>
      </c>
      <c r="B793" t="s">
        <v>62</v>
      </c>
      <c r="C793" t="s">
        <v>32</v>
      </c>
      <c r="D793">
        <v>9482</v>
      </c>
      <c r="E793">
        <v>60553</v>
      </c>
      <c r="F793" t="s">
        <v>8</v>
      </c>
    </row>
    <row r="794" spans="1:6" x14ac:dyDescent="0.25">
      <c r="A794">
        <v>2021</v>
      </c>
      <c r="B794" t="s">
        <v>62</v>
      </c>
      <c r="C794" t="s">
        <v>33</v>
      </c>
      <c r="D794">
        <v>11737</v>
      </c>
      <c r="E794">
        <v>66603</v>
      </c>
      <c r="F794" t="s">
        <v>10</v>
      </c>
    </row>
    <row r="795" spans="1:6" x14ac:dyDescent="0.25">
      <c r="A795">
        <v>2021</v>
      </c>
      <c r="B795" t="s">
        <v>62</v>
      </c>
      <c r="C795" t="s">
        <v>34</v>
      </c>
      <c r="D795">
        <v>20106</v>
      </c>
      <c r="E795">
        <v>68008</v>
      </c>
      <c r="F795" t="s">
        <v>8</v>
      </c>
    </row>
    <row r="796" spans="1:6" x14ac:dyDescent="0.25">
      <c r="A796">
        <v>2021</v>
      </c>
      <c r="B796" t="s">
        <v>62</v>
      </c>
      <c r="C796" t="s">
        <v>35</v>
      </c>
      <c r="D796">
        <v>12808</v>
      </c>
      <c r="E796">
        <v>86647</v>
      </c>
      <c r="F796" t="s">
        <v>8</v>
      </c>
    </row>
    <row r="797" spans="1:6" x14ac:dyDescent="0.25">
      <c r="A797">
        <v>2021</v>
      </c>
      <c r="B797" t="s">
        <v>62</v>
      </c>
      <c r="C797" t="s">
        <v>36</v>
      </c>
      <c r="D797">
        <v>52040</v>
      </c>
      <c r="E797">
        <v>100022</v>
      </c>
      <c r="F797" t="s">
        <v>10</v>
      </c>
    </row>
    <row r="798" spans="1:6" x14ac:dyDescent="0.25">
      <c r="A798">
        <v>2021</v>
      </c>
      <c r="B798" t="s">
        <v>62</v>
      </c>
      <c r="C798" t="s">
        <v>37</v>
      </c>
      <c r="D798">
        <v>11347</v>
      </c>
      <c r="E798">
        <v>70156</v>
      </c>
      <c r="F798" t="s">
        <v>10</v>
      </c>
    </row>
    <row r="799" spans="1:6" x14ac:dyDescent="0.25">
      <c r="A799">
        <v>2021</v>
      </c>
      <c r="B799" t="s">
        <v>62</v>
      </c>
      <c r="C799" t="s">
        <v>38</v>
      </c>
      <c r="D799">
        <v>112890</v>
      </c>
      <c r="E799">
        <v>105615</v>
      </c>
      <c r="F799" t="s">
        <v>8</v>
      </c>
    </row>
    <row r="800" spans="1:6" x14ac:dyDescent="0.25">
      <c r="A800">
        <v>2021</v>
      </c>
      <c r="B800" t="s">
        <v>62</v>
      </c>
      <c r="C800" t="s">
        <v>39</v>
      </c>
      <c r="D800">
        <v>61321</v>
      </c>
      <c r="E800">
        <v>73705</v>
      </c>
      <c r="F800" t="s">
        <v>8</v>
      </c>
    </row>
    <row r="801" spans="1:6" x14ac:dyDescent="0.25">
      <c r="A801">
        <v>2021</v>
      </c>
      <c r="B801" t="s">
        <v>62</v>
      </c>
      <c r="C801" t="s">
        <v>40</v>
      </c>
      <c r="D801">
        <v>5198</v>
      </c>
      <c r="E801">
        <v>69897</v>
      </c>
      <c r="F801" t="s">
        <v>10</v>
      </c>
    </row>
    <row r="802" spans="1:6" x14ac:dyDescent="0.25">
      <c r="A802">
        <v>2021</v>
      </c>
      <c r="B802" t="s">
        <v>62</v>
      </c>
      <c r="C802" t="s">
        <v>41</v>
      </c>
      <c r="D802">
        <v>54330</v>
      </c>
      <c r="E802">
        <v>72752</v>
      </c>
      <c r="F802" t="s">
        <v>10</v>
      </c>
    </row>
    <row r="803" spans="1:6" x14ac:dyDescent="0.25">
      <c r="A803">
        <v>2021</v>
      </c>
      <c r="B803" t="s">
        <v>62</v>
      </c>
      <c r="C803" t="s">
        <v>42</v>
      </c>
      <c r="D803">
        <v>21148</v>
      </c>
      <c r="E803">
        <v>60841</v>
      </c>
      <c r="F803" t="s">
        <v>10</v>
      </c>
    </row>
    <row r="804" spans="1:6" x14ac:dyDescent="0.25">
      <c r="A804">
        <v>2021</v>
      </c>
      <c r="B804" t="s">
        <v>62</v>
      </c>
      <c r="C804" t="s">
        <v>43</v>
      </c>
      <c r="D804">
        <v>26161</v>
      </c>
      <c r="E804">
        <v>79460</v>
      </c>
      <c r="F804" t="s">
        <v>10</v>
      </c>
    </row>
    <row r="805" spans="1:6" x14ac:dyDescent="0.25">
      <c r="A805">
        <v>2021</v>
      </c>
      <c r="B805" t="s">
        <v>62</v>
      </c>
      <c r="C805" t="s">
        <v>44</v>
      </c>
      <c r="D805">
        <v>64541</v>
      </c>
      <c r="E805">
        <v>87681</v>
      </c>
      <c r="F805" t="s">
        <v>10</v>
      </c>
    </row>
    <row r="806" spans="1:6" x14ac:dyDescent="0.25">
      <c r="A806">
        <v>2021</v>
      </c>
      <c r="B806" t="s">
        <v>62</v>
      </c>
      <c r="C806" t="s">
        <v>45</v>
      </c>
      <c r="D806">
        <v>9043</v>
      </c>
      <c r="E806">
        <v>74454</v>
      </c>
      <c r="F806" t="s">
        <v>8</v>
      </c>
    </row>
    <row r="807" spans="1:6" x14ac:dyDescent="0.25">
      <c r="A807">
        <v>2021</v>
      </c>
      <c r="B807" t="s">
        <v>62</v>
      </c>
      <c r="C807" t="s">
        <v>46</v>
      </c>
      <c r="D807">
        <v>29329</v>
      </c>
      <c r="E807">
        <v>58492</v>
      </c>
      <c r="F807" t="s">
        <v>8</v>
      </c>
    </row>
    <row r="808" spans="1:6" x14ac:dyDescent="0.25">
      <c r="A808">
        <v>2021</v>
      </c>
      <c r="B808" t="s">
        <v>62</v>
      </c>
      <c r="C808" t="s">
        <v>47</v>
      </c>
      <c r="D808">
        <v>5498</v>
      </c>
      <c r="E808">
        <v>64619</v>
      </c>
      <c r="F808" t="s">
        <v>10</v>
      </c>
    </row>
    <row r="809" spans="1:6" x14ac:dyDescent="0.25">
      <c r="A809">
        <v>2021</v>
      </c>
      <c r="B809" t="s">
        <v>62</v>
      </c>
      <c r="C809" t="s">
        <v>48</v>
      </c>
      <c r="D809">
        <v>30774</v>
      </c>
      <c r="E809">
        <v>68990</v>
      </c>
      <c r="F809" t="s">
        <v>8</v>
      </c>
    </row>
    <row r="810" spans="1:6" x14ac:dyDescent="0.25">
      <c r="A810">
        <v>2022</v>
      </c>
      <c r="B810" t="s">
        <v>62</v>
      </c>
      <c r="C810" t="s">
        <v>49</v>
      </c>
      <c r="D810">
        <v>139953</v>
      </c>
      <c r="E810">
        <v>83197</v>
      </c>
      <c r="F810" t="s">
        <v>8</v>
      </c>
    </row>
    <row r="811" spans="1:6" x14ac:dyDescent="0.25">
      <c r="A811">
        <v>2022</v>
      </c>
      <c r="B811" t="s">
        <v>62</v>
      </c>
      <c r="C811" t="s">
        <v>50</v>
      </c>
      <c r="D811">
        <v>24485</v>
      </c>
      <c r="E811">
        <v>70641</v>
      </c>
      <c r="F811" t="s">
        <v>10</v>
      </c>
    </row>
    <row r="812" spans="1:6" x14ac:dyDescent="0.25">
      <c r="A812">
        <v>2022</v>
      </c>
      <c r="B812" t="s">
        <v>62</v>
      </c>
      <c r="C812" t="s">
        <v>51</v>
      </c>
      <c r="D812">
        <v>5970</v>
      </c>
      <c r="E812">
        <v>74986</v>
      </c>
      <c r="F812" t="s">
        <v>10</v>
      </c>
    </row>
    <row r="813" spans="1:6" x14ac:dyDescent="0.25">
      <c r="A813">
        <v>2022</v>
      </c>
      <c r="B813" t="s">
        <v>62</v>
      </c>
      <c r="C813" t="s">
        <v>52</v>
      </c>
      <c r="D813">
        <v>59342</v>
      </c>
      <c r="E813">
        <v>96327</v>
      </c>
      <c r="F813" t="s">
        <v>8</v>
      </c>
    </row>
    <row r="814" spans="1:6" x14ac:dyDescent="0.25">
      <c r="A814">
        <v>2022</v>
      </c>
      <c r="B814" t="s">
        <v>62</v>
      </c>
      <c r="C814" t="s">
        <v>53</v>
      </c>
      <c r="D814">
        <v>41249</v>
      </c>
      <c r="E814">
        <v>91460</v>
      </c>
      <c r="F814" t="s">
        <v>8</v>
      </c>
    </row>
    <row r="815" spans="1:6" x14ac:dyDescent="0.25">
      <c r="A815">
        <v>2022</v>
      </c>
      <c r="B815" t="s">
        <v>62</v>
      </c>
      <c r="C815" t="s">
        <v>54</v>
      </c>
      <c r="D815">
        <v>8381</v>
      </c>
      <c r="E815">
        <v>58180</v>
      </c>
      <c r="F815" t="s">
        <v>10</v>
      </c>
    </row>
    <row r="816" spans="1:6" x14ac:dyDescent="0.25">
      <c r="A816">
        <v>2022</v>
      </c>
      <c r="B816" t="s">
        <v>62</v>
      </c>
      <c r="C816" t="s">
        <v>55</v>
      </c>
      <c r="D816">
        <v>26927</v>
      </c>
      <c r="E816">
        <v>69192</v>
      </c>
      <c r="F816" t="s">
        <v>8</v>
      </c>
    </row>
    <row r="817" spans="1:6" x14ac:dyDescent="0.25">
      <c r="A817">
        <v>2022</v>
      </c>
      <c r="B817" t="s">
        <v>62</v>
      </c>
      <c r="C817" t="s">
        <v>56</v>
      </c>
      <c r="D817">
        <v>4728</v>
      </c>
      <c r="E817">
        <v>62253</v>
      </c>
      <c r="F817" t="s">
        <v>10</v>
      </c>
    </row>
    <row r="818" spans="1:6" x14ac:dyDescent="0.25">
      <c r="A818">
        <v>2022</v>
      </c>
      <c r="B818" t="s">
        <v>63</v>
      </c>
      <c r="C818" t="s">
        <v>7</v>
      </c>
      <c r="D818">
        <v>13692</v>
      </c>
      <c r="E818">
        <v>53785</v>
      </c>
      <c r="F818" t="s">
        <v>8</v>
      </c>
    </row>
    <row r="819" spans="1:6" x14ac:dyDescent="0.25">
      <c r="A819">
        <v>2022</v>
      </c>
      <c r="B819" t="s">
        <v>63</v>
      </c>
      <c r="C819" t="s">
        <v>9</v>
      </c>
      <c r="D819">
        <v>19924</v>
      </c>
      <c r="E819">
        <v>58632</v>
      </c>
      <c r="F819" t="s">
        <v>8</v>
      </c>
    </row>
    <row r="820" spans="1:6" x14ac:dyDescent="0.25">
      <c r="A820">
        <v>2022</v>
      </c>
      <c r="B820" t="s">
        <v>63</v>
      </c>
      <c r="C820" t="s">
        <v>11</v>
      </c>
      <c r="D820">
        <v>15780</v>
      </c>
      <c r="E820">
        <v>49983</v>
      </c>
      <c r="F820" t="s">
        <v>10</v>
      </c>
    </row>
    <row r="821" spans="1:6" x14ac:dyDescent="0.25">
      <c r="A821">
        <v>2022</v>
      </c>
      <c r="B821" t="s">
        <v>63</v>
      </c>
      <c r="C821" t="s">
        <v>12</v>
      </c>
      <c r="D821">
        <v>639529</v>
      </c>
      <c r="E821">
        <v>59909</v>
      </c>
      <c r="F821" t="s">
        <v>10</v>
      </c>
    </row>
    <row r="822" spans="1:6" x14ac:dyDescent="0.25">
      <c r="A822">
        <v>2022</v>
      </c>
      <c r="B822" t="s">
        <v>63</v>
      </c>
      <c r="C822" t="s">
        <v>13</v>
      </c>
      <c r="D822">
        <v>21747</v>
      </c>
      <c r="E822">
        <v>57600</v>
      </c>
      <c r="F822" t="s">
        <v>8</v>
      </c>
    </row>
    <row r="823" spans="1:6" x14ac:dyDescent="0.25">
      <c r="A823">
        <v>2022</v>
      </c>
      <c r="B823" t="s">
        <v>63</v>
      </c>
      <c r="C823" t="s">
        <v>14</v>
      </c>
      <c r="D823">
        <v>13478</v>
      </c>
      <c r="E823">
        <v>63419</v>
      </c>
      <c r="F823" t="s">
        <v>8</v>
      </c>
    </row>
    <row r="824" spans="1:6" x14ac:dyDescent="0.25">
      <c r="A824">
        <v>2022</v>
      </c>
      <c r="B824" t="s">
        <v>63</v>
      </c>
      <c r="C824" t="s">
        <v>15</v>
      </c>
      <c r="D824">
        <v>5386</v>
      </c>
      <c r="E824">
        <v>61284</v>
      </c>
      <c r="F824" t="s">
        <v>10</v>
      </c>
    </row>
    <row r="825" spans="1:6" x14ac:dyDescent="0.25">
      <c r="A825">
        <v>2022</v>
      </c>
      <c r="B825" t="s">
        <v>63</v>
      </c>
      <c r="C825" t="s">
        <v>16</v>
      </c>
      <c r="D825">
        <v>76615</v>
      </c>
      <c r="E825">
        <v>58039</v>
      </c>
      <c r="F825" t="s">
        <v>10</v>
      </c>
    </row>
    <row r="826" spans="1:6" x14ac:dyDescent="0.25">
      <c r="A826">
        <v>2022</v>
      </c>
      <c r="B826" t="s">
        <v>63</v>
      </c>
      <c r="C826" t="s">
        <v>17</v>
      </c>
      <c r="D826">
        <v>29998</v>
      </c>
      <c r="E826">
        <v>59810</v>
      </c>
      <c r="F826" t="s">
        <v>10</v>
      </c>
    </row>
    <row r="827" spans="1:6" x14ac:dyDescent="0.25">
      <c r="A827">
        <v>2022</v>
      </c>
      <c r="B827" t="s">
        <v>63</v>
      </c>
      <c r="C827" t="s">
        <v>18</v>
      </c>
      <c r="D827">
        <v>8163</v>
      </c>
      <c r="E827">
        <v>49475</v>
      </c>
      <c r="F827" t="s">
        <v>10</v>
      </c>
    </row>
    <row r="828" spans="1:6" x14ac:dyDescent="0.25">
      <c r="A828">
        <v>2022</v>
      </c>
      <c r="B828" t="s">
        <v>63</v>
      </c>
      <c r="C828" t="s">
        <v>19</v>
      </c>
      <c r="D828">
        <v>35102</v>
      </c>
      <c r="E828">
        <v>58038</v>
      </c>
      <c r="F828" t="s">
        <v>10</v>
      </c>
    </row>
    <row r="829" spans="1:6" x14ac:dyDescent="0.25">
      <c r="A829">
        <v>2022</v>
      </c>
      <c r="B829" t="s">
        <v>63</v>
      </c>
      <c r="C829" t="s">
        <v>20</v>
      </c>
      <c r="D829">
        <v>16247</v>
      </c>
      <c r="E829">
        <v>55107</v>
      </c>
      <c r="F829" t="s">
        <v>8</v>
      </c>
    </row>
    <row r="830" spans="1:6" x14ac:dyDescent="0.25">
      <c r="A830">
        <v>2022</v>
      </c>
      <c r="B830" t="s">
        <v>63</v>
      </c>
      <c r="C830" t="s">
        <v>21</v>
      </c>
      <c r="D830">
        <v>11966</v>
      </c>
      <c r="E830">
        <v>50392</v>
      </c>
      <c r="F830" t="s">
        <v>8</v>
      </c>
    </row>
    <row r="831" spans="1:6" x14ac:dyDescent="0.25">
      <c r="A831">
        <v>2022</v>
      </c>
      <c r="B831" t="s">
        <v>63</v>
      </c>
      <c r="C831" t="s">
        <v>22</v>
      </c>
      <c r="D831">
        <v>10085</v>
      </c>
      <c r="E831">
        <v>49909</v>
      </c>
      <c r="F831" t="s">
        <v>10</v>
      </c>
    </row>
    <row r="832" spans="1:6" x14ac:dyDescent="0.25">
      <c r="A832">
        <v>2022</v>
      </c>
      <c r="B832" t="s">
        <v>63</v>
      </c>
      <c r="C832" t="s">
        <v>23</v>
      </c>
      <c r="D832">
        <v>18442</v>
      </c>
      <c r="E832">
        <v>55141</v>
      </c>
      <c r="F832" t="s">
        <v>8</v>
      </c>
    </row>
    <row r="833" spans="1:6" x14ac:dyDescent="0.25">
      <c r="A833">
        <v>2022</v>
      </c>
      <c r="B833" t="s">
        <v>63</v>
      </c>
      <c r="C833" t="s">
        <v>24</v>
      </c>
      <c r="D833">
        <v>16110</v>
      </c>
      <c r="E833">
        <v>50832</v>
      </c>
      <c r="F833" t="s">
        <v>8</v>
      </c>
    </row>
    <row r="834" spans="1:6" x14ac:dyDescent="0.25">
      <c r="A834">
        <v>2022</v>
      </c>
      <c r="B834" t="s">
        <v>63</v>
      </c>
      <c r="C834" t="s">
        <v>25</v>
      </c>
      <c r="D834">
        <v>5474</v>
      </c>
      <c r="E834">
        <v>55342</v>
      </c>
      <c r="F834" t="s">
        <v>10</v>
      </c>
    </row>
    <row r="835" spans="1:6" x14ac:dyDescent="0.25">
      <c r="A835">
        <v>2022</v>
      </c>
      <c r="B835" t="s">
        <v>63</v>
      </c>
      <c r="C835" t="s">
        <v>26</v>
      </c>
      <c r="D835">
        <v>21419</v>
      </c>
      <c r="E835">
        <v>61476</v>
      </c>
      <c r="F835" t="s">
        <v>10</v>
      </c>
    </row>
    <row r="836" spans="1:6" x14ac:dyDescent="0.25">
      <c r="A836">
        <v>2022</v>
      </c>
      <c r="B836" t="s">
        <v>63</v>
      </c>
      <c r="C836" t="s">
        <v>27</v>
      </c>
      <c r="D836">
        <v>68761</v>
      </c>
      <c r="E836">
        <v>65886</v>
      </c>
      <c r="F836" t="s">
        <v>8</v>
      </c>
    </row>
    <row r="837" spans="1:6" x14ac:dyDescent="0.25">
      <c r="A837">
        <v>2022</v>
      </c>
      <c r="B837" t="s">
        <v>63</v>
      </c>
      <c r="C837" t="s">
        <v>28</v>
      </c>
      <c r="D837">
        <v>25357</v>
      </c>
      <c r="E837">
        <v>56845</v>
      </c>
      <c r="F837" t="s">
        <v>8</v>
      </c>
    </row>
    <row r="838" spans="1:6" x14ac:dyDescent="0.25">
      <c r="A838">
        <v>2022</v>
      </c>
      <c r="B838" t="s">
        <v>63</v>
      </c>
      <c r="C838" t="s">
        <v>29</v>
      </c>
      <c r="D838">
        <v>20728</v>
      </c>
      <c r="E838">
        <v>58656</v>
      </c>
      <c r="F838" t="s">
        <v>10</v>
      </c>
    </row>
    <row r="839" spans="1:6" x14ac:dyDescent="0.25">
      <c r="A839">
        <v>2022</v>
      </c>
      <c r="B839" t="s">
        <v>63</v>
      </c>
      <c r="C839" t="s">
        <v>30</v>
      </c>
      <c r="D839">
        <v>7557</v>
      </c>
      <c r="E839">
        <v>48620</v>
      </c>
      <c r="F839" t="s">
        <v>8</v>
      </c>
    </row>
    <row r="840" spans="1:6" x14ac:dyDescent="0.25">
      <c r="A840">
        <v>2022</v>
      </c>
      <c r="B840" t="s">
        <v>63</v>
      </c>
      <c r="C840" t="s">
        <v>31</v>
      </c>
      <c r="D840">
        <v>52078</v>
      </c>
      <c r="E840">
        <v>53562</v>
      </c>
      <c r="F840" t="s">
        <v>10</v>
      </c>
    </row>
    <row r="841" spans="1:6" x14ac:dyDescent="0.25">
      <c r="A841">
        <v>2022</v>
      </c>
      <c r="B841" t="s">
        <v>63</v>
      </c>
      <c r="C841" t="s">
        <v>32</v>
      </c>
      <c r="D841">
        <v>4834</v>
      </c>
      <c r="E841">
        <v>55258</v>
      </c>
      <c r="F841" t="s">
        <v>8</v>
      </c>
    </row>
    <row r="842" spans="1:6" x14ac:dyDescent="0.25">
      <c r="A842">
        <v>2022</v>
      </c>
      <c r="B842" t="s">
        <v>63</v>
      </c>
      <c r="C842" t="s">
        <v>33</v>
      </c>
      <c r="D842">
        <v>11559</v>
      </c>
      <c r="E842">
        <v>54735</v>
      </c>
      <c r="F842" t="s">
        <v>8</v>
      </c>
    </row>
    <row r="843" spans="1:6" x14ac:dyDescent="0.25">
      <c r="A843">
        <v>2022</v>
      </c>
      <c r="B843" t="s">
        <v>63</v>
      </c>
      <c r="C843" t="s">
        <v>34</v>
      </c>
      <c r="D843">
        <v>8934</v>
      </c>
      <c r="E843">
        <v>60808</v>
      </c>
      <c r="F843" t="s">
        <v>10</v>
      </c>
    </row>
    <row r="844" spans="1:6" x14ac:dyDescent="0.25">
      <c r="A844">
        <v>2022</v>
      </c>
      <c r="B844" t="s">
        <v>63</v>
      </c>
      <c r="C844" t="s">
        <v>35</v>
      </c>
      <c r="D844">
        <v>4773</v>
      </c>
      <c r="E844">
        <v>64363</v>
      </c>
      <c r="F844" t="s">
        <v>10</v>
      </c>
    </row>
    <row r="845" spans="1:6" x14ac:dyDescent="0.25">
      <c r="A845">
        <v>2022</v>
      </c>
      <c r="B845" t="s">
        <v>63</v>
      </c>
      <c r="C845" t="s">
        <v>36</v>
      </c>
      <c r="D845">
        <v>40687</v>
      </c>
      <c r="E845">
        <v>61124</v>
      </c>
      <c r="F845" t="s">
        <v>8</v>
      </c>
    </row>
    <row r="846" spans="1:6" x14ac:dyDescent="0.25">
      <c r="A846">
        <v>2022</v>
      </c>
      <c r="B846" t="s">
        <v>63</v>
      </c>
      <c r="C846" t="s">
        <v>37</v>
      </c>
      <c r="D846">
        <v>10974</v>
      </c>
      <c r="E846">
        <v>48852</v>
      </c>
      <c r="F846" t="s">
        <v>8</v>
      </c>
    </row>
    <row r="847" spans="1:6" x14ac:dyDescent="0.25">
      <c r="A847">
        <v>2022</v>
      </c>
      <c r="B847" t="s">
        <v>63</v>
      </c>
      <c r="C847" t="s">
        <v>38</v>
      </c>
      <c r="D847">
        <v>67202</v>
      </c>
      <c r="E847">
        <v>60638</v>
      </c>
      <c r="F847" t="s">
        <v>10</v>
      </c>
    </row>
    <row r="848" spans="1:6" x14ac:dyDescent="0.25">
      <c r="A848">
        <v>2022</v>
      </c>
      <c r="B848" t="s">
        <v>63</v>
      </c>
      <c r="C848" t="s">
        <v>39</v>
      </c>
      <c r="D848">
        <v>28199</v>
      </c>
      <c r="E848">
        <v>56123</v>
      </c>
      <c r="F848" t="s">
        <v>10</v>
      </c>
    </row>
    <row r="849" spans="1:6" x14ac:dyDescent="0.25">
      <c r="A849">
        <v>2022</v>
      </c>
      <c r="B849" t="s">
        <v>63</v>
      </c>
      <c r="C849" t="s">
        <v>40</v>
      </c>
      <c r="D849">
        <v>2581</v>
      </c>
      <c r="E849">
        <v>58585</v>
      </c>
      <c r="F849" t="s">
        <v>10</v>
      </c>
    </row>
    <row r="850" spans="1:6" x14ac:dyDescent="0.25">
      <c r="A850">
        <v>2022</v>
      </c>
      <c r="B850" t="s">
        <v>63</v>
      </c>
      <c r="C850" t="s">
        <v>41</v>
      </c>
      <c r="D850">
        <v>35525</v>
      </c>
      <c r="E850">
        <v>53891</v>
      </c>
      <c r="F850" t="s">
        <v>10</v>
      </c>
    </row>
    <row r="851" spans="1:6" x14ac:dyDescent="0.25">
      <c r="A851">
        <v>2022</v>
      </c>
      <c r="B851" t="s">
        <v>63</v>
      </c>
      <c r="C851" t="s">
        <v>42</v>
      </c>
      <c r="D851">
        <v>13345</v>
      </c>
      <c r="E851">
        <v>52841</v>
      </c>
      <c r="F851" t="s">
        <v>10</v>
      </c>
    </row>
    <row r="852" spans="1:6" x14ac:dyDescent="0.25">
      <c r="A852">
        <v>2022</v>
      </c>
      <c r="B852" t="s">
        <v>63</v>
      </c>
      <c r="C852" t="s">
        <v>43</v>
      </c>
      <c r="D852">
        <v>16113</v>
      </c>
      <c r="E852">
        <v>57842</v>
      </c>
      <c r="F852" t="s">
        <v>8</v>
      </c>
    </row>
    <row r="853" spans="1:6" x14ac:dyDescent="0.25">
      <c r="A853">
        <v>2022</v>
      </c>
      <c r="B853" t="s">
        <v>63</v>
      </c>
      <c r="C853" t="s">
        <v>44</v>
      </c>
      <c r="D853">
        <v>57945</v>
      </c>
      <c r="E853">
        <v>59416</v>
      </c>
      <c r="F853" t="s">
        <v>8</v>
      </c>
    </row>
    <row r="854" spans="1:6" x14ac:dyDescent="0.25">
      <c r="A854">
        <v>2022</v>
      </c>
      <c r="B854" t="s">
        <v>63</v>
      </c>
      <c r="C854" t="s">
        <v>45</v>
      </c>
      <c r="D854">
        <v>4664</v>
      </c>
      <c r="E854">
        <v>56458</v>
      </c>
      <c r="F854" t="s">
        <v>10</v>
      </c>
    </row>
    <row r="855" spans="1:6" x14ac:dyDescent="0.25">
      <c r="A855">
        <v>2022</v>
      </c>
      <c r="B855" t="s">
        <v>63</v>
      </c>
      <c r="C855" t="s">
        <v>46</v>
      </c>
      <c r="D855">
        <v>12757</v>
      </c>
      <c r="E855">
        <v>53296</v>
      </c>
      <c r="F855" t="s">
        <v>8</v>
      </c>
    </row>
    <row r="856" spans="1:6" x14ac:dyDescent="0.25">
      <c r="A856">
        <v>2022</v>
      </c>
      <c r="B856" t="s">
        <v>63</v>
      </c>
      <c r="C856" t="s">
        <v>47</v>
      </c>
      <c r="D856">
        <v>2904</v>
      </c>
      <c r="E856">
        <v>58412</v>
      </c>
      <c r="F856" t="s">
        <v>8</v>
      </c>
    </row>
    <row r="857" spans="1:6" x14ac:dyDescent="0.25">
      <c r="A857">
        <v>2022</v>
      </c>
      <c r="B857" t="s">
        <v>63</v>
      </c>
      <c r="C857" t="s">
        <v>48</v>
      </c>
      <c r="D857">
        <v>16563</v>
      </c>
      <c r="E857">
        <v>59183</v>
      </c>
      <c r="F857" t="s">
        <v>10</v>
      </c>
    </row>
    <row r="858" spans="1:6" x14ac:dyDescent="0.25">
      <c r="A858">
        <v>2022</v>
      </c>
      <c r="B858" t="s">
        <v>63</v>
      </c>
      <c r="C858" t="s">
        <v>49</v>
      </c>
      <c r="D858">
        <v>94237</v>
      </c>
      <c r="E858">
        <v>55322</v>
      </c>
      <c r="F858" t="s">
        <v>10</v>
      </c>
    </row>
    <row r="859" spans="1:6" x14ac:dyDescent="0.25">
      <c r="A859">
        <v>2022</v>
      </c>
      <c r="B859" t="s">
        <v>63</v>
      </c>
      <c r="C859" t="s">
        <v>50</v>
      </c>
      <c r="D859">
        <v>12857</v>
      </c>
      <c r="E859">
        <v>50983</v>
      </c>
      <c r="F859" t="s">
        <v>8</v>
      </c>
    </row>
    <row r="860" spans="1:6" x14ac:dyDescent="0.25">
      <c r="A860">
        <v>2022</v>
      </c>
      <c r="B860" t="s">
        <v>63</v>
      </c>
      <c r="C860" t="s">
        <v>51</v>
      </c>
      <c r="D860">
        <v>2503</v>
      </c>
      <c r="E860">
        <v>54501</v>
      </c>
      <c r="F860" t="s">
        <v>8</v>
      </c>
    </row>
    <row r="861" spans="1:6" x14ac:dyDescent="0.25">
      <c r="A861">
        <v>2022</v>
      </c>
      <c r="B861" t="s">
        <v>63</v>
      </c>
      <c r="C861" t="s">
        <v>52</v>
      </c>
      <c r="D861">
        <v>50144</v>
      </c>
      <c r="E861">
        <v>56876</v>
      </c>
      <c r="F861" t="s">
        <v>10</v>
      </c>
    </row>
    <row r="862" spans="1:6" x14ac:dyDescent="0.25">
      <c r="A862">
        <v>2022</v>
      </c>
      <c r="B862" t="s">
        <v>63</v>
      </c>
      <c r="C862" t="s">
        <v>53</v>
      </c>
      <c r="D862">
        <v>64023</v>
      </c>
      <c r="E862">
        <v>59267</v>
      </c>
      <c r="F862" t="s">
        <v>8</v>
      </c>
    </row>
    <row r="863" spans="1:6" x14ac:dyDescent="0.25">
      <c r="A863">
        <v>2022</v>
      </c>
      <c r="B863" t="s">
        <v>63</v>
      </c>
      <c r="C863" t="s">
        <v>54</v>
      </c>
      <c r="D863">
        <v>5755</v>
      </c>
      <c r="E863">
        <v>53876</v>
      </c>
      <c r="F863" t="s">
        <v>10</v>
      </c>
    </row>
    <row r="864" spans="1:6" x14ac:dyDescent="0.25">
      <c r="A864">
        <v>2022</v>
      </c>
      <c r="B864" t="s">
        <v>63</v>
      </c>
      <c r="C864" t="s">
        <v>55</v>
      </c>
      <c r="D864">
        <v>29257</v>
      </c>
      <c r="E864">
        <v>56951</v>
      </c>
      <c r="F864" t="s">
        <v>8</v>
      </c>
    </row>
    <row r="865" spans="1:6" x14ac:dyDescent="0.25">
      <c r="A865">
        <v>2022</v>
      </c>
      <c r="B865" t="s">
        <v>63</v>
      </c>
      <c r="C865" t="s">
        <v>56</v>
      </c>
      <c r="D865">
        <v>3384</v>
      </c>
      <c r="E865">
        <v>50083</v>
      </c>
      <c r="F865" t="s">
        <v>8</v>
      </c>
    </row>
    <row r="866" spans="1:6" x14ac:dyDescent="0.25">
      <c r="A866">
        <v>2022</v>
      </c>
      <c r="B866" t="s">
        <v>64</v>
      </c>
      <c r="C866" t="s">
        <v>7</v>
      </c>
      <c r="D866">
        <v>11180</v>
      </c>
      <c r="E866">
        <v>23618</v>
      </c>
      <c r="F866" t="s">
        <v>10</v>
      </c>
    </row>
    <row r="867" spans="1:6" x14ac:dyDescent="0.25">
      <c r="A867">
        <v>2022</v>
      </c>
      <c r="B867" t="s">
        <v>64</v>
      </c>
      <c r="C867" t="s">
        <v>9</v>
      </c>
      <c r="D867">
        <v>14256</v>
      </c>
      <c r="E867">
        <v>31557</v>
      </c>
      <c r="F867" t="s">
        <v>10</v>
      </c>
    </row>
    <row r="868" spans="1:6" x14ac:dyDescent="0.25">
      <c r="A868">
        <v>2022</v>
      </c>
      <c r="B868" t="s">
        <v>64</v>
      </c>
      <c r="C868" t="s">
        <v>11</v>
      </c>
      <c r="D868">
        <v>7315</v>
      </c>
      <c r="E868">
        <v>23299</v>
      </c>
      <c r="F868" t="s">
        <v>8</v>
      </c>
    </row>
    <row r="869" spans="1:6" x14ac:dyDescent="0.25">
      <c r="A869">
        <v>2022</v>
      </c>
      <c r="B869" t="s">
        <v>64</v>
      </c>
      <c r="C869" t="s">
        <v>12</v>
      </c>
      <c r="D869">
        <v>116191</v>
      </c>
      <c r="E869">
        <v>38379</v>
      </c>
      <c r="F869" t="s">
        <v>8</v>
      </c>
    </row>
    <row r="870" spans="1:6" x14ac:dyDescent="0.25">
      <c r="A870">
        <v>2022</v>
      </c>
      <c r="B870" t="s">
        <v>64</v>
      </c>
      <c r="C870" t="s">
        <v>13</v>
      </c>
      <c r="D870">
        <v>17317</v>
      </c>
      <c r="E870">
        <v>33131</v>
      </c>
      <c r="F870" t="s">
        <v>10</v>
      </c>
    </row>
    <row r="871" spans="1:6" x14ac:dyDescent="0.25">
      <c r="A871">
        <v>2022</v>
      </c>
      <c r="B871" t="s">
        <v>64</v>
      </c>
      <c r="C871" t="s">
        <v>14</v>
      </c>
      <c r="D871">
        <v>10917</v>
      </c>
      <c r="E871">
        <v>30451</v>
      </c>
      <c r="F871" t="s">
        <v>10</v>
      </c>
    </row>
    <row r="872" spans="1:6" x14ac:dyDescent="0.25">
      <c r="A872">
        <v>2022</v>
      </c>
      <c r="B872" t="s">
        <v>64</v>
      </c>
      <c r="C872" t="s">
        <v>15</v>
      </c>
      <c r="D872">
        <v>2710</v>
      </c>
      <c r="E872">
        <v>27264</v>
      </c>
      <c r="F872" t="s">
        <v>10</v>
      </c>
    </row>
    <row r="873" spans="1:6" x14ac:dyDescent="0.25">
      <c r="A873">
        <v>2022</v>
      </c>
      <c r="B873" t="s">
        <v>64</v>
      </c>
      <c r="C873" t="s">
        <v>16</v>
      </c>
      <c r="D873">
        <v>58596</v>
      </c>
      <c r="E873">
        <v>32675</v>
      </c>
      <c r="F873" t="s">
        <v>10</v>
      </c>
    </row>
    <row r="874" spans="1:6" x14ac:dyDescent="0.25">
      <c r="A874">
        <v>2022</v>
      </c>
      <c r="B874" t="s">
        <v>64</v>
      </c>
      <c r="C874" t="s">
        <v>17</v>
      </c>
      <c r="D874">
        <v>25254</v>
      </c>
      <c r="E874">
        <v>27342</v>
      </c>
      <c r="F874" t="s">
        <v>10</v>
      </c>
    </row>
    <row r="875" spans="1:6" x14ac:dyDescent="0.25">
      <c r="A875">
        <v>2022</v>
      </c>
      <c r="B875" t="s">
        <v>64</v>
      </c>
      <c r="C875" t="s">
        <v>18</v>
      </c>
      <c r="D875">
        <v>5038</v>
      </c>
      <c r="E875">
        <v>23770</v>
      </c>
      <c r="F875" t="s">
        <v>8</v>
      </c>
    </row>
    <row r="876" spans="1:6" x14ac:dyDescent="0.25">
      <c r="A876">
        <v>2022</v>
      </c>
      <c r="B876" t="s">
        <v>64</v>
      </c>
      <c r="C876" t="s">
        <v>19</v>
      </c>
      <c r="D876">
        <v>33183</v>
      </c>
      <c r="E876">
        <v>30703</v>
      </c>
      <c r="F876" t="s">
        <v>8</v>
      </c>
    </row>
    <row r="877" spans="1:6" x14ac:dyDescent="0.25">
      <c r="A877">
        <v>2022</v>
      </c>
      <c r="B877" t="s">
        <v>64</v>
      </c>
      <c r="C877" t="s">
        <v>20</v>
      </c>
      <c r="D877">
        <v>15776</v>
      </c>
      <c r="E877">
        <v>25660</v>
      </c>
      <c r="F877" t="s">
        <v>10</v>
      </c>
    </row>
    <row r="878" spans="1:6" x14ac:dyDescent="0.25">
      <c r="A878">
        <v>2022</v>
      </c>
      <c r="B878" t="s">
        <v>64</v>
      </c>
      <c r="C878" t="s">
        <v>21</v>
      </c>
      <c r="D878">
        <v>8796</v>
      </c>
      <c r="E878">
        <v>23261</v>
      </c>
      <c r="F878" t="s">
        <v>8</v>
      </c>
    </row>
    <row r="879" spans="1:6" x14ac:dyDescent="0.25">
      <c r="A879">
        <v>2022</v>
      </c>
      <c r="B879" t="s">
        <v>64</v>
      </c>
      <c r="C879" t="s">
        <v>22</v>
      </c>
      <c r="D879">
        <v>6871</v>
      </c>
      <c r="E879">
        <v>23333</v>
      </c>
      <c r="F879" t="s">
        <v>8</v>
      </c>
    </row>
    <row r="880" spans="1:6" x14ac:dyDescent="0.25">
      <c r="A880">
        <v>2022</v>
      </c>
      <c r="B880" t="s">
        <v>64</v>
      </c>
      <c r="C880" t="s">
        <v>23</v>
      </c>
      <c r="D880">
        <v>10118</v>
      </c>
      <c r="E880">
        <v>24350</v>
      </c>
      <c r="F880" t="s">
        <v>10</v>
      </c>
    </row>
    <row r="881" spans="1:6" x14ac:dyDescent="0.25">
      <c r="A881">
        <v>2022</v>
      </c>
      <c r="B881" t="s">
        <v>64</v>
      </c>
      <c r="C881" t="s">
        <v>24</v>
      </c>
      <c r="D881">
        <v>12912</v>
      </c>
      <c r="E881">
        <v>27789</v>
      </c>
      <c r="F881" t="s">
        <v>10</v>
      </c>
    </row>
    <row r="882" spans="1:6" x14ac:dyDescent="0.25">
      <c r="A882">
        <v>2022</v>
      </c>
      <c r="B882" t="s">
        <v>64</v>
      </c>
      <c r="C882" t="s">
        <v>25</v>
      </c>
      <c r="D882">
        <v>5132</v>
      </c>
      <c r="E882">
        <v>29169</v>
      </c>
      <c r="F882" t="s">
        <v>8</v>
      </c>
    </row>
    <row r="883" spans="1:6" x14ac:dyDescent="0.25">
      <c r="A883">
        <v>2022</v>
      </c>
      <c r="B883" t="s">
        <v>64</v>
      </c>
      <c r="C883" t="s">
        <v>26</v>
      </c>
      <c r="D883">
        <v>15043</v>
      </c>
      <c r="E883">
        <v>30758</v>
      </c>
      <c r="F883" t="s">
        <v>8</v>
      </c>
    </row>
    <row r="884" spans="1:6" x14ac:dyDescent="0.25">
      <c r="A884">
        <v>2022</v>
      </c>
      <c r="B884" t="s">
        <v>64</v>
      </c>
      <c r="C884" t="s">
        <v>27</v>
      </c>
      <c r="D884">
        <v>20740</v>
      </c>
      <c r="E884">
        <v>35500</v>
      </c>
      <c r="F884" t="s">
        <v>10</v>
      </c>
    </row>
    <row r="885" spans="1:6" x14ac:dyDescent="0.25">
      <c r="A885">
        <v>2022</v>
      </c>
      <c r="B885" t="s">
        <v>64</v>
      </c>
      <c r="C885" t="s">
        <v>28</v>
      </c>
      <c r="D885">
        <v>23113</v>
      </c>
      <c r="E885">
        <v>27121</v>
      </c>
      <c r="F885" t="s">
        <v>8</v>
      </c>
    </row>
    <row r="886" spans="1:6" x14ac:dyDescent="0.25">
      <c r="A886">
        <v>2022</v>
      </c>
      <c r="B886" t="s">
        <v>64</v>
      </c>
      <c r="C886" t="s">
        <v>29</v>
      </c>
      <c r="D886">
        <v>15325</v>
      </c>
      <c r="E886">
        <v>29261</v>
      </c>
      <c r="F886" t="s">
        <v>10</v>
      </c>
    </row>
    <row r="887" spans="1:6" x14ac:dyDescent="0.25">
      <c r="A887">
        <v>2022</v>
      </c>
      <c r="B887" t="s">
        <v>64</v>
      </c>
      <c r="C887" t="s">
        <v>30</v>
      </c>
      <c r="D887">
        <v>6514</v>
      </c>
      <c r="E887">
        <v>23817</v>
      </c>
      <c r="F887" t="s">
        <v>8</v>
      </c>
    </row>
    <row r="888" spans="1:6" x14ac:dyDescent="0.25">
      <c r="A888">
        <v>2022</v>
      </c>
      <c r="B888" t="s">
        <v>64</v>
      </c>
      <c r="C888" t="s">
        <v>31</v>
      </c>
      <c r="D888">
        <v>15195</v>
      </c>
      <c r="E888">
        <v>27614</v>
      </c>
      <c r="F888" t="s">
        <v>8</v>
      </c>
    </row>
    <row r="889" spans="1:6" x14ac:dyDescent="0.25">
      <c r="A889">
        <v>2022</v>
      </c>
      <c r="B889" t="s">
        <v>64</v>
      </c>
      <c r="C889" t="s">
        <v>32</v>
      </c>
      <c r="D889">
        <v>5052</v>
      </c>
      <c r="E889">
        <v>25955</v>
      </c>
      <c r="F889" t="s">
        <v>10</v>
      </c>
    </row>
    <row r="890" spans="1:6" x14ac:dyDescent="0.25">
      <c r="A890">
        <v>2022</v>
      </c>
      <c r="B890" t="s">
        <v>64</v>
      </c>
      <c r="C890" t="s">
        <v>33</v>
      </c>
      <c r="D890">
        <v>5609</v>
      </c>
      <c r="E890">
        <v>23213</v>
      </c>
      <c r="F890" t="s">
        <v>10</v>
      </c>
    </row>
    <row r="891" spans="1:6" x14ac:dyDescent="0.25">
      <c r="A891">
        <v>2022</v>
      </c>
      <c r="B891" t="s">
        <v>64</v>
      </c>
      <c r="C891" t="s">
        <v>34</v>
      </c>
      <c r="D891">
        <v>8716</v>
      </c>
      <c r="E891">
        <v>40432</v>
      </c>
      <c r="F891" t="s">
        <v>8</v>
      </c>
    </row>
    <row r="892" spans="1:6" x14ac:dyDescent="0.25">
      <c r="A892">
        <v>2022</v>
      </c>
      <c r="B892" t="s">
        <v>64</v>
      </c>
      <c r="C892" t="s">
        <v>35</v>
      </c>
      <c r="D892">
        <v>4675</v>
      </c>
      <c r="E892">
        <v>28783</v>
      </c>
      <c r="F892" t="s">
        <v>8</v>
      </c>
    </row>
    <row r="893" spans="1:6" x14ac:dyDescent="0.25">
      <c r="A893">
        <v>2022</v>
      </c>
      <c r="B893" t="s">
        <v>64</v>
      </c>
      <c r="C893" t="s">
        <v>36</v>
      </c>
      <c r="D893">
        <v>24526</v>
      </c>
      <c r="E893">
        <v>32347</v>
      </c>
      <c r="F893" t="s">
        <v>10</v>
      </c>
    </row>
    <row r="894" spans="1:6" x14ac:dyDescent="0.25">
      <c r="A894">
        <v>2022</v>
      </c>
      <c r="B894" t="s">
        <v>64</v>
      </c>
      <c r="C894" t="s">
        <v>37</v>
      </c>
      <c r="D894">
        <v>5277</v>
      </c>
      <c r="E894">
        <v>25571</v>
      </c>
      <c r="F894" t="s">
        <v>10</v>
      </c>
    </row>
    <row r="895" spans="1:6" x14ac:dyDescent="0.25">
      <c r="A895">
        <v>2022</v>
      </c>
      <c r="B895" t="s">
        <v>64</v>
      </c>
      <c r="C895" t="s">
        <v>38</v>
      </c>
      <c r="D895">
        <v>65868</v>
      </c>
      <c r="E895">
        <v>41828</v>
      </c>
      <c r="F895" t="s">
        <v>10</v>
      </c>
    </row>
    <row r="896" spans="1:6" x14ac:dyDescent="0.25">
      <c r="A896">
        <v>2022</v>
      </c>
      <c r="B896" t="s">
        <v>64</v>
      </c>
      <c r="C896" t="s">
        <v>39</v>
      </c>
      <c r="D896">
        <v>26474</v>
      </c>
      <c r="E896">
        <v>26460</v>
      </c>
      <c r="F896" t="s">
        <v>10</v>
      </c>
    </row>
    <row r="897" spans="1:6" x14ac:dyDescent="0.25">
      <c r="A897">
        <v>2022</v>
      </c>
      <c r="B897" t="s">
        <v>64</v>
      </c>
      <c r="C897" t="s">
        <v>40</v>
      </c>
      <c r="D897">
        <v>2610</v>
      </c>
      <c r="E897">
        <v>24573</v>
      </c>
      <c r="F897" t="s">
        <v>10</v>
      </c>
    </row>
    <row r="898" spans="1:6" x14ac:dyDescent="0.25">
      <c r="A898">
        <v>2022</v>
      </c>
      <c r="B898" t="s">
        <v>64</v>
      </c>
      <c r="C898" t="s">
        <v>41</v>
      </c>
      <c r="D898">
        <v>29035</v>
      </c>
      <c r="E898">
        <v>26197</v>
      </c>
      <c r="F898" t="s">
        <v>8</v>
      </c>
    </row>
    <row r="899" spans="1:6" x14ac:dyDescent="0.25">
      <c r="A899">
        <v>2022</v>
      </c>
      <c r="B899" t="s">
        <v>64</v>
      </c>
      <c r="C899" t="s">
        <v>42</v>
      </c>
      <c r="D899">
        <v>9209</v>
      </c>
      <c r="E899">
        <v>24600</v>
      </c>
      <c r="F899" t="s">
        <v>8</v>
      </c>
    </row>
    <row r="900" spans="1:6" x14ac:dyDescent="0.25">
      <c r="A900">
        <v>2022</v>
      </c>
      <c r="B900" t="s">
        <v>64</v>
      </c>
      <c r="C900" t="s">
        <v>43</v>
      </c>
      <c r="D900">
        <v>14116</v>
      </c>
      <c r="E900">
        <v>29818</v>
      </c>
      <c r="F900" t="s">
        <v>10</v>
      </c>
    </row>
    <row r="901" spans="1:6" x14ac:dyDescent="0.25">
      <c r="A901">
        <v>2022</v>
      </c>
      <c r="B901" t="s">
        <v>64</v>
      </c>
      <c r="C901" t="s">
        <v>44</v>
      </c>
      <c r="D901">
        <v>33729</v>
      </c>
      <c r="E901">
        <v>28011</v>
      </c>
      <c r="F901" t="s">
        <v>8</v>
      </c>
    </row>
    <row r="902" spans="1:6" x14ac:dyDescent="0.25">
      <c r="A902">
        <v>2022</v>
      </c>
      <c r="B902" t="s">
        <v>64</v>
      </c>
      <c r="C902" t="s">
        <v>45</v>
      </c>
      <c r="D902">
        <v>3873</v>
      </c>
      <c r="E902">
        <v>29680</v>
      </c>
      <c r="F902" t="s">
        <v>8</v>
      </c>
    </row>
    <row r="903" spans="1:6" x14ac:dyDescent="0.25">
      <c r="A903">
        <v>2022</v>
      </c>
      <c r="B903" t="s">
        <v>64</v>
      </c>
      <c r="C903" t="s">
        <v>46</v>
      </c>
      <c r="D903">
        <v>13400</v>
      </c>
      <c r="E903">
        <v>24816</v>
      </c>
      <c r="F903" t="s">
        <v>10</v>
      </c>
    </row>
    <row r="904" spans="1:6" x14ac:dyDescent="0.25">
      <c r="A904">
        <v>2022</v>
      </c>
      <c r="B904" t="s">
        <v>64</v>
      </c>
      <c r="C904" t="s">
        <v>47</v>
      </c>
      <c r="D904">
        <v>3191</v>
      </c>
      <c r="E904">
        <v>23519</v>
      </c>
      <c r="F904" t="s">
        <v>10</v>
      </c>
    </row>
    <row r="905" spans="1:6" x14ac:dyDescent="0.25">
      <c r="A905">
        <v>2022</v>
      </c>
      <c r="B905" t="s">
        <v>64</v>
      </c>
      <c r="C905" t="s">
        <v>48</v>
      </c>
      <c r="D905">
        <v>16924</v>
      </c>
      <c r="E905">
        <v>29878</v>
      </c>
      <c r="F905" t="s">
        <v>8</v>
      </c>
    </row>
    <row r="906" spans="1:6" x14ac:dyDescent="0.25">
      <c r="A906">
        <v>2022</v>
      </c>
      <c r="B906" t="s">
        <v>64</v>
      </c>
      <c r="C906" t="s">
        <v>49</v>
      </c>
      <c r="D906">
        <v>65057</v>
      </c>
      <c r="E906">
        <v>28762</v>
      </c>
      <c r="F906" t="s">
        <v>8</v>
      </c>
    </row>
    <row r="907" spans="1:6" x14ac:dyDescent="0.25">
      <c r="A907">
        <v>2022</v>
      </c>
      <c r="B907" t="s">
        <v>64</v>
      </c>
      <c r="C907" t="s">
        <v>50</v>
      </c>
      <c r="D907">
        <v>7570</v>
      </c>
      <c r="E907">
        <v>26955</v>
      </c>
      <c r="F907" t="s">
        <v>10</v>
      </c>
    </row>
    <row r="908" spans="1:6" x14ac:dyDescent="0.25">
      <c r="A908">
        <v>2022</v>
      </c>
      <c r="B908" t="s">
        <v>64</v>
      </c>
      <c r="C908" t="s">
        <v>51</v>
      </c>
      <c r="D908">
        <v>2268</v>
      </c>
      <c r="E908">
        <v>29863</v>
      </c>
      <c r="F908" t="s">
        <v>8</v>
      </c>
    </row>
    <row r="909" spans="1:6" x14ac:dyDescent="0.25">
      <c r="A909">
        <v>2022</v>
      </c>
      <c r="B909" t="s">
        <v>64</v>
      </c>
      <c r="C909" t="s">
        <v>52</v>
      </c>
      <c r="D909">
        <v>20743</v>
      </c>
      <c r="E909">
        <v>27582</v>
      </c>
      <c r="F909" t="s">
        <v>10</v>
      </c>
    </row>
    <row r="910" spans="1:6" x14ac:dyDescent="0.25">
      <c r="A910">
        <v>2022</v>
      </c>
      <c r="B910" t="s">
        <v>64</v>
      </c>
      <c r="C910" t="s">
        <v>53</v>
      </c>
      <c r="D910">
        <v>20637</v>
      </c>
      <c r="E910">
        <v>32566</v>
      </c>
      <c r="F910" t="s">
        <v>8</v>
      </c>
    </row>
    <row r="911" spans="1:6" x14ac:dyDescent="0.25">
      <c r="A911">
        <v>2022</v>
      </c>
      <c r="B911" t="s">
        <v>64</v>
      </c>
      <c r="C911" t="s">
        <v>54</v>
      </c>
      <c r="D911">
        <v>4658</v>
      </c>
      <c r="E911">
        <v>24256</v>
      </c>
      <c r="F911" t="s">
        <v>8</v>
      </c>
    </row>
    <row r="912" spans="1:6" x14ac:dyDescent="0.25">
      <c r="A912">
        <v>2022</v>
      </c>
      <c r="B912" t="s">
        <v>64</v>
      </c>
      <c r="C912" t="s">
        <v>55</v>
      </c>
      <c r="D912">
        <v>17015</v>
      </c>
      <c r="E912">
        <v>24758</v>
      </c>
      <c r="F912" t="s">
        <v>10</v>
      </c>
    </row>
    <row r="913" spans="1:6" x14ac:dyDescent="0.25">
      <c r="A913">
        <v>2022</v>
      </c>
      <c r="B913" t="s">
        <v>64</v>
      </c>
      <c r="C913" t="s">
        <v>56</v>
      </c>
      <c r="D913">
        <v>2398</v>
      </c>
      <c r="E913">
        <v>27994</v>
      </c>
      <c r="F913" t="s">
        <v>10</v>
      </c>
    </row>
    <row r="914" spans="1:6" x14ac:dyDescent="0.25">
      <c r="A914">
        <v>2022</v>
      </c>
      <c r="B914" t="s">
        <v>65</v>
      </c>
      <c r="C914" t="s">
        <v>7</v>
      </c>
      <c r="D914">
        <v>10189</v>
      </c>
      <c r="E914">
        <v>44607</v>
      </c>
      <c r="F914" t="s">
        <v>8</v>
      </c>
    </row>
    <row r="915" spans="1:6" x14ac:dyDescent="0.25">
      <c r="A915">
        <v>2022</v>
      </c>
      <c r="B915" t="s">
        <v>65</v>
      </c>
      <c r="C915" t="s">
        <v>9</v>
      </c>
      <c r="D915">
        <v>10674</v>
      </c>
      <c r="E915">
        <v>45965</v>
      </c>
      <c r="F915" t="s">
        <v>8</v>
      </c>
    </row>
    <row r="916" spans="1:6" x14ac:dyDescent="0.25">
      <c r="A916">
        <v>2022</v>
      </c>
      <c r="B916" t="s">
        <v>65</v>
      </c>
      <c r="C916" t="s">
        <v>11</v>
      </c>
      <c r="D916">
        <v>5359</v>
      </c>
      <c r="E916">
        <v>42115</v>
      </c>
      <c r="F916" t="s">
        <v>10</v>
      </c>
    </row>
    <row r="917" spans="1:6" x14ac:dyDescent="0.25">
      <c r="A917">
        <v>2022</v>
      </c>
      <c r="B917" t="s">
        <v>65</v>
      </c>
      <c r="C917" t="s">
        <v>12</v>
      </c>
      <c r="D917">
        <v>97442</v>
      </c>
      <c r="E917">
        <v>48293</v>
      </c>
      <c r="F917" t="s">
        <v>10</v>
      </c>
    </row>
    <row r="918" spans="1:6" x14ac:dyDescent="0.25">
      <c r="A918">
        <v>2022</v>
      </c>
      <c r="B918" t="s">
        <v>65</v>
      </c>
      <c r="C918" t="s">
        <v>13</v>
      </c>
      <c r="D918">
        <v>17008</v>
      </c>
      <c r="E918">
        <v>48381</v>
      </c>
      <c r="F918" t="s">
        <v>10</v>
      </c>
    </row>
    <row r="919" spans="1:6" x14ac:dyDescent="0.25">
      <c r="A919">
        <v>2022</v>
      </c>
      <c r="B919" t="s">
        <v>65</v>
      </c>
      <c r="C919" t="s">
        <v>14</v>
      </c>
      <c r="D919">
        <v>18146</v>
      </c>
      <c r="E919">
        <v>40861</v>
      </c>
      <c r="F919" t="s">
        <v>10</v>
      </c>
    </row>
    <row r="920" spans="1:6" x14ac:dyDescent="0.25">
      <c r="A920">
        <v>2022</v>
      </c>
      <c r="B920" t="s">
        <v>65</v>
      </c>
      <c r="C920" t="s">
        <v>15</v>
      </c>
      <c r="D920">
        <v>2052</v>
      </c>
      <c r="E920">
        <v>41636</v>
      </c>
      <c r="F920" t="s">
        <v>10</v>
      </c>
    </row>
    <row r="921" spans="1:6" x14ac:dyDescent="0.25">
      <c r="A921">
        <v>2022</v>
      </c>
      <c r="B921" t="s">
        <v>65</v>
      </c>
      <c r="C921" t="s">
        <v>16</v>
      </c>
      <c r="D921">
        <v>56765</v>
      </c>
      <c r="E921">
        <v>43969</v>
      </c>
      <c r="F921" t="s">
        <v>8</v>
      </c>
    </row>
    <row r="922" spans="1:6" x14ac:dyDescent="0.25">
      <c r="A922">
        <v>2022</v>
      </c>
      <c r="B922" t="s">
        <v>65</v>
      </c>
      <c r="C922" t="s">
        <v>17</v>
      </c>
      <c r="D922">
        <v>18227</v>
      </c>
      <c r="E922">
        <v>43971</v>
      </c>
      <c r="F922" t="s">
        <v>8</v>
      </c>
    </row>
    <row r="923" spans="1:6" x14ac:dyDescent="0.25">
      <c r="A923">
        <v>2022</v>
      </c>
      <c r="B923" t="s">
        <v>65</v>
      </c>
      <c r="C923" t="s">
        <v>18</v>
      </c>
      <c r="D923">
        <v>3845</v>
      </c>
      <c r="E923">
        <v>38615</v>
      </c>
      <c r="F923" t="s">
        <v>10</v>
      </c>
    </row>
    <row r="924" spans="1:6" x14ac:dyDescent="0.25">
      <c r="A924">
        <v>2022</v>
      </c>
      <c r="B924" t="s">
        <v>65</v>
      </c>
      <c r="C924" t="s">
        <v>19</v>
      </c>
      <c r="D924">
        <v>39884</v>
      </c>
      <c r="E924">
        <v>49714</v>
      </c>
      <c r="F924" t="s">
        <v>8</v>
      </c>
    </row>
    <row r="925" spans="1:6" x14ac:dyDescent="0.25">
      <c r="A925">
        <v>2022</v>
      </c>
      <c r="B925" t="s">
        <v>65</v>
      </c>
      <c r="C925" t="s">
        <v>20</v>
      </c>
      <c r="D925">
        <v>12916</v>
      </c>
      <c r="E925">
        <v>39759</v>
      </c>
      <c r="F925" t="s">
        <v>8</v>
      </c>
    </row>
    <row r="926" spans="1:6" x14ac:dyDescent="0.25">
      <c r="A926">
        <v>2022</v>
      </c>
      <c r="B926" t="s">
        <v>65</v>
      </c>
      <c r="C926" t="s">
        <v>21</v>
      </c>
      <c r="D926">
        <v>8547</v>
      </c>
      <c r="E926">
        <v>42534</v>
      </c>
      <c r="F926" t="s">
        <v>10</v>
      </c>
    </row>
    <row r="927" spans="1:6" x14ac:dyDescent="0.25">
      <c r="A927">
        <v>2022</v>
      </c>
      <c r="B927" t="s">
        <v>65</v>
      </c>
      <c r="C927" t="s">
        <v>22</v>
      </c>
      <c r="D927">
        <v>5938</v>
      </c>
      <c r="E927">
        <v>41624</v>
      </c>
      <c r="F927" t="s">
        <v>10</v>
      </c>
    </row>
    <row r="928" spans="1:6" x14ac:dyDescent="0.25">
      <c r="A928">
        <v>2022</v>
      </c>
      <c r="B928" t="s">
        <v>65</v>
      </c>
      <c r="C928" t="s">
        <v>23</v>
      </c>
      <c r="D928">
        <v>10404</v>
      </c>
      <c r="E928">
        <v>40846</v>
      </c>
      <c r="F928" t="s">
        <v>8</v>
      </c>
    </row>
    <row r="929" spans="1:6" x14ac:dyDescent="0.25">
      <c r="A929">
        <v>2021</v>
      </c>
      <c r="B929" t="s">
        <v>65</v>
      </c>
      <c r="C929" t="s">
        <v>24</v>
      </c>
      <c r="D929">
        <v>9280</v>
      </c>
      <c r="E929">
        <v>44963</v>
      </c>
      <c r="F929" t="s">
        <v>8</v>
      </c>
    </row>
    <row r="930" spans="1:6" x14ac:dyDescent="0.25">
      <c r="A930">
        <v>2021</v>
      </c>
      <c r="B930" t="s">
        <v>65</v>
      </c>
      <c r="C930" t="s">
        <v>25</v>
      </c>
      <c r="D930">
        <v>3777</v>
      </c>
      <c r="E930">
        <v>41322</v>
      </c>
      <c r="F930" t="s">
        <v>10</v>
      </c>
    </row>
    <row r="931" spans="1:6" x14ac:dyDescent="0.25">
      <c r="A931">
        <v>2021</v>
      </c>
      <c r="B931" t="s">
        <v>65</v>
      </c>
      <c r="C931" t="s">
        <v>26</v>
      </c>
      <c r="D931">
        <v>19358</v>
      </c>
      <c r="E931">
        <v>50150</v>
      </c>
      <c r="F931" t="s">
        <v>8</v>
      </c>
    </row>
    <row r="932" spans="1:6" x14ac:dyDescent="0.25">
      <c r="A932">
        <v>2021</v>
      </c>
      <c r="B932" t="s">
        <v>65</v>
      </c>
      <c r="C932" t="s">
        <v>27</v>
      </c>
      <c r="D932">
        <v>22046</v>
      </c>
      <c r="E932">
        <v>46421</v>
      </c>
      <c r="F932" t="s">
        <v>10</v>
      </c>
    </row>
    <row r="933" spans="1:6" x14ac:dyDescent="0.25">
      <c r="A933">
        <v>2021</v>
      </c>
      <c r="B933" t="s">
        <v>65</v>
      </c>
      <c r="C933" t="s">
        <v>28</v>
      </c>
      <c r="D933">
        <v>32480</v>
      </c>
      <c r="E933">
        <v>40330</v>
      </c>
      <c r="F933" t="s">
        <v>8</v>
      </c>
    </row>
    <row r="934" spans="1:6" x14ac:dyDescent="0.25">
      <c r="A934">
        <v>2021</v>
      </c>
      <c r="B934" t="s">
        <v>65</v>
      </c>
      <c r="C934" t="s">
        <v>29</v>
      </c>
      <c r="D934">
        <v>17266</v>
      </c>
      <c r="E934">
        <v>41478</v>
      </c>
      <c r="F934" t="s">
        <v>8</v>
      </c>
    </row>
    <row r="935" spans="1:6" x14ac:dyDescent="0.25">
      <c r="A935">
        <v>2021</v>
      </c>
      <c r="B935" t="s">
        <v>65</v>
      </c>
      <c r="C935" t="s">
        <v>30</v>
      </c>
      <c r="D935">
        <v>4589</v>
      </c>
      <c r="E935">
        <v>42243</v>
      </c>
      <c r="F935" t="s">
        <v>10</v>
      </c>
    </row>
    <row r="936" spans="1:6" x14ac:dyDescent="0.25">
      <c r="A936">
        <v>2021</v>
      </c>
      <c r="B936" t="s">
        <v>65</v>
      </c>
      <c r="C936" t="s">
        <v>31</v>
      </c>
      <c r="D936">
        <v>13240</v>
      </c>
      <c r="E936">
        <v>41224</v>
      </c>
      <c r="F936" t="s">
        <v>10</v>
      </c>
    </row>
    <row r="937" spans="1:6" x14ac:dyDescent="0.25">
      <c r="A937">
        <v>2021</v>
      </c>
      <c r="B937" t="s">
        <v>65</v>
      </c>
      <c r="C937" t="s">
        <v>32</v>
      </c>
      <c r="D937">
        <v>4153</v>
      </c>
      <c r="E937">
        <v>37791</v>
      </c>
      <c r="F937" t="s">
        <v>8</v>
      </c>
    </row>
    <row r="938" spans="1:6" x14ac:dyDescent="0.25">
      <c r="A938">
        <v>2021</v>
      </c>
      <c r="B938" t="s">
        <v>65</v>
      </c>
      <c r="C938" t="s">
        <v>33</v>
      </c>
      <c r="D938">
        <v>4572</v>
      </c>
      <c r="E938">
        <v>39587</v>
      </c>
      <c r="F938" t="s">
        <v>8</v>
      </c>
    </row>
    <row r="939" spans="1:6" x14ac:dyDescent="0.25">
      <c r="A939">
        <v>2021</v>
      </c>
      <c r="B939" t="s">
        <v>65</v>
      </c>
      <c r="C939" t="s">
        <v>34</v>
      </c>
      <c r="D939">
        <v>5140</v>
      </c>
      <c r="E939">
        <v>44479</v>
      </c>
      <c r="F939" t="s">
        <v>10</v>
      </c>
    </row>
    <row r="940" spans="1:6" x14ac:dyDescent="0.25">
      <c r="A940">
        <v>2021</v>
      </c>
      <c r="B940" t="s">
        <v>65</v>
      </c>
      <c r="C940" t="s">
        <v>35</v>
      </c>
      <c r="D940">
        <v>4011</v>
      </c>
      <c r="E940">
        <v>45236</v>
      </c>
      <c r="F940" t="s">
        <v>10</v>
      </c>
    </row>
    <row r="941" spans="1:6" x14ac:dyDescent="0.25">
      <c r="A941">
        <v>2021</v>
      </c>
      <c r="B941" t="s">
        <v>65</v>
      </c>
      <c r="C941" t="s">
        <v>36</v>
      </c>
      <c r="D941">
        <v>24469</v>
      </c>
      <c r="E941">
        <v>43373</v>
      </c>
      <c r="F941" t="s">
        <v>10</v>
      </c>
    </row>
    <row r="942" spans="1:6" x14ac:dyDescent="0.25">
      <c r="A942">
        <v>2021</v>
      </c>
      <c r="B942" t="s">
        <v>65</v>
      </c>
      <c r="C942" t="s">
        <v>37</v>
      </c>
      <c r="D942">
        <v>4216</v>
      </c>
      <c r="E942">
        <v>41417</v>
      </c>
      <c r="F942" t="s">
        <v>10</v>
      </c>
    </row>
    <row r="943" spans="1:6" x14ac:dyDescent="0.25">
      <c r="A943">
        <v>2021</v>
      </c>
      <c r="B943" t="s">
        <v>65</v>
      </c>
      <c r="C943" t="s">
        <v>38</v>
      </c>
      <c r="D943">
        <v>72430</v>
      </c>
      <c r="E943">
        <v>49410</v>
      </c>
      <c r="F943" t="s">
        <v>10</v>
      </c>
    </row>
    <row r="944" spans="1:6" x14ac:dyDescent="0.25">
      <c r="A944">
        <v>2021</v>
      </c>
      <c r="B944" t="s">
        <v>65</v>
      </c>
      <c r="C944" t="s">
        <v>39</v>
      </c>
      <c r="D944">
        <v>24457</v>
      </c>
      <c r="E944">
        <v>42624</v>
      </c>
      <c r="F944" t="s">
        <v>8</v>
      </c>
    </row>
    <row r="945" spans="1:6" x14ac:dyDescent="0.25">
      <c r="A945">
        <v>2021</v>
      </c>
      <c r="B945" t="s">
        <v>65</v>
      </c>
      <c r="C945" t="s">
        <v>40</v>
      </c>
      <c r="D945">
        <v>2047</v>
      </c>
      <c r="E945">
        <v>44696</v>
      </c>
      <c r="F945" t="s">
        <v>8</v>
      </c>
    </row>
    <row r="946" spans="1:6" x14ac:dyDescent="0.25">
      <c r="A946">
        <v>2021</v>
      </c>
      <c r="B946" t="s">
        <v>65</v>
      </c>
      <c r="C946" t="s">
        <v>41</v>
      </c>
      <c r="D946">
        <v>23639</v>
      </c>
      <c r="E946">
        <v>41006</v>
      </c>
      <c r="F946" t="s">
        <v>10</v>
      </c>
    </row>
    <row r="947" spans="1:6" x14ac:dyDescent="0.25">
      <c r="A947">
        <v>2021</v>
      </c>
      <c r="B947" t="s">
        <v>65</v>
      </c>
      <c r="C947" t="s">
        <v>42</v>
      </c>
      <c r="D947">
        <v>6589</v>
      </c>
      <c r="E947">
        <v>42151</v>
      </c>
      <c r="F947" t="s">
        <v>8</v>
      </c>
    </row>
    <row r="948" spans="1:6" x14ac:dyDescent="0.25">
      <c r="A948">
        <v>2021</v>
      </c>
      <c r="B948" t="s">
        <v>65</v>
      </c>
      <c r="C948" t="s">
        <v>43</v>
      </c>
      <c r="D948">
        <v>25468</v>
      </c>
      <c r="E948">
        <v>41467</v>
      </c>
      <c r="F948" t="s">
        <v>8</v>
      </c>
    </row>
    <row r="949" spans="1:6" x14ac:dyDescent="0.25">
      <c r="A949">
        <v>2021</v>
      </c>
      <c r="B949" t="s">
        <v>65</v>
      </c>
      <c r="C949" t="s">
        <v>44</v>
      </c>
      <c r="D949">
        <v>33082</v>
      </c>
      <c r="E949">
        <v>41131</v>
      </c>
      <c r="F949" t="s">
        <v>10</v>
      </c>
    </row>
    <row r="950" spans="1:6" x14ac:dyDescent="0.25">
      <c r="A950">
        <v>2021</v>
      </c>
      <c r="B950" t="s">
        <v>65</v>
      </c>
      <c r="C950" t="s">
        <v>45</v>
      </c>
      <c r="D950">
        <v>3537</v>
      </c>
      <c r="E950">
        <v>40466</v>
      </c>
      <c r="F950" t="s">
        <v>10</v>
      </c>
    </row>
    <row r="951" spans="1:6" x14ac:dyDescent="0.25">
      <c r="A951">
        <v>2021</v>
      </c>
      <c r="B951" t="s">
        <v>65</v>
      </c>
      <c r="C951" t="s">
        <v>46</v>
      </c>
      <c r="D951">
        <v>12142</v>
      </c>
      <c r="E951">
        <v>40386</v>
      </c>
      <c r="F951" t="s">
        <v>8</v>
      </c>
    </row>
    <row r="952" spans="1:6" x14ac:dyDescent="0.25">
      <c r="A952">
        <v>2021</v>
      </c>
      <c r="B952" t="s">
        <v>65</v>
      </c>
      <c r="C952" t="s">
        <v>47</v>
      </c>
      <c r="D952">
        <v>2223</v>
      </c>
      <c r="E952">
        <v>40233</v>
      </c>
      <c r="F952" t="s">
        <v>8</v>
      </c>
    </row>
    <row r="953" spans="1:6" x14ac:dyDescent="0.25">
      <c r="A953">
        <v>2021</v>
      </c>
      <c r="B953" t="s">
        <v>65</v>
      </c>
      <c r="C953" t="s">
        <v>48</v>
      </c>
      <c r="D953">
        <v>15931</v>
      </c>
      <c r="E953">
        <v>42227</v>
      </c>
      <c r="F953" t="s">
        <v>10</v>
      </c>
    </row>
    <row r="954" spans="1:6" x14ac:dyDescent="0.25">
      <c r="A954">
        <v>2021</v>
      </c>
      <c r="B954" t="s">
        <v>65</v>
      </c>
      <c r="C954" t="s">
        <v>49</v>
      </c>
      <c r="D954">
        <v>57504</v>
      </c>
      <c r="E954">
        <v>47110</v>
      </c>
      <c r="F954" t="s">
        <v>8</v>
      </c>
    </row>
    <row r="955" spans="1:6" x14ac:dyDescent="0.25">
      <c r="A955">
        <v>2021</v>
      </c>
      <c r="B955" t="s">
        <v>65</v>
      </c>
      <c r="C955" t="s">
        <v>50</v>
      </c>
      <c r="D955">
        <v>6492</v>
      </c>
      <c r="E955">
        <v>43389</v>
      </c>
      <c r="F955" t="s">
        <v>10</v>
      </c>
    </row>
    <row r="956" spans="1:6" x14ac:dyDescent="0.25">
      <c r="A956">
        <v>2021</v>
      </c>
      <c r="B956" t="s">
        <v>65</v>
      </c>
      <c r="C956" t="s">
        <v>51</v>
      </c>
      <c r="D956">
        <v>1990</v>
      </c>
      <c r="E956">
        <v>43394</v>
      </c>
      <c r="F956" t="s">
        <v>8</v>
      </c>
    </row>
    <row r="957" spans="1:6" x14ac:dyDescent="0.25">
      <c r="A957">
        <v>2021</v>
      </c>
      <c r="B957" t="s">
        <v>65</v>
      </c>
      <c r="C957" t="s">
        <v>52</v>
      </c>
      <c r="D957">
        <v>29777</v>
      </c>
      <c r="E957">
        <v>51136</v>
      </c>
      <c r="F957" t="s">
        <v>8</v>
      </c>
    </row>
    <row r="958" spans="1:6" x14ac:dyDescent="0.25">
      <c r="A958">
        <v>2021</v>
      </c>
      <c r="B958" t="s">
        <v>65</v>
      </c>
      <c r="C958" t="s">
        <v>53</v>
      </c>
      <c r="D958">
        <v>19915</v>
      </c>
      <c r="E958">
        <v>48585</v>
      </c>
      <c r="F958" t="s">
        <v>10</v>
      </c>
    </row>
    <row r="959" spans="1:6" x14ac:dyDescent="0.25">
      <c r="A959">
        <v>2021</v>
      </c>
      <c r="B959" t="s">
        <v>65</v>
      </c>
      <c r="C959" t="s">
        <v>54</v>
      </c>
      <c r="D959">
        <v>5797</v>
      </c>
      <c r="E959">
        <v>38080</v>
      </c>
      <c r="F959" t="s">
        <v>10</v>
      </c>
    </row>
    <row r="960" spans="1:6" x14ac:dyDescent="0.25">
      <c r="A960">
        <v>2021</v>
      </c>
      <c r="B960" t="s">
        <v>65</v>
      </c>
      <c r="C960" t="s">
        <v>55</v>
      </c>
      <c r="D960">
        <v>13757</v>
      </c>
      <c r="E960">
        <v>37908</v>
      </c>
      <c r="F960" t="s">
        <v>8</v>
      </c>
    </row>
    <row r="961" spans="1:6" x14ac:dyDescent="0.25">
      <c r="A961">
        <v>2021</v>
      </c>
      <c r="B961" t="s">
        <v>65</v>
      </c>
      <c r="C961" t="s">
        <v>56</v>
      </c>
      <c r="D961">
        <v>1655</v>
      </c>
      <c r="E961">
        <v>45255</v>
      </c>
      <c r="F961" t="s">
        <v>8</v>
      </c>
    </row>
    <row r="962" spans="1:6" x14ac:dyDescent="0.25">
      <c r="A962">
        <v>2020</v>
      </c>
      <c r="B962" t="s">
        <v>6</v>
      </c>
      <c r="C962" t="s">
        <v>7</v>
      </c>
      <c r="D962">
        <v>1843</v>
      </c>
      <c r="E962">
        <v>62388</v>
      </c>
      <c r="F962" t="s">
        <v>10</v>
      </c>
    </row>
    <row r="963" spans="1:6" x14ac:dyDescent="0.25">
      <c r="A963">
        <v>2020</v>
      </c>
      <c r="B963" t="s">
        <v>6</v>
      </c>
      <c r="C963" t="s">
        <v>9</v>
      </c>
      <c r="D963">
        <v>1328</v>
      </c>
      <c r="E963">
        <v>56854</v>
      </c>
      <c r="F963" t="s">
        <v>10</v>
      </c>
    </row>
    <row r="964" spans="1:6" x14ac:dyDescent="0.25">
      <c r="A964">
        <v>2020</v>
      </c>
      <c r="B964" t="s">
        <v>6</v>
      </c>
      <c r="C964" t="s">
        <v>11</v>
      </c>
      <c r="D964">
        <v>2525</v>
      </c>
      <c r="E964">
        <v>53616</v>
      </c>
      <c r="F964" t="s">
        <v>10</v>
      </c>
    </row>
    <row r="965" spans="1:6" x14ac:dyDescent="0.25">
      <c r="A965">
        <v>2020</v>
      </c>
      <c r="B965" t="s">
        <v>6</v>
      </c>
      <c r="C965" t="s">
        <v>12</v>
      </c>
      <c r="D965">
        <v>17605</v>
      </c>
      <c r="E965">
        <v>44595</v>
      </c>
      <c r="F965" t="s">
        <v>10</v>
      </c>
    </row>
    <row r="966" spans="1:6" x14ac:dyDescent="0.25">
      <c r="A966">
        <v>2020</v>
      </c>
      <c r="B966" t="s">
        <v>6</v>
      </c>
      <c r="C966" t="s">
        <v>13</v>
      </c>
      <c r="D966">
        <v>3256</v>
      </c>
      <c r="E966">
        <v>94489</v>
      </c>
      <c r="F966" t="s">
        <v>10</v>
      </c>
    </row>
    <row r="967" spans="1:6" x14ac:dyDescent="0.25">
      <c r="A967">
        <v>2020</v>
      </c>
      <c r="B967" t="s">
        <v>6</v>
      </c>
      <c r="C967" t="s">
        <v>14</v>
      </c>
      <c r="D967">
        <v>441</v>
      </c>
      <c r="E967">
        <v>46054</v>
      </c>
      <c r="F967" t="s">
        <v>8</v>
      </c>
    </row>
    <row r="968" spans="1:6" x14ac:dyDescent="0.25">
      <c r="A968">
        <v>2020</v>
      </c>
      <c r="B968" t="s">
        <v>6</v>
      </c>
      <c r="C968" t="s">
        <v>15</v>
      </c>
      <c r="D968">
        <v>177</v>
      </c>
      <c r="E968">
        <v>45987</v>
      </c>
      <c r="F968" t="s">
        <v>8</v>
      </c>
    </row>
    <row r="969" spans="1:6" x14ac:dyDescent="0.25">
      <c r="A969">
        <v>2020</v>
      </c>
      <c r="B969" t="s">
        <v>6</v>
      </c>
      <c r="C969" t="s">
        <v>16</v>
      </c>
      <c r="D969">
        <v>5289</v>
      </c>
      <c r="E969">
        <v>40681</v>
      </c>
      <c r="F969" t="s">
        <v>10</v>
      </c>
    </row>
    <row r="970" spans="1:6" x14ac:dyDescent="0.25">
      <c r="A970">
        <v>2020</v>
      </c>
      <c r="B970" t="s">
        <v>6</v>
      </c>
      <c r="C970" t="s">
        <v>17</v>
      </c>
      <c r="D970">
        <v>2630</v>
      </c>
      <c r="E970">
        <v>48010</v>
      </c>
      <c r="F970" t="s">
        <v>8</v>
      </c>
    </row>
    <row r="971" spans="1:6" x14ac:dyDescent="0.25">
      <c r="A971">
        <v>2020</v>
      </c>
      <c r="B971" t="s">
        <v>6</v>
      </c>
      <c r="C971" t="s">
        <v>18</v>
      </c>
      <c r="D971">
        <v>2500</v>
      </c>
      <c r="E971">
        <v>45998</v>
      </c>
      <c r="F971" t="s">
        <v>8</v>
      </c>
    </row>
    <row r="972" spans="1:6" x14ac:dyDescent="0.25">
      <c r="A972">
        <v>2020</v>
      </c>
      <c r="B972" t="s">
        <v>6</v>
      </c>
      <c r="C972" t="s">
        <v>19</v>
      </c>
      <c r="D972">
        <v>2785</v>
      </c>
      <c r="E972">
        <v>56101</v>
      </c>
      <c r="F972" t="s">
        <v>10</v>
      </c>
    </row>
    <row r="973" spans="1:6" x14ac:dyDescent="0.25">
      <c r="A973">
        <v>2020</v>
      </c>
      <c r="B973" t="s">
        <v>6</v>
      </c>
      <c r="C973" t="s">
        <v>20</v>
      </c>
      <c r="D973">
        <v>2217</v>
      </c>
      <c r="E973">
        <v>54605</v>
      </c>
      <c r="F973" t="s">
        <v>10</v>
      </c>
    </row>
    <row r="974" spans="1:6" x14ac:dyDescent="0.25">
      <c r="A974">
        <v>2020</v>
      </c>
      <c r="B974" t="s">
        <v>6</v>
      </c>
      <c r="C974" t="s">
        <v>21</v>
      </c>
      <c r="D974">
        <v>2830</v>
      </c>
      <c r="E974">
        <v>48989</v>
      </c>
      <c r="F974" t="s">
        <v>8</v>
      </c>
    </row>
    <row r="975" spans="1:6" x14ac:dyDescent="0.25">
      <c r="A975">
        <v>2020</v>
      </c>
      <c r="B975" t="s">
        <v>6</v>
      </c>
      <c r="C975" t="s">
        <v>22</v>
      </c>
      <c r="D975">
        <v>2658</v>
      </c>
      <c r="E975">
        <v>53004</v>
      </c>
      <c r="F975" t="s">
        <v>8</v>
      </c>
    </row>
    <row r="976" spans="1:6" x14ac:dyDescent="0.25">
      <c r="A976">
        <v>2020</v>
      </c>
      <c r="B976" t="s">
        <v>6</v>
      </c>
      <c r="C976" t="s">
        <v>23</v>
      </c>
      <c r="D976">
        <v>1559</v>
      </c>
      <c r="E976">
        <v>62223</v>
      </c>
      <c r="F976" t="s">
        <v>10</v>
      </c>
    </row>
    <row r="977" spans="1:6" x14ac:dyDescent="0.25">
      <c r="A977">
        <v>2020</v>
      </c>
      <c r="B977" t="s">
        <v>6</v>
      </c>
      <c r="C977" t="s">
        <v>24</v>
      </c>
      <c r="D977">
        <v>3089</v>
      </c>
      <c r="E977">
        <v>90277</v>
      </c>
      <c r="F977" t="s">
        <v>8</v>
      </c>
    </row>
    <row r="978" spans="1:6" x14ac:dyDescent="0.25">
      <c r="A978">
        <v>2020</v>
      </c>
      <c r="B978" t="s">
        <v>6</v>
      </c>
      <c r="C978" t="s">
        <v>25</v>
      </c>
      <c r="D978">
        <v>1372</v>
      </c>
      <c r="E978">
        <v>47187</v>
      </c>
      <c r="F978" t="s">
        <v>10</v>
      </c>
    </row>
    <row r="979" spans="1:6" x14ac:dyDescent="0.25">
      <c r="A979">
        <v>2020</v>
      </c>
      <c r="B979" t="s">
        <v>6</v>
      </c>
      <c r="C979" t="s">
        <v>26</v>
      </c>
      <c r="D979">
        <v>723</v>
      </c>
      <c r="E979">
        <v>49100</v>
      </c>
      <c r="F979" t="s">
        <v>8</v>
      </c>
    </row>
    <row r="980" spans="1:6" x14ac:dyDescent="0.25">
      <c r="A980">
        <v>2020</v>
      </c>
      <c r="B980" t="s">
        <v>6</v>
      </c>
      <c r="C980" t="s">
        <v>27</v>
      </c>
      <c r="D980">
        <v>985</v>
      </c>
      <c r="E980">
        <v>67244</v>
      </c>
      <c r="F980" t="s">
        <v>8</v>
      </c>
    </row>
    <row r="981" spans="1:6" x14ac:dyDescent="0.25">
      <c r="A981">
        <v>2020</v>
      </c>
      <c r="B981" t="s">
        <v>6</v>
      </c>
      <c r="C981" t="s">
        <v>28</v>
      </c>
      <c r="D981">
        <v>3282</v>
      </c>
      <c r="E981">
        <v>46516</v>
      </c>
      <c r="F981" t="s">
        <v>10</v>
      </c>
    </row>
    <row r="982" spans="1:6" x14ac:dyDescent="0.25">
      <c r="A982">
        <v>2020</v>
      </c>
      <c r="B982" t="s">
        <v>6</v>
      </c>
      <c r="C982" t="s">
        <v>29</v>
      </c>
      <c r="D982">
        <v>3071</v>
      </c>
      <c r="E982">
        <v>56521</v>
      </c>
      <c r="F982" t="s">
        <v>10</v>
      </c>
    </row>
    <row r="983" spans="1:6" x14ac:dyDescent="0.25">
      <c r="A983">
        <v>2020</v>
      </c>
      <c r="B983" t="s">
        <v>6</v>
      </c>
      <c r="C983" t="s">
        <v>30</v>
      </c>
      <c r="D983">
        <v>2153</v>
      </c>
      <c r="E983">
        <v>53028</v>
      </c>
      <c r="F983" t="s">
        <v>8</v>
      </c>
    </row>
    <row r="984" spans="1:6" x14ac:dyDescent="0.25">
      <c r="A984">
        <v>2020</v>
      </c>
      <c r="B984" t="s">
        <v>6</v>
      </c>
      <c r="C984" t="s">
        <v>31</v>
      </c>
      <c r="D984">
        <v>1935</v>
      </c>
      <c r="E984">
        <v>49331</v>
      </c>
      <c r="F984" t="s">
        <v>8</v>
      </c>
    </row>
    <row r="985" spans="1:6" x14ac:dyDescent="0.25">
      <c r="A985">
        <v>2020</v>
      </c>
      <c r="B985" t="s">
        <v>6</v>
      </c>
      <c r="C985" t="s">
        <v>32</v>
      </c>
      <c r="D985">
        <v>1771</v>
      </c>
      <c r="E985">
        <v>73090</v>
      </c>
      <c r="F985" t="s">
        <v>10</v>
      </c>
    </row>
    <row r="986" spans="1:6" x14ac:dyDescent="0.25">
      <c r="A986">
        <v>2020</v>
      </c>
      <c r="B986" t="s">
        <v>6</v>
      </c>
      <c r="C986" t="s">
        <v>33</v>
      </c>
      <c r="D986">
        <v>2378</v>
      </c>
      <c r="E986">
        <v>47084</v>
      </c>
      <c r="F986" t="s">
        <v>10</v>
      </c>
    </row>
    <row r="987" spans="1:6" x14ac:dyDescent="0.25">
      <c r="A987">
        <v>2020</v>
      </c>
      <c r="B987" t="s">
        <v>6</v>
      </c>
      <c r="C987" t="s">
        <v>34</v>
      </c>
      <c r="D987">
        <v>641</v>
      </c>
      <c r="E987">
        <v>88872</v>
      </c>
      <c r="F987" t="s">
        <v>10</v>
      </c>
    </row>
    <row r="988" spans="1:6" x14ac:dyDescent="0.25">
      <c r="A988">
        <v>2020</v>
      </c>
      <c r="B988" t="s">
        <v>6</v>
      </c>
      <c r="C988" t="s">
        <v>35</v>
      </c>
      <c r="D988">
        <v>344</v>
      </c>
      <c r="E988">
        <v>48081</v>
      </c>
      <c r="F988" t="s">
        <v>10</v>
      </c>
    </row>
    <row r="989" spans="1:6" x14ac:dyDescent="0.25">
      <c r="A989">
        <v>2020</v>
      </c>
      <c r="B989" t="s">
        <v>6</v>
      </c>
      <c r="C989" t="s">
        <v>36</v>
      </c>
      <c r="D989">
        <v>1003</v>
      </c>
      <c r="E989">
        <v>45981</v>
      </c>
      <c r="F989" t="s">
        <v>10</v>
      </c>
    </row>
    <row r="990" spans="1:6" x14ac:dyDescent="0.25">
      <c r="A990">
        <v>2020</v>
      </c>
      <c r="B990" t="s">
        <v>6</v>
      </c>
      <c r="C990" t="s">
        <v>37</v>
      </c>
      <c r="D990">
        <v>2007</v>
      </c>
      <c r="E990">
        <v>70393</v>
      </c>
      <c r="F990" t="s">
        <v>8</v>
      </c>
    </row>
    <row r="991" spans="1:6" x14ac:dyDescent="0.25">
      <c r="A991">
        <v>2020</v>
      </c>
      <c r="B991" t="s">
        <v>6</v>
      </c>
      <c r="C991" t="s">
        <v>38</v>
      </c>
      <c r="D991">
        <v>3062</v>
      </c>
      <c r="E991">
        <v>47230</v>
      </c>
      <c r="F991" t="s">
        <v>8</v>
      </c>
    </row>
    <row r="992" spans="1:6" x14ac:dyDescent="0.25">
      <c r="A992">
        <v>2020</v>
      </c>
      <c r="B992" t="s">
        <v>6</v>
      </c>
      <c r="C992" t="s">
        <v>39</v>
      </c>
      <c r="D992">
        <v>3330</v>
      </c>
      <c r="E992">
        <v>45062</v>
      </c>
      <c r="F992" t="s">
        <v>10</v>
      </c>
    </row>
    <row r="993" spans="1:6" x14ac:dyDescent="0.25">
      <c r="A993">
        <v>2020</v>
      </c>
      <c r="B993" t="s">
        <v>6</v>
      </c>
      <c r="C993" t="s">
        <v>40</v>
      </c>
      <c r="D993">
        <v>1766</v>
      </c>
      <c r="E993">
        <v>101073</v>
      </c>
      <c r="F993" t="s">
        <v>8</v>
      </c>
    </row>
    <row r="994" spans="1:6" x14ac:dyDescent="0.25">
      <c r="A994">
        <v>2020</v>
      </c>
      <c r="B994" t="s">
        <v>6</v>
      </c>
      <c r="C994" t="s">
        <v>41</v>
      </c>
      <c r="D994">
        <v>2470</v>
      </c>
      <c r="E994">
        <v>57145</v>
      </c>
      <c r="F994" t="s">
        <v>8</v>
      </c>
    </row>
    <row r="995" spans="1:6" x14ac:dyDescent="0.25">
      <c r="A995">
        <v>2020</v>
      </c>
      <c r="B995" t="s">
        <v>6</v>
      </c>
      <c r="C995" t="s">
        <v>42</v>
      </c>
      <c r="D995">
        <v>4348</v>
      </c>
      <c r="E995">
        <v>97135</v>
      </c>
      <c r="F995" t="s">
        <v>10</v>
      </c>
    </row>
    <row r="996" spans="1:6" x14ac:dyDescent="0.25">
      <c r="A996">
        <v>2020</v>
      </c>
      <c r="B996" t="s">
        <v>6</v>
      </c>
      <c r="C996" t="s">
        <v>43</v>
      </c>
      <c r="D996">
        <v>4560</v>
      </c>
      <c r="E996">
        <v>43495</v>
      </c>
      <c r="F996" t="s">
        <v>10</v>
      </c>
    </row>
    <row r="997" spans="1:6" x14ac:dyDescent="0.25">
      <c r="A997">
        <v>2020</v>
      </c>
      <c r="B997" t="s">
        <v>6</v>
      </c>
      <c r="C997" t="s">
        <v>44</v>
      </c>
      <c r="D997">
        <v>3585</v>
      </c>
      <c r="E997">
        <v>68951</v>
      </c>
      <c r="F997" t="s">
        <v>8</v>
      </c>
    </row>
    <row r="998" spans="1:6" x14ac:dyDescent="0.25">
      <c r="A998">
        <v>2020</v>
      </c>
      <c r="B998" t="s">
        <v>6</v>
      </c>
      <c r="C998" t="s">
        <v>45</v>
      </c>
      <c r="D998">
        <v>194</v>
      </c>
      <c r="E998">
        <v>45071</v>
      </c>
      <c r="F998" t="s">
        <v>8</v>
      </c>
    </row>
    <row r="999" spans="1:6" x14ac:dyDescent="0.25">
      <c r="A999">
        <v>2020</v>
      </c>
      <c r="B999" t="s">
        <v>6</v>
      </c>
      <c r="C999" t="s">
        <v>46</v>
      </c>
      <c r="D999">
        <v>1286</v>
      </c>
      <c r="E999">
        <v>46536</v>
      </c>
      <c r="F999" t="s">
        <v>10</v>
      </c>
    </row>
    <row r="1000" spans="1:6" x14ac:dyDescent="0.25">
      <c r="A1000">
        <v>2020</v>
      </c>
      <c r="B1000" t="s">
        <v>6</v>
      </c>
      <c r="C1000" t="s">
        <v>47</v>
      </c>
      <c r="D1000">
        <v>1047</v>
      </c>
      <c r="E1000">
        <v>48904</v>
      </c>
      <c r="F1000" t="s">
        <v>8</v>
      </c>
    </row>
    <row r="1001" spans="1:6" x14ac:dyDescent="0.25">
      <c r="A1001">
        <v>2020</v>
      </c>
      <c r="B1001" t="s">
        <v>6</v>
      </c>
      <c r="C1001" t="s">
        <v>48</v>
      </c>
      <c r="D1001">
        <v>1099</v>
      </c>
      <c r="E1001">
        <v>52634</v>
      </c>
      <c r="F1001" t="s">
        <v>10</v>
      </c>
    </row>
    <row r="1002" spans="1:6" x14ac:dyDescent="0.25">
      <c r="A1002">
        <v>2020</v>
      </c>
      <c r="B1002" t="s">
        <v>6</v>
      </c>
      <c r="C1002" t="s">
        <v>49</v>
      </c>
      <c r="D1002">
        <v>19761</v>
      </c>
      <c r="E1002">
        <v>115449</v>
      </c>
      <c r="F1002" t="s">
        <v>8</v>
      </c>
    </row>
    <row r="1003" spans="1:6" x14ac:dyDescent="0.25">
      <c r="A1003">
        <v>2020</v>
      </c>
      <c r="B1003" t="s">
        <v>6</v>
      </c>
      <c r="C1003" t="s">
        <v>50</v>
      </c>
      <c r="D1003">
        <v>1002</v>
      </c>
      <c r="E1003">
        <v>67171</v>
      </c>
      <c r="F1003" t="s">
        <v>8</v>
      </c>
    </row>
    <row r="1004" spans="1:6" x14ac:dyDescent="0.25">
      <c r="A1004">
        <v>2020</v>
      </c>
      <c r="B1004" t="s">
        <v>6</v>
      </c>
      <c r="C1004" t="s">
        <v>51</v>
      </c>
      <c r="D1004">
        <v>548</v>
      </c>
      <c r="E1004">
        <v>44605</v>
      </c>
      <c r="F1004" t="s">
        <v>10</v>
      </c>
    </row>
    <row r="1005" spans="1:6" x14ac:dyDescent="0.25">
      <c r="A1005">
        <v>2020</v>
      </c>
      <c r="B1005" t="s">
        <v>6</v>
      </c>
      <c r="C1005" t="s">
        <v>52</v>
      </c>
      <c r="D1005">
        <v>2101</v>
      </c>
      <c r="E1005">
        <v>53043</v>
      </c>
      <c r="F1005" t="s">
        <v>10</v>
      </c>
    </row>
    <row r="1006" spans="1:6" x14ac:dyDescent="0.25">
      <c r="A1006">
        <v>2020</v>
      </c>
      <c r="B1006" t="s">
        <v>6</v>
      </c>
      <c r="C1006" t="s">
        <v>53</v>
      </c>
      <c r="D1006">
        <v>7317</v>
      </c>
      <c r="E1006">
        <v>39346</v>
      </c>
      <c r="F1006" t="s">
        <v>8</v>
      </c>
    </row>
    <row r="1007" spans="1:6" x14ac:dyDescent="0.25">
      <c r="A1007">
        <v>2020</v>
      </c>
      <c r="B1007" t="s">
        <v>6</v>
      </c>
      <c r="C1007" t="s">
        <v>54</v>
      </c>
      <c r="D1007">
        <v>1199</v>
      </c>
      <c r="E1007">
        <v>86012</v>
      </c>
      <c r="F1007" t="s">
        <v>8</v>
      </c>
    </row>
    <row r="1008" spans="1:6" x14ac:dyDescent="0.25">
      <c r="A1008">
        <v>2020</v>
      </c>
      <c r="B1008" t="s">
        <v>6</v>
      </c>
      <c r="C1008" t="s">
        <v>55</v>
      </c>
      <c r="D1008">
        <v>2926</v>
      </c>
      <c r="E1008">
        <v>45437</v>
      </c>
      <c r="F1008" t="s">
        <v>10</v>
      </c>
    </row>
    <row r="1009" spans="1:6" x14ac:dyDescent="0.25">
      <c r="A1009">
        <v>2020</v>
      </c>
      <c r="B1009" t="s">
        <v>6</v>
      </c>
      <c r="C1009" t="s">
        <v>56</v>
      </c>
      <c r="D1009">
        <v>1438</v>
      </c>
      <c r="E1009">
        <v>89751</v>
      </c>
      <c r="F1009" t="s">
        <v>10</v>
      </c>
    </row>
    <row r="1010" spans="1:6" x14ac:dyDescent="0.25">
      <c r="A1010">
        <v>2020</v>
      </c>
      <c r="B1010" t="s">
        <v>57</v>
      </c>
      <c r="C1010" t="s">
        <v>7</v>
      </c>
      <c r="D1010">
        <v>9897</v>
      </c>
      <c r="E1010">
        <v>59957</v>
      </c>
      <c r="F1010" t="s">
        <v>10</v>
      </c>
    </row>
    <row r="1011" spans="1:6" x14ac:dyDescent="0.25">
      <c r="A1011">
        <v>2020</v>
      </c>
      <c r="B1011" t="s">
        <v>57</v>
      </c>
      <c r="C1011" t="s">
        <v>9</v>
      </c>
      <c r="D1011">
        <v>12867</v>
      </c>
      <c r="E1011">
        <v>61989</v>
      </c>
      <c r="F1011" t="s">
        <v>10</v>
      </c>
    </row>
    <row r="1012" spans="1:6" x14ac:dyDescent="0.25">
      <c r="A1012">
        <v>2020</v>
      </c>
      <c r="B1012" t="s">
        <v>57</v>
      </c>
      <c r="C1012" t="s">
        <v>11</v>
      </c>
      <c r="D1012">
        <v>6945</v>
      </c>
      <c r="E1012">
        <v>53988</v>
      </c>
      <c r="F1012" t="s">
        <v>10</v>
      </c>
    </row>
    <row r="1013" spans="1:6" x14ac:dyDescent="0.25">
      <c r="A1013">
        <v>2020</v>
      </c>
      <c r="B1013" t="s">
        <v>57</v>
      </c>
      <c r="C1013" t="s">
        <v>12</v>
      </c>
      <c r="D1013">
        <v>80657</v>
      </c>
      <c r="E1013">
        <v>76084</v>
      </c>
      <c r="F1013" t="s">
        <v>8</v>
      </c>
    </row>
    <row r="1014" spans="1:6" x14ac:dyDescent="0.25">
      <c r="A1014">
        <v>2020</v>
      </c>
      <c r="B1014" t="s">
        <v>57</v>
      </c>
      <c r="C1014" t="s">
        <v>13</v>
      </c>
      <c r="D1014">
        <v>19884</v>
      </c>
      <c r="E1014">
        <v>68414</v>
      </c>
      <c r="F1014" t="s">
        <v>8</v>
      </c>
    </row>
    <row r="1015" spans="1:6" x14ac:dyDescent="0.25">
      <c r="A1015">
        <v>2020</v>
      </c>
      <c r="B1015" t="s">
        <v>57</v>
      </c>
      <c r="C1015" t="s">
        <v>14</v>
      </c>
      <c r="D1015">
        <v>9399</v>
      </c>
      <c r="E1015">
        <v>75727</v>
      </c>
      <c r="F1015" t="s">
        <v>10</v>
      </c>
    </row>
    <row r="1016" spans="1:6" x14ac:dyDescent="0.25">
      <c r="A1016">
        <v>2020</v>
      </c>
      <c r="B1016" t="s">
        <v>57</v>
      </c>
      <c r="C1016" t="s">
        <v>15</v>
      </c>
      <c r="D1016">
        <v>2871</v>
      </c>
      <c r="E1016">
        <v>65797</v>
      </c>
      <c r="F1016" t="s">
        <v>8</v>
      </c>
    </row>
    <row r="1017" spans="1:6" x14ac:dyDescent="0.25">
      <c r="A1017">
        <v>2020</v>
      </c>
      <c r="B1017" t="s">
        <v>57</v>
      </c>
      <c r="C1017" t="s">
        <v>16</v>
      </c>
      <c r="D1017">
        <v>70819</v>
      </c>
      <c r="E1017">
        <v>57286</v>
      </c>
      <c r="F1017" t="s">
        <v>8</v>
      </c>
    </row>
    <row r="1018" spans="1:6" x14ac:dyDescent="0.25">
      <c r="A1018">
        <v>2020</v>
      </c>
      <c r="B1018" t="s">
        <v>57</v>
      </c>
      <c r="C1018" t="s">
        <v>17</v>
      </c>
      <c r="D1018">
        <v>20577</v>
      </c>
      <c r="E1018">
        <v>67018</v>
      </c>
      <c r="F1018" t="s">
        <v>10</v>
      </c>
    </row>
    <row r="1019" spans="1:6" x14ac:dyDescent="0.25">
      <c r="A1019">
        <v>2020</v>
      </c>
      <c r="B1019" t="s">
        <v>57</v>
      </c>
      <c r="C1019" t="s">
        <v>18</v>
      </c>
      <c r="D1019">
        <v>8174</v>
      </c>
      <c r="E1019">
        <v>50285</v>
      </c>
      <c r="F1019" t="s">
        <v>10</v>
      </c>
    </row>
    <row r="1020" spans="1:6" x14ac:dyDescent="0.25">
      <c r="A1020">
        <v>2020</v>
      </c>
      <c r="B1020" t="s">
        <v>57</v>
      </c>
      <c r="C1020" t="s">
        <v>19</v>
      </c>
      <c r="D1020">
        <v>32305</v>
      </c>
      <c r="E1020">
        <v>77957</v>
      </c>
      <c r="F1020" t="s">
        <v>8</v>
      </c>
    </row>
    <row r="1021" spans="1:6" x14ac:dyDescent="0.25">
      <c r="A1021">
        <v>2020</v>
      </c>
      <c r="B1021" t="s">
        <v>57</v>
      </c>
      <c r="C1021" t="s">
        <v>20</v>
      </c>
      <c r="D1021">
        <v>15176</v>
      </c>
      <c r="E1021">
        <v>64404</v>
      </c>
      <c r="F1021" t="s">
        <v>8</v>
      </c>
    </row>
    <row r="1022" spans="1:6" x14ac:dyDescent="0.25">
      <c r="A1022">
        <v>2020</v>
      </c>
      <c r="B1022" t="s">
        <v>57</v>
      </c>
      <c r="C1022" t="s">
        <v>21</v>
      </c>
      <c r="D1022">
        <v>9447</v>
      </c>
      <c r="E1022">
        <v>63435</v>
      </c>
      <c r="F1022" t="s">
        <v>10</v>
      </c>
    </row>
    <row r="1023" spans="1:6" x14ac:dyDescent="0.25">
      <c r="A1023">
        <v>2020</v>
      </c>
      <c r="B1023" t="s">
        <v>57</v>
      </c>
      <c r="C1023" t="s">
        <v>22</v>
      </c>
      <c r="D1023">
        <v>7555</v>
      </c>
      <c r="E1023">
        <v>60735</v>
      </c>
      <c r="F1023" t="s">
        <v>8</v>
      </c>
    </row>
    <row r="1024" spans="1:6" x14ac:dyDescent="0.25">
      <c r="A1024">
        <v>2020</v>
      </c>
      <c r="B1024" t="s">
        <v>57</v>
      </c>
      <c r="C1024" t="s">
        <v>23</v>
      </c>
      <c r="D1024">
        <v>9466</v>
      </c>
      <c r="E1024">
        <v>59957</v>
      </c>
      <c r="F1024" t="s">
        <v>10</v>
      </c>
    </row>
    <row r="1025" spans="1:6" x14ac:dyDescent="0.25">
      <c r="A1025">
        <v>2020</v>
      </c>
      <c r="B1025" t="s">
        <v>57</v>
      </c>
      <c r="C1025" t="s">
        <v>24</v>
      </c>
      <c r="D1025">
        <v>10844</v>
      </c>
      <c r="E1025">
        <v>69892</v>
      </c>
      <c r="F1025" t="s">
        <v>8</v>
      </c>
    </row>
    <row r="1026" spans="1:6" x14ac:dyDescent="0.25">
      <c r="A1026">
        <v>2020</v>
      </c>
      <c r="B1026" t="s">
        <v>57</v>
      </c>
      <c r="C1026" t="s">
        <v>25</v>
      </c>
      <c r="D1026">
        <v>5475</v>
      </c>
      <c r="E1026">
        <v>55575</v>
      </c>
      <c r="F1026" t="s">
        <v>8</v>
      </c>
    </row>
    <row r="1027" spans="1:6" x14ac:dyDescent="0.25">
      <c r="A1027">
        <v>2020</v>
      </c>
      <c r="B1027" t="s">
        <v>57</v>
      </c>
      <c r="C1027" t="s">
        <v>26</v>
      </c>
      <c r="D1027">
        <v>16487</v>
      </c>
      <c r="E1027">
        <v>71971</v>
      </c>
      <c r="F1027" t="s">
        <v>10</v>
      </c>
    </row>
    <row r="1028" spans="1:6" x14ac:dyDescent="0.25">
      <c r="A1028">
        <v>2020</v>
      </c>
      <c r="B1028" t="s">
        <v>57</v>
      </c>
      <c r="C1028" t="s">
        <v>27</v>
      </c>
      <c r="D1028">
        <v>21120</v>
      </c>
      <c r="E1028">
        <v>84802</v>
      </c>
      <c r="F1028" t="s">
        <v>10</v>
      </c>
    </row>
    <row r="1029" spans="1:6" x14ac:dyDescent="0.25">
      <c r="A1029">
        <v>2020</v>
      </c>
      <c r="B1029" t="s">
        <v>57</v>
      </c>
      <c r="C1029" t="s">
        <v>28</v>
      </c>
      <c r="D1029">
        <v>19952</v>
      </c>
      <c r="E1029">
        <v>68378</v>
      </c>
      <c r="F1029" t="s">
        <v>8</v>
      </c>
    </row>
    <row r="1030" spans="1:6" x14ac:dyDescent="0.25">
      <c r="A1030">
        <v>2020</v>
      </c>
      <c r="B1030" t="s">
        <v>57</v>
      </c>
      <c r="C1030" t="s">
        <v>29</v>
      </c>
      <c r="D1030">
        <v>16480</v>
      </c>
      <c r="E1030">
        <v>73248</v>
      </c>
      <c r="F1030" t="s">
        <v>8</v>
      </c>
    </row>
    <row r="1031" spans="1:6" x14ac:dyDescent="0.25">
      <c r="A1031">
        <v>2020</v>
      </c>
      <c r="B1031" t="s">
        <v>57</v>
      </c>
      <c r="C1031" t="s">
        <v>30</v>
      </c>
      <c r="D1031">
        <v>5760</v>
      </c>
      <c r="E1031">
        <v>56325</v>
      </c>
      <c r="F1031" t="s">
        <v>10</v>
      </c>
    </row>
    <row r="1032" spans="1:6" x14ac:dyDescent="0.25">
      <c r="A1032">
        <v>2020</v>
      </c>
      <c r="B1032" t="s">
        <v>57</v>
      </c>
      <c r="C1032" t="s">
        <v>31</v>
      </c>
      <c r="D1032">
        <v>14591</v>
      </c>
      <c r="E1032">
        <v>65442</v>
      </c>
      <c r="F1032" t="s">
        <v>10</v>
      </c>
    </row>
    <row r="1033" spans="1:6" x14ac:dyDescent="0.25">
      <c r="A1033">
        <v>2020</v>
      </c>
      <c r="B1033" t="s">
        <v>57</v>
      </c>
      <c r="C1033" t="s">
        <v>32</v>
      </c>
      <c r="D1033">
        <v>6514</v>
      </c>
      <c r="E1033">
        <v>58969</v>
      </c>
      <c r="F1033" t="s">
        <v>10</v>
      </c>
    </row>
    <row r="1034" spans="1:6" x14ac:dyDescent="0.25">
      <c r="A1034">
        <v>2020</v>
      </c>
      <c r="B1034" t="s">
        <v>57</v>
      </c>
      <c r="C1034" t="s">
        <v>33</v>
      </c>
      <c r="D1034">
        <v>7068</v>
      </c>
      <c r="E1034">
        <v>57657</v>
      </c>
      <c r="F1034" t="s">
        <v>10</v>
      </c>
    </row>
    <row r="1035" spans="1:6" x14ac:dyDescent="0.25">
      <c r="A1035">
        <v>2020</v>
      </c>
      <c r="B1035" t="s">
        <v>57</v>
      </c>
      <c r="C1035" t="s">
        <v>34</v>
      </c>
      <c r="D1035">
        <v>5898</v>
      </c>
      <c r="E1035">
        <v>67123</v>
      </c>
      <c r="F1035" t="s">
        <v>10</v>
      </c>
    </row>
    <row r="1036" spans="1:6" x14ac:dyDescent="0.25">
      <c r="A1036">
        <v>2020</v>
      </c>
      <c r="B1036" t="s">
        <v>57</v>
      </c>
      <c r="C1036" t="s">
        <v>35</v>
      </c>
      <c r="D1036">
        <v>4498</v>
      </c>
      <c r="E1036">
        <v>68661</v>
      </c>
      <c r="F1036" t="s">
        <v>8</v>
      </c>
    </row>
    <row r="1037" spans="1:6" x14ac:dyDescent="0.25">
      <c r="A1037">
        <v>2020</v>
      </c>
      <c r="B1037" t="s">
        <v>57</v>
      </c>
      <c r="C1037" t="s">
        <v>36</v>
      </c>
      <c r="D1037">
        <v>22416</v>
      </c>
      <c r="E1037">
        <v>78658</v>
      </c>
      <c r="F1037" t="s">
        <v>8</v>
      </c>
    </row>
    <row r="1038" spans="1:6" x14ac:dyDescent="0.25">
      <c r="A1038">
        <v>2020</v>
      </c>
      <c r="B1038" t="s">
        <v>57</v>
      </c>
      <c r="C1038" t="s">
        <v>37</v>
      </c>
      <c r="D1038">
        <v>5337</v>
      </c>
      <c r="E1038">
        <v>55350</v>
      </c>
      <c r="F1038" t="s">
        <v>10</v>
      </c>
    </row>
    <row r="1039" spans="1:6" x14ac:dyDescent="0.25">
      <c r="A1039">
        <v>2020</v>
      </c>
      <c r="B1039" t="s">
        <v>57</v>
      </c>
      <c r="C1039" t="s">
        <v>38</v>
      </c>
      <c r="D1039">
        <v>50281</v>
      </c>
      <c r="E1039">
        <v>79248</v>
      </c>
      <c r="F1039" t="s">
        <v>8</v>
      </c>
    </row>
    <row r="1040" spans="1:6" x14ac:dyDescent="0.25">
      <c r="A1040">
        <v>2020</v>
      </c>
      <c r="B1040" t="s">
        <v>57</v>
      </c>
      <c r="C1040" t="s">
        <v>39</v>
      </c>
      <c r="D1040">
        <v>26741</v>
      </c>
      <c r="E1040">
        <v>60587</v>
      </c>
      <c r="F1040" t="s">
        <v>8</v>
      </c>
    </row>
    <row r="1041" spans="1:6" x14ac:dyDescent="0.25">
      <c r="A1041">
        <v>2020</v>
      </c>
      <c r="B1041" t="s">
        <v>57</v>
      </c>
      <c r="C1041" t="s">
        <v>40</v>
      </c>
      <c r="D1041">
        <v>3798</v>
      </c>
      <c r="E1041">
        <v>70586</v>
      </c>
      <c r="F1041" t="s">
        <v>10</v>
      </c>
    </row>
    <row r="1042" spans="1:6" x14ac:dyDescent="0.25">
      <c r="A1042">
        <v>2020</v>
      </c>
      <c r="B1042" t="s">
        <v>57</v>
      </c>
      <c r="C1042" t="s">
        <v>41</v>
      </c>
      <c r="D1042">
        <v>23076</v>
      </c>
      <c r="E1042">
        <v>67194</v>
      </c>
      <c r="F1042" t="s">
        <v>10</v>
      </c>
    </row>
    <row r="1043" spans="1:6" x14ac:dyDescent="0.25">
      <c r="A1043">
        <v>2020</v>
      </c>
      <c r="B1043" t="s">
        <v>57</v>
      </c>
      <c r="C1043" t="s">
        <v>42</v>
      </c>
      <c r="D1043">
        <v>9765</v>
      </c>
      <c r="E1043">
        <v>58777</v>
      </c>
      <c r="F1043" t="s">
        <v>8</v>
      </c>
    </row>
    <row r="1044" spans="1:6" x14ac:dyDescent="0.25">
      <c r="A1044">
        <v>2020</v>
      </c>
      <c r="B1044" t="s">
        <v>57</v>
      </c>
      <c r="C1044" t="s">
        <v>43</v>
      </c>
      <c r="D1044">
        <v>14244</v>
      </c>
      <c r="E1044">
        <v>66523</v>
      </c>
      <c r="F1044" t="s">
        <v>8</v>
      </c>
    </row>
    <row r="1045" spans="1:6" x14ac:dyDescent="0.25">
      <c r="A1045">
        <v>2020</v>
      </c>
      <c r="B1045" t="s">
        <v>57</v>
      </c>
      <c r="C1045" t="s">
        <v>44</v>
      </c>
      <c r="D1045">
        <v>28749</v>
      </c>
      <c r="E1045">
        <v>72852</v>
      </c>
      <c r="F1045" t="s">
        <v>10</v>
      </c>
    </row>
    <row r="1046" spans="1:6" x14ac:dyDescent="0.25">
      <c r="A1046">
        <v>2020</v>
      </c>
      <c r="B1046" t="s">
        <v>57</v>
      </c>
      <c r="C1046" t="s">
        <v>45</v>
      </c>
      <c r="D1046">
        <v>3743</v>
      </c>
      <c r="E1046">
        <v>67579</v>
      </c>
      <c r="F1046" t="s">
        <v>8</v>
      </c>
    </row>
    <row r="1047" spans="1:6" x14ac:dyDescent="0.25">
      <c r="A1047">
        <v>2020</v>
      </c>
      <c r="B1047" t="s">
        <v>57</v>
      </c>
      <c r="C1047" t="s">
        <v>46</v>
      </c>
      <c r="D1047">
        <v>12124</v>
      </c>
      <c r="E1047">
        <v>58634</v>
      </c>
      <c r="F1047" t="s">
        <v>10</v>
      </c>
    </row>
    <row r="1048" spans="1:6" x14ac:dyDescent="0.25">
      <c r="A1048">
        <v>2020</v>
      </c>
      <c r="B1048" t="s">
        <v>57</v>
      </c>
      <c r="C1048" t="s">
        <v>47</v>
      </c>
      <c r="D1048">
        <v>3884</v>
      </c>
      <c r="E1048">
        <v>54981</v>
      </c>
      <c r="F1048" t="s">
        <v>8</v>
      </c>
    </row>
    <row r="1049" spans="1:6" x14ac:dyDescent="0.25">
      <c r="A1049">
        <v>2020</v>
      </c>
      <c r="B1049" t="s">
        <v>57</v>
      </c>
      <c r="C1049" t="s">
        <v>48</v>
      </c>
      <c r="D1049">
        <v>12110</v>
      </c>
      <c r="E1049">
        <v>63033</v>
      </c>
      <c r="F1049" t="s">
        <v>8</v>
      </c>
    </row>
    <row r="1050" spans="1:6" x14ac:dyDescent="0.25">
      <c r="A1050">
        <v>2020</v>
      </c>
      <c r="B1050" t="s">
        <v>57</v>
      </c>
      <c r="C1050" t="s">
        <v>49</v>
      </c>
      <c r="D1050">
        <v>51405</v>
      </c>
      <c r="E1050">
        <v>71554</v>
      </c>
      <c r="F1050" t="s">
        <v>10</v>
      </c>
    </row>
    <row r="1051" spans="1:6" x14ac:dyDescent="0.25">
      <c r="A1051">
        <v>2020</v>
      </c>
      <c r="B1051" t="s">
        <v>57</v>
      </c>
      <c r="C1051" t="s">
        <v>50</v>
      </c>
      <c r="D1051">
        <v>11572</v>
      </c>
      <c r="E1051">
        <v>57052</v>
      </c>
      <c r="F1051" t="s">
        <v>10</v>
      </c>
    </row>
    <row r="1052" spans="1:6" x14ac:dyDescent="0.25">
      <c r="A1052">
        <v>2020</v>
      </c>
      <c r="B1052" t="s">
        <v>57</v>
      </c>
      <c r="C1052" t="s">
        <v>51</v>
      </c>
      <c r="D1052">
        <v>2878</v>
      </c>
      <c r="E1052">
        <v>57025</v>
      </c>
      <c r="F1052" t="s">
        <v>8</v>
      </c>
    </row>
    <row r="1053" spans="1:6" x14ac:dyDescent="0.25">
      <c r="A1053">
        <v>2020</v>
      </c>
      <c r="B1053" t="s">
        <v>57</v>
      </c>
      <c r="C1053" t="s">
        <v>52</v>
      </c>
      <c r="D1053">
        <v>21508</v>
      </c>
      <c r="E1053">
        <v>64050</v>
      </c>
      <c r="F1053" t="s">
        <v>8</v>
      </c>
    </row>
    <row r="1054" spans="1:6" x14ac:dyDescent="0.25">
      <c r="A1054">
        <v>2020</v>
      </c>
      <c r="B1054" t="s">
        <v>57</v>
      </c>
      <c r="C1054" t="s">
        <v>53</v>
      </c>
      <c r="D1054">
        <v>26015</v>
      </c>
      <c r="E1054">
        <v>70432</v>
      </c>
      <c r="F1054" t="s">
        <v>10</v>
      </c>
    </row>
    <row r="1055" spans="1:6" x14ac:dyDescent="0.25">
      <c r="A1055">
        <v>2020</v>
      </c>
      <c r="B1055" t="s">
        <v>57</v>
      </c>
      <c r="C1055" t="s">
        <v>54</v>
      </c>
      <c r="D1055">
        <v>4435</v>
      </c>
      <c r="E1055">
        <v>78255</v>
      </c>
      <c r="F1055" t="s">
        <v>10</v>
      </c>
    </row>
    <row r="1056" spans="1:6" x14ac:dyDescent="0.25">
      <c r="A1056">
        <v>2020</v>
      </c>
      <c r="B1056" t="s">
        <v>57</v>
      </c>
      <c r="C1056" t="s">
        <v>55</v>
      </c>
      <c r="D1056">
        <v>14814</v>
      </c>
      <c r="E1056">
        <v>68063</v>
      </c>
      <c r="F1056" t="s">
        <v>10</v>
      </c>
    </row>
    <row r="1057" spans="1:6" x14ac:dyDescent="0.25">
      <c r="A1057">
        <v>2020</v>
      </c>
      <c r="B1057" t="s">
        <v>57</v>
      </c>
      <c r="C1057" t="s">
        <v>56</v>
      </c>
      <c r="D1057">
        <v>3375</v>
      </c>
      <c r="E1057">
        <v>59554</v>
      </c>
      <c r="F1057" t="s">
        <v>10</v>
      </c>
    </row>
    <row r="1058" spans="1:6" x14ac:dyDescent="0.25">
      <c r="A1058">
        <v>2020</v>
      </c>
      <c r="B1058" t="s">
        <v>58</v>
      </c>
      <c r="C1058" t="s">
        <v>7</v>
      </c>
      <c r="D1058">
        <v>5566</v>
      </c>
      <c r="E1058">
        <v>63068</v>
      </c>
      <c r="F1058" t="s">
        <v>10</v>
      </c>
    </row>
    <row r="1059" spans="1:6" x14ac:dyDescent="0.25">
      <c r="A1059">
        <v>2020</v>
      </c>
      <c r="B1059" t="s">
        <v>58</v>
      </c>
      <c r="C1059" t="s">
        <v>9</v>
      </c>
      <c r="D1059">
        <v>4926</v>
      </c>
      <c r="E1059">
        <v>82139</v>
      </c>
      <c r="F1059" t="s">
        <v>8</v>
      </c>
    </row>
    <row r="1060" spans="1:6" x14ac:dyDescent="0.25">
      <c r="A1060">
        <v>2020</v>
      </c>
      <c r="B1060" t="s">
        <v>58</v>
      </c>
      <c r="C1060" t="s">
        <v>11</v>
      </c>
      <c r="D1060">
        <v>2918</v>
      </c>
      <c r="E1060">
        <v>53984</v>
      </c>
      <c r="F1060" t="s">
        <v>8</v>
      </c>
    </row>
    <row r="1061" spans="1:6" x14ac:dyDescent="0.25">
      <c r="A1061">
        <v>2020</v>
      </c>
      <c r="B1061" t="s">
        <v>58</v>
      </c>
      <c r="C1061" t="s">
        <v>12</v>
      </c>
      <c r="D1061">
        <v>44706</v>
      </c>
      <c r="E1061">
        <v>101627</v>
      </c>
      <c r="F1061" t="s">
        <v>10</v>
      </c>
    </row>
    <row r="1062" spans="1:6" x14ac:dyDescent="0.25">
      <c r="A1062">
        <v>2020</v>
      </c>
      <c r="B1062" t="s">
        <v>58</v>
      </c>
      <c r="C1062" t="s">
        <v>13</v>
      </c>
      <c r="D1062">
        <v>5804</v>
      </c>
      <c r="E1062">
        <v>76677</v>
      </c>
      <c r="F1062" t="s">
        <v>8</v>
      </c>
    </row>
    <row r="1063" spans="1:6" x14ac:dyDescent="0.25">
      <c r="A1063">
        <v>2020</v>
      </c>
      <c r="B1063" t="s">
        <v>58</v>
      </c>
      <c r="C1063" t="s">
        <v>14</v>
      </c>
      <c r="D1063">
        <v>4408</v>
      </c>
      <c r="E1063">
        <v>88569</v>
      </c>
      <c r="F1063" t="s">
        <v>8</v>
      </c>
    </row>
    <row r="1064" spans="1:6" x14ac:dyDescent="0.25">
      <c r="A1064">
        <v>2020</v>
      </c>
      <c r="B1064" t="s">
        <v>58</v>
      </c>
      <c r="C1064" t="s">
        <v>15</v>
      </c>
      <c r="D1064">
        <v>661</v>
      </c>
      <c r="E1064">
        <v>70153</v>
      </c>
      <c r="F1064" t="s">
        <v>10</v>
      </c>
    </row>
    <row r="1065" spans="1:6" x14ac:dyDescent="0.25">
      <c r="A1065">
        <v>2020</v>
      </c>
      <c r="B1065" t="s">
        <v>58</v>
      </c>
      <c r="C1065" t="s">
        <v>16</v>
      </c>
      <c r="D1065">
        <v>20548</v>
      </c>
      <c r="E1065">
        <v>67740</v>
      </c>
      <c r="F1065" t="s">
        <v>10</v>
      </c>
    </row>
    <row r="1066" spans="1:6" x14ac:dyDescent="0.25">
      <c r="A1066">
        <v>2020</v>
      </c>
      <c r="B1066" t="s">
        <v>58</v>
      </c>
      <c r="C1066" t="s">
        <v>17</v>
      </c>
      <c r="D1066">
        <v>9884</v>
      </c>
      <c r="E1066">
        <v>65168</v>
      </c>
      <c r="F1066" t="s">
        <v>8</v>
      </c>
    </row>
    <row r="1067" spans="1:6" x14ac:dyDescent="0.25">
      <c r="A1067">
        <v>2020</v>
      </c>
      <c r="B1067" t="s">
        <v>58</v>
      </c>
      <c r="C1067" t="s">
        <v>18</v>
      </c>
      <c r="D1067">
        <v>2807</v>
      </c>
      <c r="E1067">
        <v>69932</v>
      </c>
      <c r="F1067" t="s">
        <v>8</v>
      </c>
    </row>
    <row r="1068" spans="1:6" x14ac:dyDescent="0.25">
      <c r="A1068">
        <v>2020</v>
      </c>
      <c r="B1068" t="s">
        <v>58</v>
      </c>
      <c r="C1068" t="s">
        <v>19</v>
      </c>
      <c r="D1068">
        <v>17883</v>
      </c>
      <c r="E1068">
        <v>77895</v>
      </c>
      <c r="F1068" t="s">
        <v>10</v>
      </c>
    </row>
    <row r="1069" spans="1:6" x14ac:dyDescent="0.25">
      <c r="A1069">
        <v>2020</v>
      </c>
      <c r="B1069" t="s">
        <v>58</v>
      </c>
      <c r="C1069" t="s">
        <v>20</v>
      </c>
      <c r="D1069">
        <v>8825</v>
      </c>
      <c r="E1069">
        <v>68680</v>
      </c>
      <c r="F1069" t="s">
        <v>8</v>
      </c>
    </row>
    <row r="1070" spans="1:6" x14ac:dyDescent="0.25">
      <c r="A1070">
        <v>2020</v>
      </c>
      <c r="B1070" t="s">
        <v>58</v>
      </c>
      <c r="C1070" t="s">
        <v>21</v>
      </c>
      <c r="D1070">
        <v>4142</v>
      </c>
      <c r="E1070">
        <v>66257</v>
      </c>
      <c r="F1070" t="s">
        <v>10</v>
      </c>
    </row>
    <row r="1071" spans="1:6" x14ac:dyDescent="0.25">
      <c r="A1071">
        <v>2020</v>
      </c>
      <c r="B1071" t="s">
        <v>58</v>
      </c>
      <c r="C1071" t="s">
        <v>22</v>
      </c>
      <c r="D1071">
        <v>3143</v>
      </c>
      <c r="E1071">
        <v>65206</v>
      </c>
      <c r="F1071" t="s">
        <v>8</v>
      </c>
    </row>
    <row r="1072" spans="1:6" x14ac:dyDescent="0.25">
      <c r="A1072">
        <v>2020</v>
      </c>
      <c r="B1072" t="s">
        <v>58</v>
      </c>
      <c r="C1072" t="s">
        <v>23</v>
      </c>
      <c r="D1072">
        <v>4443</v>
      </c>
      <c r="E1072">
        <v>65208</v>
      </c>
      <c r="F1072" t="s">
        <v>8</v>
      </c>
    </row>
    <row r="1073" spans="1:6" x14ac:dyDescent="0.25">
      <c r="A1073">
        <v>2020</v>
      </c>
      <c r="B1073" t="s">
        <v>58</v>
      </c>
      <c r="C1073" t="s">
        <v>24</v>
      </c>
      <c r="D1073">
        <v>4428</v>
      </c>
      <c r="E1073">
        <v>81881</v>
      </c>
      <c r="F1073" t="s">
        <v>10</v>
      </c>
    </row>
    <row r="1074" spans="1:6" x14ac:dyDescent="0.25">
      <c r="A1074">
        <v>2020</v>
      </c>
      <c r="B1074" t="s">
        <v>58</v>
      </c>
      <c r="C1074" t="s">
        <v>25</v>
      </c>
      <c r="D1074">
        <v>1856</v>
      </c>
      <c r="E1074">
        <v>61894</v>
      </c>
      <c r="F1074" t="s">
        <v>10</v>
      </c>
    </row>
    <row r="1075" spans="1:6" x14ac:dyDescent="0.25">
      <c r="A1075">
        <v>2020</v>
      </c>
      <c r="B1075" t="s">
        <v>58</v>
      </c>
      <c r="C1075" t="s">
        <v>26</v>
      </c>
      <c r="D1075">
        <v>4035</v>
      </c>
      <c r="E1075">
        <v>84350</v>
      </c>
      <c r="F1075" t="s">
        <v>8</v>
      </c>
    </row>
    <row r="1076" spans="1:6" x14ac:dyDescent="0.25">
      <c r="A1076">
        <v>2020</v>
      </c>
      <c r="B1076" t="s">
        <v>58</v>
      </c>
      <c r="C1076" t="s">
        <v>27</v>
      </c>
      <c r="D1076">
        <v>6711</v>
      </c>
      <c r="E1076">
        <v>94576</v>
      </c>
      <c r="F1076" t="s">
        <v>8</v>
      </c>
    </row>
    <row r="1077" spans="1:6" x14ac:dyDescent="0.25">
      <c r="A1077">
        <v>2020</v>
      </c>
      <c r="B1077" t="s">
        <v>58</v>
      </c>
      <c r="C1077" t="s">
        <v>28</v>
      </c>
      <c r="D1077">
        <v>16070</v>
      </c>
      <c r="E1077">
        <v>73537</v>
      </c>
      <c r="F1077" t="s">
        <v>10</v>
      </c>
    </row>
    <row r="1078" spans="1:6" x14ac:dyDescent="0.25">
      <c r="A1078">
        <v>2020</v>
      </c>
      <c r="B1078" t="s">
        <v>58</v>
      </c>
      <c r="C1078" t="s">
        <v>29</v>
      </c>
      <c r="D1078">
        <v>8487</v>
      </c>
      <c r="E1078">
        <v>73096</v>
      </c>
      <c r="F1078" t="s">
        <v>10</v>
      </c>
    </row>
    <row r="1079" spans="1:6" x14ac:dyDescent="0.25">
      <c r="A1079">
        <v>2020</v>
      </c>
      <c r="B1079" t="s">
        <v>58</v>
      </c>
      <c r="C1079" t="s">
        <v>30</v>
      </c>
      <c r="D1079">
        <v>2421</v>
      </c>
      <c r="E1079">
        <v>55254</v>
      </c>
      <c r="F1079" t="s">
        <v>10</v>
      </c>
    </row>
    <row r="1080" spans="1:6" x14ac:dyDescent="0.25">
      <c r="A1080">
        <v>2020</v>
      </c>
      <c r="B1080" t="s">
        <v>58</v>
      </c>
      <c r="C1080" t="s">
        <v>31</v>
      </c>
      <c r="D1080">
        <v>6476</v>
      </c>
      <c r="E1080">
        <v>64359</v>
      </c>
      <c r="F1080" t="s">
        <v>10</v>
      </c>
    </row>
    <row r="1081" spans="1:6" x14ac:dyDescent="0.25">
      <c r="A1081">
        <v>2020</v>
      </c>
      <c r="B1081" t="s">
        <v>58</v>
      </c>
      <c r="C1081" t="s">
        <v>32</v>
      </c>
      <c r="D1081">
        <v>1634</v>
      </c>
      <c r="E1081">
        <v>56194</v>
      </c>
      <c r="F1081" t="s">
        <v>10</v>
      </c>
    </row>
    <row r="1082" spans="1:6" x14ac:dyDescent="0.25">
      <c r="A1082">
        <v>2020</v>
      </c>
      <c r="B1082" t="s">
        <v>58</v>
      </c>
      <c r="C1082" t="s">
        <v>33</v>
      </c>
      <c r="D1082">
        <v>1988</v>
      </c>
      <c r="E1082">
        <v>57566</v>
      </c>
      <c r="F1082" t="s">
        <v>8</v>
      </c>
    </row>
    <row r="1083" spans="1:6" x14ac:dyDescent="0.25">
      <c r="A1083">
        <v>2020</v>
      </c>
      <c r="B1083" t="s">
        <v>58</v>
      </c>
      <c r="C1083" t="s">
        <v>34</v>
      </c>
      <c r="D1083">
        <v>2066</v>
      </c>
      <c r="E1083">
        <v>64543</v>
      </c>
      <c r="F1083" t="s">
        <v>8</v>
      </c>
    </row>
    <row r="1084" spans="1:6" x14ac:dyDescent="0.25">
      <c r="A1084">
        <v>2020</v>
      </c>
      <c r="B1084" t="s">
        <v>58</v>
      </c>
      <c r="C1084" t="s">
        <v>35</v>
      </c>
      <c r="D1084">
        <v>2032</v>
      </c>
      <c r="E1084">
        <v>77722</v>
      </c>
      <c r="F1084" t="s">
        <v>10</v>
      </c>
    </row>
    <row r="1085" spans="1:6" x14ac:dyDescent="0.25">
      <c r="A1085">
        <v>2020</v>
      </c>
      <c r="B1085" t="s">
        <v>58</v>
      </c>
      <c r="C1085" t="s">
        <v>36</v>
      </c>
      <c r="D1085">
        <v>8976</v>
      </c>
      <c r="E1085">
        <v>86088</v>
      </c>
      <c r="F1085" t="s">
        <v>8</v>
      </c>
    </row>
    <row r="1086" spans="1:6" x14ac:dyDescent="0.25">
      <c r="A1086">
        <v>2020</v>
      </c>
      <c r="B1086" t="s">
        <v>58</v>
      </c>
      <c r="C1086" t="s">
        <v>37</v>
      </c>
      <c r="D1086">
        <v>1768</v>
      </c>
      <c r="E1086">
        <v>59139</v>
      </c>
      <c r="F1086" t="s">
        <v>8</v>
      </c>
    </row>
    <row r="1087" spans="1:6" x14ac:dyDescent="0.25">
      <c r="A1087">
        <v>2020</v>
      </c>
      <c r="B1087" t="s">
        <v>58</v>
      </c>
      <c r="C1087" t="s">
        <v>38</v>
      </c>
      <c r="D1087">
        <v>16910</v>
      </c>
      <c r="E1087">
        <v>73614</v>
      </c>
      <c r="F1087" t="s">
        <v>10</v>
      </c>
    </row>
    <row r="1088" spans="1:6" x14ac:dyDescent="0.25">
      <c r="A1088">
        <v>2020</v>
      </c>
      <c r="B1088" t="s">
        <v>58</v>
      </c>
      <c r="C1088" t="s">
        <v>39</v>
      </c>
      <c r="D1088">
        <v>10219</v>
      </c>
      <c r="E1088">
        <v>65827</v>
      </c>
      <c r="F1088" t="s">
        <v>10</v>
      </c>
    </row>
    <row r="1089" spans="1:6" x14ac:dyDescent="0.25">
      <c r="A1089">
        <v>2020</v>
      </c>
      <c r="B1089" t="s">
        <v>58</v>
      </c>
      <c r="C1089" t="s">
        <v>40</v>
      </c>
      <c r="D1089">
        <v>807</v>
      </c>
      <c r="E1089">
        <v>59882</v>
      </c>
      <c r="F1089" t="s">
        <v>8</v>
      </c>
    </row>
    <row r="1090" spans="1:6" x14ac:dyDescent="0.25">
      <c r="A1090">
        <v>2020</v>
      </c>
      <c r="B1090" t="s">
        <v>58</v>
      </c>
      <c r="C1090" t="s">
        <v>41</v>
      </c>
      <c r="D1090">
        <v>15409</v>
      </c>
      <c r="E1090">
        <v>67487</v>
      </c>
      <c r="F1090" t="s">
        <v>8</v>
      </c>
    </row>
    <row r="1091" spans="1:6" x14ac:dyDescent="0.25">
      <c r="A1091">
        <v>2020</v>
      </c>
      <c r="B1091" t="s">
        <v>58</v>
      </c>
      <c r="C1091" t="s">
        <v>42</v>
      </c>
      <c r="D1091">
        <v>4164</v>
      </c>
      <c r="E1091">
        <v>64770</v>
      </c>
      <c r="F1091" t="s">
        <v>10</v>
      </c>
    </row>
    <row r="1092" spans="1:6" x14ac:dyDescent="0.25">
      <c r="A1092">
        <v>2020</v>
      </c>
      <c r="B1092" t="s">
        <v>58</v>
      </c>
      <c r="C1092" t="s">
        <v>43</v>
      </c>
      <c r="D1092">
        <v>6240</v>
      </c>
      <c r="E1092">
        <v>76641</v>
      </c>
      <c r="F1092" t="s">
        <v>8</v>
      </c>
    </row>
    <row r="1093" spans="1:6" x14ac:dyDescent="0.25">
      <c r="A1093">
        <v>2020</v>
      </c>
      <c r="B1093" t="s">
        <v>58</v>
      </c>
      <c r="C1093" t="s">
        <v>44</v>
      </c>
      <c r="D1093">
        <v>14407</v>
      </c>
      <c r="E1093">
        <v>68561</v>
      </c>
      <c r="F1093" t="s">
        <v>10</v>
      </c>
    </row>
    <row r="1094" spans="1:6" x14ac:dyDescent="0.25">
      <c r="A1094">
        <v>2020</v>
      </c>
      <c r="B1094" t="s">
        <v>58</v>
      </c>
      <c r="C1094" t="s">
        <v>45</v>
      </c>
      <c r="D1094">
        <v>1572</v>
      </c>
      <c r="E1094">
        <v>64468</v>
      </c>
      <c r="F1094" t="s">
        <v>8</v>
      </c>
    </row>
    <row r="1095" spans="1:6" x14ac:dyDescent="0.25">
      <c r="A1095">
        <v>2020</v>
      </c>
      <c r="B1095" t="s">
        <v>58</v>
      </c>
      <c r="C1095" t="s">
        <v>46</v>
      </c>
      <c r="D1095">
        <v>6087</v>
      </c>
      <c r="E1095">
        <v>65522</v>
      </c>
      <c r="F1095" t="s">
        <v>8</v>
      </c>
    </row>
    <row r="1096" spans="1:6" x14ac:dyDescent="0.25">
      <c r="A1096">
        <v>2020</v>
      </c>
      <c r="B1096" t="s">
        <v>58</v>
      </c>
      <c r="C1096" t="s">
        <v>47</v>
      </c>
      <c r="D1096">
        <v>1084</v>
      </c>
      <c r="E1096">
        <v>55320</v>
      </c>
      <c r="F1096" t="s">
        <v>10</v>
      </c>
    </row>
    <row r="1097" spans="1:6" x14ac:dyDescent="0.25">
      <c r="A1097">
        <v>2020</v>
      </c>
      <c r="B1097" t="s">
        <v>58</v>
      </c>
      <c r="C1097" t="s">
        <v>48</v>
      </c>
      <c r="D1097">
        <v>7051</v>
      </c>
      <c r="E1097">
        <v>65495</v>
      </c>
      <c r="F1097" t="s">
        <v>10</v>
      </c>
    </row>
    <row r="1098" spans="1:6" x14ac:dyDescent="0.25">
      <c r="A1098">
        <v>2020</v>
      </c>
      <c r="B1098" t="s">
        <v>58</v>
      </c>
      <c r="C1098" t="s">
        <v>49</v>
      </c>
      <c r="D1098">
        <v>24758</v>
      </c>
      <c r="E1098">
        <v>83648</v>
      </c>
      <c r="F1098" t="s">
        <v>8</v>
      </c>
    </row>
    <row r="1099" spans="1:6" x14ac:dyDescent="0.25">
      <c r="A1099">
        <v>2020</v>
      </c>
      <c r="B1099" t="s">
        <v>58</v>
      </c>
      <c r="C1099" t="s">
        <v>50</v>
      </c>
      <c r="D1099">
        <v>4386</v>
      </c>
      <c r="E1099">
        <v>64006</v>
      </c>
      <c r="F1099" t="s">
        <v>8</v>
      </c>
    </row>
    <row r="1100" spans="1:6" x14ac:dyDescent="0.25">
      <c r="A1100">
        <v>2020</v>
      </c>
      <c r="B1100" t="s">
        <v>58</v>
      </c>
      <c r="C1100" t="s">
        <v>51</v>
      </c>
      <c r="D1100">
        <v>1108</v>
      </c>
      <c r="E1100">
        <v>65390</v>
      </c>
      <c r="F1100" t="s">
        <v>10</v>
      </c>
    </row>
    <row r="1101" spans="1:6" x14ac:dyDescent="0.25">
      <c r="A1101">
        <v>2020</v>
      </c>
      <c r="B1101" t="s">
        <v>58</v>
      </c>
      <c r="C1101" t="s">
        <v>52</v>
      </c>
      <c r="D1101">
        <v>6750</v>
      </c>
      <c r="E1101">
        <v>65974</v>
      </c>
      <c r="F1101" t="s">
        <v>10</v>
      </c>
    </row>
    <row r="1102" spans="1:6" x14ac:dyDescent="0.25">
      <c r="A1102">
        <v>2020</v>
      </c>
      <c r="B1102" t="s">
        <v>58</v>
      </c>
      <c r="C1102" t="s">
        <v>53</v>
      </c>
      <c r="D1102">
        <v>7798</v>
      </c>
      <c r="E1102">
        <v>85321</v>
      </c>
      <c r="F1102" t="s">
        <v>10</v>
      </c>
    </row>
    <row r="1103" spans="1:6" x14ac:dyDescent="0.25">
      <c r="A1103">
        <v>2020</v>
      </c>
      <c r="B1103" t="s">
        <v>58</v>
      </c>
      <c r="C1103" t="s">
        <v>54</v>
      </c>
      <c r="D1103">
        <v>1268</v>
      </c>
      <c r="E1103">
        <v>66459</v>
      </c>
      <c r="F1103" t="s">
        <v>10</v>
      </c>
    </row>
    <row r="1104" spans="1:6" x14ac:dyDescent="0.25">
      <c r="A1104">
        <v>2020</v>
      </c>
      <c r="B1104" t="s">
        <v>58</v>
      </c>
      <c r="C1104" t="s">
        <v>55</v>
      </c>
      <c r="D1104">
        <v>9432</v>
      </c>
      <c r="E1104">
        <v>64047</v>
      </c>
      <c r="F1104" t="s">
        <v>10</v>
      </c>
    </row>
    <row r="1105" spans="1:6" x14ac:dyDescent="0.25">
      <c r="A1105">
        <v>2020</v>
      </c>
      <c r="B1105" t="s">
        <v>58</v>
      </c>
      <c r="C1105" t="s">
        <v>56</v>
      </c>
      <c r="D1105">
        <v>600</v>
      </c>
      <c r="E1105">
        <v>73060</v>
      </c>
      <c r="F1105" t="s">
        <v>8</v>
      </c>
    </row>
    <row r="1106" spans="1:6" x14ac:dyDescent="0.25">
      <c r="A1106">
        <v>2020</v>
      </c>
      <c r="B1106" t="s">
        <v>59</v>
      </c>
      <c r="C1106" t="s">
        <v>7</v>
      </c>
      <c r="D1106">
        <v>32481</v>
      </c>
      <c r="E1106">
        <v>47970</v>
      </c>
      <c r="F1106" t="s">
        <v>8</v>
      </c>
    </row>
    <row r="1107" spans="1:6" x14ac:dyDescent="0.25">
      <c r="A1107">
        <v>2020</v>
      </c>
      <c r="B1107" t="s">
        <v>59</v>
      </c>
      <c r="C1107" t="s">
        <v>9</v>
      </c>
      <c r="D1107">
        <v>31775</v>
      </c>
      <c r="E1107">
        <v>52734</v>
      </c>
      <c r="F1107" t="s">
        <v>10</v>
      </c>
    </row>
    <row r="1108" spans="1:6" x14ac:dyDescent="0.25">
      <c r="A1108">
        <v>2020</v>
      </c>
      <c r="B1108" t="s">
        <v>59</v>
      </c>
      <c r="C1108" t="s">
        <v>11</v>
      </c>
      <c r="D1108">
        <v>21642</v>
      </c>
      <c r="E1108">
        <v>47450</v>
      </c>
      <c r="F1108" t="s">
        <v>8</v>
      </c>
    </row>
    <row r="1109" spans="1:6" x14ac:dyDescent="0.25">
      <c r="A1109">
        <v>2020</v>
      </c>
      <c r="B1109" t="s">
        <v>59</v>
      </c>
      <c r="C1109" t="s">
        <v>12</v>
      </c>
      <c r="D1109">
        <v>196511</v>
      </c>
      <c r="E1109">
        <v>58020</v>
      </c>
      <c r="F1109" t="s">
        <v>8</v>
      </c>
    </row>
    <row r="1110" spans="1:6" x14ac:dyDescent="0.25">
      <c r="A1110">
        <v>2020</v>
      </c>
      <c r="B1110" t="s">
        <v>59</v>
      </c>
      <c r="C1110" t="s">
        <v>13</v>
      </c>
      <c r="D1110">
        <v>35891</v>
      </c>
      <c r="E1110">
        <v>56043</v>
      </c>
      <c r="F1110" t="s">
        <v>10</v>
      </c>
    </row>
    <row r="1111" spans="1:6" x14ac:dyDescent="0.25">
      <c r="A1111">
        <v>2020</v>
      </c>
      <c r="B1111" t="s">
        <v>59</v>
      </c>
      <c r="C1111" t="s">
        <v>14</v>
      </c>
      <c r="D1111">
        <v>24902</v>
      </c>
      <c r="E1111">
        <v>57041</v>
      </c>
      <c r="F1111" t="s">
        <v>10</v>
      </c>
    </row>
    <row r="1112" spans="1:6" x14ac:dyDescent="0.25">
      <c r="A1112">
        <v>2020</v>
      </c>
      <c r="B1112" t="s">
        <v>59</v>
      </c>
      <c r="C1112" t="s">
        <v>15</v>
      </c>
      <c r="D1112">
        <v>6850</v>
      </c>
      <c r="E1112">
        <v>46843</v>
      </c>
      <c r="F1112" t="s">
        <v>8</v>
      </c>
    </row>
    <row r="1113" spans="1:6" x14ac:dyDescent="0.25">
      <c r="A1113">
        <v>2020</v>
      </c>
      <c r="B1113" t="s">
        <v>59</v>
      </c>
      <c r="C1113" t="s">
        <v>16</v>
      </c>
      <c r="D1113">
        <v>139486</v>
      </c>
      <c r="E1113">
        <v>50766</v>
      </c>
      <c r="F1113" t="s">
        <v>8</v>
      </c>
    </row>
    <row r="1114" spans="1:6" x14ac:dyDescent="0.25">
      <c r="A1114">
        <v>2020</v>
      </c>
      <c r="B1114" t="s">
        <v>59</v>
      </c>
      <c r="C1114" t="s">
        <v>17</v>
      </c>
      <c r="D1114">
        <v>60996</v>
      </c>
      <c r="E1114">
        <v>55352</v>
      </c>
      <c r="F1114" t="s">
        <v>10</v>
      </c>
    </row>
    <row r="1115" spans="1:6" x14ac:dyDescent="0.25">
      <c r="A1115">
        <v>2020</v>
      </c>
      <c r="B1115" t="s">
        <v>59</v>
      </c>
      <c r="C1115" t="s">
        <v>18</v>
      </c>
      <c r="D1115">
        <v>11969</v>
      </c>
      <c r="E1115">
        <v>45972</v>
      </c>
      <c r="F1115" t="s">
        <v>8</v>
      </c>
    </row>
    <row r="1116" spans="1:6" x14ac:dyDescent="0.25">
      <c r="A1116">
        <v>2020</v>
      </c>
      <c r="B1116" t="s">
        <v>59</v>
      </c>
      <c r="C1116" t="s">
        <v>19</v>
      </c>
      <c r="D1116">
        <v>78063</v>
      </c>
      <c r="E1116">
        <v>57570</v>
      </c>
      <c r="F1116" t="s">
        <v>10</v>
      </c>
    </row>
    <row r="1117" spans="1:6" x14ac:dyDescent="0.25">
      <c r="A1117">
        <v>2020</v>
      </c>
      <c r="B1117" t="s">
        <v>59</v>
      </c>
      <c r="C1117" t="s">
        <v>20</v>
      </c>
      <c r="D1117">
        <v>40681</v>
      </c>
      <c r="E1117">
        <v>48092</v>
      </c>
      <c r="F1117" t="s">
        <v>8</v>
      </c>
    </row>
    <row r="1118" spans="1:6" x14ac:dyDescent="0.25">
      <c r="A1118">
        <v>2020</v>
      </c>
      <c r="B1118" t="s">
        <v>59</v>
      </c>
      <c r="C1118" t="s">
        <v>21</v>
      </c>
      <c r="D1118">
        <v>23521</v>
      </c>
      <c r="E1118">
        <v>46539</v>
      </c>
      <c r="F1118" t="s">
        <v>8</v>
      </c>
    </row>
    <row r="1119" spans="1:6" x14ac:dyDescent="0.25">
      <c r="A1119">
        <v>2020</v>
      </c>
      <c r="B1119" t="s">
        <v>59</v>
      </c>
      <c r="C1119" t="s">
        <v>22</v>
      </c>
      <c r="D1119">
        <v>20370</v>
      </c>
      <c r="E1119">
        <v>48235</v>
      </c>
      <c r="F1119" t="s">
        <v>10</v>
      </c>
    </row>
    <row r="1120" spans="1:6" x14ac:dyDescent="0.25">
      <c r="A1120">
        <v>2020</v>
      </c>
      <c r="B1120" t="s">
        <v>59</v>
      </c>
      <c r="C1120" t="s">
        <v>23</v>
      </c>
      <c r="D1120">
        <v>28056</v>
      </c>
      <c r="E1120">
        <v>48623</v>
      </c>
      <c r="F1120" t="s">
        <v>10</v>
      </c>
    </row>
    <row r="1121" spans="1:6" x14ac:dyDescent="0.25">
      <c r="A1121">
        <v>2020</v>
      </c>
      <c r="B1121" t="s">
        <v>59</v>
      </c>
      <c r="C1121" t="s">
        <v>24</v>
      </c>
      <c r="D1121">
        <v>30545</v>
      </c>
      <c r="E1121">
        <v>48196</v>
      </c>
      <c r="F1121" t="s">
        <v>8</v>
      </c>
    </row>
    <row r="1122" spans="1:6" x14ac:dyDescent="0.25">
      <c r="A1122">
        <v>2020</v>
      </c>
      <c r="B1122" t="s">
        <v>59</v>
      </c>
      <c r="C1122" t="s">
        <v>25</v>
      </c>
      <c r="D1122">
        <v>10761</v>
      </c>
      <c r="E1122">
        <v>43589</v>
      </c>
      <c r="F1122" t="s">
        <v>8</v>
      </c>
    </row>
    <row r="1123" spans="1:6" x14ac:dyDescent="0.25">
      <c r="A1123">
        <v>2020</v>
      </c>
      <c r="B1123" t="s">
        <v>59</v>
      </c>
      <c r="C1123" t="s">
        <v>26</v>
      </c>
      <c r="D1123">
        <v>32767</v>
      </c>
      <c r="E1123">
        <v>52648</v>
      </c>
      <c r="F1123" t="s">
        <v>10</v>
      </c>
    </row>
    <row r="1124" spans="1:6" x14ac:dyDescent="0.25">
      <c r="A1124">
        <v>2020</v>
      </c>
      <c r="B1124" t="s">
        <v>59</v>
      </c>
      <c r="C1124" t="s">
        <v>27</v>
      </c>
      <c r="D1124">
        <v>42171</v>
      </c>
      <c r="E1124">
        <v>58937</v>
      </c>
      <c r="F1124" t="s">
        <v>10</v>
      </c>
    </row>
    <row r="1125" spans="1:6" x14ac:dyDescent="0.25">
      <c r="A1125">
        <v>2020</v>
      </c>
      <c r="B1125" t="s">
        <v>59</v>
      </c>
      <c r="C1125" t="s">
        <v>28</v>
      </c>
      <c r="D1125">
        <v>52459</v>
      </c>
      <c r="E1125">
        <v>53200</v>
      </c>
      <c r="F1125" t="s">
        <v>10</v>
      </c>
    </row>
    <row r="1126" spans="1:6" x14ac:dyDescent="0.25">
      <c r="A1126">
        <v>2020</v>
      </c>
      <c r="B1126" t="s">
        <v>59</v>
      </c>
      <c r="C1126" t="s">
        <v>29</v>
      </c>
      <c r="D1126">
        <v>37272</v>
      </c>
      <c r="E1126">
        <v>55570</v>
      </c>
      <c r="F1126" t="s">
        <v>10</v>
      </c>
    </row>
    <row r="1127" spans="1:6" x14ac:dyDescent="0.25">
      <c r="A1127">
        <v>2020</v>
      </c>
      <c r="B1127" t="s">
        <v>59</v>
      </c>
      <c r="C1127" t="s">
        <v>30</v>
      </c>
      <c r="D1127">
        <v>19763</v>
      </c>
      <c r="E1127">
        <v>42497</v>
      </c>
      <c r="F1127" t="s">
        <v>10</v>
      </c>
    </row>
    <row r="1128" spans="1:6" x14ac:dyDescent="0.25">
      <c r="A1128">
        <v>2020</v>
      </c>
      <c r="B1128" t="s">
        <v>59</v>
      </c>
      <c r="C1128" t="s">
        <v>31</v>
      </c>
      <c r="D1128">
        <v>38808</v>
      </c>
      <c r="E1128">
        <v>48469</v>
      </c>
      <c r="F1128" t="s">
        <v>8</v>
      </c>
    </row>
    <row r="1129" spans="1:6" x14ac:dyDescent="0.25">
      <c r="A1129">
        <v>2020</v>
      </c>
      <c r="B1129" t="s">
        <v>59</v>
      </c>
      <c r="C1129" t="s">
        <v>32</v>
      </c>
      <c r="D1129">
        <v>9250</v>
      </c>
      <c r="E1129">
        <v>45170</v>
      </c>
      <c r="F1129" t="s">
        <v>8</v>
      </c>
    </row>
    <row r="1130" spans="1:6" x14ac:dyDescent="0.25">
      <c r="A1130">
        <v>2020</v>
      </c>
      <c r="B1130" t="s">
        <v>59</v>
      </c>
      <c r="C1130" t="s">
        <v>33</v>
      </c>
      <c r="D1130">
        <v>14923</v>
      </c>
      <c r="E1130">
        <v>45891</v>
      </c>
      <c r="F1130" t="s">
        <v>10</v>
      </c>
    </row>
    <row r="1131" spans="1:6" x14ac:dyDescent="0.25">
      <c r="A1131">
        <v>2020</v>
      </c>
      <c r="B1131" t="s">
        <v>59</v>
      </c>
      <c r="C1131" t="s">
        <v>34</v>
      </c>
      <c r="D1131">
        <v>15829</v>
      </c>
      <c r="E1131">
        <v>50190</v>
      </c>
      <c r="F1131" t="s">
        <v>8</v>
      </c>
    </row>
    <row r="1132" spans="1:6" x14ac:dyDescent="0.25">
      <c r="A1132">
        <v>2020</v>
      </c>
      <c r="B1132" t="s">
        <v>59</v>
      </c>
      <c r="C1132" t="s">
        <v>35</v>
      </c>
      <c r="D1132">
        <v>12509</v>
      </c>
      <c r="E1132">
        <v>53777</v>
      </c>
      <c r="F1132" t="s">
        <v>8</v>
      </c>
    </row>
    <row r="1133" spans="1:6" x14ac:dyDescent="0.25">
      <c r="A1133">
        <v>2020</v>
      </c>
      <c r="B1133" t="s">
        <v>59</v>
      </c>
      <c r="C1133" t="s">
        <v>36</v>
      </c>
      <c r="D1133">
        <v>54238</v>
      </c>
      <c r="E1133">
        <v>59723</v>
      </c>
      <c r="F1133" t="s">
        <v>10</v>
      </c>
    </row>
    <row r="1134" spans="1:6" x14ac:dyDescent="0.25">
      <c r="A1134">
        <v>2020</v>
      </c>
      <c r="B1134" t="s">
        <v>59</v>
      </c>
      <c r="C1134" t="s">
        <v>37</v>
      </c>
      <c r="D1134">
        <v>10758</v>
      </c>
      <c r="E1134">
        <v>44078</v>
      </c>
      <c r="F1134" t="s">
        <v>10</v>
      </c>
    </row>
    <row r="1135" spans="1:6" x14ac:dyDescent="0.25">
      <c r="A1135">
        <v>2020</v>
      </c>
      <c r="B1135" t="s">
        <v>59</v>
      </c>
      <c r="C1135" t="s">
        <v>38</v>
      </c>
      <c r="D1135">
        <v>123741</v>
      </c>
      <c r="E1135">
        <v>57832</v>
      </c>
      <c r="F1135" t="s">
        <v>8</v>
      </c>
    </row>
    <row r="1136" spans="1:6" x14ac:dyDescent="0.25">
      <c r="A1136">
        <v>2020</v>
      </c>
      <c r="B1136" t="s">
        <v>59</v>
      </c>
      <c r="C1136" t="s">
        <v>39</v>
      </c>
      <c r="D1136">
        <v>61525</v>
      </c>
      <c r="E1136">
        <v>49092</v>
      </c>
      <c r="F1136" t="s">
        <v>8</v>
      </c>
    </row>
    <row r="1137" spans="1:6" x14ac:dyDescent="0.25">
      <c r="A1137">
        <v>2020</v>
      </c>
      <c r="B1137" t="s">
        <v>59</v>
      </c>
      <c r="C1137" t="s">
        <v>40</v>
      </c>
      <c r="D1137">
        <v>7753</v>
      </c>
      <c r="E1137">
        <v>55819</v>
      </c>
      <c r="F1137" t="s">
        <v>10</v>
      </c>
    </row>
    <row r="1138" spans="1:6" x14ac:dyDescent="0.25">
      <c r="A1138">
        <v>2020</v>
      </c>
      <c r="B1138" t="s">
        <v>59</v>
      </c>
      <c r="C1138" t="s">
        <v>41</v>
      </c>
      <c r="D1138">
        <v>68615</v>
      </c>
      <c r="E1138">
        <v>50247</v>
      </c>
      <c r="F1138" t="s">
        <v>8</v>
      </c>
    </row>
    <row r="1139" spans="1:6" x14ac:dyDescent="0.25">
      <c r="A1139">
        <v>2020</v>
      </c>
      <c r="B1139" t="s">
        <v>59</v>
      </c>
      <c r="C1139" t="s">
        <v>42</v>
      </c>
      <c r="D1139">
        <v>23748</v>
      </c>
      <c r="E1139">
        <v>47554</v>
      </c>
      <c r="F1139" t="s">
        <v>10</v>
      </c>
    </row>
    <row r="1140" spans="1:6" x14ac:dyDescent="0.25">
      <c r="A1140">
        <v>2020</v>
      </c>
      <c r="B1140" t="s">
        <v>59</v>
      </c>
      <c r="C1140" t="s">
        <v>43</v>
      </c>
      <c r="D1140">
        <v>26503</v>
      </c>
      <c r="E1140">
        <v>50347</v>
      </c>
      <c r="F1140" t="s">
        <v>8</v>
      </c>
    </row>
    <row r="1141" spans="1:6" x14ac:dyDescent="0.25">
      <c r="A1141">
        <v>2020</v>
      </c>
      <c r="B1141" t="s">
        <v>59</v>
      </c>
      <c r="C1141" t="s">
        <v>44</v>
      </c>
      <c r="D1141">
        <v>74845</v>
      </c>
      <c r="E1141">
        <v>51000</v>
      </c>
      <c r="F1141" t="s">
        <v>8</v>
      </c>
    </row>
    <row r="1142" spans="1:6" x14ac:dyDescent="0.25">
      <c r="A1142">
        <v>2020</v>
      </c>
      <c r="B1142" t="s">
        <v>59</v>
      </c>
      <c r="C1142" t="s">
        <v>45</v>
      </c>
      <c r="D1142">
        <v>7658</v>
      </c>
      <c r="E1142">
        <v>49902</v>
      </c>
      <c r="F1142" t="s">
        <v>10</v>
      </c>
    </row>
    <row r="1143" spans="1:6" x14ac:dyDescent="0.25">
      <c r="A1143">
        <v>2020</v>
      </c>
      <c r="B1143" t="s">
        <v>59</v>
      </c>
      <c r="C1143" t="s">
        <v>46</v>
      </c>
      <c r="D1143">
        <v>30013</v>
      </c>
      <c r="E1143">
        <v>45429</v>
      </c>
      <c r="F1143" t="s">
        <v>10</v>
      </c>
    </row>
    <row r="1144" spans="1:6" x14ac:dyDescent="0.25">
      <c r="A1144">
        <v>2020</v>
      </c>
      <c r="B1144" t="s">
        <v>59</v>
      </c>
      <c r="C1144" t="s">
        <v>47</v>
      </c>
      <c r="D1144">
        <v>8059</v>
      </c>
      <c r="E1144">
        <v>45650</v>
      </c>
      <c r="F1144" t="s">
        <v>8</v>
      </c>
    </row>
    <row r="1145" spans="1:6" x14ac:dyDescent="0.25">
      <c r="A1145">
        <v>2020</v>
      </c>
      <c r="B1145" t="s">
        <v>59</v>
      </c>
      <c r="C1145" t="s">
        <v>48</v>
      </c>
      <c r="D1145">
        <v>40040</v>
      </c>
      <c r="E1145">
        <v>52137</v>
      </c>
      <c r="F1145" t="s">
        <v>8</v>
      </c>
    </row>
    <row r="1146" spans="1:6" x14ac:dyDescent="0.25">
      <c r="A1146">
        <v>2020</v>
      </c>
      <c r="B1146" t="s">
        <v>59</v>
      </c>
      <c r="C1146" t="s">
        <v>49</v>
      </c>
      <c r="D1146">
        <v>147447</v>
      </c>
      <c r="E1146">
        <v>58337</v>
      </c>
      <c r="F1146" t="s">
        <v>10</v>
      </c>
    </row>
    <row r="1147" spans="1:6" x14ac:dyDescent="0.25">
      <c r="A1147">
        <v>2020</v>
      </c>
      <c r="B1147" t="s">
        <v>59</v>
      </c>
      <c r="C1147" t="s">
        <v>50</v>
      </c>
      <c r="D1147">
        <v>19531</v>
      </c>
      <c r="E1147">
        <v>50163</v>
      </c>
      <c r="F1147" t="s">
        <v>8</v>
      </c>
    </row>
    <row r="1148" spans="1:6" x14ac:dyDescent="0.25">
      <c r="A1148">
        <v>2020</v>
      </c>
      <c r="B1148" t="s">
        <v>59</v>
      </c>
      <c r="C1148" t="s">
        <v>51</v>
      </c>
      <c r="D1148">
        <v>5084</v>
      </c>
      <c r="E1148">
        <v>46351</v>
      </c>
      <c r="F1148" t="s">
        <v>8</v>
      </c>
    </row>
    <row r="1149" spans="1:6" x14ac:dyDescent="0.25">
      <c r="A1149">
        <v>2020</v>
      </c>
      <c r="B1149" t="s">
        <v>59</v>
      </c>
      <c r="C1149" t="s">
        <v>52</v>
      </c>
      <c r="D1149">
        <v>43180</v>
      </c>
      <c r="E1149">
        <v>49886</v>
      </c>
      <c r="F1149" t="s">
        <v>10</v>
      </c>
    </row>
    <row r="1150" spans="1:6" x14ac:dyDescent="0.25">
      <c r="A1150">
        <v>2020</v>
      </c>
      <c r="B1150" t="s">
        <v>59</v>
      </c>
      <c r="C1150" t="s">
        <v>53</v>
      </c>
      <c r="D1150">
        <v>39324</v>
      </c>
      <c r="E1150">
        <v>69994</v>
      </c>
      <c r="F1150" t="s">
        <v>8</v>
      </c>
    </row>
    <row r="1151" spans="1:6" x14ac:dyDescent="0.25">
      <c r="A1151">
        <v>2020</v>
      </c>
      <c r="B1151" t="s">
        <v>59</v>
      </c>
      <c r="C1151" t="s">
        <v>54</v>
      </c>
      <c r="D1151">
        <v>10925</v>
      </c>
      <c r="E1151">
        <v>44698</v>
      </c>
      <c r="F1151" t="s">
        <v>8</v>
      </c>
    </row>
    <row r="1152" spans="1:6" x14ac:dyDescent="0.25">
      <c r="A1152">
        <v>2020</v>
      </c>
      <c r="B1152" t="s">
        <v>59</v>
      </c>
      <c r="C1152" t="s">
        <v>55</v>
      </c>
      <c r="D1152">
        <v>36496</v>
      </c>
      <c r="E1152">
        <v>47512</v>
      </c>
      <c r="F1152" t="s">
        <v>10</v>
      </c>
    </row>
    <row r="1153" spans="1:6" x14ac:dyDescent="0.25">
      <c r="A1153">
        <v>2020</v>
      </c>
      <c r="B1153" t="s">
        <v>59</v>
      </c>
      <c r="C1153" t="s">
        <v>56</v>
      </c>
      <c r="D1153">
        <v>4830</v>
      </c>
      <c r="E1153">
        <v>48737</v>
      </c>
      <c r="F1153" t="s">
        <v>8</v>
      </c>
    </row>
    <row r="1154" spans="1:6" x14ac:dyDescent="0.25">
      <c r="A1154">
        <v>2020</v>
      </c>
      <c r="B1154" t="s">
        <v>60</v>
      </c>
      <c r="C1154" t="s">
        <v>7</v>
      </c>
      <c r="D1154">
        <v>2168</v>
      </c>
      <c r="E1154">
        <v>66025</v>
      </c>
      <c r="F1154" t="s">
        <v>8</v>
      </c>
    </row>
    <row r="1155" spans="1:6" x14ac:dyDescent="0.25">
      <c r="A1155">
        <v>2020</v>
      </c>
      <c r="B1155" t="s">
        <v>60</v>
      </c>
      <c r="C1155" t="s">
        <v>9</v>
      </c>
      <c r="D1155">
        <v>3113</v>
      </c>
      <c r="E1155">
        <v>81499</v>
      </c>
      <c r="F1155" t="s">
        <v>10</v>
      </c>
    </row>
    <row r="1156" spans="1:6" x14ac:dyDescent="0.25">
      <c r="A1156">
        <v>2020</v>
      </c>
      <c r="B1156" t="s">
        <v>60</v>
      </c>
      <c r="C1156" t="s">
        <v>11</v>
      </c>
      <c r="D1156">
        <v>1210</v>
      </c>
      <c r="E1156">
        <v>59828</v>
      </c>
      <c r="F1156" t="s">
        <v>8</v>
      </c>
    </row>
    <row r="1157" spans="1:6" x14ac:dyDescent="0.25">
      <c r="A1157">
        <v>2020</v>
      </c>
      <c r="B1157" t="s">
        <v>60</v>
      </c>
      <c r="C1157" t="s">
        <v>12</v>
      </c>
      <c r="D1157">
        <v>26592</v>
      </c>
      <c r="E1157">
        <v>194173</v>
      </c>
      <c r="F1157" t="s">
        <v>8</v>
      </c>
    </row>
    <row r="1158" spans="1:6" x14ac:dyDescent="0.25">
      <c r="A1158">
        <v>2020</v>
      </c>
      <c r="B1158" t="s">
        <v>60</v>
      </c>
      <c r="C1158" t="s">
        <v>13</v>
      </c>
      <c r="D1158">
        <v>4173</v>
      </c>
      <c r="E1158">
        <v>106735</v>
      </c>
      <c r="F1158" t="s">
        <v>10</v>
      </c>
    </row>
    <row r="1159" spans="1:6" x14ac:dyDescent="0.25">
      <c r="A1159">
        <v>2020</v>
      </c>
      <c r="B1159" t="s">
        <v>60</v>
      </c>
      <c r="C1159" t="s">
        <v>14</v>
      </c>
      <c r="D1159">
        <v>2306</v>
      </c>
      <c r="E1159">
        <v>116642</v>
      </c>
      <c r="F1159" t="s">
        <v>8</v>
      </c>
    </row>
    <row r="1160" spans="1:6" x14ac:dyDescent="0.25">
      <c r="A1160">
        <v>2020</v>
      </c>
      <c r="B1160" t="s">
        <v>60</v>
      </c>
      <c r="C1160" t="s">
        <v>15</v>
      </c>
      <c r="D1160">
        <v>433</v>
      </c>
      <c r="E1160">
        <v>71782</v>
      </c>
      <c r="F1160" t="s">
        <v>8</v>
      </c>
    </row>
    <row r="1161" spans="1:6" x14ac:dyDescent="0.25">
      <c r="A1161">
        <v>2020</v>
      </c>
      <c r="B1161" t="s">
        <v>60</v>
      </c>
      <c r="C1161" t="s">
        <v>16</v>
      </c>
      <c r="D1161">
        <v>11205</v>
      </c>
      <c r="E1161">
        <v>87168</v>
      </c>
      <c r="F1161" t="s">
        <v>10</v>
      </c>
    </row>
    <row r="1162" spans="1:6" x14ac:dyDescent="0.25">
      <c r="A1162">
        <v>2020</v>
      </c>
      <c r="B1162" t="s">
        <v>60</v>
      </c>
      <c r="C1162" t="s">
        <v>17</v>
      </c>
      <c r="D1162">
        <v>5113</v>
      </c>
      <c r="E1162">
        <v>102613</v>
      </c>
      <c r="F1162" t="s">
        <v>8</v>
      </c>
    </row>
    <row r="1163" spans="1:6" x14ac:dyDescent="0.25">
      <c r="A1163">
        <v>2020</v>
      </c>
      <c r="B1163" t="s">
        <v>60</v>
      </c>
      <c r="C1163" t="s">
        <v>18</v>
      </c>
      <c r="D1163">
        <v>1223</v>
      </c>
      <c r="E1163">
        <v>58761</v>
      </c>
      <c r="F1163" t="s">
        <v>8</v>
      </c>
    </row>
    <row r="1164" spans="1:6" x14ac:dyDescent="0.25">
      <c r="A1164">
        <v>2020</v>
      </c>
      <c r="B1164" t="s">
        <v>60</v>
      </c>
      <c r="C1164" t="s">
        <v>19</v>
      </c>
      <c r="D1164">
        <v>6688</v>
      </c>
      <c r="E1164">
        <v>97164</v>
      </c>
      <c r="F1164" t="s">
        <v>10</v>
      </c>
    </row>
    <row r="1165" spans="1:6" x14ac:dyDescent="0.25">
      <c r="A1165">
        <v>2020</v>
      </c>
      <c r="B1165" t="s">
        <v>60</v>
      </c>
      <c r="C1165" t="s">
        <v>20</v>
      </c>
      <c r="D1165">
        <v>2123</v>
      </c>
      <c r="E1165">
        <v>66371</v>
      </c>
      <c r="F1165" t="s">
        <v>8</v>
      </c>
    </row>
    <row r="1166" spans="1:6" x14ac:dyDescent="0.25">
      <c r="A1166">
        <v>2020</v>
      </c>
      <c r="B1166" t="s">
        <v>60</v>
      </c>
      <c r="C1166" t="s">
        <v>21</v>
      </c>
      <c r="D1166">
        <v>1742</v>
      </c>
      <c r="E1166">
        <v>64519</v>
      </c>
      <c r="F1166" t="s">
        <v>8</v>
      </c>
    </row>
    <row r="1167" spans="1:6" x14ac:dyDescent="0.25">
      <c r="A1167">
        <v>2020</v>
      </c>
      <c r="B1167" t="s">
        <v>60</v>
      </c>
      <c r="C1167" t="s">
        <v>22</v>
      </c>
      <c r="D1167">
        <v>1308</v>
      </c>
      <c r="E1167">
        <v>69399</v>
      </c>
      <c r="F1167" t="s">
        <v>10</v>
      </c>
    </row>
    <row r="1168" spans="1:6" x14ac:dyDescent="0.25">
      <c r="A1168">
        <v>2020</v>
      </c>
      <c r="B1168" t="s">
        <v>60</v>
      </c>
      <c r="C1168" t="s">
        <v>23</v>
      </c>
      <c r="D1168">
        <v>1785</v>
      </c>
      <c r="E1168">
        <v>60629</v>
      </c>
      <c r="F1168" t="s">
        <v>8</v>
      </c>
    </row>
    <row r="1169" spans="1:6" x14ac:dyDescent="0.25">
      <c r="A1169">
        <v>2020</v>
      </c>
      <c r="B1169" t="s">
        <v>60</v>
      </c>
      <c r="C1169" t="s">
        <v>24</v>
      </c>
      <c r="D1169">
        <v>1716</v>
      </c>
      <c r="E1169">
        <v>64223</v>
      </c>
      <c r="F1169" t="s">
        <v>8</v>
      </c>
    </row>
    <row r="1170" spans="1:6" x14ac:dyDescent="0.25">
      <c r="A1170">
        <v>2020</v>
      </c>
      <c r="B1170" t="s">
        <v>60</v>
      </c>
      <c r="C1170" t="s">
        <v>25</v>
      </c>
      <c r="D1170">
        <v>849</v>
      </c>
      <c r="E1170">
        <v>60502</v>
      </c>
      <c r="F1170" t="s">
        <v>10</v>
      </c>
    </row>
    <row r="1171" spans="1:6" x14ac:dyDescent="0.25">
      <c r="A1171">
        <v>2020</v>
      </c>
      <c r="B1171" t="s">
        <v>60</v>
      </c>
      <c r="C1171" t="s">
        <v>26</v>
      </c>
      <c r="D1171">
        <v>2737</v>
      </c>
      <c r="E1171">
        <v>98844</v>
      </c>
      <c r="F1171" t="s">
        <v>8</v>
      </c>
    </row>
    <row r="1172" spans="1:6" x14ac:dyDescent="0.25">
      <c r="A1172">
        <v>2020</v>
      </c>
      <c r="B1172" t="s">
        <v>60</v>
      </c>
      <c r="C1172" t="s">
        <v>27</v>
      </c>
      <c r="D1172">
        <v>5379</v>
      </c>
      <c r="E1172">
        <v>129118</v>
      </c>
      <c r="F1172" t="s">
        <v>8</v>
      </c>
    </row>
    <row r="1173" spans="1:6" x14ac:dyDescent="0.25">
      <c r="A1173">
        <v>2020</v>
      </c>
      <c r="B1173" t="s">
        <v>60</v>
      </c>
      <c r="C1173" t="s">
        <v>28</v>
      </c>
      <c r="D1173">
        <v>6287</v>
      </c>
      <c r="E1173">
        <v>79556</v>
      </c>
      <c r="F1173" t="s">
        <v>10</v>
      </c>
    </row>
    <row r="1174" spans="1:6" x14ac:dyDescent="0.25">
      <c r="A1174">
        <v>2020</v>
      </c>
      <c r="B1174" t="s">
        <v>60</v>
      </c>
      <c r="C1174" t="s">
        <v>29</v>
      </c>
      <c r="D1174">
        <v>3977</v>
      </c>
      <c r="E1174">
        <v>84903</v>
      </c>
      <c r="F1174" t="s">
        <v>8</v>
      </c>
    </row>
    <row r="1175" spans="1:6" x14ac:dyDescent="0.25">
      <c r="A1175">
        <v>2020</v>
      </c>
      <c r="B1175" t="s">
        <v>60</v>
      </c>
      <c r="C1175" t="s">
        <v>30</v>
      </c>
      <c r="D1175">
        <v>940</v>
      </c>
      <c r="E1175">
        <v>55173</v>
      </c>
      <c r="F1175" t="s">
        <v>8</v>
      </c>
    </row>
    <row r="1176" spans="1:6" x14ac:dyDescent="0.25">
      <c r="A1176">
        <v>2020</v>
      </c>
      <c r="B1176" t="s">
        <v>60</v>
      </c>
      <c r="C1176" t="s">
        <v>31</v>
      </c>
      <c r="D1176">
        <v>3049</v>
      </c>
      <c r="E1176">
        <v>87842</v>
      </c>
      <c r="F1176" t="s">
        <v>10</v>
      </c>
    </row>
    <row r="1177" spans="1:6" x14ac:dyDescent="0.25">
      <c r="A1177">
        <v>2020</v>
      </c>
      <c r="B1177" t="s">
        <v>60</v>
      </c>
      <c r="C1177" t="s">
        <v>32</v>
      </c>
      <c r="D1177">
        <v>801</v>
      </c>
      <c r="E1177">
        <v>60475</v>
      </c>
      <c r="F1177" t="s">
        <v>8</v>
      </c>
    </row>
    <row r="1178" spans="1:6" x14ac:dyDescent="0.25">
      <c r="A1178">
        <v>2020</v>
      </c>
      <c r="B1178" t="s">
        <v>60</v>
      </c>
      <c r="C1178" t="s">
        <v>33</v>
      </c>
      <c r="D1178">
        <v>973</v>
      </c>
      <c r="E1178">
        <v>70407</v>
      </c>
      <c r="F1178" t="s">
        <v>8</v>
      </c>
    </row>
    <row r="1179" spans="1:6" x14ac:dyDescent="0.25">
      <c r="A1179">
        <v>2020</v>
      </c>
      <c r="B1179" t="s">
        <v>60</v>
      </c>
      <c r="C1179" t="s">
        <v>34</v>
      </c>
      <c r="D1179">
        <v>1541</v>
      </c>
      <c r="E1179">
        <v>76292</v>
      </c>
      <c r="F1179" t="s">
        <v>10</v>
      </c>
    </row>
    <row r="1180" spans="1:6" x14ac:dyDescent="0.25">
      <c r="A1180">
        <v>2020</v>
      </c>
      <c r="B1180" t="s">
        <v>60</v>
      </c>
      <c r="C1180" t="s">
        <v>35</v>
      </c>
      <c r="D1180">
        <v>892</v>
      </c>
      <c r="E1180">
        <v>99599</v>
      </c>
      <c r="F1180" t="s">
        <v>10</v>
      </c>
    </row>
    <row r="1181" spans="1:6" x14ac:dyDescent="0.25">
      <c r="A1181">
        <v>2020</v>
      </c>
      <c r="B1181" t="s">
        <v>60</v>
      </c>
      <c r="C1181" t="s">
        <v>36</v>
      </c>
      <c r="D1181">
        <v>3722</v>
      </c>
      <c r="E1181">
        <v>120630</v>
      </c>
      <c r="F1181" t="s">
        <v>8</v>
      </c>
    </row>
    <row r="1182" spans="1:6" x14ac:dyDescent="0.25">
      <c r="A1182">
        <v>2020</v>
      </c>
      <c r="B1182" t="s">
        <v>60</v>
      </c>
      <c r="C1182" t="s">
        <v>37</v>
      </c>
      <c r="D1182">
        <v>987</v>
      </c>
      <c r="E1182">
        <v>59204</v>
      </c>
      <c r="F1182" t="s">
        <v>8</v>
      </c>
    </row>
    <row r="1183" spans="1:6" x14ac:dyDescent="0.25">
      <c r="A1183">
        <v>2020</v>
      </c>
      <c r="B1183" t="s">
        <v>60</v>
      </c>
      <c r="C1183" t="s">
        <v>38</v>
      </c>
      <c r="D1183">
        <v>12672</v>
      </c>
      <c r="E1183">
        <v>135853</v>
      </c>
      <c r="F1183" t="s">
        <v>10</v>
      </c>
    </row>
    <row r="1184" spans="1:6" x14ac:dyDescent="0.25">
      <c r="A1184">
        <v>2020</v>
      </c>
      <c r="B1184" t="s">
        <v>60</v>
      </c>
      <c r="C1184" t="s">
        <v>39</v>
      </c>
      <c r="D1184">
        <v>5238</v>
      </c>
      <c r="E1184">
        <v>89920</v>
      </c>
      <c r="F1184" t="s">
        <v>8</v>
      </c>
    </row>
    <row r="1185" spans="1:6" x14ac:dyDescent="0.25">
      <c r="A1185">
        <v>2020</v>
      </c>
      <c r="B1185" t="s">
        <v>60</v>
      </c>
      <c r="C1185" t="s">
        <v>40</v>
      </c>
      <c r="D1185">
        <v>395</v>
      </c>
      <c r="E1185">
        <v>76208</v>
      </c>
      <c r="F1185" t="s">
        <v>10</v>
      </c>
    </row>
    <row r="1186" spans="1:6" x14ac:dyDescent="0.25">
      <c r="A1186">
        <v>2020</v>
      </c>
      <c r="B1186" t="s">
        <v>60</v>
      </c>
      <c r="C1186" t="s">
        <v>41</v>
      </c>
      <c r="D1186">
        <v>4616</v>
      </c>
      <c r="E1186">
        <v>76006</v>
      </c>
      <c r="F1186" t="s">
        <v>8</v>
      </c>
    </row>
    <row r="1187" spans="1:6" x14ac:dyDescent="0.25">
      <c r="A1187">
        <v>2020</v>
      </c>
      <c r="B1187" t="s">
        <v>60</v>
      </c>
      <c r="C1187" t="s">
        <v>42</v>
      </c>
      <c r="D1187">
        <v>1469</v>
      </c>
      <c r="E1187">
        <v>64997</v>
      </c>
      <c r="F1187" t="s">
        <v>8</v>
      </c>
    </row>
    <row r="1188" spans="1:6" x14ac:dyDescent="0.25">
      <c r="A1188">
        <v>2020</v>
      </c>
      <c r="B1188" t="s">
        <v>60</v>
      </c>
      <c r="C1188" t="s">
        <v>43</v>
      </c>
      <c r="D1188">
        <v>3768</v>
      </c>
      <c r="E1188">
        <v>93733</v>
      </c>
      <c r="F1188" t="s">
        <v>10</v>
      </c>
    </row>
    <row r="1189" spans="1:6" x14ac:dyDescent="0.25">
      <c r="A1189">
        <v>2020</v>
      </c>
      <c r="B1189" t="s">
        <v>60</v>
      </c>
      <c r="C1189" t="s">
        <v>44</v>
      </c>
      <c r="D1189">
        <v>4896</v>
      </c>
      <c r="E1189">
        <v>93091</v>
      </c>
      <c r="F1189" t="s">
        <v>10</v>
      </c>
    </row>
    <row r="1190" spans="1:6" x14ac:dyDescent="0.25">
      <c r="A1190">
        <v>2020</v>
      </c>
      <c r="B1190" t="s">
        <v>60</v>
      </c>
      <c r="C1190" t="s">
        <v>45</v>
      </c>
      <c r="D1190">
        <v>715</v>
      </c>
      <c r="E1190">
        <v>80327</v>
      </c>
      <c r="F1190" t="s">
        <v>8</v>
      </c>
    </row>
    <row r="1191" spans="1:6" x14ac:dyDescent="0.25">
      <c r="A1191">
        <v>2020</v>
      </c>
      <c r="B1191" t="s">
        <v>60</v>
      </c>
      <c r="C1191" t="s">
        <v>46</v>
      </c>
      <c r="D1191">
        <v>2548</v>
      </c>
      <c r="E1191">
        <v>67977</v>
      </c>
      <c r="F1191" t="s">
        <v>8</v>
      </c>
    </row>
    <row r="1192" spans="1:6" x14ac:dyDescent="0.25">
      <c r="A1192">
        <v>2020</v>
      </c>
      <c r="B1192" t="s">
        <v>60</v>
      </c>
      <c r="C1192" t="s">
        <v>47</v>
      </c>
      <c r="D1192">
        <v>561</v>
      </c>
      <c r="E1192">
        <v>55334</v>
      </c>
      <c r="F1192" t="s">
        <v>10</v>
      </c>
    </row>
    <row r="1193" spans="1:6" x14ac:dyDescent="0.25">
      <c r="A1193">
        <v>2020</v>
      </c>
      <c r="B1193" t="s">
        <v>60</v>
      </c>
      <c r="C1193" t="s">
        <v>48</v>
      </c>
      <c r="D1193">
        <v>3519</v>
      </c>
      <c r="E1193">
        <v>79821</v>
      </c>
      <c r="F1193" t="s">
        <v>10</v>
      </c>
    </row>
    <row r="1194" spans="1:6" x14ac:dyDescent="0.25">
      <c r="A1194">
        <v>2020</v>
      </c>
      <c r="B1194" t="s">
        <v>60</v>
      </c>
      <c r="C1194" t="s">
        <v>49</v>
      </c>
      <c r="D1194">
        <v>9828</v>
      </c>
      <c r="E1194">
        <v>93085</v>
      </c>
      <c r="F1194" t="s">
        <v>10</v>
      </c>
    </row>
    <row r="1195" spans="1:6" x14ac:dyDescent="0.25">
      <c r="A1195">
        <v>2020</v>
      </c>
      <c r="B1195" t="s">
        <v>60</v>
      </c>
      <c r="C1195" t="s">
        <v>50</v>
      </c>
      <c r="D1195">
        <v>2489</v>
      </c>
      <c r="E1195">
        <v>84404</v>
      </c>
      <c r="F1195" t="s">
        <v>10</v>
      </c>
    </row>
    <row r="1196" spans="1:6" x14ac:dyDescent="0.25">
      <c r="A1196">
        <v>2020</v>
      </c>
      <c r="B1196" t="s">
        <v>60</v>
      </c>
      <c r="C1196" t="s">
        <v>51</v>
      </c>
      <c r="D1196">
        <v>505</v>
      </c>
      <c r="E1196">
        <v>65800</v>
      </c>
      <c r="F1196" t="s">
        <v>10</v>
      </c>
    </row>
    <row r="1197" spans="1:6" x14ac:dyDescent="0.25">
      <c r="A1197">
        <v>2020</v>
      </c>
      <c r="B1197" t="s">
        <v>60</v>
      </c>
      <c r="C1197" t="s">
        <v>52</v>
      </c>
      <c r="D1197">
        <v>4379</v>
      </c>
      <c r="E1197">
        <v>106731</v>
      </c>
      <c r="F1197" t="s">
        <v>8</v>
      </c>
    </row>
    <row r="1198" spans="1:6" x14ac:dyDescent="0.25">
      <c r="A1198">
        <v>2020</v>
      </c>
      <c r="B1198" t="s">
        <v>60</v>
      </c>
      <c r="C1198" t="s">
        <v>53</v>
      </c>
      <c r="D1198">
        <v>4629</v>
      </c>
      <c r="E1198">
        <v>200631</v>
      </c>
      <c r="F1198" t="s">
        <v>8</v>
      </c>
    </row>
    <row r="1199" spans="1:6" x14ac:dyDescent="0.25">
      <c r="A1199">
        <v>2020</v>
      </c>
      <c r="B1199" t="s">
        <v>60</v>
      </c>
      <c r="C1199" t="s">
        <v>54</v>
      </c>
      <c r="D1199">
        <v>789</v>
      </c>
      <c r="E1199">
        <v>58508</v>
      </c>
      <c r="F1199" t="s">
        <v>10</v>
      </c>
    </row>
    <row r="1200" spans="1:6" x14ac:dyDescent="0.25">
      <c r="A1200">
        <v>2020</v>
      </c>
      <c r="B1200" t="s">
        <v>60</v>
      </c>
      <c r="C1200" t="s">
        <v>55</v>
      </c>
      <c r="D1200">
        <v>2298</v>
      </c>
      <c r="E1200">
        <v>81414</v>
      </c>
      <c r="F1200" t="s">
        <v>8</v>
      </c>
    </row>
    <row r="1201" spans="1:6" x14ac:dyDescent="0.25">
      <c r="A1201">
        <v>2020</v>
      </c>
      <c r="B1201" t="s">
        <v>60</v>
      </c>
      <c r="C1201" t="s">
        <v>56</v>
      </c>
      <c r="D1201">
        <v>398</v>
      </c>
      <c r="E1201">
        <v>53401</v>
      </c>
      <c r="F1201" t="s">
        <v>8</v>
      </c>
    </row>
    <row r="1202" spans="1:6" x14ac:dyDescent="0.25">
      <c r="A1202">
        <v>2020</v>
      </c>
      <c r="B1202" t="s">
        <v>61</v>
      </c>
      <c r="C1202" t="s">
        <v>7</v>
      </c>
      <c r="D1202">
        <v>13364</v>
      </c>
      <c r="E1202">
        <v>75240</v>
      </c>
      <c r="F1202" t="s">
        <v>10</v>
      </c>
    </row>
    <row r="1203" spans="1:6" x14ac:dyDescent="0.25">
      <c r="A1203">
        <v>2020</v>
      </c>
      <c r="B1203" t="s">
        <v>61</v>
      </c>
      <c r="C1203" t="s">
        <v>9</v>
      </c>
      <c r="D1203">
        <v>17978</v>
      </c>
      <c r="E1203">
        <v>76877</v>
      </c>
      <c r="F1203" t="s">
        <v>10</v>
      </c>
    </row>
    <row r="1204" spans="1:6" x14ac:dyDescent="0.25">
      <c r="A1204">
        <v>2020</v>
      </c>
      <c r="B1204" t="s">
        <v>61</v>
      </c>
      <c r="C1204" t="s">
        <v>11</v>
      </c>
      <c r="D1204">
        <v>8418</v>
      </c>
      <c r="E1204">
        <v>64119</v>
      </c>
      <c r="F1204" t="s">
        <v>8</v>
      </c>
    </row>
    <row r="1205" spans="1:6" x14ac:dyDescent="0.25">
      <c r="A1205">
        <v>2020</v>
      </c>
      <c r="B1205" t="s">
        <v>61</v>
      </c>
      <c r="C1205" t="s">
        <v>12</v>
      </c>
      <c r="D1205">
        <v>106953</v>
      </c>
      <c r="E1205">
        <v>113228</v>
      </c>
      <c r="F1205" t="s">
        <v>8</v>
      </c>
    </row>
    <row r="1206" spans="1:6" x14ac:dyDescent="0.25">
      <c r="A1206">
        <v>2020</v>
      </c>
      <c r="B1206" t="s">
        <v>61</v>
      </c>
      <c r="C1206" t="s">
        <v>13</v>
      </c>
      <c r="D1206">
        <v>23326</v>
      </c>
      <c r="E1206">
        <v>90615</v>
      </c>
      <c r="F1206" t="s">
        <v>10</v>
      </c>
    </row>
    <row r="1207" spans="1:6" x14ac:dyDescent="0.25">
      <c r="A1207">
        <v>2020</v>
      </c>
      <c r="B1207" t="s">
        <v>61</v>
      </c>
      <c r="C1207" t="s">
        <v>14</v>
      </c>
      <c r="D1207">
        <v>10879</v>
      </c>
      <c r="E1207">
        <v>161433</v>
      </c>
      <c r="F1207" t="s">
        <v>8</v>
      </c>
    </row>
    <row r="1208" spans="1:6" x14ac:dyDescent="0.25">
      <c r="A1208">
        <v>2020</v>
      </c>
      <c r="B1208" t="s">
        <v>61</v>
      </c>
      <c r="C1208" t="s">
        <v>15</v>
      </c>
      <c r="D1208">
        <v>2859</v>
      </c>
      <c r="E1208">
        <v>101574</v>
      </c>
      <c r="F1208" t="s">
        <v>10</v>
      </c>
    </row>
    <row r="1209" spans="1:6" x14ac:dyDescent="0.25">
      <c r="A1209">
        <v>2020</v>
      </c>
      <c r="B1209" t="s">
        <v>61</v>
      </c>
      <c r="C1209" t="s">
        <v>16</v>
      </c>
      <c r="D1209">
        <v>73412</v>
      </c>
      <c r="E1209">
        <v>81337</v>
      </c>
      <c r="F1209" t="s">
        <v>8</v>
      </c>
    </row>
    <row r="1210" spans="1:6" x14ac:dyDescent="0.25">
      <c r="A1210">
        <v>2020</v>
      </c>
      <c r="B1210" t="s">
        <v>61</v>
      </c>
      <c r="C1210" t="s">
        <v>17</v>
      </c>
      <c r="D1210">
        <v>26225</v>
      </c>
      <c r="E1210">
        <v>90587</v>
      </c>
      <c r="F1210" t="s">
        <v>8</v>
      </c>
    </row>
    <row r="1211" spans="1:6" x14ac:dyDescent="0.25">
      <c r="A1211">
        <v>2020</v>
      </c>
      <c r="B1211" t="s">
        <v>61</v>
      </c>
      <c r="C1211" t="s">
        <v>18</v>
      </c>
      <c r="D1211">
        <v>5824</v>
      </c>
      <c r="E1211">
        <v>62024</v>
      </c>
      <c r="F1211" t="s">
        <v>10</v>
      </c>
    </row>
    <row r="1212" spans="1:6" x14ac:dyDescent="0.25">
      <c r="A1212">
        <v>2020</v>
      </c>
      <c r="B1212" t="s">
        <v>61</v>
      </c>
      <c r="C1212" t="s">
        <v>19</v>
      </c>
      <c r="D1212">
        <v>32448</v>
      </c>
      <c r="E1212">
        <v>115598</v>
      </c>
      <c r="F1212" t="s">
        <v>10</v>
      </c>
    </row>
    <row r="1213" spans="1:6" x14ac:dyDescent="0.25">
      <c r="A1213">
        <v>2020</v>
      </c>
      <c r="B1213" t="s">
        <v>61</v>
      </c>
      <c r="C1213" t="s">
        <v>20</v>
      </c>
      <c r="D1213">
        <v>16542</v>
      </c>
      <c r="E1213">
        <v>71167</v>
      </c>
      <c r="F1213" t="s">
        <v>8</v>
      </c>
    </row>
    <row r="1214" spans="1:6" x14ac:dyDescent="0.25">
      <c r="A1214">
        <v>2020</v>
      </c>
      <c r="B1214" t="s">
        <v>61</v>
      </c>
      <c r="C1214" t="s">
        <v>21</v>
      </c>
      <c r="D1214">
        <v>10213</v>
      </c>
      <c r="E1214">
        <v>79894</v>
      </c>
      <c r="F1214" t="s">
        <v>8</v>
      </c>
    </row>
    <row r="1215" spans="1:6" x14ac:dyDescent="0.25">
      <c r="A1215">
        <v>2020</v>
      </c>
      <c r="B1215" t="s">
        <v>61</v>
      </c>
      <c r="C1215" t="s">
        <v>22</v>
      </c>
      <c r="D1215">
        <v>8870</v>
      </c>
      <c r="E1215">
        <v>73710</v>
      </c>
      <c r="F1215" t="s">
        <v>10</v>
      </c>
    </row>
    <row r="1216" spans="1:6" x14ac:dyDescent="0.25">
      <c r="A1216">
        <v>2020</v>
      </c>
      <c r="B1216" t="s">
        <v>61</v>
      </c>
      <c r="C1216" t="s">
        <v>23</v>
      </c>
      <c r="D1216">
        <v>11035</v>
      </c>
      <c r="E1216">
        <v>73733</v>
      </c>
      <c r="F1216" t="s">
        <v>10</v>
      </c>
    </row>
    <row r="1217" spans="1:6" x14ac:dyDescent="0.25">
      <c r="A1217">
        <v>2020</v>
      </c>
      <c r="B1217" t="s">
        <v>61</v>
      </c>
      <c r="C1217" t="s">
        <v>24</v>
      </c>
      <c r="D1217">
        <v>13754</v>
      </c>
      <c r="E1217">
        <v>68731</v>
      </c>
      <c r="F1217" t="s">
        <v>10</v>
      </c>
    </row>
    <row r="1218" spans="1:6" x14ac:dyDescent="0.25">
      <c r="A1218">
        <v>2020</v>
      </c>
      <c r="B1218" t="s">
        <v>61</v>
      </c>
      <c r="C1218" t="s">
        <v>25</v>
      </c>
      <c r="D1218">
        <v>3804</v>
      </c>
      <c r="E1218">
        <v>74174</v>
      </c>
      <c r="F1218" t="s">
        <v>10</v>
      </c>
    </row>
    <row r="1219" spans="1:6" x14ac:dyDescent="0.25">
      <c r="A1219">
        <v>2020</v>
      </c>
      <c r="B1219" t="s">
        <v>61</v>
      </c>
      <c r="C1219" t="s">
        <v>26</v>
      </c>
      <c r="D1219">
        <v>15277</v>
      </c>
      <c r="E1219">
        <v>100201</v>
      </c>
      <c r="F1219" t="s">
        <v>10</v>
      </c>
    </row>
    <row r="1220" spans="1:6" x14ac:dyDescent="0.25">
      <c r="A1220">
        <v>2020</v>
      </c>
      <c r="B1220" t="s">
        <v>61</v>
      </c>
      <c r="C1220" t="s">
        <v>27</v>
      </c>
      <c r="D1220">
        <v>17504</v>
      </c>
      <c r="E1220">
        <v>150514</v>
      </c>
      <c r="F1220" t="s">
        <v>8</v>
      </c>
    </row>
    <row r="1221" spans="1:6" x14ac:dyDescent="0.25">
      <c r="A1221">
        <v>2020</v>
      </c>
      <c r="B1221" t="s">
        <v>61</v>
      </c>
      <c r="C1221" t="s">
        <v>28</v>
      </c>
      <c r="D1221">
        <v>19082</v>
      </c>
      <c r="E1221">
        <v>77568</v>
      </c>
      <c r="F1221" t="s">
        <v>8</v>
      </c>
    </row>
    <row r="1222" spans="1:6" x14ac:dyDescent="0.25">
      <c r="A1222">
        <v>2020</v>
      </c>
      <c r="B1222" t="s">
        <v>61</v>
      </c>
      <c r="C1222" t="s">
        <v>29</v>
      </c>
      <c r="D1222">
        <v>15877</v>
      </c>
      <c r="E1222">
        <v>101604</v>
      </c>
      <c r="F1222" t="s">
        <v>10</v>
      </c>
    </row>
    <row r="1223" spans="1:6" x14ac:dyDescent="0.25">
      <c r="A1223">
        <v>2020</v>
      </c>
      <c r="B1223" t="s">
        <v>61</v>
      </c>
      <c r="C1223" t="s">
        <v>30</v>
      </c>
      <c r="D1223">
        <v>7959</v>
      </c>
      <c r="E1223">
        <v>59281</v>
      </c>
      <c r="F1223" t="s">
        <v>8</v>
      </c>
    </row>
    <row r="1224" spans="1:6" x14ac:dyDescent="0.25">
      <c r="A1224">
        <v>2020</v>
      </c>
      <c r="B1224" t="s">
        <v>61</v>
      </c>
      <c r="C1224" t="s">
        <v>31</v>
      </c>
      <c r="D1224">
        <v>17251</v>
      </c>
      <c r="E1224">
        <v>78947</v>
      </c>
      <c r="F1224" t="s">
        <v>8</v>
      </c>
    </row>
    <row r="1225" spans="1:6" x14ac:dyDescent="0.25">
      <c r="A1225">
        <v>2020</v>
      </c>
      <c r="B1225" t="s">
        <v>61</v>
      </c>
      <c r="C1225" t="s">
        <v>32</v>
      </c>
      <c r="D1225">
        <v>4297</v>
      </c>
      <c r="E1225">
        <v>65315</v>
      </c>
      <c r="F1225" t="s">
        <v>10</v>
      </c>
    </row>
    <row r="1226" spans="1:6" x14ac:dyDescent="0.25">
      <c r="A1226">
        <v>2020</v>
      </c>
      <c r="B1226" t="s">
        <v>61</v>
      </c>
      <c r="C1226" t="s">
        <v>33</v>
      </c>
      <c r="D1226">
        <v>6683</v>
      </c>
      <c r="E1226">
        <v>72817</v>
      </c>
      <c r="F1226" t="s">
        <v>10</v>
      </c>
    </row>
    <row r="1227" spans="1:6" x14ac:dyDescent="0.25">
      <c r="A1227">
        <v>2020</v>
      </c>
      <c r="B1227" t="s">
        <v>61</v>
      </c>
      <c r="C1227" t="s">
        <v>34</v>
      </c>
      <c r="D1227">
        <v>9082</v>
      </c>
      <c r="E1227">
        <v>72612</v>
      </c>
      <c r="F1227" t="s">
        <v>8</v>
      </c>
    </row>
    <row r="1228" spans="1:6" x14ac:dyDescent="0.25">
      <c r="A1228">
        <v>2020</v>
      </c>
      <c r="B1228" t="s">
        <v>61</v>
      </c>
      <c r="C1228" t="s">
        <v>35</v>
      </c>
      <c r="D1228">
        <v>3838</v>
      </c>
      <c r="E1228">
        <v>100889</v>
      </c>
      <c r="F1228" t="s">
        <v>8</v>
      </c>
    </row>
    <row r="1229" spans="1:6" x14ac:dyDescent="0.25">
      <c r="A1229">
        <v>2020</v>
      </c>
      <c r="B1229" t="s">
        <v>61</v>
      </c>
      <c r="C1229" t="s">
        <v>36</v>
      </c>
      <c r="D1229">
        <v>19963</v>
      </c>
      <c r="E1229">
        <v>121066</v>
      </c>
      <c r="F1229" t="s">
        <v>10</v>
      </c>
    </row>
    <row r="1230" spans="1:6" x14ac:dyDescent="0.25">
      <c r="A1230">
        <v>2020</v>
      </c>
      <c r="B1230" t="s">
        <v>61</v>
      </c>
      <c r="C1230" t="s">
        <v>37</v>
      </c>
      <c r="D1230">
        <v>5293</v>
      </c>
      <c r="E1230">
        <v>62048</v>
      </c>
      <c r="F1230" t="s">
        <v>8</v>
      </c>
    </row>
    <row r="1231" spans="1:6" x14ac:dyDescent="0.25">
      <c r="A1231">
        <v>2020</v>
      </c>
      <c r="B1231" t="s">
        <v>61</v>
      </c>
      <c r="C1231" t="s">
        <v>38</v>
      </c>
      <c r="D1231">
        <v>64317</v>
      </c>
      <c r="E1231">
        <v>192871</v>
      </c>
      <c r="F1231" t="s">
        <v>10</v>
      </c>
    </row>
    <row r="1232" spans="1:6" x14ac:dyDescent="0.25">
      <c r="A1232">
        <v>2020</v>
      </c>
      <c r="B1232" t="s">
        <v>61</v>
      </c>
      <c r="C1232" t="s">
        <v>39</v>
      </c>
      <c r="D1232">
        <v>27776</v>
      </c>
      <c r="E1232">
        <v>93311</v>
      </c>
      <c r="F1232" t="s">
        <v>8</v>
      </c>
    </row>
    <row r="1233" spans="1:6" x14ac:dyDescent="0.25">
      <c r="A1233">
        <v>2020</v>
      </c>
      <c r="B1233" t="s">
        <v>61</v>
      </c>
      <c r="C1233" t="s">
        <v>40</v>
      </c>
      <c r="D1233">
        <v>2995</v>
      </c>
      <c r="E1233">
        <v>69251</v>
      </c>
      <c r="F1233" t="s">
        <v>8</v>
      </c>
    </row>
    <row r="1234" spans="1:6" x14ac:dyDescent="0.25">
      <c r="A1234">
        <v>2020</v>
      </c>
      <c r="B1234" t="s">
        <v>61</v>
      </c>
      <c r="C1234" t="s">
        <v>41</v>
      </c>
      <c r="D1234">
        <v>28783</v>
      </c>
      <c r="E1234">
        <v>78736</v>
      </c>
      <c r="F1234" t="s">
        <v>10</v>
      </c>
    </row>
    <row r="1235" spans="1:6" x14ac:dyDescent="0.25">
      <c r="A1235">
        <v>2020</v>
      </c>
      <c r="B1235" t="s">
        <v>61</v>
      </c>
      <c r="C1235" t="s">
        <v>42</v>
      </c>
      <c r="D1235">
        <v>11458</v>
      </c>
      <c r="E1235">
        <v>64044</v>
      </c>
      <c r="F1235" t="s">
        <v>10</v>
      </c>
    </row>
    <row r="1236" spans="1:6" x14ac:dyDescent="0.25">
      <c r="A1236">
        <v>2020</v>
      </c>
      <c r="B1236" t="s">
        <v>61</v>
      </c>
      <c r="C1236" t="s">
        <v>43</v>
      </c>
      <c r="D1236">
        <v>13030</v>
      </c>
      <c r="E1236">
        <v>75649</v>
      </c>
      <c r="F1236" t="s">
        <v>8</v>
      </c>
    </row>
    <row r="1237" spans="1:6" x14ac:dyDescent="0.25">
      <c r="A1237">
        <v>2020</v>
      </c>
      <c r="B1237" t="s">
        <v>61</v>
      </c>
      <c r="C1237" t="s">
        <v>44</v>
      </c>
      <c r="D1237">
        <v>28823</v>
      </c>
      <c r="E1237">
        <v>94831</v>
      </c>
      <c r="F1237" t="s">
        <v>8</v>
      </c>
    </row>
    <row r="1238" spans="1:6" x14ac:dyDescent="0.25">
      <c r="A1238">
        <v>2020</v>
      </c>
      <c r="B1238" t="s">
        <v>61</v>
      </c>
      <c r="C1238" t="s">
        <v>45</v>
      </c>
      <c r="D1238">
        <v>2869</v>
      </c>
      <c r="E1238">
        <v>94061</v>
      </c>
      <c r="F1238" t="s">
        <v>10</v>
      </c>
    </row>
    <row r="1239" spans="1:6" x14ac:dyDescent="0.25">
      <c r="A1239">
        <v>2020</v>
      </c>
      <c r="B1239" t="s">
        <v>61</v>
      </c>
      <c r="C1239" t="s">
        <v>46</v>
      </c>
      <c r="D1239">
        <v>13166</v>
      </c>
      <c r="E1239">
        <v>67713</v>
      </c>
      <c r="F1239" t="s">
        <v>10</v>
      </c>
    </row>
    <row r="1240" spans="1:6" x14ac:dyDescent="0.25">
      <c r="A1240">
        <v>2020</v>
      </c>
      <c r="B1240" t="s">
        <v>61</v>
      </c>
      <c r="C1240" t="s">
        <v>47</v>
      </c>
      <c r="D1240">
        <v>3259</v>
      </c>
      <c r="E1240">
        <v>66160</v>
      </c>
      <c r="F1240" t="s">
        <v>10</v>
      </c>
    </row>
    <row r="1241" spans="1:6" x14ac:dyDescent="0.25">
      <c r="A1241">
        <v>2020</v>
      </c>
      <c r="B1241" t="s">
        <v>61</v>
      </c>
      <c r="C1241" t="s">
        <v>48</v>
      </c>
      <c r="D1241">
        <v>15698</v>
      </c>
      <c r="E1241">
        <v>82718</v>
      </c>
      <c r="F1241" t="s">
        <v>10</v>
      </c>
    </row>
    <row r="1242" spans="1:6" x14ac:dyDescent="0.25">
      <c r="A1242">
        <v>2020</v>
      </c>
      <c r="B1242" t="s">
        <v>61</v>
      </c>
      <c r="C1242" t="s">
        <v>49</v>
      </c>
      <c r="D1242">
        <v>73679</v>
      </c>
      <c r="E1242">
        <v>89356</v>
      </c>
      <c r="F1242" t="s">
        <v>10</v>
      </c>
    </row>
    <row r="1243" spans="1:6" x14ac:dyDescent="0.25">
      <c r="A1243">
        <v>2020</v>
      </c>
      <c r="B1243" t="s">
        <v>61</v>
      </c>
      <c r="C1243" t="s">
        <v>50</v>
      </c>
      <c r="D1243">
        <v>11520</v>
      </c>
      <c r="E1243">
        <v>73933</v>
      </c>
      <c r="F1243" t="s">
        <v>8</v>
      </c>
    </row>
    <row r="1244" spans="1:6" x14ac:dyDescent="0.25">
      <c r="A1244">
        <v>2020</v>
      </c>
      <c r="B1244" t="s">
        <v>61</v>
      </c>
      <c r="C1244" t="s">
        <v>51</v>
      </c>
      <c r="D1244">
        <v>1694</v>
      </c>
      <c r="E1244">
        <v>78078</v>
      </c>
      <c r="F1244" t="s">
        <v>8</v>
      </c>
    </row>
    <row r="1245" spans="1:6" x14ac:dyDescent="0.25">
      <c r="A1245">
        <v>2020</v>
      </c>
      <c r="B1245" t="s">
        <v>61</v>
      </c>
      <c r="C1245" t="s">
        <v>52</v>
      </c>
      <c r="D1245">
        <v>21938</v>
      </c>
      <c r="E1245">
        <v>91723</v>
      </c>
      <c r="F1245" t="s">
        <v>10</v>
      </c>
    </row>
    <row r="1246" spans="1:6" x14ac:dyDescent="0.25">
      <c r="A1246">
        <v>2020</v>
      </c>
      <c r="B1246" t="s">
        <v>61</v>
      </c>
      <c r="C1246" t="s">
        <v>53</v>
      </c>
      <c r="D1246">
        <v>17577</v>
      </c>
      <c r="E1246">
        <v>86466</v>
      </c>
      <c r="F1246" t="s">
        <v>8</v>
      </c>
    </row>
    <row r="1247" spans="1:6" x14ac:dyDescent="0.25">
      <c r="A1247">
        <v>2020</v>
      </c>
      <c r="B1247" t="s">
        <v>61</v>
      </c>
      <c r="C1247" t="s">
        <v>54</v>
      </c>
      <c r="D1247">
        <v>4029</v>
      </c>
      <c r="E1247">
        <v>59206</v>
      </c>
      <c r="F1247" t="s">
        <v>8</v>
      </c>
    </row>
    <row r="1248" spans="1:6" x14ac:dyDescent="0.25">
      <c r="A1248">
        <v>2020</v>
      </c>
      <c r="B1248" t="s">
        <v>61</v>
      </c>
      <c r="C1248" t="s">
        <v>55</v>
      </c>
      <c r="D1248">
        <v>13917</v>
      </c>
      <c r="E1248">
        <v>77561</v>
      </c>
      <c r="F1248" t="s">
        <v>10</v>
      </c>
    </row>
    <row r="1249" spans="1:6" x14ac:dyDescent="0.25">
      <c r="A1249">
        <v>2020</v>
      </c>
      <c r="B1249" t="s">
        <v>61</v>
      </c>
      <c r="C1249" t="s">
        <v>56</v>
      </c>
      <c r="D1249">
        <v>2283</v>
      </c>
      <c r="E1249">
        <v>63486</v>
      </c>
      <c r="F1249" t="s">
        <v>10</v>
      </c>
    </row>
    <row r="1250" spans="1:6" x14ac:dyDescent="0.25">
      <c r="A1250">
        <v>2020</v>
      </c>
      <c r="B1250" t="s">
        <v>62</v>
      </c>
      <c r="C1250" t="s">
        <v>7</v>
      </c>
      <c r="D1250">
        <v>21888</v>
      </c>
      <c r="E1250">
        <v>61653</v>
      </c>
      <c r="F1250" t="s">
        <v>8</v>
      </c>
    </row>
    <row r="1251" spans="1:6" x14ac:dyDescent="0.25">
      <c r="A1251">
        <v>2020</v>
      </c>
      <c r="B1251" t="s">
        <v>62</v>
      </c>
      <c r="C1251" t="s">
        <v>9</v>
      </c>
      <c r="D1251">
        <v>35993</v>
      </c>
      <c r="E1251">
        <v>62745</v>
      </c>
      <c r="F1251" t="s">
        <v>8</v>
      </c>
    </row>
    <row r="1252" spans="1:6" x14ac:dyDescent="0.25">
      <c r="A1252">
        <v>2020</v>
      </c>
      <c r="B1252" t="s">
        <v>62</v>
      </c>
      <c r="C1252" t="s">
        <v>11</v>
      </c>
      <c r="D1252">
        <v>14308</v>
      </c>
      <c r="E1252">
        <v>66316</v>
      </c>
      <c r="F1252" t="s">
        <v>10</v>
      </c>
    </row>
    <row r="1253" spans="1:6" x14ac:dyDescent="0.25">
      <c r="A1253">
        <v>2020</v>
      </c>
      <c r="B1253" t="s">
        <v>62</v>
      </c>
      <c r="C1253" t="s">
        <v>12</v>
      </c>
      <c r="D1253">
        <v>208425</v>
      </c>
      <c r="E1253">
        <v>97070</v>
      </c>
      <c r="F1253" t="s">
        <v>8</v>
      </c>
    </row>
    <row r="1254" spans="1:6" x14ac:dyDescent="0.25">
      <c r="A1254">
        <v>2020</v>
      </c>
      <c r="B1254" t="s">
        <v>62</v>
      </c>
      <c r="C1254" t="s">
        <v>13</v>
      </c>
      <c r="D1254">
        <v>52525</v>
      </c>
      <c r="E1254">
        <v>87401</v>
      </c>
      <c r="F1254" t="s">
        <v>10</v>
      </c>
    </row>
    <row r="1255" spans="1:6" x14ac:dyDescent="0.25">
      <c r="A1255">
        <v>2020</v>
      </c>
      <c r="B1255" t="s">
        <v>62</v>
      </c>
      <c r="C1255" t="s">
        <v>14</v>
      </c>
      <c r="D1255">
        <v>23279</v>
      </c>
      <c r="E1255">
        <v>93958</v>
      </c>
      <c r="F1255" t="s">
        <v>8</v>
      </c>
    </row>
    <row r="1256" spans="1:6" x14ac:dyDescent="0.25">
      <c r="A1256">
        <v>2020</v>
      </c>
      <c r="B1256" t="s">
        <v>62</v>
      </c>
      <c r="C1256" t="s">
        <v>15</v>
      </c>
      <c r="D1256">
        <v>8956</v>
      </c>
      <c r="E1256">
        <v>86066</v>
      </c>
      <c r="F1256" t="s">
        <v>8</v>
      </c>
    </row>
    <row r="1257" spans="1:6" x14ac:dyDescent="0.25">
      <c r="A1257">
        <v>2020</v>
      </c>
      <c r="B1257" t="s">
        <v>62</v>
      </c>
      <c r="C1257" t="s">
        <v>16</v>
      </c>
      <c r="D1257">
        <v>161890</v>
      </c>
      <c r="E1257">
        <v>66914</v>
      </c>
      <c r="F1257" t="s">
        <v>10</v>
      </c>
    </row>
    <row r="1258" spans="1:6" x14ac:dyDescent="0.25">
      <c r="A1258">
        <v>2020</v>
      </c>
      <c r="B1258" t="s">
        <v>62</v>
      </c>
      <c r="C1258" t="s">
        <v>17</v>
      </c>
      <c r="D1258">
        <v>54714</v>
      </c>
      <c r="E1258">
        <v>72989</v>
      </c>
      <c r="F1258" t="s">
        <v>10</v>
      </c>
    </row>
    <row r="1259" spans="1:6" x14ac:dyDescent="0.25">
      <c r="A1259">
        <v>2020</v>
      </c>
      <c r="B1259" t="s">
        <v>62</v>
      </c>
      <c r="C1259" t="s">
        <v>18</v>
      </c>
      <c r="D1259">
        <v>11562</v>
      </c>
      <c r="E1259">
        <v>57695</v>
      </c>
      <c r="F1259" t="s">
        <v>8</v>
      </c>
    </row>
    <row r="1260" spans="1:6" x14ac:dyDescent="0.25">
      <c r="A1260">
        <v>2020</v>
      </c>
      <c r="B1260" t="s">
        <v>62</v>
      </c>
      <c r="C1260" t="s">
        <v>19</v>
      </c>
      <c r="D1260">
        <v>74587</v>
      </c>
      <c r="E1260">
        <v>82586</v>
      </c>
      <c r="F1260" t="s">
        <v>8</v>
      </c>
    </row>
    <row r="1261" spans="1:6" x14ac:dyDescent="0.25">
      <c r="A1261">
        <v>2020</v>
      </c>
      <c r="B1261" t="s">
        <v>62</v>
      </c>
      <c r="C1261" t="s">
        <v>20</v>
      </c>
      <c r="D1261">
        <v>29755</v>
      </c>
      <c r="E1261">
        <v>58468</v>
      </c>
      <c r="F1261" t="s">
        <v>10</v>
      </c>
    </row>
    <row r="1262" spans="1:6" x14ac:dyDescent="0.25">
      <c r="A1262">
        <v>2020</v>
      </c>
      <c r="B1262" t="s">
        <v>62</v>
      </c>
      <c r="C1262" t="s">
        <v>21</v>
      </c>
      <c r="D1262">
        <v>15839</v>
      </c>
      <c r="E1262">
        <v>60071</v>
      </c>
      <c r="F1262" t="s">
        <v>10</v>
      </c>
    </row>
    <row r="1263" spans="1:6" x14ac:dyDescent="0.25">
      <c r="A1263">
        <v>2020</v>
      </c>
      <c r="B1263" t="s">
        <v>62</v>
      </c>
      <c r="C1263" t="s">
        <v>22</v>
      </c>
      <c r="D1263">
        <v>16731</v>
      </c>
      <c r="E1263">
        <v>67288</v>
      </c>
      <c r="F1263" t="s">
        <v>10</v>
      </c>
    </row>
    <row r="1264" spans="1:6" x14ac:dyDescent="0.25">
      <c r="A1264">
        <v>2020</v>
      </c>
      <c r="B1264" t="s">
        <v>62</v>
      </c>
      <c r="C1264" t="s">
        <v>23</v>
      </c>
      <c r="D1264">
        <v>20542</v>
      </c>
      <c r="E1264">
        <v>56087</v>
      </c>
      <c r="F1264" t="s">
        <v>10</v>
      </c>
    </row>
    <row r="1265" spans="1:6" x14ac:dyDescent="0.25">
      <c r="A1265">
        <v>2020</v>
      </c>
      <c r="B1265" t="s">
        <v>62</v>
      </c>
      <c r="C1265" t="s">
        <v>24</v>
      </c>
      <c r="D1265">
        <v>24537</v>
      </c>
      <c r="E1265">
        <v>62446</v>
      </c>
      <c r="F1265" t="s">
        <v>10</v>
      </c>
    </row>
    <row r="1266" spans="1:6" x14ac:dyDescent="0.25">
      <c r="A1266">
        <v>2020</v>
      </c>
      <c r="B1266" t="s">
        <v>62</v>
      </c>
      <c r="C1266" t="s">
        <v>25</v>
      </c>
      <c r="D1266">
        <v>9940</v>
      </c>
      <c r="E1266">
        <v>63328</v>
      </c>
      <c r="F1266" t="s">
        <v>8</v>
      </c>
    </row>
    <row r="1267" spans="1:6" x14ac:dyDescent="0.25">
      <c r="A1267">
        <v>2020</v>
      </c>
      <c r="B1267" t="s">
        <v>62</v>
      </c>
      <c r="C1267" t="s">
        <v>26</v>
      </c>
      <c r="D1267">
        <v>42809</v>
      </c>
      <c r="E1267">
        <v>85500</v>
      </c>
      <c r="F1267" t="s">
        <v>8</v>
      </c>
    </row>
    <row r="1268" spans="1:6" x14ac:dyDescent="0.25">
      <c r="A1268">
        <v>2020</v>
      </c>
      <c r="B1268" t="s">
        <v>62</v>
      </c>
      <c r="C1268" t="s">
        <v>27</v>
      </c>
      <c r="D1268">
        <v>47416</v>
      </c>
      <c r="E1268">
        <v>113875</v>
      </c>
      <c r="F1268" t="s">
        <v>10</v>
      </c>
    </row>
    <row r="1269" spans="1:6" x14ac:dyDescent="0.25">
      <c r="A1269">
        <v>2020</v>
      </c>
      <c r="B1269" t="s">
        <v>62</v>
      </c>
      <c r="C1269" t="s">
        <v>28</v>
      </c>
      <c r="D1269">
        <v>42545</v>
      </c>
      <c r="E1269">
        <v>75377</v>
      </c>
      <c r="F1269" t="s">
        <v>8</v>
      </c>
    </row>
    <row r="1270" spans="1:6" x14ac:dyDescent="0.25">
      <c r="A1270">
        <v>2020</v>
      </c>
      <c r="B1270" t="s">
        <v>62</v>
      </c>
      <c r="C1270" t="s">
        <v>29</v>
      </c>
      <c r="D1270">
        <v>32020</v>
      </c>
      <c r="E1270">
        <v>88535</v>
      </c>
      <c r="F1270" t="s">
        <v>8</v>
      </c>
    </row>
    <row r="1271" spans="1:6" x14ac:dyDescent="0.25">
      <c r="A1271">
        <v>2020</v>
      </c>
      <c r="B1271" t="s">
        <v>62</v>
      </c>
      <c r="C1271" t="s">
        <v>30</v>
      </c>
      <c r="D1271">
        <v>12259</v>
      </c>
      <c r="E1271">
        <v>48132</v>
      </c>
      <c r="F1271" t="s">
        <v>10</v>
      </c>
    </row>
    <row r="1272" spans="1:6" x14ac:dyDescent="0.25">
      <c r="A1272">
        <v>2020</v>
      </c>
      <c r="B1272" t="s">
        <v>62</v>
      </c>
      <c r="C1272" t="s">
        <v>31</v>
      </c>
      <c r="D1272">
        <v>32577</v>
      </c>
      <c r="E1272">
        <v>72429</v>
      </c>
      <c r="F1272" t="s">
        <v>10</v>
      </c>
    </row>
    <row r="1273" spans="1:6" x14ac:dyDescent="0.25">
      <c r="A1273">
        <v>2020</v>
      </c>
      <c r="B1273" t="s">
        <v>62</v>
      </c>
      <c r="C1273" t="s">
        <v>32</v>
      </c>
      <c r="D1273">
        <v>9359</v>
      </c>
      <c r="E1273">
        <v>58271</v>
      </c>
      <c r="F1273" t="s">
        <v>8</v>
      </c>
    </row>
    <row r="1274" spans="1:6" x14ac:dyDescent="0.25">
      <c r="A1274">
        <v>2020</v>
      </c>
      <c r="B1274" t="s">
        <v>62</v>
      </c>
      <c r="C1274" t="s">
        <v>33</v>
      </c>
      <c r="D1274">
        <v>11582</v>
      </c>
      <c r="E1274">
        <v>64836</v>
      </c>
      <c r="F1274" t="s">
        <v>8</v>
      </c>
    </row>
    <row r="1275" spans="1:6" x14ac:dyDescent="0.25">
      <c r="A1275">
        <v>2020</v>
      </c>
      <c r="B1275" t="s">
        <v>62</v>
      </c>
      <c r="C1275" t="s">
        <v>34</v>
      </c>
      <c r="D1275">
        <v>19970</v>
      </c>
      <c r="E1275">
        <v>67821</v>
      </c>
      <c r="F1275" t="s">
        <v>10</v>
      </c>
    </row>
    <row r="1276" spans="1:6" x14ac:dyDescent="0.25">
      <c r="A1276">
        <v>2020</v>
      </c>
      <c r="B1276" t="s">
        <v>62</v>
      </c>
      <c r="C1276" t="s">
        <v>35</v>
      </c>
      <c r="D1276">
        <v>12323</v>
      </c>
      <c r="E1276">
        <v>83486</v>
      </c>
      <c r="F1276" t="s">
        <v>8</v>
      </c>
    </row>
    <row r="1277" spans="1:6" x14ac:dyDescent="0.25">
      <c r="A1277">
        <v>2020</v>
      </c>
      <c r="B1277" t="s">
        <v>62</v>
      </c>
      <c r="C1277" t="s">
        <v>36</v>
      </c>
      <c r="D1277">
        <v>51837</v>
      </c>
      <c r="E1277">
        <v>96784</v>
      </c>
      <c r="F1277" t="s">
        <v>10</v>
      </c>
    </row>
    <row r="1278" spans="1:6" x14ac:dyDescent="0.25">
      <c r="A1278">
        <v>2020</v>
      </c>
      <c r="B1278" t="s">
        <v>62</v>
      </c>
      <c r="C1278" t="s">
        <v>37</v>
      </c>
      <c r="D1278">
        <v>10669</v>
      </c>
      <c r="E1278">
        <v>67899</v>
      </c>
      <c r="F1278" t="s">
        <v>8</v>
      </c>
    </row>
    <row r="1279" spans="1:6" x14ac:dyDescent="0.25">
      <c r="A1279">
        <v>2020</v>
      </c>
      <c r="B1279" t="s">
        <v>62</v>
      </c>
      <c r="C1279" t="s">
        <v>38</v>
      </c>
      <c r="D1279">
        <v>112471</v>
      </c>
      <c r="E1279">
        <v>101057</v>
      </c>
      <c r="F1279" t="s">
        <v>8</v>
      </c>
    </row>
    <row r="1280" spans="1:6" x14ac:dyDescent="0.25">
      <c r="A1280">
        <v>2020</v>
      </c>
      <c r="B1280" t="s">
        <v>62</v>
      </c>
      <c r="C1280" t="s">
        <v>39</v>
      </c>
      <c r="D1280">
        <v>58892</v>
      </c>
      <c r="E1280">
        <v>71609</v>
      </c>
      <c r="F1280" t="s">
        <v>10</v>
      </c>
    </row>
    <row r="1281" spans="1:6" x14ac:dyDescent="0.25">
      <c r="A1281">
        <v>2020</v>
      </c>
      <c r="B1281" t="s">
        <v>62</v>
      </c>
      <c r="C1281" t="s">
        <v>40</v>
      </c>
      <c r="D1281">
        <v>5130</v>
      </c>
      <c r="E1281">
        <v>67774</v>
      </c>
      <c r="F1281" t="s">
        <v>10</v>
      </c>
    </row>
    <row r="1282" spans="1:6" x14ac:dyDescent="0.25">
      <c r="A1282">
        <v>2020</v>
      </c>
      <c r="B1282" t="s">
        <v>62</v>
      </c>
      <c r="C1282" t="s">
        <v>41</v>
      </c>
      <c r="D1282">
        <v>53280</v>
      </c>
      <c r="E1282">
        <v>70006</v>
      </c>
      <c r="F1282" t="s">
        <v>8</v>
      </c>
    </row>
    <row r="1283" spans="1:6" x14ac:dyDescent="0.25">
      <c r="A1283">
        <v>2020</v>
      </c>
      <c r="B1283" t="s">
        <v>62</v>
      </c>
      <c r="C1283" t="s">
        <v>42</v>
      </c>
      <c r="D1283">
        <v>20594</v>
      </c>
      <c r="E1283">
        <v>58227</v>
      </c>
      <c r="F1283" t="s">
        <v>8</v>
      </c>
    </row>
    <row r="1284" spans="1:6" x14ac:dyDescent="0.25">
      <c r="A1284">
        <v>2020</v>
      </c>
      <c r="B1284" t="s">
        <v>62</v>
      </c>
      <c r="C1284" t="s">
        <v>43</v>
      </c>
      <c r="D1284">
        <v>25462</v>
      </c>
      <c r="E1284">
        <v>75806</v>
      </c>
      <c r="F1284" t="s">
        <v>10</v>
      </c>
    </row>
    <row r="1285" spans="1:6" x14ac:dyDescent="0.25">
      <c r="A1285">
        <v>2020</v>
      </c>
      <c r="B1285" t="s">
        <v>62</v>
      </c>
      <c r="C1285" t="s">
        <v>44</v>
      </c>
      <c r="D1285">
        <v>63415</v>
      </c>
      <c r="E1285">
        <v>84092</v>
      </c>
      <c r="F1285" t="s">
        <v>10</v>
      </c>
    </row>
    <row r="1286" spans="1:6" x14ac:dyDescent="0.25">
      <c r="A1286">
        <v>2020</v>
      </c>
      <c r="B1286" t="s">
        <v>62</v>
      </c>
      <c r="C1286" t="s">
        <v>45</v>
      </c>
      <c r="D1286">
        <v>8651</v>
      </c>
      <c r="E1286">
        <v>74957</v>
      </c>
      <c r="F1286" t="s">
        <v>10</v>
      </c>
    </row>
    <row r="1287" spans="1:6" x14ac:dyDescent="0.25">
      <c r="A1287">
        <v>2020</v>
      </c>
      <c r="B1287" t="s">
        <v>62</v>
      </c>
      <c r="C1287" t="s">
        <v>46</v>
      </c>
      <c r="D1287">
        <v>26993</v>
      </c>
      <c r="E1287">
        <v>56391</v>
      </c>
      <c r="F1287" t="s">
        <v>10</v>
      </c>
    </row>
    <row r="1288" spans="1:6" x14ac:dyDescent="0.25">
      <c r="A1288">
        <v>2020</v>
      </c>
      <c r="B1288" t="s">
        <v>62</v>
      </c>
      <c r="C1288" t="s">
        <v>47</v>
      </c>
      <c r="D1288">
        <v>5205</v>
      </c>
      <c r="E1288">
        <v>62384</v>
      </c>
      <c r="F1288" t="s">
        <v>10</v>
      </c>
    </row>
    <row r="1289" spans="1:6" x14ac:dyDescent="0.25">
      <c r="A1289">
        <v>2020</v>
      </c>
      <c r="B1289" t="s">
        <v>62</v>
      </c>
      <c r="C1289" t="s">
        <v>48</v>
      </c>
      <c r="D1289">
        <v>29519</v>
      </c>
      <c r="E1289">
        <v>65851</v>
      </c>
      <c r="F1289" t="s">
        <v>8</v>
      </c>
    </row>
    <row r="1290" spans="1:6" x14ac:dyDescent="0.25">
      <c r="A1290">
        <v>2020</v>
      </c>
      <c r="B1290" t="s">
        <v>62</v>
      </c>
      <c r="C1290" t="s">
        <v>49</v>
      </c>
      <c r="D1290">
        <v>134025</v>
      </c>
      <c r="E1290">
        <v>80443</v>
      </c>
      <c r="F1290" t="s">
        <v>8</v>
      </c>
    </row>
    <row r="1291" spans="1:6" x14ac:dyDescent="0.25">
      <c r="A1291">
        <v>2020</v>
      </c>
      <c r="B1291" t="s">
        <v>62</v>
      </c>
      <c r="C1291" t="s">
        <v>50</v>
      </c>
      <c r="D1291">
        <v>23036</v>
      </c>
      <c r="E1291">
        <v>65543</v>
      </c>
      <c r="F1291" t="s">
        <v>10</v>
      </c>
    </row>
    <row r="1292" spans="1:6" x14ac:dyDescent="0.25">
      <c r="A1292">
        <v>2020</v>
      </c>
      <c r="B1292" t="s">
        <v>62</v>
      </c>
      <c r="C1292" t="s">
        <v>51</v>
      </c>
      <c r="D1292">
        <v>5661</v>
      </c>
      <c r="E1292">
        <v>70917</v>
      </c>
      <c r="F1292" t="s">
        <v>8</v>
      </c>
    </row>
    <row r="1293" spans="1:6" x14ac:dyDescent="0.25">
      <c r="A1293">
        <v>2020</v>
      </c>
      <c r="B1293" t="s">
        <v>62</v>
      </c>
      <c r="C1293" t="s">
        <v>52</v>
      </c>
      <c r="D1293">
        <v>58849</v>
      </c>
      <c r="E1293">
        <v>93511</v>
      </c>
      <c r="F1293" t="s">
        <v>8</v>
      </c>
    </row>
    <row r="1294" spans="1:6" x14ac:dyDescent="0.25">
      <c r="A1294">
        <v>2020</v>
      </c>
      <c r="B1294" t="s">
        <v>62</v>
      </c>
      <c r="C1294" t="s">
        <v>53</v>
      </c>
      <c r="D1294">
        <v>40209</v>
      </c>
      <c r="E1294">
        <v>88245</v>
      </c>
      <c r="F1294" t="s">
        <v>10</v>
      </c>
    </row>
    <row r="1295" spans="1:6" x14ac:dyDescent="0.25">
      <c r="A1295">
        <v>2020</v>
      </c>
      <c r="B1295" t="s">
        <v>62</v>
      </c>
      <c r="C1295" t="s">
        <v>54</v>
      </c>
      <c r="D1295">
        <v>8323</v>
      </c>
      <c r="E1295">
        <v>57745</v>
      </c>
      <c r="F1295" t="s">
        <v>10</v>
      </c>
    </row>
    <row r="1296" spans="1:6" x14ac:dyDescent="0.25">
      <c r="A1296">
        <v>2020</v>
      </c>
      <c r="B1296" t="s">
        <v>62</v>
      </c>
      <c r="C1296" t="s">
        <v>55</v>
      </c>
      <c r="D1296">
        <v>25856</v>
      </c>
      <c r="E1296">
        <v>66773</v>
      </c>
      <c r="F1296" t="s">
        <v>8</v>
      </c>
    </row>
    <row r="1297" spans="1:6" x14ac:dyDescent="0.25">
      <c r="A1297">
        <v>2020</v>
      </c>
      <c r="B1297" t="s">
        <v>62</v>
      </c>
      <c r="C1297" t="s">
        <v>56</v>
      </c>
      <c r="D1297">
        <v>4559</v>
      </c>
      <c r="E1297">
        <v>58783</v>
      </c>
      <c r="F1297" t="s">
        <v>8</v>
      </c>
    </row>
    <row r="1298" spans="1:6" x14ac:dyDescent="0.25">
      <c r="A1298">
        <v>2020</v>
      </c>
      <c r="B1298" t="s">
        <v>63</v>
      </c>
      <c r="C1298" t="s">
        <v>7</v>
      </c>
      <c r="D1298">
        <v>12678</v>
      </c>
      <c r="E1298">
        <v>52432</v>
      </c>
      <c r="F1298" t="s">
        <v>10</v>
      </c>
    </row>
    <row r="1299" spans="1:6" x14ac:dyDescent="0.25">
      <c r="A1299">
        <v>2020</v>
      </c>
      <c r="B1299" t="s">
        <v>63</v>
      </c>
      <c r="C1299" t="s">
        <v>9</v>
      </c>
      <c r="D1299">
        <v>18037</v>
      </c>
      <c r="E1299">
        <v>57125</v>
      </c>
      <c r="F1299" t="s">
        <v>8</v>
      </c>
    </row>
    <row r="1300" spans="1:6" x14ac:dyDescent="0.25">
      <c r="A1300">
        <v>2020</v>
      </c>
      <c r="B1300" t="s">
        <v>63</v>
      </c>
      <c r="C1300" t="s">
        <v>11</v>
      </c>
      <c r="D1300">
        <v>15788</v>
      </c>
      <c r="E1300">
        <v>48468</v>
      </c>
      <c r="F1300" t="s">
        <v>10</v>
      </c>
    </row>
    <row r="1301" spans="1:6" x14ac:dyDescent="0.25">
      <c r="A1301">
        <v>2020</v>
      </c>
      <c r="B1301" t="s">
        <v>63</v>
      </c>
      <c r="C1301" t="s">
        <v>12</v>
      </c>
      <c r="D1301">
        <v>618901</v>
      </c>
      <c r="E1301">
        <v>58187</v>
      </c>
      <c r="F1301" t="s">
        <v>8</v>
      </c>
    </row>
    <row r="1302" spans="1:6" x14ac:dyDescent="0.25">
      <c r="A1302">
        <v>2020</v>
      </c>
      <c r="B1302" t="s">
        <v>63</v>
      </c>
      <c r="C1302" t="s">
        <v>13</v>
      </c>
      <c r="D1302">
        <v>21666</v>
      </c>
      <c r="E1302">
        <v>56156</v>
      </c>
      <c r="F1302" t="s">
        <v>8</v>
      </c>
    </row>
    <row r="1303" spans="1:6" x14ac:dyDescent="0.25">
      <c r="A1303">
        <v>2020</v>
      </c>
      <c r="B1303" t="s">
        <v>63</v>
      </c>
      <c r="C1303" t="s">
        <v>14</v>
      </c>
      <c r="D1303">
        <v>13090</v>
      </c>
      <c r="E1303">
        <v>61369</v>
      </c>
      <c r="F1303" t="s">
        <v>10</v>
      </c>
    </row>
    <row r="1304" spans="1:6" x14ac:dyDescent="0.25">
      <c r="A1304">
        <v>2020</v>
      </c>
      <c r="B1304" t="s">
        <v>63</v>
      </c>
      <c r="C1304" t="s">
        <v>15</v>
      </c>
      <c r="D1304">
        <v>5063</v>
      </c>
      <c r="E1304">
        <v>59795</v>
      </c>
      <c r="F1304" t="s">
        <v>10</v>
      </c>
    </row>
    <row r="1305" spans="1:6" x14ac:dyDescent="0.25">
      <c r="A1305">
        <v>2020</v>
      </c>
      <c r="B1305" t="s">
        <v>63</v>
      </c>
      <c r="C1305" t="s">
        <v>16</v>
      </c>
      <c r="D1305">
        <v>73761</v>
      </c>
      <c r="E1305">
        <v>56781</v>
      </c>
      <c r="F1305" t="s">
        <v>8</v>
      </c>
    </row>
    <row r="1306" spans="1:6" x14ac:dyDescent="0.25">
      <c r="A1306">
        <v>2020</v>
      </c>
      <c r="B1306" t="s">
        <v>63</v>
      </c>
      <c r="C1306" t="s">
        <v>17</v>
      </c>
      <c r="D1306">
        <v>28952</v>
      </c>
      <c r="E1306">
        <v>58062</v>
      </c>
      <c r="F1306" t="s">
        <v>8</v>
      </c>
    </row>
    <row r="1307" spans="1:6" x14ac:dyDescent="0.25">
      <c r="A1307">
        <v>2020</v>
      </c>
      <c r="B1307" t="s">
        <v>63</v>
      </c>
      <c r="C1307" t="s">
        <v>18</v>
      </c>
      <c r="D1307">
        <v>7824</v>
      </c>
      <c r="E1307">
        <v>48047</v>
      </c>
      <c r="F1307" t="s">
        <v>10</v>
      </c>
    </row>
    <row r="1308" spans="1:6" x14ac:dyDescent="0.25">
      <c r="A1308">
        <v>2020</v>
      </c>
      <c r="B1308" t="s">
        <v>63</v>
      </c>
      <c r="C1308" t="s">
        <v>19</v>
      </c>
      <c r="D1308">
        <v>34720</v>
      </c>
      <c r="E1308">
        <v>56959</v>
      </c>
      <c r="F1308" t="s">
        <v>10</v>
      </c>
    </row>
    <row r="1309" spans="1:6" x14ac:dyDescent="0.25">
      <c r="A1309">
        <v>2020</v>
      </c>
      <c r="B1309" t="s">
        <v>63</v>
      </c>
      <c r="C1309" t="s">
        <v>20</v>
      </c>
      <c r="D1309">
        <v>15692</v>
      </c>
      <c r="E1309">
        <v>53681</v>
      </c>
      <c r="F1309" t="s">
        <v>10</v>
      </c>
    </row>
    <row r="1310" spans="1:6" x14ac:dyDescent="0.25">
      <c r="A1310">
        <v>2020</v>
      </c>
      <c r="B1310" t="s">
        <v>63</v>
      </c>
      <c r="C1310" t="s">
        <v>21</v>
      </c>
      <c r="D1310">
        <v>11589</v>
      </c>
      <c r="E1310">
        <v>49022</v>
      </c>
      <c r="F1310" t="s">
        <v>10</v>
      </c>
    </row>
    <row r="1311" spans="1:6" x14ac:dyDescent="0.25">
      <c r="A1311">
        <v>2020</v>
      </c>
      <c r="B1311" t="s">
        <v>63</v>
      </c>
      <c r="C1311" t="s">
        <v>22</v>
      </c>
      <c r="D1311">
        <v>10277</v>
      </c>
      <c r="E1311">
        <v>48586</v>
      </c>
      <c r="F1311" t="s">
        <v>10</v>
      </c>
    </row>
    <row r="1312" spans="1:6" x14ac:dyDescent="0.25">
      <c r="A1312">
        <v>2020</v>
      </c>
      <c r="B1312" t="s">
        <v>63</v>
      </c>
      <c r="C1312" t="s">
        <v>23</v>
      </c>
      <c r="D1312">
        <v>18161</v>
      </c>
      <c r="E1312">
        <v>54210</v>
      </c>
      <c r="F1312" t="s">
        <v>8</v>
      </c>
    </row>
    <row r="1313" spans="1:6" x14ac:dyDescent="0.25">
      <c r="A1313">
        <v>2020</v>
      </c>
      <c r="B1313" t="s">
        <v>63</v>
      </c>
      <c r="C1313" t="s">
        <v>24</v>
      </c>
      <c r="D1313">
        <v>15480</v>
      </c>
      <c r="E1313">
        <v>49339</v>
      </c>
      <c r="F1313" t="s">
        <v>8</v>
      </c>
    </row>
    <row r="1314" spans="1:6" x14ac:dyDescent="0.25">
      <c r="A1314">
        <v>2020</v>
      </c>
      <c r="B1314" t="s">
        <v>63</v>
      </c>
      <c r="C1314" t="s">
        <v>25</v>
      </c>
      <c r="D1314">
        <v>5483</v>
      </c>
      <c r="E1314">
        <v>53535</v>
      </c>
      <c r="F1314" t="s">
        <v>10</v>
      </c>
    </row>
    <row r="1315" spans="1:6" x14ac:dyDescent="0.25">
      <c r="A1315">
        <v>2020</v>
      </c>
      <c r="B1315" t="s">
        <v>63</v>
      </c>
      <c r="C1315" t="s">
        <v>26</v>
      </c>
      <c r="D1315">
        <v>20856</v>
      </c>
      <c r="E1315">
        <v>60310</v>
      </c>
      <c r="F1315" t="s">
        <v>8</v>
      </c>
    </row>
    <row r="1316" spans="1:6" x14ac:dyDescent="0.25">
      <c r="A1316">
        <v>2020</v>
      </c>
      <c r="B1316" t="s">
        <v>63</v>
      </c>
      <c r="C1316" t="s">
        <v>27</v>
      </c>
      <c r="D1316">
        <v>66364</v>
      </c>
      <c r="E1316">
        <v>64448</v>
      </c>
      <c r="F1316" t="s">
        <v>8</v>
      </c>
    </row>
    <row r="1317" spans="1:6" x14ac:dyDescent="0.25">
      <c r="A1317">
        <v>2020</v>
      </c>
      <c r="B1317" t="s">
        <v>63</v>
      </c>
      <c r="C1317" t="s">
        <v>28</v>
      </c>
      <c r="D1317">
        <v>24822</v>
      </c>
      <c r="E1317">
        <v>55739</v>
      </c>
      <c r="F1317" t="s">
        <v>10</v>
      </c>
    </row>
    <row r="1318" spans="1:6" x14ac:dyDescent="0.25">
      <c r="A1318">
        <v>2020</v>
      </c>
      <c r="B1318" t="s">
        <v>63</v>
      </c>
      <c r="C1318" t="s">
        <v>29</v>
      </c>
      <c r="D1318">
        <v>19210</v>
      </c>
      <c r="E1318">
        <v>57469</v>
      </c>
      <c r="F1318" t="s">
        <v>10</v>
      </c>
    </row>
    <row r="1319" spans="1:6" x14ac:dyDescent="0.25">
      <c r="A1319">
        <v>2020</v>
      </c>
      <c r="B1319" t="s">
        <v>63</v>
      </c>
      <c r="C1319" t="s">
        <v>30</v>
      </c>
      <c r="D1319">
        <v>7531</v>
      </c>
      <c r="E1319">
        <v>47620</v>
      </c>
      <c r="F1319" t="s">
        <v>8</v>
      </c>
    </row>
    <row r="1320" spans="1:6" x14ac:dyDescent="0.25">
      <c r="A1320">
        <v>2020</v>
      </c>
      <c r="B1320" t="s">
        <v>63</v>
      </c>
      <c r="C1320" t="s">
        <v>31</v>
      </c>
      <c r="D1320">
        <v>48555</v>
      </c>
      <c r="E1320">
        <v>52127</v>
      </c>
      <c r="F1320" t="s">
        <v>8</v>
      </c>
    </row>
    <row r="1321" spans="1:6" x14ac:dyDescent="0.25">
      <c r="A1321">
        <v>2020</v>
      </c>
      <c r="B1321" t="s">
        <v>63</v>
      </c>
      <c r="C1321" t="s">
        <v>32</v>
      </c>
      <c r="D1321">
        <v>4637</v>
      </c>
      <c r="E1321">
        <v>53539</v>
      </c>
      <c r="F1321" t="s">
        <v>10</v>
      </c>
    </row>
    <row r="1322" spans="1:6" x14ac:dyDescent="0.25">
      <c r="A1322">
        <v>2020</v>
      </c>
      <c r="B1322" t="s">
        <v>63</v>
      </c>
      <c r="C1322" t="s">
        <v>33</v>
      </c>
      <c r="D1322">
        <v>12205</v>
      </c>
      <c r="E1322">
        <v>52678</v>
      </c>
      <c r="F1322" t="s">
        <v>8</v>
      </c>
    </row>
    <row r="1323" spans="1:6" x14ac:dyDescent="0.25">
      <c r="A1323">
        <v>2020</v>
      </c>
      <c r="B1323" t="s">
        <v>63</v>
      </c>
      <c r="C1323" t="s">
        <v>34</v>
      </c>
      <c r="D1323">
        <v>8913</v>
      </c>
      <c r="E1323">
        <v>60167</v>
      </c>
      <c r="F1323" t="s">
        <v>10</v>
      </c>
    </row>
    <row r="1324" spans="1:6" x14ac:dyDescent="0.25">
      <c r="A1324">
        <v>2020</v>
      </c>
      <c r="B1324" t="s">
        <v>63</v>
      </c>
      <c r="C1324" t="s">
        <v>35</v>
      </c>
      <c r="D1324">
        <v>4700</v>
      </c>
      <c r="E1324">
        <v>62317</v>
      </c>
      <c r="F1324" t="s">
        <v>8</v>
      </c>
    </row>
    <row r="1325" spans="1:6" x14ac:dyDescent="0.25">
      <c r="A1325">
        <v>2020</v>
      </c>
      <c r="B1325" t="s">
        <v>63</v>
      </c>
      <c r="C1325" t="s">
        <v>36</v>
      </c>
      <c r="D1325">
        <v>37328</v>
      </c>
      <c r="E1325">
        <v>59402</v>
      </c>
      <c r="F1325" t="s">
        <v>8</v>
      </c>
    </row>
    <row r="1326" spans="1:6" x14ac:dyDescent="0.25">
      <c r="A1326">
        <v>2020</v>
      </c>
      <c r="B1326" t="s">
        <v>63</v>
      </c>
      <c r="C1326" t="s">
        <v>37</v>
      </c>
      <c r="D1326">
        <v>10221</v>
      </c>
      <c r="E1326">
        <v>47645</v>
      </c>
      <c r="F1326" t="s">
        <v>10</v>
      </c>
    </row>
    <row r="1327" spans="1:6" x14ac:dyDescent="0.25">
      <c r="A1327">
        <v>2020</v>
      </c>
      <c r="B1327" t="s">
        <v>63</v>
      </c>
      <c r="C1327" t="s">
        <v>38</v>
      </c>
      <c r="D1327">
        <v>67399</v>
      </c>
      <c r="E1327">
        <v>59467</v>
      </c>
      <c r="F1327" t="s">
        <v>10</v>
      </c>
    </row>
    <row r="1328" spans="1:6" x14ac:dyDescent="0.25">
      <c r="A1328">
        <v>2020</v>
      </c>
      <c r="B1328" t="s">
        <v>63</v>
      </c>
      <c r="C1328" t="s">
        <v>39</v>
      </c>
      <c r="D1328">
        <v>27210</v>
      </c>
      <c r="E1328">
        <v>54381</v>
      </c>
      <c r="F1328" t="s">
        <v>8</v>
      </c>
    </row>
    <row r="1329" spans="1:6" x14ac:dyDescent="0.25">
      <c r="A1329">
        <v>2020</v>
      </c>
      <c r="B1329" t="s">
        <v>63</v>
      </c>
      <c r="C1329" t="s">
        <v>40</v>
      </c>
      <c r="D1329">
        <v>2558</v>
      </c>
      <c r="E1329">
        <v>57404</v>
      </c>
      <c r="F1329" t="s">
        <v>8</v>
      </c>
    </row>
    <row r="1330" spans="1:6" x14ac:dyDescent="0.25">
      <c r="A1330">
        <v>2020</v>
      </c>
      <c r="B1330" t="s">
        <v>63</v>
      </c>
      <c r="C1330" t="s">
        <v>41</v>
      </c>
      <c r="D1330">
        <v>34508</v>
      </c>
      <c r="E1330">
        <v>52408</v>
      </c>
      <c r="F1330" t="s">
        <v>10</v>
      </c>
    </row>
    <row r="1331" spans="1:6" x14ac:dyDescent="0.25">
      <c r="A1331">
        <v>2020</v>
      </c>
      <c r="B1331" t="s">
        <v>63</v>
      </c>
      <c r="C1331" t="s">
        <v>42</v>
      </c>
      <c r="D1331">
        <v>13563</v>
      </c>
      <c r="E1331">
        <v>51570</v>
      </c>
      <c r="F1331" t="s">
        <v>10</v>
      </c>
    </row>
    <row r="1332" spans="1:6" x14ac:dyDescent="0.25">
      <c r="A1332">
        <v>2020</v>
      </c>
      <c r="B1332" t="s">
        <v>63</v>
      </c>
      <c r="C1332" t="s">
        <v>43</v>
      </c>
      <c r="D1332">
        <v>15708</v>
      </c>
      <c r="E1332">
        <v>56107</v>
      </c>
      <c r="F1332" t="s">
        <v>10</v>
      </c>
    </row>
    <row r="1333" spans="1:6" x14ac:dyDescent="0.25">
      <c r="A1333">
        <v>2020</v>
      </c>
      <c r="B1333" t="s">
        <v>63</v>
      </c>
      <c r="C1333" t="s">
        <v>44</v>
      </c>
      <c r="D1333">
        <v>57768</v>
      </c>
      <c r="E1333">
        <v>57808</v>
      </c>
      <c r="F1333" t="s">
        <v>10</v>
      </c>
    </row>
    <row r="1334" spans="1:6" x14ac:dyDescent="0.25">
      <c r="A1334">
        <v>2020</v>
      </c>
      <c r="B1334" t="s">
        <v>63</v>
      </c>
      <c r="C1334" t="s">
        <v>45</v>
      </c>
      <c r="D1334">
        <v>4545</v>
      </c>
      <c r="E1334">
        <v>54716</v>
      </c>
      <c r="F1334" t="s">
        <v>10</v>
      </c>
    </row>
    <row r="1335" spans="1:6" x14ac:dyDescent="0.25">
      <c r="A1335">
        <v>2020</v>
      </c>
      <c r="B1335" t="s">
        <v>63</v>
      </c>
      <c r="C1335" t="s">
        <v>46</v>
      </c>
      <c r="D1335">
        <v>11971</v>
      </c>
      <c r="E1335">
        <v>51993</v>
      </c>
      <c r="F1335" t="s">
        <v>8</v>
      </c>
    </row>
    <row r="1336" spans="1:6" x14ac:dyDescent="0.25">
      <c r="A1336">
        <v>2020</v>
      </c>
      <c r="B1336" t="s">
        <v>63</v>
      </c>
      <c r="C1336" t="s">
        <v>47</v>
      </c>
      <c r="D1336">
        <v>2839</v>
      </c>
      <c r="E1336">
        <v>56399</v>
      </c>
      <c r="F1336" t="s">
        <v>8</v>
      </c>
    </row>
    <row r="1337" spans="1:6" x14ac:dyDescent="0.25">
      <c r="A1337">
        <v>2020</v>
      </c>
      <c r="B1337" t="s">
        <v>63</v>
      </c>
      <c r="C1337" t="s">
        <v>48</v>
      </c>
      <c r="D1337">
        <v>16127</v>
      </c>
      <c r="E1337">
        <v>58099</v>
      </c>
      <c r="F1337" t="s">
        <v>10</v>
      </c>
    </row>
    <row r="1338" spans="1:6" x14ac:dyDescent="0.25">
      <c r="A1338">
        <v>2020</v>
      </c>
      <c r="B1338" t="s">
        <v>63</v>
      </c>
      <c r="C1338" t="s">
        <v>49</v>
      </c>
      <c r="D1338">
        <v>90552</v>
      </c>
      <c r="E1338">
        <v>54036</v>
      </c>
      <c r="F1338" t="s">
        <v>8</v>
      </c>
    </row>
    <row r="1339" spans="1:6" x14ac:dyDescent="0.25">
      <c r="A1339">
        <v>2020</v>
      </c>
      <c r="B1339" t="s">
        <v>63</v>
      </c>
      <c r="C1339" t="s">
        <v>50</v>
      </c>
      <c r="D1339">
        <v>12264</v>
      </c>
      <c r="E1339">
        <v>49696</v>
      </c>
      <c r="F1339" t="s">
        <v>8</v>
      </c>
    </row>
    <row r="1340" spans="1:6" x14ac:dyDescent="0.25">
      <c r="A1340">
        <v>2020</v>
      </c>
      <c r="B1340" t="s">
        <v>63</v>
      </c>
      <c r="C1340" t="s">
        <v>51</v>
      </c>
      <c r="D1340">
        <v>2463</v>
      </c>
      <c r="E1340">
        <v>52699</v>
      </c>
      <c r="F1340" t="s">
        <v>10</v>
      </c>
    </row>
    <row r="1341" spans="1:6" x14ac:dyDescent="0.25">
      <c r="A1341">
        <v>2020</v>
      </c>
      <c r="B1341" t="s">
        <v>63</v>
      </c>
      <c r="C1341" t="s">
        <v>52</v>
      </c>
      <c r="D1341">
        <v>43566</v>
      </c>
      <c r="E1341">
        <v>55627</v>
      </c>
      <c r="F1341" t="s">
        <v>10</v>
      </c>
    </row>
    <row r="1342" spans="1:6" x14ac:dyDescent="0.25">
      <c r="A1342">
        <v>2020</v>
      </c>
      <c r="B1342" t="s">
        <v>63</v>
      </c>
      <c r="C1342" t="s">
        <v>53</v>
      </c>
      <c r="D1342">
        <v>61026</v>
      </c>
      <c r="E1342">
        <v>57354</v>
      </c>
      <c r="F1342" t="s">
        <v>8</v>
      </c>
    </row>
    <row r="1343" spans="1:6" x14ac:dyDescent="0.25">
      <c r="A1343">
        <v>2020</v>
      </c>
      <c r="B1343" t="s">
        <v>63</v>
      </c>
      <c r="C1343" t="s">
        <v>54</v>
      </c>
      <c r="D1343">
        <v>5765</v>
      </c>
      <c r="E1343">
        <v>52182</v>
      </c>
      <c r="F1343" t="s">
        <v>8</v>
      </c>
    </row>
    <row r="1344" spans="1:6" x14ac:dyDescent="0.25">
      <c r="A1344">
        <v>2020</v>
      </c>
      <c r="B1344" t="s">
        <v>63</v>
      </c>
      <c r="C1344" t="s">
        <v>55</v>
      </c>
      <c r="D1344">
        <v>28013</v>
      </c>
      <c r="E1344">
        <v>55195</v>
      </c>
      <c r="F1344" t="s">
        <v>10</v>
      </c>
    </row>
    <row r="1345" spans="1:6" x14ac:dyDescent="0.25">
      <c r="A1345">
        <v>2020</v>
      </c>
      <c r="B1345" t="s">
        <v>63</v>
      </c>
      <c r="C1345" t="s">
        <v>56</v>
      </c>
      <c r="D1345">
        <v>3338</v>
      </c>
      <c r="E1345">
        <v>48906</v>
      </c>
      <c r="F1345" t="s">
        <v>8</v>
      </c>
    </row>
    <row r="1346" spans="1:6" x14ac:dyDescent="0.25">
      <c r="A1346">
        <v>2020</v>
      </c>
      <c r="B1346" t="s">
        <v>64</v>
      </c>
      <c r="C1346" t="s">
        <v>7</v>
      </c>
      <c r="D1346">
        <v>10993</v>
      </c>
      <c r="E1346">
        <v>22798</v>
      </c>
      <c r="F1346" t="s">
        <v>10</v>
      </c>
    </row>
    <row r="1347" spans="1:6" x14ac:dyDescent="0.25">
      <c r="A1347">
        <v>2020</v>
      </c>
      <c r="B1347" t="s">
        <v>64</v>
      </c>
      <c r="C1347" t="s">
        <v>9</v>
      </c>
      <c r="D1347">
        <v>13627</v>
      </c>
      <c r="E1347">
        <v>30580</v>
      </c>
      <c r="F1347" t="s">
        <v>8</v>
      </c>
    </row>
    <row r="1348" spans="1:6" x14ac:dyDescent="0.25">
      <c r="A1348">
        <v>2020</v>
      </c>
      <c r="B1348" t="s">
        <v>64</v>
      </c>
      <c r="C1348" t="s">
        <v>11</v>
      </c>
      <c r="D1348">
        <v>7168</v>
      </c>
      <c r="E1348">
        <v>22536</v>
      </c>
      <c r="F1348" t="s">
        <v>8</v>
      </c>
    </row>
    <row r="1349" spans="1:6" x14ac:dyDescent="0.25">
      <c r="A1349">
        <v>2020</v>
      </c>
      <c r="B1349" t="s">
        <v>64</v>
      </c>
      <c r="C1349" t="s">
        <v>12</v>
      </c>
      <c r="D1349">
        <v>111455</v>
      </c>
      <c r="E1349">
        <v>36527</v>
      </c>
      <c r="F1349" t="s">
        <v>10</v>
      </c>
    </row>
    <row r="1350" spans="1:6" x14ac:dyDescent="0.25">
      <c r="A1350">
        <v>2020</v>
      </c>
      <c r="B1350" t="s">
        <v>64</v>
      </c>
      <c r="C1350" t="s">
        <v>13</v>
      </c>
      <c r="D1350">
        <v>16939</v>
      </c>
      <c r="E1350">
        <v>31878</v>
      </c>
      <c r="F1350" t="s">
        <v>10</v>
      </c>
    </row>
    <row r="1351" spans="1:6" x14ac:dyDescent="0.25">
      <c r="A1351">
        <v>2020</v>
      </c>
      <c r="B1351" t="s">
        <v>64</v>
      </c>
      <c r="C1351" t="s">
        <v>14</v>
      </c>
      <c r="D1351">
        <v>10668</v>
      </c>
      <c r="E1351">
        <v>29705</v>
      </c>
      <c r="F1351" t="s">
        <v>8</v>
      </c>
    </row>
    <row r="1352" spans="1:6" x14ac:dyDescent="0.25">
      <c r="A1352">
        <v>2020</v>
      </c>
      <c r="B1352" t="s">
        <v>64</v>
      </c>
      <c r="C1352" t="s">
        <v>15</v>
      </c>
      <c r="D1352">
        <v>2637</v>
      </c>
      <c r="E1352">
        <v>26414</v>
      </c>
      <c r="F1352" t="s">
        <v>8</v>
      </c>
    </row>
    <row r="1353" spans="1:6" x14ac:dyDescent="0.25">
      <c r="A1353">
        <v>2020</v>
      </c>
      <c r="B1353" t="s">
        <v>64</v>
      </c>
      <c r="C1353" t="s">
        <v>16</v>
      </c>
      <c r="D1353">
        <v>56587</v>
      </c>
      <c r="E1353">
        <v>31881</v>
      </c>
      <c r="F1353" t="s">
        <v>10</v>
      </c>
    </row>
    <row r="1354" spans="1:6" x14ac:dyDescent="0.25">
      <c r="A1354">
        <v>2020</v>
      </c>
      <c r="B1354" t="s">
        <v>64</v>
      </c>
      <c r="C1354" t="s">
        <v>17</v>
      </c>
      <c r="D1354">
        <v>24275</v>
      </c>
      <c r="E1354">
        <v>26604</v>
      </c>
      <c r="F1354" t="s">
        <v>10</v>
      </c>
    </row>
    <row r="1355" spans="1:6" x14ac:dyDescent="0.25">
      <c r="A1355">
        <v>2020</v>
      </c>
      <c r="B1355" t="s">
        <v>64</v>
      </c>
      <c r="C1355" t="s">
        <v>18</v>
      </c>
      <c r="D1355">
        <v>5008</v>
      </c>
      <c r="E1355">
        <v>23141</v>
      </c>
      <c r="F1355" t="s">
        <v>10</v>
      </c>
    </row>
    <row r="1356" spans="1:6" x14ac:dyDescent="0.25">
      <c r="A1356">
        <v>2020</v>
      </c>
      <c r="B1356" t="s">
        <v>64</v>
      </c>
      <c r="C1356" t="s">
        <v>19</v>
      </c>
      <c r="D1356">
        <v>32619</v>
      </c>
      <c r="E1356">
        <v>29765</v>
      </c>
      <c r="F1356" t="s">
        <v>10</v>
      </c>
    </row>
    <row r="1357" spans="1:6" x14ac:dyDescent="0.25">
      <c r="A1357">
        <v>2020</v>
      </c>
      <c r="B1357" t="s">
        <v>64</v>
      </c>
      <c r="C1357" t="s">
        <v>20</v>
      </c>
      <c r="D1357">
        <v>15564</v>
      </c>
      <c r="E1357">
        <v>24981</v>
      </c>
      <c r="F1357" t="s">
        <v>10</v>
      </c>
    </row>
    <row r="1358" spans="1:6" x14ac:dyDescent="0.25">
      <c r="A1358">
        <v>2020</v>
      </c>
      <c r="B1358" t="s">
        <v>64</v>
      </c>
      <c r="C1358" t="s">
        <v>21</v>
      </c>
      <c r="D1358">
        <v>8670</v>
      </c>
      <c r="E1358">
        <v>22799</v>
      </c>
      <c r="F1358" t="s">
        <v>8</v>
      </c>
    </row>
    <row r="1359" spans="1:6" x14ac:dyDescent="0.25">
      <c r="A1359">
        <v>2020</v>
      </c>
      <c r="B1359" t="s">
        <v>64</v>
      </c>
      <c r="C1359" t="s">
        <v>22</v>
      </c>
      <c r="D1359">
        <v>6895</v>
      </c>
      <c r="E1359">
        <v>22764</v>
      </c>
      <c r="F1359" t="s">
        <v>8</v>
      </c>
    </row>
    <row r="1360" spans="1:6" x14ac:dyDescent="0.25">
      <c r="A1360">
        <v>2020</v>
      </c>
      <c r="B1360" t="s">
        <v>64</v>
      </c>
      <c r="C1360" t="s">
        <v>23</v>
      </c>
      <c r="D1360">
        <v>10080</v>
      </c>
      <c r="E1360">
        <v>23719</v>
      </c>
      <c r="F1360" t="s">
        <v>10</v>
      </c>
    </row>
    <row r="1361" spans="1:6" x14ac:dyDescent="0.25">
      <c r="A1361">
        <v>2020</v>
      </c>
      <c r="B1361" t="s">
        <v>64</v>
      </c>
      <c r="C1361" t="s">
        <v>24</v>
      </c>
      <c r="D1361">
        <v>12415</v>
      </c>
      <c r="E1361">
        <v>27264</v>
      </c>
      <c r="F1361" t="s">
        <v>8</v>
      </c>
    </row>
    <row r="1362" spans="1:6" x14ac:dyDescent="0.25">
      <c r="A1362">
        <v>2020</v>
      </c>
      <c r="B1362" t="s">
        <v>64</v>
      </c>
      <c r="C1362" t="s">
        <v>25</v>
      </c>
      <c r="D1362">
        <v>5047</v>
      </c>
      <c r="E1362">
        <v>28087</v>
      </c>
      <c r="F1362" t="s">
        <v>8</v>
      </c>
    </row>
    <row r="1363" spans="1:6" x14ac:dyDescent="0.25">
      <c r="A1363">
        <v>2020</v>
      </c>
      <c r="B1363" t="s">
        <v>64</v>
      </c>
      <c r="C1363" t="s">
        <v>26</v>
      </c>
      <c r="D1363">
        <v>14772</v>
      </c>
      <c r="E1363">
        <v>30012</v>
      </c>
      <c r="F1363" t="s">
        <v>10</v>
      </c>
    </row>
    <row r="1364" spans="1:6" x14ac:dyDescent="0.25">
      <c r="A1364">
        <v>2020</v>
      </c>
      <c r="B1364" t="s">
        <v>64</v>
      </c>
      <c r="C1364" t="s">
        <v>27</v>
      </c>
      <c r="D1364">
        <v>20642</v>
      </c>
      <c r="E1364">
        <v>33758</v>
      </c>
      <c r="F1364" t="s">
        <v>10</v>
      </c>
    </row>
    <row r="1365" spans="1:6" x14ac:dyDescent="0.25">
      <c r="A1365">
        <v>2020</v>
      </c>
      <c r="B1365" t="s">
        <v>64</v>
      </c>
      <c r="C1365" t="s">
        <v>28</v>
      </c>
      <c r="D1365">
        <v>22025</v>
      </c>
      <c r="E1365">
        <v>26566</v>
      </c>
      <c r="F1365" t="s">
        <v>8</v>
      </c>
    </row>
    <row r="1366" spans="1:6" x14ac:dyDescent="0.25">
      <c r="A1366">
        <v>2020</v>
      </c>
      <c r="B1366" t="s">
        <v>64</v>
      </c>
      <c r="C1366" t="s">
        <v>29</v>
      </c>
      <c r="D1366">
        <v>15294</v>
      </c>
      <c r="E1366">
        <v>28507</v>
      </c>
      <c r="F1366" t="s">
        <v>8</v>
      </c>
    </row>
    <row r="1367" spans="1:6" x14ac:dyDescent="0.25">
      <c r="A1367">
        <v>2020</v>
      </c>
      <c r="B1367" t="s">
        <v>64</v>
      </c>
      <c r="C1367" t="s">
        <v>30</v>
      </c>
      <c r="D1367">
        <v>6464</v>
      </c>
      <c r="E1367">
        <v>23523</v>
      </c>
      <c r="F1367" t="s">
        <v>10</v>
      </c>
    </row>
    <row r="1368" spans="1:6" x14ac:dyDescent="0.25">
      <c r="A1368">
        <v>2020</v>
      </c>
      <c r="B1368" t="s">
        <v>64</v>
      </c>
      <c r="C1368" t="s">
        <v>31</v>
      </c>
      <c r="D1368">
        <v>14797</v>
      </c>
      <c r="E1368">
        <v>26892</v>
      </c>
      <c r="F1368" t="s">
        <v>8</v>
      </c>
    </row>
    <row r="1369" spans="1:6" x14ac:dyDescent="0.25">
      <c r="A1369">
        <v>2020</v>
      </c>
      <c r="B1369" t="s">
        <v>64</v>
      </c>
      <c r="C1369" t="s">
        <v>32</v>
      </c>
      <c r="D1369">
        <v>5071</v>
      </c>
      <c r="E1369">
        <v>25150</v>
      </c>
      <c r="F1369" t="s">
        <v>10</v>
      </c>
    </row>
    <row r="1370" spans="1:6" x14ac:dyDescent="0.25">
      <c r="A1370">
        <v>2020</v>
      </c>
      <c r="B1370" t="s">
        <v>64</v>
      </c>
      <c r="C1370" t="s">
        <v>33</v>
      </c>
      <c r="D1370">
        <v>5561</v>
      </c>
      <c r="E1370">
        <v>22715</v>
      </c>
      <c r="F1370" t="s">
        <v>8</v>
      </c>
    </row>
    <row r="1371" spans="1:6" x14ac:dyDescent="0.25">
      <c r="A1371">
        <v>2020</v>
      </c>
      <c r="B1371" t="s">
        <v>64</v>
      </c>
      <c r="C1371" t="s">
        <v>34</v>
      </c>
      <c r="D1371">
        <v>8499</v>
      </c>
      <c r="E1371">
        <v>39688</v>
      </c>
      <c r="F1371" t="s">
        <v>8</v>
      </c>
    </row>
    <row r="1372" spans="1:6" x14ac:dyDescent="0.25">
      <c r="A1372">
        <v>2020</v>
      </c>
      <c r="B1372" t="s">
        <v>64</v>
      </c>
      <c r="C1372" t="s">
        <v>35</v>
      </c>
      <c r="D1372">
        <v>4595</v>
      </c>
      <c r="E1372">
        <v>27945</v>
      </c>
      <c r="F1372" t="s">
        <v>10</v>
      </c>
    </row>
    <row r="1373" spans="1:6" x14ac:dyDescent="0.25">
      <c r="A1373">
        <v>2020</v>
      </c>
      <c r="B1373" t="s">
        <v>64</v>
      </c>
      <c r="C1373" t="s">
        <v>36</v>
      </c>
      <c r="D1373">
        <v>24132</v>
      </c>
      <c r="E1373">
        <v>32316</v>
      </c>
      <c r="F1373" t="s">
        <v>10</v>
      </c>
    </row>
    <row r="1374" spans="1:6" x14ac:dyDescent="0.25">
      <c r="A1374">
        <v>2020</v>
      </c>
      <c r="B1374" t="s">
        <v>64</v>
      </c>
      <c r="C1374" t="s">
        <v>37</v>
      </c>
      <c r="D1374">
        <v>5107</v>
      </c>
      <c r="E1374">
        <v>24651</v>
      </c>
      <c r="F1374" t="s">
        <v>8</v>
      </c>
    </row>
    <row r="1375" spans="1:6" x14ac:dyDescent="0.25">
      <c r="A1375">
        <v>2020</v>
      </c>
      <c r="B1375" t="s">
        <v>64</v>
      </c>
      <c r="C1375" t="s">
        <v>38</v>
      </c>
      <c r="D1375">
        <v>66285</v>
      </c>
      <c r="E1375">
        <v>39850</v>
      </c>
      <c r="F1375" t="s">
        <v>8</v>
      </c>
    </row>
    <row r="1376" spans="1:6" x14ac:dyDescent="0.25">
      <c r="A1376">
        <v>2020</v>
      </c>
      <c r="B1376" t="s">
        <v>64</v>
      </c>
      <c r="C1376" t="s">
        <v>39</v>
      </c>
      <c r="D1376">
        <v>25859</v>
      </c>
      <c r="E1376">
        <v>25767</v>
      </c>
      <c r="F1376" t="s">
        <v>10</v>
      </c>
    </row>
    <row r="1377" spans="1:6" x14ac:dyDescent="0.25">
      <c r="A1377">
        <v>2020</v>
      </c>
      <c r="B1377" t="s">
        <v>64</v>
      </c>
      <c r="C1377" t="s">
        <v>40</v>
      </c>
      <c r="D1377">
        <v>2627</v>
      </c>
      <c r="E1377">
        <v>23889</v>
      </c>
      <c r="F1377" t="s">
        <v>10</v>
      </c>
    </row>
    <row r="1378" spans="1:6" x14ac:dyDescent="0.25">
      <c r="A1378">
        <v>2020</v>
      </c>
      <c r="B1378" t="s">
        <v>64</v>
      </c>
      <c r="C1378" t="s">
        <v>41</v>
      </c>
      <c r="D1378">
        <v>28523</v>
      </c>
      <c r="E1378">
        <v>25459</v>
      </c>
      <c r="F1378" t="s">
        <v>10</v>
      </c>
    </row>
    <row r="1379" spans="1:6" x14ac:dyDescent="0.25">
      <c r="A1379">
        <v>2020</v>
      </c>
      <c r="B1379" t="s">
        <v>64</v>
      </c>
      <c r="C1379" t="s">
        <v>42</v>
      </c>
      <c r="D1379">
        <v>9140</v>
      </c>
      <c r="E1379">
        <v>24204</v>
      </c>
      <c r="F1379" t="s">
        <v>10</v>
      </c>
    </row>
    <row r="1380" spans="1:6" x14ac:dyDescent="0.25">
      <c r="A1380">
        <v>2020</v>
      </c>
      <c r="B1380" t="s">
        <v>64</v>
      </c>
      <c r="C1380" t="s">
        <v>43</v>
      </c>
      <c r="D1380">
        <v>13794</v>
      </c>
      <c r="E1380">
        <v>28754</v>
      </c>
      <c r="F1380" t="s">
        <v>10</v>
      </c>
    </row>
    <row r="1381" spans="1:6" x14ac:dyDescent="0.25">
      <c r="A1381">
        <v>2020</v>
      </c>
      <c r="B1381" t="s">
        <v>64</v>
      </c>
      <c r="C1381" t="s">
        <v>44</v>
      </c>
      <c r="D1381">
        <v>33471</v>
      </c>
      <c r="E1381">
        <v>27102</v>
      </c>
      <c r="F1381" t="s">
        <v>8</v>
      </c>
    </row>
    <row r="1382" spans="1:6" x14ac:dyDescent="0.25">
      <c r="A1382">
        <v>2020</v>
      </c>
      <c r="B1382" t="s">
        <v>64</v>
      </c>
      <c r="C1382" t="s">
        <v>45</v>
      </c>
      <c r="D1382">
        <v>3748</v>
      </c>
      <c r="E1382">
        <v>28818</v>
      </c>
      <c r="F1382" t="s">
        <v>8</v>
      </c>
    </row>
    <row r="1383" spans="1:6" x14ac:dyDescent="0.25">
      <c r="A1383">
        <v>2020</v>
      </c>
      <c r="B1383" t="s">
        <v>64</v>
      </c>
      <c r="C1383" t="s">
        <v>46</v>
      </c>
      <c r="D1383">
        <v>12841</v>
      </c>
      <c r="E1383">
        <v>23991</v>
      </c>
      <c r="F1383" t="s">
        <v>10</v>
      </c>
    </row>
    <row r="1384" spans="1:6" x14ac:dyDescent="0.25">
      <c r="A1384">
        <v>2020</v>
      </c>
      <c r="B1384" t="s">
        <v>64</v>
      </c>
      <c r="C1384" t="s">
        <v>47</v>
      </c>
      <c r="D1384">
        <v>3149</v>
      </c>
      <c r="E1384">
        <v>22954</v>
      </c>
      <c r="F1384" t="s">
        <v>8</v>
      </c>
    </row>
    <row r="1385" spans="1:6" x14ac:dyDescent="0.25">
      <c r="A1385">
        <v>2020</v>
      </c>
      <c r="B1385" t="s">
        <v>64</v>
      </c>
      <c r="C1385" t="s">
        <v>48</v>
      </c>
      <c r="D1385">
        <v>16427</v>
      </c>
      <c r="E1385">
        <v>29524</v>
      </c>
      <c r="F1385" t="s">
        <v>8</v>
      </c>
    </row>
    <row r="1386" spans="1:6" x14ac:dyDescent="0.25">
      <c r="A1386">
        <v>2020</v>
      </c>
      <c r="B1386" t="s">
        <v>64</v>
      </c>
      <c r="C1386" t="s">
        <v>49</v>
      </c>
      <c r="D1386">
        <v>62760</v>
      </c>
      <c r="E1386">
        <v>27861</v>
      </c>
      <c r="F1386" t="s">
        <v>10</v>
      </c>
    </row>
    <row r="1387" spans="1:6" x14ac:dyDescent="0.25">
      <c r="A1387">
        <v>2020</v>
      </c>
      <c r="B1387" t="s">
        <v>64</v>
      </c>
      <c r="C1387" t="s">
        <v>50</v>
      </c>
      <c r="D1387">
        <v>7374</v>
      </c>
      <c r="E1387">
        <v>26121</v>
      </c>
      <c r="F1387" t="s">
        <v>10</v>
      </c>
    </row>
    <row r="1388" spans="1:6" x14ac:dyDescent="0.25">
      <c r="A1388">
        <v>2020</v>
      </c>
      <c r="B1388" t="s">
        <v>64</v>
      </c>
      <c r="C1388" t="s">
        <v>51</v>
      </c>
      <c r="D1388">
        <v>2279</v>
      </c>
      <c r="E1388">
        <v>29107</v>
      </c>
      <c r="F1388" t="s">
        <v>8</v>
      </c>
    </row>
    <row r="1389" spans="1:6" x14ac:dyDescent="0.25">
      <c r="A1389">
        <v>2020</v>
      </c>
      <c r="B1389" t="s">
        <v>64</v>
      </c>
      <c r="C1389" t="s">
        <v>52</v>
      </c>
      <c r="D1389">
        <v>20479</v>
      </c>
      <c r="E1389">
        <v>26678</v>
      </c>
      <c r="F1389" t="s">
        <v>8</v>
      </c>
    </row>
    <row r="1390" spans="1:6" x14ac:dyDescent="0.25">
      <c r="A1390">
        <v>2020</v>
      </c>
      <c r="B1390" t="s">
        <v>64</v>
      </c>
      <c r="C1390" t="s">
        <v>53</v>
      </c>
      <c r="D1390">
        <v>20431</v>
      </c>
      <c r="E1390">
        <v>31357</v>
      </c>
      <c r="F1390" t="s">
        <v>10</v>
      </c>
    </row>
    <row r="1391" spans="1:6" x14ac:dyDescent="0.25">
      <c r="A1391">
        <v>2020</v>
      </c>
      <c r="B1391" t="s">
        <v>64</v>
      </c>
      <c r="C1391" t="s">
        <v>54</v>
      </c>
      <c r="D1391">
        <v>4722</v>
      </c>
      <c r="E1391">
        <v>23916</v>
      </c>
      <c r="F1391" t="s">
        <v>8</v>
      </c>
    </row>
    <row r="1392" spans="1:6" x14ac:dyDescent="0.25">
      <c r="A1392">
        <v>2020</v>
      </c>
      <c r="B1392" t="s">
        <v>64</v>
      </c>
      <c r="C1392" t="s">
        <v>55</v>
      </c>
      <c r="D1392">
        <v>16931</v>
      </c>
      <c r="E1392">
        <v>24305</v>
      </c>
      <c r="F1392" t="s">
        <v>10</v>
      </c>
    </row>
    <row r="1393" spans="1:6" x14ac:dyDescent="0.25">
      <c r="A1393">
        <v>2020</v>
      </c>
      <c r="B1393" t="s">
        <v>64</v>
      </c>
      <c r="C1393" t="s">
        <v>56</v>
      </c>
      <c r="D1393">
        <v>2383</v>
      </c>
      <c r="E1393">
        <v>27270</v>
      </c>
      <c r="F1393" t="s">
        <v>8</v>
      </c>
    </row>
    <row r="1394" spans="1:6" x14ac:dyDescent="0.25">
      <c r="A1394">
        <v>2020</v>
      </c>
      <c r="B1394" t="s">
        <v>65</v>
      </c>
      <c r="C1394" t="s">
        <v>7</v>
      </c>
      <c r="D1394">
        <v>10102</v>
      </c>
      <c r="E1394">
        <v>43839</v>
      </c>
      <c r="F1394" t="s">
        <v>8</v>
      </c>
    </row>
    <row r="1395" spans="1:6" x14ac:dyDescent="0.25">
      <c r="A1395">
        <v>2020</v>
      </c>
      <c r="B1395" t="s">
        <v>65</v>
      </c>
      <c r="C1395" t="s">
        <v>9</v>
      </c>
      <c r="D1395">
        <v>11119</v>
      </c>
      <c r="E1395">
        <v>43697</v>
      </c>
      <c r="F1395" t="s">
        <v>10</v>
      </c>
    </row>
    <row r="1396" spans="1:6" x14ac:dyDescent="0.25">
      <c r="A1396">
        <v>2020</v>
      </c>
      <c r="B1396" t="s">
        <v>65</v>
      </c>
      <c r="C1396" t="s">
        <v>11</v>
      </c>
      <c r="D1396">
        <v>5345</v>
      </c>
      <c r="E1396">
        <v>40843</v>
      </c>
      <c r="F1396" t="s">
        <v>10</v>
      </c>
    </row>
    <row r="1397" spans="1:6" x14ac:dyDescent="0.25">
      <c r="A1397">
        <v>2020</v>
      </c>
      <c r="B1397" t="s">
        <v>65</v>
      </c>
      <c r="C1397" t="s">
        <v>12</v>
      </c>
      <c r="D1397">
        <v>95398</v>
      </c>
      <c r="E1397">
        <v>46668</v>
      </c>
      <c r="F1397" t="s">
        <v>8</v>
      </c>
    </row>
    <row r="1398" spans="1:6" x14ac:dyDescent="0.25">
      <c r="A1398">
        <v>2020</v>
      </c>
      <c r="B1398" t="s">
        <v>65</v>
      </c>
      <c r="C1398" t="s">
        <v>13</v>
      </c>
      <c r="D1398">
        <v>16405</v>
      </c>
      <c r="E1398">
        <v>46987</v>
      </c>
      <c r="F1398" t="s">
        <v>8</v>
      </c>
    </row>
    <row r="1399" spans="1:6" x14ac:dyDescent="0.25">
      <c r="A1399">
        <v>2020</v>
      </c>
      <c r="B1399" t="s">
        <v>65</v>
      </c>
      <c r="C1399" t="s">
        <v>14</v>
      </c>
      <c r="D1399">
        <v>17517</v>
      </c>
      <c r="E1399">
        <v>39615</v>
      </c>
      <c r="F1399" t="s">
        <v>10</v>
      </c>
    </row>
    <row r="1400" spans="1:6" x14ac:dyDescent="0.25">
      <c r="A1400">
        <v>2020</v>
      </c>
      <c r="B1400" t="s">
        <v>65</v>
      </c>
      <c r="C1400" t="s">
        <v>15</v>
      </c>
      <c r="D1400">
        <v>2054</v>
      </c>
      <c r="E1400">
        <v>40259</v>
      </c>
      <c r="F1400" t="s">
        <v>10</v>
      </c>
    </row>
    <row r="1401" spans="1:6" x14ac:dyDescent="0.25">
      <c r="A1401">
        <v>2020</v>
      </c>
      <c r="B1401" t="s">
        <v>65</v>
      </c>
      <c r="C1401" t="s">
        <v>16</v>
      </c>
      <c r="D1401">
        <v>55687</v>
      </c>
      <c r="E1401">
        <v>42402</v>
      </c>
      <c r="F1401" t="s">
        <v>10</v>
      </c>
    </row>
    <row r="1402" spans="1:6" x14ac:dyDescent="0.25">
      <c r="A1402">
        <v>2020</v>
      </c>
      <c r="B1402" t="s">
        <v>65</v>
      </c>
      <c r="C1402" t="s">
        <v>17</v>
      </c>
      <c r="D1402">
        <v>17999</v>
      </c>
      <c r="E1402">
        <v>42377</v>
      </c>
      <c r="F1402" t="s">
        <v>10</v>
      </c>
    </row>
    <row r="1403" spans="1:6" x14ac:dyDescent="0.25">
      <c r="A1403">
        <v>2020</v>
      </c>
      <c r="B1403" t="s">
        <v>65</v>
      </c>
      <c r="C1403" t="s">
        <v>18</v>
      </c>
      <c r="D1403">
        <v>3985</v>
      </c>
      <c r="E1403">
        <v>37284</v>
      </c>
      <c r="F1403" t="s">
        <v>10</v>
      </c>
    </row>
    <row r="1404" spans="1:6" x14ac:dyDescent="0.25">
      <c r="A1404">
        <v>2020</v>
      </c>
      <c r="B1404" t="s">
        <v>65</v>
      </c>
      <c r="C1404" t="s">
        <v>19</v>
      </c>
      <c r="D1404">
        <v>39449</v>
      </c>
      <c r="E1404">
        <v>48392</v>
      </c>
      <c r="F1404" t="s">
        <v>8</v>
      </c>
    </row>
    <row r="1405" spans="1:6" x14ac:dyDescent="0.25">
      <c r="A1405">
        <v>2020</v>
      </c>
      <c r="B1405" t="s">
        <v>65</v>
      </c>
      <c r="C1405" t="s">
        <v>20</v>
      </c>
      <c r="D1405">
        <v>13122</v>
      </c>
      <c r="E1405">
        <v>38900</v>
      </c>
      <c r="F1405" t="s">
        <v>8</v>
      </c>
    </row>
    <row r="1406" spans="1:6" x14ac:dyDescent="0.25">
      <c r="A1406">
        <v>2020</v>
      </c>
      <c r="B1406" t="s">
        <v>65</v>
      </c>
      <c r="C1406" t="s">
        <v>21</v>
      </c>
      <c r="D1406">
        <v>8669</v>
      </c>
      <c r="E1406">
        <v>40313</v>
      </c>
      <c r="F1406" t="s">
        <v>10</v>
      </c>
    </row>
    <row r="1407" spans="1:6" x14ac:dyDescent="0.25">
      <c r="A1407">
        <v>2020</v>
      </c>
      <c r="B1407" t="s">
        <v>65</v>
      </c>
      <c r="C1407" t="s">
        <v>22</v>
      </c>
      <c r="D1407">
        <v>5983</v>
      </c>
      <c r="E1407">
        <v>40478</v>
      </c>
      <c r="F1407" t="s">
        <v>8</v>
      </c>
    </row>
    <row r="1408" spans="1:6" x14ac:dyDescent="0.25">
      <c r="A1408">
        <v>2020</v>
      </c>
      <c r="B1408" t="s">
        <v>65</v>
      </c>
      <c r="C1408" t="s">
        <v>23</v>
      </c>
      <c r="D1408">
        <v>10697</v>
      </c>
      <c r="E1408">
        <v>39616</v>
      </c>
      <c r="F1408" t="s">
        <v>8</v>
      </c>
    </row>
    <row r="1409" spans="1:6" x14ac:dyDescent="0.25">
      <c r="A1409">
        <v>2020</v>
      </c>
      <c r="B1409" t="s">
        <v>65</v>
      </c>
      <c r="C1409" t="s">
        <v>24</v>
      </c>
      <c r="D1409">
        <v>9230</v>
      </c>
      <c r="E1409">
        <v>43854</v>
      </c>
      <c r="F1409" t="s">
        <v>10</v>
      </c>
    </row>
    <row r="1410" spans="1:6" x14ac:dyDescent="0.25">
      <c r="A1410">
        <v>2020</v>
      </c>
      <c r="B1410" t="s">
        <v>65</v>
      </c>
      <c r="C1410" t="s">
        <v>25</v>
      </c>
      <c r="D1410">
        <v>3832</v>
      </c>
      <c r="E1410">
        <v>39967</v>
      </c>
      <c r="F1410" t="s">
        <v>10</v>
      </c>
    </row>
    <row r="1411" spans="1:6" x14ac:dyDescent="0.25">
      <c r="A1411">
        <v>2020</v>
      </c>
      <c r="B1411" t="s">
        <v>65</v>
      </c>
      <c r="C1411" t="s">
        <v>26</v>
      </c>
      <c r="D1411">
        <v>19354</v>
      </c>
      <c r="E1411">
        <v>49222</v>
      </c>
      <c r="F1411" t="s">
        <v>8</v>
      </c>
    </row>
    <row r="1412" spans="1:6" x14ac:dyDescent="0.25">
      <c r="A1412">
        <v>2020</v>
      </c>
      <c r="B1412" t="s">
        <v>65</v>
      </c>
      <c r="C1412" t="s">
        <v>27</v>
      </c>
      <c r="D1412">
        <v>21621</v>
      </c>
      <c r="E1412">
        <v>44569</v>
      </c>
      <c r="F1412" t="s">
        <v>8</v>
      </c>
    </row>
    <row r="1413" spans="1:6" x14ac:dyDescent="0.25">
      <c r="A1413">
        <v>2020</v>
      </c>
      <c r="B1413" t="s">
        <v>65</v>
      </c>
      <c r="C1413" t="s">
        <v>28</v>
      </c>
      <c r="D1413">
        <v>31024</v>
      </c>
      <c r="E1413">
        <v>39275</v>
      </c>
      <c r="F1413" t="s">
        <v>10</v>
      </c>
    </row>
    <row r="1414" spans="1:6" x14ac:dyDescent="0.25">
      <c r="A1414">
        <v>2020</v>
      </c>
      <c r="B1414" t="s">
        <v>65</v>
      </c>
      <c r="C1414" t="s">
        <v>29</v>
      </c>
      <c r="D1414">
        <v>17099</v>
      </c>
      <c r="E1414">
        <v>40221</v>
      </c>
      <c r="F1414" t="s">
        <v>8</v>
      </c>
    </row>
    <row r="1415" spans="1:6" x14ac:dyDescent="0.25">
      <c r="A1415">
        <v>2020</v>
      </c>
      <c r="B1415" t="s">
        <v>65</v>
      </c>
      <c r="C1415" t="s">
        <v>30</v>
      </c>
      <c r="D1415">
        <v>4645</v>
      </c>
      <c r="E1415">
        <v>40491</v>
      </c>
      <c r="F1415" t="s">
        <v>10</v>
      </c>
    </row>
    <row r="1416" spans="1:6" x14ac:dyDescent="0.25">
      <c r="A1416">
        <v>2020</v>
      </c>
      <c r="B1416" t="s">
        <v>65</v>
      </c>
      <c r="C1416" t="s">
        <v>31</v>
      </c>
      <c r="D1416">
        <v>12996</v>
      </c>
      <c r="E1416">
        <v>40075</v>
      </c>
      <c r="F1416" t="s">
        <v>8</v>
      </c>
    </row>
    <row r="1417" spans="1:6" x14ac:dyDescent="0.25">
      <c r="A1417">
        <v>2020</v>
      </c>
      <c r="B1417" t="s">
        <v>65</v>
      </c>
      <c r="C1417" t="s">
        <v>32</v>
      </c>
      <c r="D1417">
        <v>4285</v>
      </c>
      <c r="E1417">
        <v>36293</v>
      </c>
      <c r="F1417" t="s">
        <v>8</v>
      </c>
    </row>
    <row r="1418" spans="1:6" x14ac:dyDescent="0.25">
      <c r="A1418">
        <v>2020</v>
      </c>
      <c r="B1418" t="s">
        <v>65</v>
      </c>
      <c r="C1418" t="s">
        <v>33</v>
      </c>
      <c r="D1418">
        <v>4614</v>
      </c>
      <c r="E1418">
        <v>38212</v>
      </c>
      <c r="F1418" t="s">
        <v>10</v>
      </c>
    </row>
    <row r="1419" spans="1:6" x14ac:dyDescent="0.25">
      <c r="A1419">
        <v>2020</v>
      </c>
      <c r="B1419" t="s">
        <v>65</v>
      </c>
      <c r="C1419" t="s">
        <v>34</v>
      </c>
      <c r="D1419">
        <v>5080</v>
      </c>
      <c r="E1419">
        <v>43484</v>
      </c>
      <c r="F1419" t="s">
        <v>10</v>
      </c>
    </row>
    <row r="1420" spans="1:6" x14ac:dyDescent="0.25">
      <c r="A1420">
        <v>2020</v>
      </c>
      <c r="B1420" t="s">
        <v>65</v>
      </c>
      <c r="C1420" t="s">
        <v>35</v>
      </c>
      <c r="D1420">
        <v>3934</v>
      </c>
      <c r="E1420">
        <v>43927</v>
      </c>
      <c r="F1420" t="s">
        <v>8</v>
      </c>
    </row>
    <row r="1421" spans="1:6" x14ac:dyDescent="0.25">
      <c r="A1421">
        <v>2020</v>
      </c>
      <c r="B1421" t="s">
        <v>65</v>
      </c>
      <c r="C1421" t="s">
        <v>36</v>
      </c>
      <c r="D1421">
        <v>24105</v>
      </c>
      <c r="E1421">
        <v>42518</v>
      </c>
      <c r="F1421" t="s">
        <v>8</v>
      </c>
    </row>
    <row r="1422" spans="1:6" x14ac:dyDescent="0.25">
      <c r="A1422">
        <v>2020</v>
      </c>
      <c r="B1422" t="s">
        <v>65</v>
      </c>
      <c r="C1422" t="s">
        <v>37</v>
      </c>
      <c r="D1422">
        <v>4073</v>
      </c>
      <c r="E1422">
        <v>40365</v>
      </c>
      <c r="F1422" t="s">
        <v>10</v>
      </c>
    </row>
    <row r="1423" spans="1:6" x14ac:dyDescent="0.25">
      <c r="A1423">
        <v>2020</v>
      </c>
      <c r="B1423" t="s">
        <v>65</v>
      </c>
      <c r="C1423" t="s">
        <v>38</v>
      </c>
      <c r="D1423">
        <v>73275</v>
      </c>
      <c r="E1423">
        <v>47910</v>
      </c>
      <c r="F1423" t="s">
        <v>10</v>
      </c>
    </row>
    <row r="1424" spans="1:6" x14ac:dyDescent="0.25">
      <c r="A1424">
        <v>2020</v>
      </c>
      <c r="B1424" t="s">
        <v>65</v>
      </c>
      <c r="C1424" t="s">
        <v>39</v>
      </c>
      <c r="D1424">
        <v>23444</v>
      </c>
      <c r="E1424">
        <v>41102</v>
      </c>
      <c r="F1424" t="s">
        <v>10</v>
      </c>
    </row>
    <row r="1425" spans="1:6" x14ac:dyDescent="0.25">
      <c r="A1425">
        <v>2020</v>
      </c>
      <c r="B1425" t="s">
        <v>65</v>
      </c>
      <c r="C1425" t="s">
        <v>40</v>
      </c>
      <c r="D1425">
        <v>2051</v>
      </c>
      <c r="E1425">
        <v>43216</v>
      </c>
      <c r="F1425" t="s">
        <v>10</v>
      </c>
    </row>
    <row r="1426" spans="1:6" x14ac:dyDescent="0.25">
      <c r="A1426">
        <v>2020</v>
      </c>
      <c r="B1426" t="s">
        <v>65</v>
      </c>
      <c r="C1426" t="s">
        <v>41</v>
      </c>
      <c r="D1426">
        <v>23542</v>
      </c>
      <c r="E1426">
        <v>40001</v>
      </c>
      <c r="F1426" t="s">
        <v>10</v>
      </c>
    </row>
    <row r="1427" spans="1:6" x14ac:dyDescent="0.25">
      <c r="A1427">
        <v>2020</v>
      </c>
      <c r="B1427" t="s">
        <v>65</v>
      </c>
      <c r="C1427" t="s">
        <v>42</v>
      </c>
      <c r="D1427">
        <v>6640</v>
      </c>
      <c r="E1427">
        <v>41221</v>
      </c>
      <c r="F1427" t="s">
        <v>8</v>
      </c>
    </row>
    <row r="1428" spans="1:6" x14ac:dyDescent="0.25">
      <c r="A1428">
        <v>2020</v>
      </c>
      <c r="B1428" t="s">
        <v>65</v>
      </c>
      <c r="C1428" t="s">
        <v>43</v>
      </c>
      <c r="D1428">
        <v>24302</v>
      </c>
      <c r="E1428">
        <v>40031</v>
      </c>
      <c r="F1428" t="s">
        <v>8</v>
      </c>
    </row>
    <row r="1429" spans="1:6" x14ac:dyDescent="0.25">
      <c r="A1429">
        <v>2020</v>
      </c>
      <c r="B1429" t="s">
        <v>65</v>
      </c>
      <c r="C1429" t="s">
        <v>44</v>
      </c>
      <c r="D1429">
        <v>32530</v>
      </c>
      <c r="E1429">
        <v>39988</v>
      </c>
      <c r="F1429" t="s">
        <v>10</v>
      </c>
    </row>
    <row r="1430" spans="1:6" x14ac:dyDescent="0.25">
      <c r="A1430">
        <v>2020</v>
      </c>
      <c r="B1430" t="s">
        <v>65</v>
      </c>
      <c r="C1430" t="s">
        <v>45</v>
      </c>
      <c r="D1430">
        <v>3459</v>
      </c>
      <c r="E1430">
        <v>39322</v>
      </c>
      <c r="F1430" t="s">
        <v>8</v>
      </c>
    </row>
    <row r="1431" spans="1:6" x14ac:dyDescent="0.25">
      <c r="A1431">
        <v>2020</v>
      </c>
      <c r="B1431" t="s">
        <v>65</v>
      </c>
      <c r="C1431" t="s">
        <v>46</v>
      </c>
      <c r="D1431">
        <v>11329</v>
      </c>
      <c r="E1431">
        <v>38985</v>
      </c>
      <c r="F1431" t="s">
        <v>8</v>
      </c>
    </row>
    <row r="1432" spans="1:6" x14ac:dyDescent="0.25">
      <c r="A1432">
        <v>2020</v>
      </c>
      <c r="B1432" t="s">
        <v>65</v>
      </c>
      <c r="C1432" t="s">
        <v>47</v>
      </c>
      <c r="D1432">
        <v>2201</v>
      </c>
      <c r="E1432">
        <v>38874</v>
      </c>
      <c r="F1432" t="s">
        <v>10</v>
      </c>
    </row>
    <row r="1433" spans="1:6" x14ac:dyDescent="0.25">
      <c r="A1433">
        <v>2020</v>
      </c>
      <c r="B1433" t="s">
        <v>65</v>
      </c>
      <c r="C1433" t="s">
        <v>48</v>
      </c>
      <c r="D1433">
        <v>15494</v>
      </c>
      <c r="E1433">
        <v>41137</v>
      </c>
      <c r="F1433" t="s">
        <v>10</v>
      </c>
    </row>
    <row r="1434" spans="1:6" x14ac:dyDescent="0.25">
      <c r="A1434">
        <v>2020</v>
      </c>
      <c r="B1434" t="s">
        <v>65</v>
      </c>
      <c r="C1434" t="s">
        <v>49</v>
      </c>
      <c r="D1434">
        <v>56598</v>
      </c>
      <c r="E1434">
        <v>45429</v>
      </c>
      <c r="F1434" t="s">
        <v>8</v>
      </c>
    </row>
    <row r="1435" spans="1:6" x14ac:dyDescent="0.25">
      <c r="A1435">
        <v>2020</v>
      </c>
      <c r="B1435" t="s">
        <v>65</v>
      </c>
      <c r="C1435" t="s">
        <v>50</v>
      </c>
      <c r="D1435">
        <v>6320</v>
      </c>
      <c r="E1435">
        <v>41627</v>
      </c>
      <c r="F1435" t="s">
        <v>8</v>
      </c>
    </row>
    <row r="1436" spans="1:6" x14ac:dyDescent="0.25">
      <c r="A1436">
        <v>2020</v>
      </c>
      <c r="B1436" t="s">
        <v>65</v>
      </c>
      <c r="C1436" t="s">
        <v>51</v>
      </c>
      <c r="D1436">
        <v>1954</v>
      </c>
      <c r="E1436">
        <v>42288</v>
      </c>
      <c r="F1436" t="s">
        <v>10</v>
      </c>
    </row>
    <row r="1437" spans="1:6" x14ac:dyDescent="0.25">
      <c r="A1437">
        <v>2020</v>
      </c>
      <c r="B1437" t="s">
        <v>65</v>
      </c>
      <c r="C1437" t="s">
        <v>52</v>
      </c>
      <c r="D1437">
        <v>36204</v>
      </c>
      <c r="E1437">
        <v>48804</v>
      </c>
      <c r="F1437" t="s">
        <v>8</v>
      </c>
    </row>
    <row r="1438" spans="1:6" x14ac:dyDescent="0.25">
      <c r="A1438">
        <v>2020</v>
      </c>
      <c r="B1438" t="s">
        <v>65</v>
      </c>
      <c r="C1438" t="s">
        <v>53</v>
      </c>
      <c r="D1438">
        <v>19893</v>
      </c>
      <c r="E1438">
        <v>46310</v>
      </c>
      <c r="F1438" t="s">
        <v>10</v>
      </c>
    </row>
    <row r="1439" spans="1:6" x14ac:dyDescent="0.25">
      <c r="A1439">
        <v>2020</v>
      </c>
      <c r="B1439" t="s">
        <v>65</v>
      </c>
      <c r="C1439" t="s">
        <v>54</v>
      </c>
      <c r="D1439">
        <v>5536</v>
      </c>
      <c r="E1439">
        <v>37425</v>
      </c>
      <c r="F1439" t="s">
        <v>8</v>
      </c>
    </row>
    <row r="1440" spans="1:6" x14ac:dyDescent="0.25">
      <c r="A1440">
        <v>2020</v>
      </c>
      <c r="B1440" t="s">
        <v>65</v>
      </c>
      <c r="C1440" t="s">
        <v>55</v>
      </c>
      <c r="D1440">
        <v>14009</v>
      </c>
      <c r="E1440">
        <v>36593</v>
      </c>
      <c r="F1440" t="s">
        <v>8</v>
      </c>
    </row>
    <row r="1441" spans="1:6" x14ac:dyDescent="0.25">
      <c r="A1441">
        <v>2020</v>
      </c>
      <c r="B1441" t="s">
        <v>65</v>
      </c>
      <c r="C1441" t="s">
        <v>56</v>
      </c>
      <c r="D1441">
        <v>1664</v>
      </c>
      <c r="E1441">
        <v>43155</v>
      </c>
      <c r="F1441" t="s">
        <v>10</v>
      </c>
    </row>
    <row r="1442" spans="1:6" x14ac:dyDescent="0.25">
      <c r="A1442">
        <v>2019</v>
      </c>
      <c r="B1442" t="s">
        <v>6</v>
      </c>
      <c r="C1442" t="s">
        <v>7</v>
      </c>
      <c r="D1442">
        <v>1815</v>
      </c>
      <c r="E1442">
        <v>58748</v>
      </c>
      <c r="F1442" t="s">
        <v>10</v>
      </c>
    </row>
    <row r="1443" spans="1:6" x14ac:dyDescent="0.25">
      <c r="A1443">
        <v>2019</v>
      </c>
      <c r="B1443" t="s">
        <v>6</v>
      </c>
      <c r="C1443" t="s">
        <v>9</v>
      </c>
      <c r="D1443">
        <v>1257</v>
      </c>
      <c r="E1443">
        <v>53116</v>
      </c>
      <c r="F1443" t="s">
        <v>8</v>
      </c>
    </row>
    <row r="1444" spans="1:6" x14ac:dyDescent="0.25">
      <c r="A1444">
        <v>2019</v>
      </c>
      <c r="B1444" t="s">
        <v>6</v>
      </c>
      <c r="C1444" t="s">
        <v>11</v>
      </c>
      <c r="D1444">
        <v>2551</v>
      </c>
      <c r="E1444">
        <v>52191</v>
      </c>
      <c r="F1444" t="s">
        <v>8</v>
      </c>
    </row>
    <row r="1445" spans="1:6" x14ac:dyDescent="0.25">
      <c r="A1445">
        <v>2019</v>
      </c>
      <c r="B1445" t="s">
        <v>6</v>
      </c>
      <c r="C1445" t="s">
        <v>12</v>
      </c>
      <c r="D1445">
        <v>17021</v>
      </c>
      <c r="E1445">
        <v>43249</v>
      </c>
      <c r="F1445" t="s">
        <v>10</v>
      </c>
    </row>
    <row r="1446" spans="1:6" x14ac:dyDescent="0.25">
      <c r="A1446">
        <v>2019</v>
      </c>
      <c r="B1446" t="s">
        <v>6</v>
      </c>
      <c r="C1446" t="s">
        <v>13</v>
      </c>
      <c r="D1446">
        <v>3202</v>
      </c>
      <c r="E1446">
        <v>90161</v>
      </c>
      <c r="F1446" t="s">
        <v>10</v>
      </c>
    </row>
    <row r="1447" spans="1:6" x14ac:dyDescent="0.25">
      <c r="A1447">
        <v>2019</v>
      </c>
      <c r="B1447" t="s">
        <v>6</v>
      </c>
      <c r="C1447" t="s">
        <v>14</v>
      </c>
      <c r="D1447">
        <v>433</v>
      </c>
      <c r="E1447">
        <v>46017</v>
      </c>
      <c r="F1447" t="s">
        <v>10</v>
      </c>
    </row>
    <row r="1448" spans="1:6" x14ac:dyDescent="0.25">
      <c r="A1448">
        <v>2019</v>
      </c>
      <c r="B1448" t="s">
        <v>6</v>
      </c>
      <c r="C1448" t="s">
        <v>15</v>
      </c>
      <c r="D1448">
        <v>177</v>
      </c>
      <c r="E1448">
        <v>45651</v>
      </c>
      <c r="F1448" t="s">
        <v>10</v>
      </c>
    </row>
    <row r="1449" spans="1:6" x14ac:dyDescent="0.25">
      <c r="A1449">
        <v>2019</v>
      </c>
      <c r="B1449" t="s">
        <v>6</v>
      </c>
      <c r="C1449" t="s">
        <v>16</v>
      </c>
      <c r="D1449">
        <v>5285</v>
      </c>
      <c r="E1449">
        <v>38773</v>
      </c>
      <c r="F1449" t="s">
        <v>10</v>
      </c>
    </row>
    <row r="1450" spans="1:6" x14ac:dyDescent="0.25">
      <c r="A1450">
        <v>2019</v>
      </c>
      <c r="B1450" t="s">
        <v>6</v>
      </c>
      <c r="C1450" t="s">
        <v>17</v>
      </c>
      <c r="D1450">
        <v>2594</v>
      </c>
      <c r="E1450">
        <v>47048</v>
      </c>
      <c r="F1450" t="s">
        <v>8</v>
      </c>
    </row>
    <row r="1451" spans="1:6" x14ac:dyDescent="0.25">
      <c r="A1451">
        <v>2019</v>
      </c>
      <c r="B1451" t="s">
        <v>6</v>
      </c>
      <c r="C1451" t="s">
        <v>18</v>
      </c>
      <c r="D1451">
        <v>2448</v>
      </c>
      <c r="E1451">
        <v>44417</v>
      </c>
      <c r="F1451" t="s">
        <v>8</v>
      </c>
    </row>
    <row r="1452" spans="1:6" x14ac:dyDescent="0.25">
      <c r="A1452">
        <v>2019</v>
      </c>
      <c r="B1452" t="s">
        <v>6</v>
      </c>
      <c r="C1452" t="s">
        <v>19</v>
      </c>
      <c r="D1452">
        <v>2730</v>
      </c>
      <c r="E1452">
        <v>54549</v>
      </c>
      <c r="F1452" t="s">
        <v>10</v>
      </c>
    </row>
    <row r="1453" spans="1:6" x14ac:dyDescent="0.25">
      <c r="A1453">
        <v>2019</v>
      </c>
      <c r="B1453" t="s">
        <v>6</v>
      </c>
      <c r="C1453" t="s">
        <v>20</v>
      </c>
      <c r="D1453">
        <v>2183</v>
      </c>
      <c r="E1453">
        <v>53269</v>
      </c>
      <c r="F1453" t="s">
        <v>8</v>
      </c>
    </row>
    <row r="1454" spans="1:6" x14ac:dyDescent="0.25">
      <c r="A1454">
        <v>2019</v>
      </c>
      <c r="B1454" t="s">
        <v>6</v>
      </c>
      <c r="C1454" t="s">
        <v>21</v>
      </c>
      <c r="D1454">
        <v>2766</v>
      </c>
      <c r="E1454">
        <v>47388</v>
      </c>
      <c r="F1454" t="s">
        <v>8</v>
      </c>
    </row>
    <row r="1455" spans="1:6" x14ac:dyDescent="0.25">
      <c r="A1455">
        <v>2019</v>
      </c>
      <c r="B1455" t="s">
        <v>6</v>
      </c>
      <c r="C1455" t="s">
        <v>22</v>
      </c>
      <c r="D1455">
        <v>2686</v>
      </c>
      <c r="E1455">
        <v>51105</v>
      </c>
      <c r="F1455" t="s">
        <v>10</v>
      </c>
    </row>
    <row r="1456" spans="1:6" x14ac:dyDescent="0.25">
      <c r="A1456">
        <v>2019</v>
      </c>
      <c r="B1456" t="s">
        <v>6</v>
      </c>
      <c r="C1456" t="s">
        <v>23</v>
      </c>
      <c r="D1456">
        <v>1584</v>
      </c>
      <c r="E1456">
        <v>60943</v>
      </c>
      <c r="F1456" t="s">
        <v>10</v>
      </c>
    </row>
    <row r="1457" spans="1:6" x14ac:dyDescent="0.25">
      <c r="A1457">
        <v>2019</v>
      </c>
      <c r="B1457" t="s">
        <v>6</v>
      </c>
      <c r="C1457" t="s">
        <v>24</v>
      </c>
      <c r="D1457">
        <v>3082</v>
      </c>
      <c r="E1457">
        <v>86128</v>
      </c>
      <c r="F1457" t="s">
        <v>8</v>
      </c>
    </row>
    <row r="1458" spans="1:6" x14ac:dyDescent="0.25">
      <c r="A1458">
        <v>2019</v>
      </c>
      <c r="B1458" t="s">
        <v>6</v>
      </c>
      <c r="C1458" t="s">
        <v>25</v>
      </c>
      <c r="D1458">
        <v>1370</v>
      </c>
      <c r="E1458">
        <v>46118</v>
      </c>
      <c r="F1458" t="s">
        <v>8</v>
      </c>
    </row>
    <row r="1459" spans="1:6" x14ac:dyDescent="0.25">
      <c r="A1459">
        <v>2019</v>
      </c>
      <c r="B1459" t="s">
        <v>6</v>
      </c>
      <c r="C1459" t="s">
        <v>26</v>
      </c>
      <c r="D1459">
        <v>723</v>
      </c>
      <c r="E1459">
        <v>48478</v>
      </c>
      <c r="F1459" t="s">
        <v>10</v>
      </c>
    </row>
    <row r="1460" spans="1:6" x14ac:dyDescent="0.25">
      <c r="A1460">
        <v>2019</v>
      </c>
      <c r="B1460" t="s">
        <v>6</v>
      </c>
      <c r="C1460" t="s">
        <v>27</v>
      </c>
      <c r="D1460">
        <v>1030</v>
      </c>
      <c r="E1460">
        <v>67286</v>
      </c>
      <c r="F1460" t="s">
        <v>8</v>
      </c>
    </row>
    <row r="1461" spans="1:6" x14ac:dyDescent="0.25">
      <c r="A1461">
        <v>2019</v>
      </c>
      <c r="B1461" t="s">
        <v>6</v>
      </c>
      <c r="C1461" t="s">
        <v>28</v>
      </c>
      <c r="D1461">
        <v>3203</v>
      </c>
      <c r="E1461">
        <v>44160</v>
      </c>
      <c r="F1461" t="s">
        <v>10</v>
      </c>
    </row>
    <row r="1462" spans="1:6" x14ac:dyDescent="0.25">
      <c r="A1462">
        <v>2019</v>
      </c>
      <c r="B1462" t="s">
        <v>6</v>
      </c>
      <c r="C1462" t="s">
        <v>29</v>
      </c>
      <c r="D1462">
        <v>2992</v>
      </c>
      <c r="E1462">
        <v>53599</v>
      </c>
      <c r="F1462" t="s">
        <v>8</v>
      </c>
    </row>
    <row r="1463" spans="1:6" x14ac:dyDescent="0.25">
      <c r="A1463">
        <v>2019</v>
      </c>
      <c r="B1463" t="s">
        <v>6</v>
      </c>
      <c r="C1463" t="s">
        <v>30</v>
      </c>
      <c r="D1463">
        <v>2168</v>
      </c>
      <c r="E1463">
        <v>51681</v>
      </c>
      <c r="F1463" t="s">
        <v>8</v>
      </c>
    </row>
    <row r="1464" spans="1:6" x14ac:dyDescent="0.25">
      <c r="A1464">
        <v>2019</v>
      </c>
      <c r="B1464" t="s">
        <v>6</v>
      </c>
      <c r="C1464" t="s">
        <v>31</v>
      </c>
      <c r="D1464">
        <v>1950</v>
      </c>
      <c r="E1464">
        <v>48894</v>
      </c>
      <c r="F1464" t="s">
        <v>10</v>
      </c>
    </row>
    <row r="1465" spans="1:6" x14ac:dyDescent="0.25">
      <c r="A1465">
        <v>2019</v>
      </c>
      <c r="B1465" t="s">
        <v>6</v>
      </c>
      <c r="C1465" t="s">
        <v>32</v>
      </c>
      <c r="D1465">
        <v>1753</v>
      </c>
      <c r="E1465">
        <v>70781</v>
      </c>
      <c r="F1465" t="s">
        <v>10</v>
      </c>
    </row>
    <row r="1466" spans="1:6" x14ac:dyDescent="0.25">
      <c r="A1466">
        <v>2019</v>
      </c>
      <c r="B1466" t="s">
        <v>6</v>
      </c>
      <c r="C1466" t="s">
        <v>33</v>
      </c>
      <c r="D1466">
        <v>2337</v>
      </c>
      <c r="E1466">
        <v>45544</v>
      </c>
      <c r="F1466" t="s">
        <v>8</v>
      </c>
    </row>
    <row r="1467" spans="1:6" x14ac:dyDescent="0.25">
      <c r="A1467">
        <v>2019</v>
      </c>
      <c r="B1467" t="s">
        <v>6</v>
      </c>
      <c r="C1467" t="s">
        <v>34</v>
      </c>
      <c r="D1467">
        <v>612</v>
      </c>
      <c r="E1467">
        <v>88999</v>
      </c>
      <c r="F1467" t="s">
        <v>8</v>
      </c>
    </row>
    <row r="1468" spans="1:6" x14ac:dyDescent="0.25">
      <c r="A1468">
        <v>2019</v>
      </c>
      <c r="B1468" t="s">
        <v>6</v>
      </c>
      <c r="C1468" t="s">
        <v>35</v>
      </c>
      <c r="D1468">
        <v>350</v>
      </c>
      <c r="E1468">
        <v>47972</v>
      </c>
      <c r="F1468" t="s">
        <v>10</v>
      </c>
    </row>
    <row r="1469" spans="1:6" x14ac:dyDescent="0.25">
      <c r="A1469">
        <v>2019</v>
      </c>
      <c r="B1469" t="s">
        <v>6</v>
      </c>
      <c r="C1469" t="s">
        <v>36</v>
      </c>
      <c r="D1469">
        <v>1018</v>
      </c>
      <c r="E1469">
        <v>43279</v>
      </c>
      <c r="F1469" t="s">
        <v>10</v>
      </c>
    </row>
    <row r="1470" spans="1:6" x14ac:dyDescent="0.25">
      <c r="A1470">
        <v>2019</v>
      </c>
      <c r="B1470" t="s">
        <v>6</v>
      </c>
      <c r="C1470" t="s">
        <v>37</v>
      </c>
      <c r="D1470">
        <v>1991</v>
      </c>
      <c r="E1470">
        <v>65989</v>
      </c>
      <c r="F1470" t="s">
        <v>10</v>
      </c>
    </row>
    <row r="1471" spans="1:6" x14ac:dyDescent="0.25">
      <c r="A1471">
        <v>2019</v>
      </c>
      <c r="B1471" t="s">
        <v>6</v>
      </c>
      <c r="C1471" t="s">
        <v>38</v>
      </c>
      <c r="D1471">
        <v>3023</v>
      </c>
      <c r="E1471">
        <v>45487</v>
      </c>
      <c r="F1471" t="s">
        <v>10</v>
      </c>
    </row>
    <row r="1472" spans="1:6" x14ac:dyDescent="0.25">
      <c r="A1472">
        <v>2019</v>
      </c>
      <c r="B1472" t="s">
        <v>6</v>
      </c>
      <c r="C1472" t="s">
        <v>39</v>
      </c>
      <c r="D1472">
        <v>3306</v>
      </c>
      <c r="E1472">
        <v>43636</v>
      </c>
      <c r="F1472" t="s">
        <v>10</v>
      </c>
    </row>
    <row r="1473" spans="1:6" x14ac:dyDescent="0.25">
      <c r="A1473">
        <v>2019</v>
      </c>
      <c r="B1473" t="s">
        <v>6</v>
      </c>
      <c r="C1473" t="s">
        <v>40</v>
      </c>
      <c r="D1473">
        <v>1771</v>
      </c>
      <c r="E1473">
        <v>95578</v>
      </c>
      <c r="F1473" t="s">
        <v>8</v>
      </c>
    </row>
    <row r="1474" spans="1:6" x14ac:dyDescent="0.25">
      <c r="A1474">
        <v>2019</v>
      </c>
      <c r="B1474" t="s">
        <v>6</v>
      </c>
      <c r="C1474" t="s">
        <v>41</v>
      </c>
      <c r="D1474">
        <v>2483</v>
      </c>
      <c r="E1474">
        <v>54849</v>
      </c>
      <c r="F1474" t="s">
        <v>8</v>
      </c>
    </row>
    <row r="1475" spans="1:6" x14ac:dyDescent="0.25">
      <c r="A1475">
        <v>2019</v>
      </c>
      <c r="B1475" t="s">
        <v>6</v>
      </c>
      <c r="C1475" t="s">
        <v>42</v>
      </c>
      <c r="D1475">
        <v>4333</v>
      </c>
      <c r="E1475">
        <v>94899</v>
      </c>
      <c r="F1475" t="s">
        <v>10</v>
      </c>
    </row>
    <row r="1476" spans="1:6" x14ac:dyDescent="0.25">
      <c r="A1476">
        <v>2019</v>
      </c>
      <c r="B1476" t="s">
        <v>6</v>
      </c>
      <c r="C1476" t="s">
        <v>43</v>
      </c>
      <c r="D1476">
        <v>4453</v>
      </c>
      <c r="E1476">
        <v>41362</v>
      </c>
      <c r="F1476" t="s">
        <v>8</v>
      </c>
    </row>
    <row r="1477" spans="1:6" x14ac:dyDescent="0.25">
      <c r="A1477">
        <v>2019</v>
      </c>
      <c r="B1477" t="s">
        <v>6</v>
      </c>
      <c r="C1477" t="s">
        <v>44</v>
      </c>
      <c r="D1477">
        <v>3498</v>
      </c>
      <c r="E1477">
        <v>69021</v>
      </c>
      <c r="F1477" t="s">
        <v>8</v>
      </c>
    </row>
    <row r="1478" spans="1:6" x14ac:dyDescent="0.25">
      <c r="A1478">
        <v>2019</v>
      </c>
      <c r="B1478" t="s">
        <v>6</v>
      </c>
      <c r="C1478" t="s">
        <v>46</v>
      </c>
      <c r="D1478">
        <v>1230</v>
      </c>
      <c r="E1478">
        <v>46520</v>
      </c>
      <c r="F1478" t="s">
        <v>10</v>
      </c>
    </row>
    <row r="1479" spans="1:6" x14ac:dyDescent="0.25">
      <c r="A1479">
        <v>2019</v>
      </c>
      <c r="B1479" t="s">
        <v>6</v>
      </c>
      <c r="C1479" t="s">
        <v>47</v>
      </c>
      <c r="D1479">
        <v>1026</v>
      </c>
      <c r="E1479">
        <v>47459</v>
      </c>
      <c r="F1479" t="s">
        <v>10</v>
      </c>
    </row>
    <row r="1480" spans="1:6" x14ac:dyDescent="0.25">
      <c r="A1480">
        <v>2019</v>
      </c>
      <c r="B1480" t="s">
        <v>6</v>
      </c>
      <c r="C1480" t="s">
        <v>48</v>
      </c>
      <c r="D1480">
        <v>1071</v>
      </c>
      <c r="E1480">
        <v>49908</v>
      </c>
      <c r="F1480" t="s">
        <v>8</v>
      </c>
    </row>
    <row r="1481" spans="1:6" x14ac:dyDescent="0.25">
      <c r="A1481">
        <v>2019</v>
      </c>
      <c r="B1481" t="s">
        <v>6</v>
      </c>
      <c r="C1481" t="s">
        <v>49</v>
      </c>
      <c r="D1481">
        <v>19580</v>
      </c>
      <c r="E1481">
        <v>113415</v>
      </c>
      <c r="F1481" t="s">
        <v>8</v>
      </c>
    </row>
    <row r="1482" spans="1:6" x14ac:dyDescent="0.25">
      <c r="A1482">
        <v>2019</v>
      </c>
      <c r="B1482" t="s">
        <v>6</v>
      </c>
      <c r="C1482" t="s">
        <v>50</v>
      </c>
      <c r="D1482">
        <v>1034</v>
      </c>
      <c r="E1482">
        <v>65120</v>
      </c>
      <c r="F1482" t="s">
        <v>10</v>
      </c>
    </row>
    <row r="1483" spans="1:6" x14ac:dyDescent="0.25">
      <c r="A1483">
        <v>2019</v>
      </c>
      <c r="B1483" t="s">
        <v>6</v>
      </c>
      <c r="C1483" t="s">
        <v>51</v>
      </c>
      <c r="D1483">
        <v>551</v>
      </c>
      <c r="E1483">
        <v>43223</v>
      </c>
      <c r="F1483" t="s">
        <v>8</v>
      </c>
    </row>
    <row r="1484" spans="1:6" x14ac:dyDescent="0.25">
      <c r="A1484">
        <v>2019</v>
      </c>
      <c r="B1484" t="s">
        <v>6</v>
      </c>
      <c r="C1484" t="s">
        <v>52</v>
      </c>
      <c r="D1484">
        <v>2061</v>
      </c>
      <c r="E1484">
        <v>50371</v>
      </c>
      <c r="F1484" t="s">
        <v>10</v>
      </c>
    </row>
    <row r="1485" spans="1:6" x14ac:dyDescent="0.25">
      <c r="A1485">
        <v>2019</v>
      </c>
      <c r="B1485" t="s">
        <v>6</v>
      </c>
      <c r="C1485" t="s">
        <v>53</v>
      </c>
      <c r="D1485">
        <v>7493</v>
      </c>
      <c r="E1485">
        <v>38082</v>
      </c>
      <c r="F1485" t="s">
        <v>8</v>
      </c>
    </row>
    <row r="1486" spans="1:6" x14ac:dyDescent="0.25">
      <c r="A1486">
        <v>2019</v>
      </c>
      <c r="B1486" t="s">
        <v>6</v>
      </c>
      <c r="C1486" t="s">
        <v>54</v>
      </c>
      <c r="D1486">
        <v>1221</v>
      </c>
      <c r="E1486">
        <v>82848</v>
      </c>
      <c r="F1486" t="s">
        <v>8</v>
      </c>
    </row>
    <row r="1487" spans="1:6" x14ac:dyDescent="0.25">
      <c r="A1487">
        <v>2019</v>
      </c>
      <c r="B1487" t="s">
        <v>6</v>
      </c>
      <c r="C1487" t="s">
        <v>55</v>
      </c>
      <c r="D1487">
        <v>2865</v>
      </c>
      <c r="E1487">
        <v>43981</v>
      </c>
      <c r="F1487" t="s">
        <v>10</v>
      </c>
    </row>
    <row r="1488" spans="1:6" x14ac:dyDescent="0.25">
      <c r="A1488">
        <v>2019</v>
      </c>
      <c r="B1488" t="s">
        <v>6</v>
      </c>
      <c r="C1488" t="s">
        <v>56</v>
      </c>
      <c r="D1488">
        <v>1442</v>
      </c>
      <c r="E1488">
        <v>87163</v>
      </c>
      <c r="F1488" t="s">
        <v>10</v>
      </c>
    </row>
    <row r="1489" spans="1:6" x14ac:dyDescent="0.25">
      <c r="A1489">
        <v>2019</v>
      </c>
      <c r="B1489" t="s">
        <v>57</v>
      </c>
      <c r="C1489" t="s">
        <v>7</v>
      </c>
      <c r="D1489">
        <v>9645</v>
      </c>
      <c r="E1489">
        <v>58230</v>
      </c>
      <c r="F1489" t="s">
        <v>8</v>
      </c>
    </row>
    <row r="1490" spans="1:6" x14ac:dyDescent="0.25">
      <c r="A1490">
        <v>2019</v>
      </c>
      <c r="B1490" t="s">
        <v>57</v>
      </c>
      <c r="C1490" t="s">
        <v>9</v>
      </c>
      <c r="D1490">
        <v>11368</v>
      </c>
      <c r="E1490">
        <v>59440</v>
      </c>
      <c r="F1490" t="s">
        <v>8</v>
      </c>
    </row>
    <row r="1491" spans="1:6" x14ac:dyDescent="0.25">
      <c r="A1491">
        <v>2019</v>
      </c>
      <c r="B1491" t="s">
        <v>57</v>
      </c>
      <c r="C1491" t="s">
        <v>11</v>
      </c>
      <c r="D1491">
        <v>6817</v>
      </c>
      <c r="E1491">
        <v>53283</v>
      </c>
      <c r="F1491" t="s">
        <v>10</v>
      </c>
    </row>
    <row r="1492" spans="1:6" x14ac:dyDescent="0.25">
      <c r="A1492">
        <v>2019</v>
      </c>
      <c r="B1492" t="s">
        <v>57</v>
      </c>
      <c r="C1492" t="s">
        <v>12</v>
      </c>
      <c r="D1492">
        <v>72972</v>
      </c>
      <c r="E1492">
        <v>73561</v>
      </c>
      <c r="F1492" t="s">
        <v>10</v>
      </c>
    </row>
    <row r="1493" spans="1:6" x14ac:dyDescent="0.25">
      <c r="A1493">
        <v>2019</v>
      </c>
      <c r="B1493" t="s">
        <v>57</v>
      </c>
      <c r="C1493" t="s">
        <v>13</v>
      </c>
      <c r="D1493">
        <v>19243</v>
      </c>
      <c r="E1493">
        <v>65444</v>
      </c>
      <c r="F1493" t="s">
        <v>10</v>
      </c>
    </row>
    <row r="1494" spans="1:6" x14ac:dyDescent="0.25">
      <c r="A1494">
        <v>2019</v>
      </c>
      <c r="B1494" t="s">
        <v>57</v>
      </c>
      <c r="C1494" t="s">
        <v>14</v>
      </c>
      <c r="D1494">
        <v>9351</v>
      </c>
      <c r="E1494">
        <v>74641</v>
      </c>
      <c r="F1494" t="s">
        <v>10</v>
      </c>
    </row>
    <row r="1495" spans="1:6" x14ac:dyDescent="0.25">
      <c r="A1495">
        <v>2019</v>
      </c>
      <c r="B1495" t="s">
        <v>57</v>
      </c>
      <c r="C1495" t="s">
        <v>15</v>
      </c>
      <c r="D1495">
        <v>2777</v>
      </c>
      <c r="E1495">
        <v>65040</v>
      </c>
      <c r="F1495" t="s">
        <v>10</v>
      </c>
    </row>
    <row r="1496" spans="1:6" x14ac:dyDescent="0.25">
      <c r="A1496">
        <v>2019</v>
      </c>
      <c r="B1496" t="s">
        <v>57</v>
      </c>
      <c r="C1496" t="s">
        <v>16</v>
      </c>
      <c r="D1496">
        <v>67384</v>
      </c>
      <c r="E1496">
        <v>55256</v>
      </c>
      <c r="F1496" t="s">
        <v>8</v>
      </c>
    </row>
    <row r="1497" spans="1:6" x14ac:dyDescent="0.25">
      <c r="A1497">
        <v>2019</v>
      </c>
      <c r="B1497" t="s">
        <v>57</v>
      </c>
      <c r="C1497" t="s">
        <v>17</v>
      </c>
      <c r="D1497">
        <v>20135</v>
      </c>
      <c r="E1497">
        <v>64213</v>
      </c>
      <c r="F1497" t="s">
        <v>8</v>
      </c>
    </row>
    <row r="1498" spans="1:6" x14ac:dyDescent="0.25">
      <c r="A1498">
        <v>2019</v>
      </c>
      <c r="B1498" t="s">
        <v>57</v>
      </c>
      <c r="C1498" t="s">
        <v>18</v>
      </c>
      <c r="D1498">
        <v>7660</v>
      </c>
      <c r="E1498">
        <v>48865</v>
      </c>
      <c r="F1498" t="s">
        <v>10</v>
      </c>
    </row>
    <row r="1499" spans="1:6" x14ac:dyDescent="0.25">
      <c r="A1499">
        <v>2019</v>
      </c>
      <c r="B1499" t="s">
        <v>57</v>
      </c>
      <c r="C1499" t="s">
        <v>19</v>
      </c>
      <c r="D1499">
        <v>31422</v>
      </c>
      <c r="E1499">
        <v>76893</v>
      </c>
      <c r="F1499" t="s">
        <v>8</v>
      </c>
    </row>
    <row r="1500" spans="1:6" x14ac:dyDescent="0.25">
      <c r="A1500">
        <v>2019</v>
      </c>
      <c r="B1500" t="s">
        <v>57</v>
      </c>
      <c r="C1500" t="s">
        <v>20</v>
      </c>
      <c r="D1500">
        <v>14839</v>
      </c>
      <c r="E1500">
        <v>63099</v>
      </c>
      <c r="F1500" t="s">
        <v>8</v>
      </c>
    </row>
    <row r="1501" spans="1:6" x14ac:dyDescent="0.25">
      <c r="A1501">
        <v>2019</v>
      </c>
      <c r="B1501" t="s">
        <v>57</v>
      </c>
      <c r="C1501" t="s">
        <v>21</v>
      </c>
      <c r="D1501">
        <v>9417</v>
      </c>
      <c r="E1501">
        <v>61415</v>
      </c>
      <c r="F1501" t="s">
        <v>10</v>
      </c>
    </row>
    <row r="1502" spans="1:6" x14ac:dyDescent="0.25">
      <c r="A1502">
        <v>2019</v>
      </c>
      <c r="B1502" t="s">
        <v>57</v>
      </c>
      <c r="C1502" t="s">
        <v>22</v>
      </c>
      <c r="D1502">
        <v>7584</v>
      </c>
      <c r="E1502">
        <v>58807</v>
      </c>
      <c r="F1502" t="s">
        <v>10</v>
      </c>
    </row>
    <row r="1503" spans="1:6" x14ac:dyDescent="0.25">
      <c r="A1503">
        <v>2019</v>
      </c>
      <c r="B1503" t="s">
        <v>57</v>
      </c>
      <c r="C1503" t="s">
        <v>23</v>
      </c>
      <c r="D1503">
        <v>9339</v>
      </c>
      <c r="E1503">
        <v>59194</v>
      </c>
      <c r="F1503" t="s">
        <v>8</v>
      </c>
    </row>
    <row r="1504" spans="1:6" x14ac:dyDescent="0.25">
      <c r="A1504">
        <v>2019</v>
      </c>
      <c r="B1504" t="s">
        <v>57</v>
      </c>
      <c r="C1504" t="s">
        <v>24</v>
      </c>
      <c r="D1504">
        <v>10825</v>
      </c>
      <c r="E1504">
        <v>67781</v>
      </c>
      <c r="F1504" t="s">
        <v>8</v>
      </c>
    </row>
    <row r="1505" spans="1:6" x14ac:dyDescent="0.25">
      <c r="A1505">
        <v>2019</v>
      </c>
      <c r="B1505" t="s">
        <v>57</v>
      </c>
      <c r="C1505" t="s">
        <v>25</v>
      </c>
      <c r="D1505">
        <v>5502</v>
      </c>
      <c r="E1505">
        <v>53930</v>
      </c>
      <c r="F1505" t="s">
        <v>10</v>
      </c>
    </row>
    <row r="1506" spans="1:6" x14ac:dyDescent="0.25">
      <c r="A1506">
        <v>2019</v>
      </c>
      <c r="B1506" t="s">
        <v>57</v>
      </c>
      <c r="C1506" t="s">
        <v>26</v>
      </c>
      <c r="D1506">
        <v>16463</v>
      </c>
      <c r="E1506">
        <v>71027</v>
      </c>
      <c r="F1506" t="s">
        <v>8</v>
      </c>
    </row>
    <row r="1507" spans="1:6" x14ac:dyDescent="0.25">
      <c r="A1507">
        <v>2019</v>
      </c>
      <c r="B1507" t="s">
        <v>57</v>
      </c>
      <c r="C1507" t="s">
        <v>27</v>
      </c>
      <c r="D1507">
        <v>21055</v>
      </c>
      <c r="E1507">
        <v>81405</v>
      </c>
      <c r="F1507" t="s">
        <v>10</v>
      </c>
    </row>
    <row r="1508" spans="1:6" x14ac:dyDescent="0.25">
      <c r="A1508">
        <v>2019</v>
      </c>
      <c r="B1508" t="s">
        <v>57</v>
      </c>
      <c r="C1508" t="s">
        <v>28</v>
      </c>
      <c r="D1508">
        <v>19544</v>
      </c>
      <c r="E1508">
        <v>67511</v>
      </c>
      <c r="F1508" t="s">
        <v>8</v>
      </c>
    </row>
    <row r="1509" spans="1:6" x14ac:dyDescent="0.25">
      <c r="A1509">
        <v>2019</v>
      </c>
      <c r="B1509" t="s">
        <v>57</v>
      </c>
      <c r="C1509" t="s">
        <v>29</v>
      </c>
      <c r="D1509">
        <v>15746</v>
      </c>
      <c r="E1509">
        <v>71464</v>
      </c>
      <c r="F1509" t="s">
        <v>8</v>
      </c>
    </row>
    <row r="1510" spans="1:6" x14ac:dyDescent="0.25">
      <c r="A1510">
        <v>2019</v>
      </c>
      <c r="B1510" t="s">
        <v>57</v>
      </c>
      <c r="C1510" t="s">
        <v>30</v>
      </c>
      <c r="D1510">
        <v>5670</v>
      </c>
      <c r="E1510">
        <v>54782</v>
      </c>
      <c r="F1510" t="s">
        <v>10</v>
      </c>
    </row>
    <row r="1511" spans="1:6" x14ac:dyDescent="0.25">
      <c r="A1511">
        <v>2019</v>
      </c>
      <c r="B1511" t="s">
        <v>57</v>
      </c>
      <c r="C1511" t="s">
        <v>31</v>
      </c>
      <c r="D1511">
        <v>15141</v>
      </c>
      <c r="E1511">
        <v>63823</v>
      </c>
      <c r="F1511" t="s">
        <v>10</v>
      </c>
    </row>
    <row r="1512" spans="1:6" x14ac:dyDescent="0.25">
      <c r="A1512">
        <v>2019</v>
      </c>
      <c r="B1512" t="s">
        <v>57</v>
      </c>
      <c r="C1512" t="s">
        <v>32</v>
      </c>
      <c r="D1512">
        <v>6287</v>
      </c>
      <c r="E1512">
        <v>56369</v>
      </c>
      <c r="F1512" t="s">
        <v>8</v>
      </c>
    </row>
    <row r="1513" spans="1:6" x14ac:dyDescent="0.25">
      <c r="A1513">
        <v>2019</v>
      </c>
      <c r="B1513" t="s">
        <v>57</v>
      </c>
      <c r="C1513" t="s">
        <v>33</v>
      </c>
      <c r="D1513">
        <v>7053</v>
      </c>
      <c r="E1513">
        <v>55634</v>
      </c>
      <c r="F1513" t="s">
        <v>8</v>
      </c>
    </row>
    <row r="1514" spans="1:6" x14ac:dyDescent="0.25">
      <c r="A1514">
        <v>2019</v>
      </c>
      <c r="B1514" t="s">
        <v>57</v>
      </c>
      <c r="C1514" t="s">
        <v>34</v>
      </c>
      <c r="D1514">
        <v>5859</v>
      </c>
      <c r="E1514">
        <v>64071</v>
      </c>
      <c r="F1514" t="s">
        <v>10</v>
      </c>
    </row>
    <row r="1515" spans="1:6" x14ac:dyDescent="0.25">
      <c r="A1515">
        <v>2019</v>
      </c>
      <c r="B1515" t="s">
        <v>57</v>
      </c>
      <c r="C1515" t="s">
        <v>35</v>
      </c>
      <c r="D1515">
        <v>4363</v>
      </c>
      <c r="E1515">
        <v>67497</v>
      </c>
      <c r="F1515" t="s">
        <v>10</v>
      </c>
    </row>
    <row r="1516" spans="1:6" x14ac:dyDescent="0.25">
      <c r="A1516">
        <v>2019</v>
      </c>
      <c r="B1516" t="s">
        <v>57</v>
      </c>
      <c r="C1516" t="s">
        <v>36</v>
      </c>
      <c r="D1516">
        <v>21672</v>
      </c>
      <c r="E1516">
        <v>77145</v>
      </c>
      <c r="F1516" t="s">
        <v>10</v>
      </c>
    </row>
    <row r="1517" spans="1:6" x14ac:dyDescent="0.25">
      <c r="A1517">
        <v>2019</v>
      </c>
      <c r="B1517" t="s">
        <v>57</v>
      </c>
      <c r="C1517" t="s">
        <v>37</v>
      </c>
      <c r="D1517">
        <v>5141</v>
      </c>
      <c r="E1517">
        <v>52369</v>
      </c>
      <c r="F1517" t="s">
        <v>10</v>
      </c>
    </row>
    <row r="1518" spans="1:6" x14ac:dyDescent="0.25">
      <c r="A1518">
        <v>2019</v>
      </c>
      <c r="B1518" t="s">
        <v>57</v>
      </c>
      <c r="C1518" t="s">
        <v>38</v>
      </c>
      <c r="D1518">
        <v>50064</v>
      </c>
      <c r="E1518">
        <v>77408</v>
      </c>
      <c r="F1518" t="s">
        <v>10</v>
      </c>
    </row>
    <row r="1519" spans="1:6" x14ac:dyDescent="0.25">
      <c r="A1519">
        <v>2019</v>
      </c>
      <c r="B1519" t="s">
        <v>57</v>
      </c>
      <c r="C1519" t="s">
        <v>39</v>
      </c>
      <c r="D1519">
        <v>26057</v>
      </c>
      <c r="E1519">
        <v>58372</v>
      </c>
      <c r="F1519" t="s">
        <v>8</v>
      </c>
    </row>
    <row r="1520" spans="1:6" x14ac:dyDescent="0.25">
      <c r="A1520">
        <v>2019</v>
      </c>
      <c r="B1520" t="s">
        <v>57</v>
      </c>
      <c r="C1520" t="s">
        <v>40</v>
      </c>
      <c r="D1520">
        <v>4035</v>
      </c>
      <c r="E1520">
        <v>69029</v>
      </c>
      <c r="F1520" t="s">
        <v>8</v>
      </c>
    </row>
    <row r="1521" spans="1:6" x14ac:dyDescent="0.25">
      <c r="A1521">
        <v>2019</v>
      </c>
      <c r="B1521" t="s">
        <v>57</v>
      </c>
      <c r="C1521" t="s">
        <v>41</v>
      </c>
      <c r="D1521">
        <v>23022</v>
      </c>
      <c r="E1521">
        <v>66831</v>
      </c>
      <c r="F1521" t="s">
        <v>10</v>
      </c>
    </row>
    <row r="1522" spans="1:6" x14ac:dyDescent="0.25">
      <c r="A1522">
        <v>2019</v>
      </c>
      <c r="B1522" t="s">
        <v>57</v>
      </c>
      <c r="C1522" t="s">
        <v>42</v>
      </c>
      <c r="D1522">
        <v>9823</v>
      </c>
      <c r="E1522">
        <v>56585</v>
      </c>
      <c r="F1522" t="s">
        <v>8</v>
      </c>
    </row>
    <row r="1523" spans="1:6" x14ac:dyDescent="0.25">
      <c r="A1523">
        <v>2019</v>
      </c>
      <c r="B1523" t="s">
        <v>57</v>
      </c>
      <c r="C1523" t="s">
        <v>43</v>
      </c>
      <c r="D1523">
        <v>13468</v>
      </c>
      <c r="E1523">
        <v>63987</v>
      </c>
      <c r="F1523" t="s">
        <v>8</v>
      </c>
    </row>
    <row r="1524" spans="1:6" x14ac:dyDescent="0.25">
      <c r="A1524">
        <v>2019</v>
      </c>
      <c r="B1524" t="s">
        <v>57</v>
      </c>
      <c r="C1524" t="s">
        <v>44</v>
      </c>
      <c r="D1524">
        <v>28397</v>
      </c>
      <c r="E1524">
        <v>70769</v>
      </c>
      <c r="F1524" t="s">
        <v>10</v>
      </c>
    </row>
    <row r="1525" spans="1:6" x14ac:dyDescent="0.25">
      <c r="A1525">
        <v>2019</v>
      </c>
      <c r="B1525" t="s">
        <v>57</v>
      </c>
      <c r="C1525" t="s">
        <v>46</v>
      </c>
      <c r="D1525">
        <v>11635</v>
      </c>
      <c r="E1525">
        <v>59542</v>
      </c>
      <c r="F1525" t="s">
        <v>10</v>
      </c>
    </row>
    <row r="1526" spans="1:6" x14ac:dyDescent="0.25">
      <c r="A1526">
        <v>2019</v>
      </c>
      <c r="B1526" t="s">
        <v>57</v>
      </c>
      <c r="C1526" t="s">
        <v>47</v>
      </c>
      <c r="D1526">
        <v>3883</v>
      </c>
      <c r="E1526">
        <v>53385</v>
      </c>
      <c r="F1526" t="s">
        <v>8</v>
      </c>
    </row>
    <row r="1527" spans="1:6" x14ac:dyDescent="0.25">
      <c r="A1527">
        <v>2019</v>
      </c>
      <c r="B1527" t="s">
        <v>57</v>
      </c>
      <c r="C1527" t="s">
        <v>48</v>
      </c>
      <c r="D1527">
        <v>11745</v>
      </c>
      <c r="E1527">
        <v>62642</v>
      </c>
      <c r="F1527" t="s">
        <v>8</v>
      </c>
    </row>
    <row r="1528" spans="1:6" x14ac:dyDescent="0.25">
      <c r="A1528">
        <v>2019</v>
      </c>
      <c r="B1528" t="s">
        <v>57</v>
      </c>
      <c r="C1528" t="s">
        <v>49</v>
      </c>
      <c r="D1528">
        <v>49310</v>
      </c>
      <c r="E1528">
        <v>69219</v>
      </c>
      <c r="F1528" t="s">
        <v>10</v>
      </c>
    </row>
    <row r="1529" spans="1:6" x14ac:dyDescent="0.25">
      <c r="A1529">
        <v>2019</v>
      </c>
      <c r="B1529" t="s">
        <v>57</v>
      </c>
      <c r="C1529" t="s">
        <v>50</v>
      </c>
      <c r="D1529">
        <v>10886</v>
      </c>
      <c r="E1529">
        <v>55132</v>
      </c>
      <c r="F1529" t="s">
        <v>8</v>
      </c>
    </row>
    <row r="1530" spans="1:6" x14ac:dyDescent="0.25">
      <c r="A1530">
        <v>2019</v>
      </c>
      <c r="B1530" t="s">
        <v>57</v>
      </c>
      <c r="C1530" t="s">
        <v>51</v>
      </c>
      <c r="D1530">
        <v>2865</v>
      </c>
      <c r="E1530">
        <v>56125</v>
      </c>
      <c r="F1530" t="s">
        <v>10</v>
      </c>
    </row>
    <row r="1531" spans="1:6" x14ac:dyDescent="0.25">
      <c r="A1531">
        <v>2019</v>
      </c>
      <c r="B1531" t="s">
        <v>57</v>
      </c>
      <c r="C1531" t="s">
        <v>52</v>
      </c>
      <c r="D1531">
        <v>21256</v>
      </c>
      <c r="E1531">
        <v>62166</v>
      </c>
      <c r="F1531" t="s">
        <v>8</v>
      </c>
    </row>
    <row r="1532" spans="1:6" x14ac:dyDescent="0.25">
      <c r="A1532">
        <v>2019</v>
      </c>
      <c r="B1532" t="s">
        <v>57</v>
      </c>
      <c r="C1532" t="s">
        <v>53</v>
      </c>
      <c r="D1532">
        <v>25279</v>
      </c>
      <c r="E1532">
        <v>67249</v>
      </c>
      <c r="F1532" t="s">
        <v>8</v>
      </c>
    </row>
    <row r="1533" spans="1:6" x14ac:dyDescent="0.25">
      <c r="A1533">
        <v>2019</v>
      </c>
      <c r="B1533" t="s">
        <v>57</v>
      </c>
      <c r="C1533" t="s">
        <v>54</v>
      </c>
      <c r="D1533">
        <v>4402</v>
      </c>
      <c r="E1533">
        <v>63987</v>
      </c>
      <c r="F1533" t="s">
        <v>10</v>
      </c>
    </row>
    <row r="1534" spans="1:6" x14ac:dyDescent="0.25">
      <c r="A1534">
        <v>2019</v>
      </c>
      <c r="B1534" t="s">
        <v>57</v>
      </c>
      <c r="C1534" t="s">
        <v>55</v>
      </c>
      <c r="D1534">
        <v>14158</v>
      </c>
      <c r="E1534">
        <v>66136</v>
      </c>
      <c r="F1534" t="s">
        <v>10</v>
      </c>
    </row>
    <row r="1535" spans="1:6" x14ac:dyDescent="0.25">
      <c r="A1535">
        <v>2019</v>
      </c>
      <c r="B1535" t="s">
        <v>57</v>
      </c>
      <c r="C1535" t="s">
        <v>56</v>
      </c>
      <c r="D1535">
        <v>3427</v>
      </c>
      <c r="E1535">
        <v>56877</v>
      </c>
      <c r="F1535" t="s">
        <v>8</v>
      </c>
    </row>
    <row r="1536" spans="1:6" x14ac:dyDescent="0.25">
      <c r="A1536">
        <v>2019</v>
      </c>
      <c r="B1536" t="s">
        <v>58</v>
      </c>
      <c r="C1536" t="s">
        <v>7</v>
      </c>
      <c r="D1536">
        <v>5447</v>
      </c>
      <c r="E1536">
        <v>61197</v>
      </c>
      <c r="F1536" t="s">
        <v>8</v>
      </c>
    </row>
    <row r="1537" spans="1:6" x14ac:dyDescent="0.25">
      <c r="A1537">
        <v>2019</v>
      </c>
      <c r="B1537" t="s">
        <v>58</v>
      </c>
      <c r="C1537" t="s">
        <v>9</v>
      </c>
      <c r="D1537">
        <v>4657</v>
      </c>
      <c r="E1537">
        <v>79528</v>
      </c>
      <c r="F1537" t="s">
        <v>10</v>
      </c>
    </row>
    <row r="1538" spans="1:6" x14ac:dyDescent="0.25">
      <c r="A1538">
        <v>2019</v>
      </c>
      <c r="B1538" t="s">
        <v>58</v>
      </c>
      <c r="C1538" t="s">
        <v>11</v>
      </c>
      <c r="D1538">
        <v>2928</v>
      </c>
      <c r="E1538">
        <v>52766</v>
      </c>
      <c r="F1538" t="s">
        <v>10</v>
      </c>
    </row>
    <row r="1539" spans="1:6" x14ac:dyDescent="0.25">
      <c r="A1539">
        <v>2019</v>
      </c>
      <c r="B1539" t="s">
        <v>58</v>
      </c>
      <c r="C1539" t="s">
        <v>12</v>
      </c>
      <c r="D1539">
        <v>42215</v>
      </c>
      <c r="E1539">
        <v>98246</v>
      </c>
      <c r="F1539" t="s">
        <v>10</v>
      </c>
    </row>
    <row r="1540" spans="1:6" x14ac:dyDescent="0.25">
      <c r="A1540">
        <v>2019</v>
      </c>
      <c r="B1540" t="s">
        <v>58</v>
      </c>
      <c r="C1540" t="s">
        <v>13</v>
      </c>
      <c r="D1540">
        <v>5750</v>
      </c>
      <c r="E1540">
        <v>75446</v>
      </c>
      <c r="F1540" t="s">
        <v>10</v>
      </c>
    </row>
    <row r="1541" spans="1:6" x14ac:dyDescent="0.25">
      <c r="A1541">
        <v>2019</v>
      </c>
      <c r="B1541" t="s">
        <v>58</v>
      </c>
      <c r="C1541" t="s">
        <v>14</v>
      </c>
      <c r="D1541">
        <v>4460</v>
      </c>
      <c r="E1541">
        <v>87864</v>
      </c>
      <c r="F1541" t="s">
        <v>10</v>
      </c>
    </row>
    <row r="1542" spans="1:6" x14ac:dyDescent="0.25">
      <c r="A1542">
        <v>2019</v>
      </c>
      <c r="B1542" t="s">
        <v>58</v>
      </c>
      <c r="C1542" t="s">
        <v>15</v>
      </c>
      <c r="D1542">
        <v>688</v>
      </c>
      <c r="E1542">
        <v>68417</v>
      </c>
      <c r="F1542" t="s">
        <v>8</v>
      </c>
    </row>
    <row r="1543" spans="1:6" x14ac:dyDescent="0.25">
      <c r="A1543">
        <v>2019</v>
      </c>
      <c r="B1543" t="s">
        <v>58</v>
      </c>
      <c r="C1543" t="s">
        <v>16</v>
      </c>
      <c r="D1543">
        <v>20513</v>
      </c>
      <c r="E1543">
        <v>65389</v>
      </c>
      <c r="F1543" t="s">
        <v>8</v>
      </c>
    </row>
    <row r="1544" spans="1:6" x14ac:dyDescent="0.25">
      <c r="A1544">
        <v>2019</v>
      </c>
      <c r="B1544" t="s">
        <v>58</v>
      </c>
      <c r="C1544" t="s">
        <v>17</v>
      </c>
      <c r="D1544">
        <v>9745</v>
      </c>
      <c r="E1544">
        <v>63889</v>
      </c>
      <c r="F1544" t="s">
        <v>10</v>
      </c>
    </row>
    <row r="1545" spans="1:6" x14ac:dyDescent="0.25">
      <c r="A1545">
        <v>2019</v>
      </c>
      <c r="B1545" t="s">
        <v>58</v>
      </c>
      <c r="C1545" t="s">
        <v>18</v>
      </c>
      <c r="D1545">
        <v>2750</v>
      </c>
      <c r="E1545">
        <v>67543</v>
      </c>
      <c r="F1545" t="s">
        <v>8</v>
      </c>
    </row>
    <row r="1546" spans="1:6" x14ac:dyDescent="0.25">
      <c r="A1546">
        <v>2019</v>
      </c>
      <c r="B1546" t="s">
        <v>58</v>
      </c>
      <c r="C1546" t="s">
        <v>19</v>
      </c>
      <c r="D1546">
        <v>17979</v>
      </c>
      <c r="E1546">
        <v>76174</v>
      </c>
      <c r="F1546" t="s">
        <v>8</v>
      </c>
    </row>
    <row r="1547" spans="1:6" x14ac:dyDescent="0.25">
      <c r="A1547">
        <v>2019</v>
      </c>
      <c r="B1547" t="s">
        <v>58</v>
      </c>
      <c r="C1547" t="s">
        <v>20</v>
      </c>
      <c r="D1547">
        <v>8554</v>
      </c>
      <c r="E1547">
        <v>67118</v>
      </c>
      <c r="F1547" t="s">
        <v>10</v>
      </c>
    </row>
    <row r="1548" spans="1:6" x14ac:dyDescent="0.25">
      <c r="A1548">
        <v>2019</v>
      </c>
      <c r="B1548" t="s">
        <v>58</v>
      </c>
      <c r="C1548" t="s">
        <v>21</v>
      </c>
      <c r="D1548">
        <v>4125</v>
      </c>
      <c r="E1548">
        <v>64617</v>
      </c>
      <c r="F1548" t="s">
        <v>10</v>
      </c>
    </row>
    <row r="1549" spans="1:6" x14ac:dyDescent="0.25">
      <c r="A1549">
        <v>2019</v>
      </c>
      <c r="B1549" t="s">
        <v>58</v>
      </c>
      <c r="C1549" t="s">
        <v>22</v>
      </c>
      <c r="D1549">
        <v>3164</v>
      </c>
      <c r="E1549">
        <v>63532</v>
      </c>
      <c r="F1549" t="s">
        <v>8</v>
      </c>
    </row>
    <row r="1550" spans="1:6" x14ac:dyDescent="0.25">
      <c r="A1550">
        <v>2019</v>
      </c>
      <c r="B1550" t="s">
        <v>58</v>
      </c>
      <c r="C1550" t="s">
        <v>23</v>
      </c>
      <c r="D1550">
        <v>4368</v>
      </c>
      <c r="E1550">
        <v>64143</v>
      </c>
      <c r="F1550" t="s">
        <v>8</v>
      </c>
    </row>
    <row r="1551" spans="1:6" x14ac:dyDescent="0.25">
      <c r="A1551">
        <v>2019</v>
      </c>
      <c r="B1551" t="s">
        <v>58</v>
      </c>
      <c r="C1551" t="s">
        <v>24</v>
      </c>
      <c r="D1551">
        <v>4464</v>
      </c>
      <c r="E1551">
        <v>78604</v>
      </c>
      <c r="F1551" t="s">
        <v>10</v>
      </c>
    </row>
    <row r="1552" spans="1:6" x14ac:dyDescent="0.25">
      <c r="A1552">
        <v>2019</v>
      </c>
      <c r="B1552" t="s">
        <v>58</v>
      </c>
      <c r="C1552" t="s">
        <v>25</v>
      </c>
      <c r="D1552">
        <v>1877</v>
      </c>
      <c r="E1552">
        <v>61458</v>
      </c>
      <c r="F1552" t="s">
        <v>8</v>
      </c>
    </row>
    <row r="1553" spans="1:6" x14ac:dyDescent="0.25">
      <c r="A1553">
        <v>2019</v>
      </c>
      <c r="B1553" t="s">
        <v>58</v>
      </c>
      <c r="C1553" t="s">
        <v>26</v>
      </c>
      <c r="D1553">
        <v>3901</v>
      </c>
      <c r="E1553">
        <v>83289</v>
      </c>
      <c r="F1553" t="s">
        <v>10</v>
      </c>
    </row>
    <row r="1554" spans="1:6" x14ac:dyDescent="0.25">
      <c r="A1554">
        <v>2019</v>
      </c>
      <c r="B1554" t="s">
        <v>58</v>
      </c>
      <c r="C1554" t="s">
        <v>27</v>
      </c>
      <c r="D1554">
        <v>6850</v>
      </c>
      <c r="E1554">
        <v>94132</v>
      </c>
      <c r="F1554" t="s">
        <v>8</v>
      </c>
    </row>
    <row r="1555" spans="1:6" x14ac:dyDescent="0.25">
      <c r="A1555">
        <v>2019</v>
      </c>
      <c r="B1555" t="s">
        <v>58</v>
      </c>
      <c r="C1555" t="s">
        <v>28</v>
      </c>
      <c r="D1555">
        <v>15721</v>
      </c>
      <c r="E1555">
        <v>72395</v>
      </c>
      <c r="F1555" t="s">
        <v>8</v>
      </c>
    </row>
    <row r="1556" spans="1:6" x14ac:dyDescent="0.25">
      <c r="A1556">
        <v>2019</v>
      </c>
      <c r="B1556" t="s">
        <v>58</v>
      </c>
      <c r="C1556" t="s">
        <v>29</v>
      </c>
      <c r="D1556">
        <v>8369</v>
      </c>
      <c r="E1556">
        <v>71734</v>
      </c>
      <c r="F1556" t="s">
        <v>10</v>
      </c>
    </row>
    <row r="1557" spans="1:6" x14ac:dyDescent="0.25">
      <c r="A1557">
        <v>2019</v>
      </c>
      <c r="B1557" t="s">
        <v>58</v>
      </c>
      <c r="C1557" t="s">
        <v>30</v>
      </c>
      <c r="D1557">
        <v>2441</v>
      </c>
      <c r="E1557">
        <v>54199</v>
      </c>
      <c r="F1557" t="s">
        <v>10</v>
      </c>
    </row>
    <row r="1558" spans="1:6" x14ac:dyDescent="0.25">
      <c r="A1558">
        <v>2019</v>
      </c>
      <c r="B1558" t="s">
        <v>58</v>
      </c>
      <c r="C1558" t="s">
        <v>31</v>
      </c>
      <c r="D1558">
        <v>6636</v>
      </c>
      <c r="E1558">
        <v>63139</v>
      </c>
      <c r="F1558" t="s">
        <v>8</v>
      </c>
    </row>
    <row r="1559" spans="1:6" x14ac:dyDescent="0.25">
      <c r="A1559">
        <v>2019</v>
      </c>
      <c r="B1559" t="s">
        <v>58</v>
      </c>
      <c r="C1559" t="s">
        <v>32</v>
      </c>
      <c r="D1559">
        <v>1572</v>
      </c>
      <c r="E1559">
        <v>54758</v>
      </c>
      <c r="F1559" t="s">
        <v>8</v>
      </c>
    </row>
    <row r="1560" spans="1:6" x14ac:dyDescent="0.25">
      <c r="A1560">
        <v>2019</v>
      </c>
      <c r="B1560" t="s">
        <v>58</v>
      </c>
      <c r="C1560" t="s">
        <v>33</v>
      </c>
      <c r="D1560">
        <v>1977</v>
      </c>
      <c r="E1560">
        <v>55568</v>
      </c>
      <c r="F1560" t="s">
        <v>10</v>
      </c>
    </row>
    <row r="1561" spans="1:6" x14ac:dyDescent="0.25">
      <c r="A1561">
        <v>2019</v>
      </c>
      <c r="B1561" t="s">
        <v>58</v>
      </c>
      <c r="C1561" t="s">
        <v>34</v>
      </c>
      <c r="D1561">
        <v>2043</v>
      </c>
      <c r="E1561">
        <v>62486</v>
      </c>
      <c r="F1561" t="s">
        <v>10</v>
      </c>
    </row>
    <row r="1562" spans="1:6" x14ac:dyDescent="0.25">
      <c r="A1562">
        <v>2019</v>
      </c>
      <c r="B1562" t="s">
        <v>58</v>
      </c>
      <c r="C1562" t="s">
        <v>35</v>
      </c>
      <c r="D1562">
        <v>2011</v>
      </c>
      <c r="E1562">
        <v>76482</v>
      </c>
      <c r="F1562" t="s">
        <v>10</v>
      </c>
    </row>
    <row r="1563" spans="1:6" x14ac:dyDescent="0.25">
      <c r="A1563">
        <v>2019</v>
      </c>
      <c r="B1563" t="s">
        <v>58</v>
      </c>
      <c r="C1563" t="s">
        <v>36</v>
      </c>
      <c r="D1563">
        <v>8962</v>
      </c>
      <c r="E1563">
        <v>84813</v>
      </c>
      <c r="F1563" t="s">
        <v>10</v>
      </c>
    </row>
    <row r="1564" spans="1:6" x14ac:dyDescent="0.25">
      <c r="A1564">
        <v>2019</v>
      </c>
      <c r="B1564" t="s">
        <v>58</v>
      </c>
      <c r="C1564" t="s">
        <v>37</v>
      </c>
      <c r="D1564">
        <v>1724</v>
      </c>
      <c r="E1564">
        <v>59328</v>
      </c>
      <c r="F1564" t="s">
        <v>10</v>
      </c>
    </row>
    <row r="1565" spans="1:6" x14ac:dyDescent="0.25">
      <c r="A1565">
        <v>2019</v>
      </c>
      <c r="B1565" t="s">
        <v>58</v>
      </c>
      <c r="C1565" t="s">
        <v>38</v>
      </c>
      <c r="D1565">
        <v>17319</v>
      </c>
      <c r="E1565">
        <v>71899</v>
      </c>
      <c r="F1565" t="s">
        <v>8</v>
      </c>
    </row>
    <row r="1566" spans="1:6" x14ac:dyDescent="0.25">
      <c r="A1566">
        <v>2019</v>
      </c>
      <c r="B1566" t="s">
        <v>58</v>
      </c>
      <c r="C1566" t="s">
        <v>39</v>
      </c>
      <c r="D1566">
        <v>10287</v>
      </c>
      <c r="E1566">
        <v>64368</v>
      </c>
      <c r="F1566" t="s">
        <v>8</v>
      </c>
    </row>
    <row r="1567" spans="1:6" x14ac:dyDescent="0.25">
      <c r="A1567">
        <v>2019</v>
      </c>
      <c r="B1567" t="s">
        <v>58</v>
      </c>
      <c r="C1567" t="s">
        <v>40</v>
      </c>
      <c r="D1567">
        <v>810</v>
      </c>
      <c r="E1567">
        <v>58594</v>
      </c>
      <c r="F1567" t="s">
        <v>10</v>
      </c>
    </row>
    <row r="1568" spans="1:6" x14ac:dyDescent="0.25">
      <c r="A1568">
        <v>2019</v>
      </c>
      <c r="B1568" t="s">
        <v>58</v>
      </c>
      <c r="C1568" t="s">
        <v>41</v>
      </c>
      <c r="D1568">
        <v>15430</v>
      </c>
      <c r="E1568">
        <v>66002</v>
      </c>
      <c r="F1568" t="s">
        <v>8</v>
      </c>
    </row>
    <row r="1569" spans="1:6" x14ac:dyDescent="0.25">
      <c r="A1569">
        <v>2019</v>
      </c>
      <c r="B1569" t="s">
        <v>58</v>
      </c>
      <c r="C1569" t="s">
        <v>42</v>
      </c>
      <c r="D1569">
        <v>4230</v>
      </c>
      <c r="E1569">
        <v>61496</v>
      </c>
      <c r="F1569" t="s">
        <v>8</v>
      </c>
    </row>
    <row r="1570" spans="1:6" x14ac:dyDescent="0.25">
      <c r="A1570">
        <v>2019</v>
      </c>
      <c r="B1570" t="s">
        <v>58</v>
      </c>
      <c r="C1570" t="s">
        <v>43</v>
      </c>
      <c r="D1570">
        <v>6175</v>
      </c>
      <c r="E1570">
        <v>74161</v>
      </c>
      <c r="F1570" t="s">
        <v>10</v>
      </c>
    </row>
    <row r="1571" spans="1:6" x14ac:dyDescent="0.25">
      <c r="A1571">
        <v>2019</v>
      </c>
      <c r="B1571" t="s">
        <v>58</v>
      </c>
      <c r="C1571" t="s">
        <v>44</v>
      </c>
      <c r="D1571">
        <v>14414</v>
      </c>
      <c r="E1571">
        <v>67111</v>
      </c>
      <c r="F1571" t="s">
        <v>10</v>
      </c>
    </row>
    <row r="1572" spans="1:6" x14ac:dyDescent="0.25">
      <c r="A1572">
        <v>2019</v>
      </c>
      <c r="B1572" t="s">
        <v>58</v>
      </c>
      <c r="C1572" t="s">
        <v>45</v>
      </c>
      <c r="D1572">
        <v>1567</v>
      </c>
      <c r="E1572">
        <v>63616</v>
      </c>
      <c r="F1572" t="s">
        <v>8</v>
      </c>
    </row>
    <row r="1573" spans="1:6" x14ac:dyDescent="0.25">
      <c r="A1573">
        <v>2019</v>
      </c>
      <c r="B1573" t="s">
        <v>58</v>
      </c>
      <c r="C1573" t="s">
        <v>46</v>
      </c>
      <c r="D1573">
        <v>5906</v>
      </c>
      <c r="E1573">
        <v>64927</v>
      </c>
      <c r="F1573" t="s">
        <v>8</v>
      </c>
    </row>
    <row r="1574" spans="1:6" x14ac:dyDescent="0.25">
      <c r="A1574">
        <v>2019</v>
      </c>
      <c r="B1574" t="s">
        <v>58</v>
      </c>
      <c r="C1574" t="s">
        <v>47</v>
      </c>
      <c r="D1574">
        <v>1091</v>
      </c>
      <c r="E1574">
        <v>53877</v>
      </c>
      <c r="F1574" t="s">
        <v>10</v>
      </c>
    </row>
    <row r="1575" spans="1:6" x14ac:dyDescent="0.25">
      <c r="A1575">
        <v>2019</v>
      </c>
      <c r="B1575" t="s">
        <v>58</v>
      </c>
      <c r="C1575" t="s">
        <v>48</v>
      </c>
      <c r="D1575">
        <v>6835</v>
      </c>
      <c r="E1575">
        <v>65526</v>
      </c>
      <c r="F1575" t="s">
        <v>8</v>
      </c>
    </row>
    <row r="1576" spans="1:6" x14ac:dyDescent="0.25">
      <c r="A1576">
        <v>2019</v>
      </c>
      <c r="B1576" t="s">
        <v>58</v>
      </c>
      <c r="C1576" t="s">
        <v>49</v>
      </c>
      <c r="D1576">
        <v>24275</v>
      </c>
      <c r="E1576">
        <v>81813</v>
      </c>
      <c r="F1576" t="s">
        <v>10</v>
      </c>
    </row>
    <row r="1577" spans="1:6" x14ac:dyDescent="0.25">
      <c r="A1577">
        <v>2019</v>
      </c>
      <c r="B1577" t="s">
        <v>58</v>
      </c>
      <c r="C1577" t="s">
        <v>50</v>
      </c>
      <c r="D1577">
        <v>4248</v>
      </c>
      <c r="E1577">
        <v>62723</v>
      </c>
      <c r="F1577" t="s">
        <v>8</v>
      </c>
    </row>
    <row r="1578" spans="1:6" x14ac:dyDescent="0.25">
      <c r="A1578">
        <v>2019</v>
      </c>
      <c r="B1578" t="s">
        <v>58</v>
      </c>
      <c r="C1578" t="s">
        <v>51</v>
      </c>
      <c r="D1578">
        <v>1105</v>
      </c>
      <c r="E1578">
        <v>64004</v>
      </c>
      <c r="F1578" t="s">
        <v>8</v>
      </c>
    </row>
    <row r="1579" spans="1:6" x14ac:dyDescent="0.25">
      <c r="A1579">
        <v>2019</v>
      </c>
      <c r="B1579" t="s">
        <v>58</v>
      </c>
      <c r="C1579" t="s">
        <v>52</v>
      </c>
      <c r="D1579">
        <v>6475</v>
      </c>
      <c r="E1579">
        <v>63894</v>
      </c>
      <c r="F1579" t="s">
        <v>10</v>
      </c>
    </row>
    <row r="1580" spans="1:6" x14ac:dyDescent="0.25">
      <c r="A1580">
        <v>2019</v>
      </c>
      <c r="B1580" t="s">
        <v>58</v>
      </c>
      <c r="C1580" t="s">
        <v>53</v>
      </c>
      <c r="D1580">
        <v>7671</v>
      </c>
      <c r="E1580">
        <v>82290</v>
      </c>
      <c r="F1580" t="s">
        <v>10</v>
      </c>
    </row>
    <row r="1581" spans="1:6" x14ac:dyDescent="0.25">
      <c r="A1581">
        <v>2019</v>
      </c>
      <c r="B1581" t="s">
        <v>58</v>
      </c>
      <c r="C1581" t="s">
        <v>54</v>
      </c>
      <c r="D1581">
        <v>1272</v>
      </c>
      <c r="E1581">
        <v>64624</v>
      </c>
      <c r="F1581" t="s">
        <v>8</v>
      </c>
    </row>
    <row r="1582" spans="1:6" x14ac:dyDescent="0.25">
      <c r="A1582">
        <v>2019</v>
      </c>
      <c r="B1582" t="s">
        <v>58</v>
      </c>
      <c r="C1582" t="s">
        <v>55</v>
      </c>
      <c r="D1582">
        <v>9356</v>
      </c>
      <c r="E1582">
        <v>63001</v>
      </c>
      <c r="F1582" t="s">
        <v>8</v>
      </c>
    </row>
    <row r="1583" spans="1:6" x14ac:dyDescent="0.25">
      <c r="A1583">
        <v>2019</v>
      </c>
      <c r="B1583" t="s">
        <v>58</v>
      </c>
      <c r="C1583" t="s">
        <v>56</v>
      </c>
      <c r="D1583">
        <v>598</v>
      </c>
      <c r="E1583">
        <v>71834</v>
      </c>
      <c r="F1583" t="s">
        <v>10</v>
      </c>
    </row>
    <row r="1584" spans="1:6" x14ac:dyDescent="0.25">
      <c r="A1584">
        <v>2019</v>
      </c>
      <c r="B1584" t="s">
        <v>59</v>
      </c>
      <c r="C1584" t="s">
        <v>7</v>
      </c>
      <c r="D1584">
        <v>32410</v>
      </c>
      <c r="E1584">
        <v>46518</v>
      </c>
      <c r="F1584" t="s">
        <v>10</v>
      </c>
    </row>
    <row r="1585" spans="1:6" x14ac:dyDescent="0.25">
      <c r="A1585">
        <v>2019</v>
      </c>
      <c r="B1585" t="s">
        <v>59</v>
      </c>
      <c r="C1585" t="s">
        <v>9</v>
      </c>
      <c r="D1585">
        <v>29489</v>
      </c>
      <c r="E1585">
        <v>51126</v>
      </c>
      <c r="F1585" t="s">
        <v>10</v>
      </c>
    </row>
    <row r="1586" spans="1:6" x14ac:dyDescent="0.25">
      <c r="A1586">
        <v>2019</v>
      </c>
      <c r="B1586" t="s">
        <v>59</v>
      </c>
      <c r="C1586" t="s">
        <v>11</v>
      </c>
      <c r="D1586">
        <v>21486</v>
      </c>
      <c r="E1586">
        <v>46275</v>
      </c>
      <c r="F1586" t="s">
        <v>10</v>
      </c>
    </row>
    <row r="1587" spans="1:6" x14ac:dyDescent="0.25">
      <c r="A1587">
        <v>2019</v>
      </c>
      <c r="B1587" t="s">
        <v>59</v>
      </c>
      <c r="C1587" t="s">
        <v>12</v>
      </c>
      <c r="D1587">
        <v>185826</v>
      </c>
      <c r="E1587">
        <v>57095</v>
      </c>
      <c r="F1587" t="s">
        <v>10</v>
      </c>
    </row>
    <row r="1588" spans="1:6" x14ac:dyDescent="0.25">
      <c r="A1588">
        <v>2019</v>
      </c>
      <c r="B1588" t="s">
        <v>59</v>
      </c>
      <c r="C1588" t="s">
        <v>13</v>
      </c>
      <c r="D1588">
        <v>35715</v>
      </c>
      <c r="E1588">
        <v>54601</v>
      </c>
      <c r="F1588" t="s">
        <v>8</v>
      </c>
    </row>
    <row r="1589" spans="1:6" x14ac:dyDescent="0.25">
      <c r="A1589">
        <v>2019</v>
      </c>
      <c r="B1589" t="s">
        <v>59</v>
      </c>
      <c r="C1589" t="s">
        <v>14</v>
      </c>
      <c r="D1589">
        <v>25027</v>
      </c>
      <c r="E1589">
        <v>56064</v>
      </c>
      <c r="F1589" t="s">
        <v>8</v>
      </c>
    </row>
    <row r="1590" spans="1:6" x14ac:dyDescent="0.25">
      <c r="A1590">
        <v>2019</v>
      </c>
      <c r="B1590" t="s">
        <v>59</v>
      </c>
      <c r="C1590" t="s">
        <v>15</v>
      </c>
      <c r="D1590">
        <v>6681</v>
      </c>
      <c r="E1590">
        <v>45700</v>
      </c>
      <c r="F1590" t="s">
        <v>10</v>
      </c>
    </row>
    <row r="1591" spans="1:6" x14ac:dyDescent="0.25">
      <c r="A1591">
        <v>2019</v>
      </c>
      <c r="B1591" t="s">
        <v>59</v>
      </c>
      <c r="C1591" t="s">
        <v>16</v>
      </c>
      <c r="D1591">
        <v>139501</v>
      </c>
      <c r="E1591">
        <v>49229</v>
      </c>
      <c r="F1591" t="s">
        <v>8</v>
      </c>
    </row>
    <row r="1592" spans="1:6" x14ac:dyDescent="0.25">
      <c r="A1592">
        <v>2019</v>
      </c>
      <c r="B1592" t="s">
        <v>59</v>
      </c>
      <c r="C1592" t="s">
        <v>17</v>
      </c>
      <c r="D1592">
        <v>60382</v>
      </c>
      <c r="E1592">
        <v>54763</v>
      </c>
      <c r="F1592" t="s">
        <v>8</v>
      </c>
    </row>
    <row r="1593" spans="1:6" x14ac:dyDescent="0.25">
      <c r="A1593">
        <v>2019</v>
      </c>
      <c r="B1593" t="s">
        <v>59</v>
      </c>
      <c r="C1593" t="s">
        <v>18</v>
      </c>
      <c r="D1593">
        <v>11706</v>
      </c>
      <c r="E1593">
        <v>44856</v>
      </c>
      <c r="F1593" t="s">
        <v>10</v>
      </c>
    </row>
    <row r="1594" spans="1:6" x14ac:dyDescent="0.25">
      <c r="A1594">
        <v>2019</v>
      </c>
      <c r="B1594" t="s">
        <v>59</v>
      </c>
      <c r="C1594" t="s">
        <v>19</v>
      </c>
      <c r="D1594">
        <v>77273</v>
      </c>
      <c r="E1594">
        <v>56025</v>
      </c>
      <c r="F1594" t="s">
        <v>10</v>
      </c>
    </row>
    <row r="1595" spans="1:6" x14ac:dyDescent="0.25">
      <c r="A1595">
        <v>2019</v>
      </c>
      <c r="B1595" t="s">
        <v>59</v>
      </c>
      <c r="C1595" t="s">
        <v>20</v>
      </c>
      <c r="D1595">
        <v>40630</v>
      </c>
      <c r="E1595">
        <v>46479</v>
      </c>
      <c r="F1595" t="s">
        <v>8</v>
      </c>
    </row>
    <row r="1596" spans="1:6" x14ac:dyDescent="0.25">
      <c r="A1596">
        <v>2019</v>
      </c>
      <c r="B1596" t="s">
        <v>59</v>
      </c>
      <c r="C1596" t="s">
        <v>21</v>
      </c>
      <c r="D1596">
        <v>23446</v>
      </c>
      <c r="E1596">
        <v>45025</v>
      </c>
      <c r="F1596" t="s">
        <v>8</v>
      </c>
    </row>
    <row r="1597" spans="1:6" x14ac:dyDescent="0.25">
      <c r="A1597">
        <v>2019</v>
      </c>
      <c r="B1597" t="s">
        <v>59</v>
      </c>
      <c r="C1597" t="s">
        <v>22</v>
      </c>
      <c r="D1597">
        <v>20676</v>
      </c>
      <c r="E1597">
        <v>46705</v>
      </c>
      <c r="F1597" t="s">
        <v>10</v>
      </c>
    </row>
    <row r="1598" spans="1:6" x14ac:dyDescent="0.25">
      <c r="A1598">
        <v>2019</v>
      </c>
      <c r="B1598" t="s">
        <v>59</v>
      </c>
      <c r="C1598" t="s">
        <v>23</v>
      </c>
      <c r="D1598">
        <v>27941</v>
      </c>
      <c r="E1598">
        <v>47261</v>
      </c>
      <c r="F1598" t="s">
        <v>8</v>
      </c>
    </row>
    <row r="1599" spans="1:6" x14ac:dyDescent="0.25">
      <c r="A1599">
        <v>2019</v>
      </c>
      <c r="B1599" t="s">
        <v>59</v>
      </c>
      <c r="C1599" t="s">
        <v>24</v>
      </c>
      <c r="D1599">
        <v>30444</v>
      </c>
      <c r="E1599">
        <v>46938</v>
      </c>
      <c r="F1599" t="s">
        <v>10</v>
      </c>
    </row>
    <row r="1600" spans="1:6" x14ac:dyDescent="0.25">
      <c r="A1600">
        <v>2019</v>
      </c>
      <c r="B1600" t="s">
        <v>59</v>
      </c>
      <c r="C1600" t="s">
        <v>25</v>
      </c>
      <c r="D1600">
        <v>11060</v>
      </c>
      <c r="E1600">
        <v>42287</v>
      </c>
      <c r="F1600" t="s">
        <v>8</v>
      </c>
    </row>
    <row r="1601" spans="1:6" x14ac:dyDescent="0.25">
      <c r="A1601">
        <v>2019</v>
      </c>
      <c r="B1601" t="s">
        <v>59</v>
      </c>
      <c r="C1601" t="s">
        <v>26</v>
      </c>
      <c r="D1601">
        <v>33064</v>
      </c>
      <c r="E1601">
        <v>51367</v>
      </c>
      <c r="F1601" t="s">
        <v>8</v>
      </c>
    </row>
    <row r="1602" spans="1:6" x14ac:dyDescent="0.25">
      <c r="A1602">
        <v>2019</v>
      </c>
      <c r="B1602" t="s">
        <v>59</v>
      </c>
      <c r="C1602" t="s">
        <v>27</v>
      </c>
      <c r="D1602">
        <v>42906</v>
      </c>
      <c r="E1602">
        <v>57500</v>
      </c>
      <c r="F1602" t="s">
        <v>10</v>
      </c>
    </row>
    <row r="1603" spans="1:6" x14ac:dyDescent="0.25">
      <c r="A1603">
        <v>2019</v>
      </c>
      <c r="B1603" t="s">
        <v>59</v>
      </c>
      <c r="C1603" t="s">
        <v>28</v>
      </c>
      <c r="D1603">
        <v>52149</v>
      </c>
      <c r="E1603">
        <v>51628</v>
      </c>
      <c r="F1603" t="s">
        <v>10</v>
      </c>
    </row>
    <row r="1604" spans="1:6" x14ac:dyDescent="0.25">
      <c r="A1604">
        <v>2019</v>
      </c>
      <c r="B1604" t="s">
        <v>59</v>
      </c>
      <c r="C1604" t="s">
        <v>29</v>
      </c>
      <c r="D1604">
        <v>36334</v>
      </c>
      <c r="E1604">
        <v>54273</v>
      </c>
      <c r="F1604" t="s">
        <v>8</v>
      </c>
    </row>
    <row r="1605" spans="1:6" x14ac:dyDescent="0.25">
      <c r="A1605">
        <v>2019</v>
      </c>
      <c r="B1605" t="s">
        <v>59</v>
      </c>
      <c r="C1605" t="s">
        <v>30</v>
      </c>
      <c r="D1605">
        <v>19589</v>
      </c>
      <c r="E1605">
        <v>41324</v>
      </c>
      <c r="F1605" t="s">
        <v>8</v>
      </c>
    </row>
    <row r="1606" spans="1:6" x14ac:dyDescent="0.25">
      <c r="A1606">
        <v>2019</v>
      </c>
      <c r="B1606" t="s">
        <v>59</v>
      </c>
      <c r="C1606" t="s">
        <v>31</v>
      </c>
      <c r="D1606">
        <v>40324</v>
      </c>
      <c r="E1606">
        <v>47095</v>
      </c>
      <c r="F1606" t="s">
        <v>10</v>
      </c>
    </row>
    <row r="1607" spans="1:6" x14ac:dyDescent="0.25">
      <c r="A1607">
        <v>2019</v>
      </c>
      <c r="B1607" t="s">
        <v>59</v>
      </c>
      <c r="C1607" t="s">
        <v>32</v>
      </c>
      <c r="D1607">
        <v>9270</v>
      </c>
      <c r="E1607">
        <v>44067</v>
      </c>
      <c r="F1607" t="s">
        <v>10</v>
      </c>
    </row>
    <row r="1608" spans="1:6" x14ac:dyDescent="0.25">
      <c r="A1608">
        <v>2019</v>
      </c>
      <c r="B1608" t="s">
        <v>59</v>
      </c>
      <c r="C1608" t="s">
        <v>33</v>
      </c>
      <c r="D1608">
        <v>15024</v>
      </c>
      <c r="E1608">
        <v>44493</v>
      </c>
      <c r="F1608" t="s">
        <v>10</v>
      </c>
    </row>
    <row r="1609" spans="1:6" x14ac:dyDescent="0.25">
      <c r="A1609">
        <v>2019</v>
      </c>
      <c r="B1609" t="s">
        <v>59</v>
      </c>
      <c r="C1609" t="s">
        <v>34</v>
      </c>
      <c r="D1609">
        <v>15910</v>
      </c>
      <c r="E1609">
        <v>48847</v>
      </c>
      <c r="F1609" t="s">
        <v>10</v>
      </c>
    </row>
    <row r="1610" spans="1:6" x14ac:dyDescent="0.25">
      <c r="A1610">
        <v>2019</v>
      </c>
      <c r="B1610" t="s">
        <v>59</v>
      </c>
      <c r="C1610" t="s">
        <v>35</v>
      </c>
      <c r="D1610">
        <v>12612</v>
      </c>
      <c r="E1610">
        <v>52101</v>
      </c>
      <c r="F1610" t="s">
        <v>10</v>
      </c>
    </row>
    <row r="1611" spans="1:6" x14ac:dyDescent="0.25">
      <c r="A1611">
        <v>2019</v>
      </c>
      <c r="B1611" t="s">
        <v>59</v>
      </c>
      <c r="C1611" t="s">
        <v>36</v>
      </c>
      <c r="D1611">
        <v>53977</v>
      </c>
      <c r="E1611">
        <v>58631</v>
      </c>
      <c r="F1611" t="s">
        <v>8</v>
      </c>
    </row>
    <row r="1612" spans="1:6" x14ac:dyDescent="0.25">
      <c r="A1612">
        <v>2019</v>
      </c>
      <c r="B1612" t="s">
        <v>59</v>
      </c>
      <c r="C1612" t="s">
        <v>37</v>
      </c>
      <c r="D1612">
        <v>10538</v>
      </c>
      <c r="E1612">
        <v>42519</v>
      </c>
      <c r="F1612" t="s">
        <v>8</v>
      </c>
    </row>
    <row r="1613" spans="1:6" x14ac:dyDescent="0.25">
      <c r="A1613">
        <v>2019</v>
      </c>
      <c r="B1613" t="s">
        <v>59</v>
      </c>
      <c r="C1613" t="s">
        <v>38</v>
      </c>
      <c r="D1613">
        <v>126549</v>
      </c>
      <c r="E1613">
        <v>56389</v>
      </c>
      <c r="F1613" t="s">
        <v>10</v>
      </c>
    </row>
    <row r="1614" spans="1:6" x14ac:dyDescent="0.25">
      <c r="A1614">
        <v>2019</v>
      </c>
      <c r="B1614" t="s">
        <v>59</v>
      </c>
      <c r="C1614" t="s">
        <v>39</v>
      </c>
      <c r="D1614">
        <v>61042</v>
      </c>
      <c r="E1614">
        <v>47845</v>
      </c>
      <c r="F1614" t="s">
        <v>8</v>
      </c>
    </row>
    <row r="1615" spans="1:6" x14ac:dyDescent="0.25">
      <c r="A1615">
        <v>2019</v>
      </c>
      <c r="B1615" t="s">
        <v>59</v>
      </c>
      <c r="C1615" t="s">
        <v>40</v>
      </c>
      <c r="D1615">
        <v>7819</v>
      </c>
      <c r="E1615">
        <v>53910</v>
      </c>
      <c r="F1615" t="s">
        <v>8</v>
      </c>
    </row>
    <row r="1616" spans="1:6" x14ac:dyDescent="0.25">
      <c r="A1616">
        <v>2019</v>
      </c>
      <c r="B1616" t="s">
        <v>59</v>
      </c>
      <c r="C1616" t="s">
        <v>41</v>
      </c>
      <c r="D1616">
        <v>68763</v>
      </c>
      <c r="E1616">
        <v>48564</v>
      </c>
      <c r="F1616" t="s">
        <v>10</v>
      </c>
    </row>
    <row r="1617" spans="1:6" x14ac:dyDescent="0.25">
      <c r="A1617">
        <v>2019</v>
      </c>
      <c r="B1617" t="s">
        <v>59</v>
      </c>
      <c r="C1617" t="s">
        <v>42</v>
      </c>
      <c r="D1617">
        <v>23838</v>
      </c>
      <c r="E1617">
        <v>47040</v>
      </c>
      <c r="F1617" t="s">
        <v>10</v>
      </c>
    </row>
    <row r="1618" spans="1:6" x14ac:dyDescent="0.25">
      <c r="A1618">
        <v>2019</v>
      </c>
      <c r="B1618" t="s">
        <v>59</v>
      </c>
      <c r="C1618" t="s">
        <v>43</v>
      </c>
      <c r="D1618">
        <v>26684</v>
      </c>
      <c r="E1618">
        <v>48870</v>
      </c>
      <c r="F1618" t="s">
        <v>8</v>
      </c>
    </row>
    <row r="1619" spans="1:6" x14ac:dyDescent="0.25">
      <c r="A1619">
        <v>2019</v>
      </c>
      <c r="B1619" t="s">
        <v>59</v>
      </c>
      <c r="C1619" t="s">
        <v>44</v>
      </c>
      <c r="D1619">
        <v>75374</v>
      </c>
      <c r="E1619">
        <v>49972</v>
      </c>
      <c r="F1619" t="s">
        <v>8</v>
      </c>
    </row>
    <row r="1620" spans="1:6" x14ac:dyDescent="0.25">
      <c r="A1620">
        <v>2019</v>
      </c>
      <c r="B1620" t="s">
        <v>59</v>
      </c>
      <c r="C1620" t="s">
        <v>45</v>
      </c>
      <c r="D1620">
        <v>7674</v>
      </c>
      <c r="E1620">
        <v>48503</v>
      </c>
      <c r="F1620" t="s">
        <v>10</v>
      </c>
    </row>
    <row r="1621" spans="1:6" x14ac:dyDescent="0.25">
      <c r="A1621">
        <v>2019</v>
      </c>
      <c r="B1621" t="s">
        <v>59</v>
      </c>
      <c r="C1621" t="s">
        <v>46</v>
      </c>
      <c r="D1621">
        <v>29784</v>
      </c>
      <c r="E1621">
        <v>44973</v>
      </c>
      <c r="F1621" t="s">
        <v>8</v>
      </c>
    </row>
    <row r="1622" spans="1:6" x14ac:dyDescent="0.25">
      <c r="A1622">
        <v>2019</v>
      </c>
      <c r="B1622" t="s">
        <v>59</v>
      </c>
      <c r="C1622" t="s">
        <v>47</v>
      </c>
      <c r="D1622">
        <v>8036</v>
      </c>
      <c r="E1622">
        <v>44278</v>
      </c>
      <c r="F1622" t="s">
        <v>10</v>
      </c>
    </row>
    <row r="1623" spans="1:6" x14ac:dyDescent="0.25">
      <c r="A1623">
        <v>2019</v>
      </c>
      <c r="B1623" t="s">
        <v>59</v>
      </c>
      <c r="C1623" t="s">
        <v>48</v>
      </c>
      <c r="D1623">
        <v>39250</v>
      </c>
      <c r="E1623">
        <v>50773</v>
      </c>
      <c r="F1623" t="s">
        <v>8</v>
      </c>
    </row>
    <row r="1624" spans="1:6" x14ac:dyDescent="0.25">
      <c r="A1624">
        <v>2019</v>
      </c>
      <c r="B1624" t="s">
        <v>59</v>
      </c>
      <c r="C1624" t="s">
        <v>49</v>
      </c>
      <c r="D1624">
        <v>145842</v>
      </c>
      <c r="E1624">
        <v>56316</v>
      </c>
      <c r="F1624" t="s">
        <v>8</v>
      </c>
    </row>
    <row r="1625" spans="1:6" x14ac:dyDescent="0.25">
      <c r="A1625">
        <v>2019</v>
      </c>
      <c r="B1625" t="s">
        <v>59</v>
      </c>
      <c r="C1625" t="s">
        <v>50</v>
      </c>
      <c r="D1625">
        <v>19048</v>
      </c>
      <c r="E1625">
        <v>48378</v>
      </c>
      <c r="F1625" t="s">
        <v>10</v>
      </c>
    </row>
    <row r="1626" spans="1:6" x14ac:dyDescent="0.25">
      <c r="A1626">
        <v>2019</v>
      </c>
      <c r="B1626" t="s">
        <v>59</v>
      </c>
      <c r="C1626" t="s">
        <v>51</v>
      </c>
      <c r="D1626">
        <v>5138</v>
      </c>
      <c r="E1626">
        <v>44650</v>
      </c>
      <c r="F1626" t="s">
        <v>10</v>
      </c>
    </row>
    <row r="1627" spans="1:6" x14ac:dyDescent="0.25">
      <c r="A1627">
        <v>2019</v>
      </c>
      <c r="B1627" t="s">
        <v>59</v>
      </c>
      <c r="C1627" t="s">
        <v>52</v>
      </c>
      <c r="D1627">
        <v>42996</v>
      </c>
      <c r="E1627">
        <v>48291</v>
      </c>
      <c r="F1627" t="s">
        <v>8</v>
      </c>
    </row>
    <row r="1628" spans="1:6" x14ac:dyDescent="0.25">
      <c r="A1628">
        <v>2019</v>
      </c>
      <c r="B1628" t="s">
        <v>59</v>
      </c>
      <c r="C1628" t="s">
        <v>53</v>
      </c>
      <c r="D1628">
        <v>39715</v>
      </c>
      <c r="E1628">
        <v>64924</v>
      </c>
      <c r="F1628" t="s">
        <v>8</v>
      </c>
    </row>
    <row r="1629" spans="1:6" x14ac:dyDescent="0.25">
      <c r="A1629">
        <v>2019</v>
      </c>
      <c r="B1629" t="s">
        <v>59</v>
      </c>
      <c r="C1629" t="s">
        <v>54</v>
      </c>
      <c r="D1629">
        <v>10925</v>
      </c>
      <c r="E1629">
        <v>43489</v>
      </c>
      <c r="F1629" t="s">
        <v>10</v>
      </c>
    </row>
    <row r="1630" spans="1:6" x14ac:dyDescent="0.25">
      <c r="A1630">
        <v>2019</v>
      </c>
      <c r="B1630" t="s">
        <v>59</v>
      </c>
      <c r="C1630" t="s">
        <v>55</v>
      </c>
      <c r="D1630">
        <v>35433</v>
      </c>
      <c r="E1630">
        <v>45831</v>
      </c>
      <c r="F1630" t="s">
        <v>10</v>
      </c>
    </row>
    <row r="1631" spans="1:6" x14ac:dyDescent="0.25">
      <c r="A1631">
        <v>2019</v>
      </c>
      <c r="B1631" t="s">
        <v>59</v>
      </c>
      <c r="C1631" t="s">
        <v>56</v>
      </c>
      <c r="D1631">
        <v>4822</v>
      </c>
      <c r="E1631">
        <v>46999</v>
      </c>
      <c r="F1631" t="s">
        <v>10</v>
      </c>
    </row>
    <row r="1632" spans="1:6" x14ac:dyDescent="0.25">
      <c r="A1632">
        <v>2019</v>
      </c>
      <c r="B1632" t="s">
        <v>60</v>
      </c>
      <c r="C1632" t="s">
        <v>7</v>
      </c>
      <c r="D1632">
        <v>1969</v>
      </c>
      <c r="E1632">
        <v>64932</v>
      </c>
      <c r="F1632" t="s">
        <v>10</v>
      </c>
    </row>
    <row r="1633" spans="1:6" x14ac:dyDescent="0.25">
      <c r="A1633">
        <v>2019</v>
      </c>
      <c r="B1633" t="s">
        <v>60</v>
      </c>
      <c r="C1633" t="s">
        <v>9</v>
      </c>
      <c r="D1633">
        <v>2461</v>
      </c>
      <c r="E1633">
        <v>77171</v>
      </c>
      <c r="F1633" t="s">
        <v>10</v>
      </c>
    </row>
    <row r="1634" spans="1:6" x14ac:dyDescent="0.25">
      <c r="A1634">
        <v>2019</v>
      </c>
      <c r="B1634" t="s">
        <v>60</v>
      </c>
      <c r="C1634" t="s">
        <v>11</v>
      </c>
      <c r="D1634">
        <v>1123</v>
      </c>
      <c r="E1634">
        <v>62682</v>
      </c>
      <c r="F1634" t="s">
        <v>8</v>
      </c>
    </row>
    <row r="1635" spans="1:6" x14ac:dyDescent="0.25">
      <c r="A1635">
        <v>2019</v>
      </c>
      <c r="B1635" t="s">
        <v>60</v>
      </c>
      <c r="C1635" t="s">
        <v>12</v>
      </c>
      <c r="D1635">
        <v>22519</v>
      </c>
      <c r="E1635">
        <v>178309</v>
      </c>
      <c r="F1635" t="s">
        <v>8</v>
      </c>
    </row>
    <row r="1636" spans="1:6" x14ac:dyDescent="0.25">
      <c r="A1636">
        <v>2019</v>
      </c>
      <c r="B1636" t="s">
        <v>60</v>
      </c>
      <c r="C1636" t="s">
        <v>13</v>
      </c>
      <c r="D1636">
        <v>3891</v>
      </c>
      <c r="E1636">
        <v>106781</v>
      </c>
      <c r="F1636" t="s">
        <v>10</v>
      </c>
    </row>
    <row r="1637" spans="1:6" x14ac:dyDescent="0.25">
      <c r="A1637">
        <v>2019</v>
      </c>
      <c r="B1637" t="s">
        <v>60</v>
      </c>
      <c r="C1637" t="s">
        <v>14</v>
      </c>
      <c r="D1637">
        <v>2146</v>
      </c>
      <c r="E1637">
        <v>109094</v>
      </c>
      <c r="F1637" t="s">
        <v>8</v>
      </c>
    </row>
    <row r="1638" spans="1:6" x14ac:dyDescent="0.25">
      <c r="A1638">
        <v>2019</v>
      </c>
      <c r="B1638" t="s">
        <v>60</v>
      </c>
      <c r="C1638" t="s">
        <v>15</v>
      </c>
      <c r="D1638">
        <v>409</v>
      </c>
      <c r="E1638">
        <v>70686</v>
      </c>
      <c r="F1638" t="s">
        <v>8</v>
      </c>
    </row>
    <row r="1639" spans="1:6" x14ac:dyDescent="0.25">
      <c r="A1639">
        <v>2019</v>
      </c>
      <c r="B1639" t="s">
        <v>60</v>
      </c>
      <c r="C1639" t="s">
        <v>16</v>
      </c>
      <c r="D1639">
        <v>10983</v>
      </c>
      <c r="E1639">
        <v>86305</v>
      </c>
      <c r="F1639" t="s">
        <v>10</v>
      </c>
    </row>
    <row r="1640" spans="1:6" x14ac:dyDescent="0.25">
      <c r="A1640">
        <v>2019</v>
      </c>
      <c r="B1640" t="s">
        <v>60</v>
      </c>
      <c r="C1640" t="s">
        <v>17</v>
      </c>
      <c r="D1640">
        <v>4911</v>
      </c>
      <c r="E1640">
        <v>102306</v>
      </c>
      <c r="F1640" t="s">
        <v>10</v>
      </c>
    </row>
    <row r="1641" spans="1:6" x14ac:dyDescent="0.25">
      <c r="A1641">
        <v>2019</v>
      </c>
      <c r="B1641" t="s">
        <v>60</v>
      </c>
      <c r="C1641" t="s">
        <v>18</v>
      </c>
      <c r="D1641">
        <v>1175</v>
      </c>
      <c r="E1641">
        <v>57032</v>
      </c>
      <c r="F1641" t="s">
        <v>8</v>
      </c>
    </row>
    <row r="1642" spans="1:6" x14ac:dyDescent="0.25">
      <c r="A1642">
        <v>2019</v>
      </c>
      <c r="B1642" t="s">
        <v>60</v>
      </c>
      <c r="C1642" t="s">
        <v>19</v>
      </c>
      <c r="D1642">
        <v>6534</v>
      </c>
      <c r="E1642">
        <v>91328</v>
      </c>
      <c r="F1642" t="s">
        <v>8</v>
      </c>
    </row>
    <row r="1643" spans="1:6" x14ac:dyDescent="0.25">
      <c r="A1643">
        <v>2019</v>
      </c>
      <c r="B1643" t="s">
        <v>60</v>
      </c>
      <c r="C1643" t="s">
        <v>20</v>
      </c>
      <c r="D1643">
        <v>2019</v>
      </c>
      <c r="E1643">
        <v>65391</v>
      </c>
      <c r="F1643" t="s">
        <v>10</v>
      </c>
    </row>
    <row r="1644" spans="1:6" x14ac:dyDescent="0.25">
      <c r="A1644">
        <v>2019</v>
      </c>
      <c r="B1644" t="s">
        <v>60</v>
      </c>
      <c r="C1644" t="s">
        <v>21</v>
      </c>
      <c r="D1644">
        <v>1698</v>
      </c>
      <c r="E1644">
        <v>61957</v>
      </c>
      <c r="F1644" t="s">
        <v>8</v>
      </c>
    </row>
    <row r="1645" spans="1:6" x14ac:dyDescent="0.25">
      <c r="A1645">
        <v>2019</v>
      </c>
      <c r="B1645" t="s">
        <v>60</v>
      </c>
      <c r="C1645" t="s">
        <v>22</v>
      </c>
      <c r="D1645">
        <v>1260</v>
      </c>
      <c r="E1645">
        <v>67084</v>
      </c>
      <c r="F1645" t="s">
        <v>10</v>
      </c>
    </row>
    <row r="1646" spans="1:6" x14ac:dyDescent="0.25">
      <c r="A1646">
        <v>2019</v>
      </c>
      <c r="B1646" t="s">
        <v>60</v>
      </c>
      <c r="C1646" t="s">
        <v>23</v>
      </c>
      <c r="D1646">
        <v>1697</v>
      </c>
      <c r="E1646">
        <v>60857</v>
      </c>
      <c r="F1646" t="s">
        <v>8</v>
      </c>
    </row>
    <row r="1647" spans="1:6" x14ac:dyDescent="0.25">
      <c r="A1647">
        <v>2019</v>
      </c>
      <c r="B1647" t="s">
        <v>60</v>
      </c>
      <c r="C1647" t="s">
        <v>24</v>
      </c>
      <c r="D1647">
        <v>1650</v>
      </c>
      <c r="E1647">
        <v>61038</v>
      </c>
      <c r="F1647" t="s">
        <v>8</v>
      </c>
    </row>
    <row r="1648" spans="1:6" x14ac:dyDescent="0.25">
      <c r="A1648">
        <v>2019</v>
      </c>
      <c r="B1648" t="s">
        <v>60</v>
      </c>
      <c r="C1648" t="s">
        <v>25</v>
      </c>
      <c r="D1648">
        <v>843</v>
      </c>
      <c r="E1648">
        <v>58561</v>
      </c>
      <c r="F1648" t="s">
        <v>10</v>
      </c>
    </row>
    <row r="1649" spans="1:6" x14ac:dyDescent="0.25">
      <c r="A1649">
        <v>2019</v>
      </c>
      <c r="B1649" t="s">
        <v>60</v>
      </c>
      <c r="C1649" t="s">
        <v>26</v>
      </c>
      <c r="D1649">
        <v>2719</v>
      </c>
      <c r="E1649">
        <v>94009</v>
      </c>
      <c r="F1649" t="s">
        <v>10</v>
      </c>
    </row>
    <row r="1650" spans="1:6" x14ac:dyDescent="0.25">
      <c r="A1650">
        <v>2019</v>
      </c>
      <c r="B1650" t="s">
        <v>60</v>
      </c>
      <c r="C1650" t="s">
        <v>27</v>
      </c>
      <c r="D1650">
        <v>5143</v>
      </c>
      <c r="E1650">
        <v>120166</v>
      </c>
      <c r="F1650" t="s">
        <v>8</v>
      </c>
    </row>
    <row r="1651" spans="1:6" x14ac:dyDescent="0.25">
      <c r="A1651">
        <v>2019</v>
      </c>
      <c r="B1651" t="s">
        <v>60</v>
      </c>
      <c r="C1651" t="s">
        <v>28</v>
      </c>
      <c r="D1651">
        <v>5934</v>
      </c>
      <c r="E1651">
        <v>76884</v>
      </c>
      <c r="F1651" t="s">
        <v>8</v>
      </c>
    </row>
    <row r="1652" spans="1:6" x14ac:dyDescent="0.25">
      <c r="A1652">
        <v>2019</v>
      </c>
      <c r="B1652" t="s">
        <v>60</v>
      </c>
      <c r="C1652" t="s">
        <v>29</v>
      </c>
      <c r="D1652">
        <v>3663</v>
      </c>
      <c r="E1652">
        <v>81459</v>
      </c>
      <c r="F1652" t="s">
        <v>10</v>
      </c>
    </row>
    <row r="1653" spans="1:6" x14ac:dyDescent="0.25">
      <c r="A1653">
        <v>2019</v>
      </c>
      <c r="B1653" t="s">
        <v>60</v>
      </c>
      <c r="C1653" t="s">
        <v>30</v>
      </c>
      <c r="D1653">
        <v>962</v>
      </c>
      <c r="E1653">
        <v>54002</v>
      </c>
      <c r="F1653" t="s">
        <v>10</v>
      </c>
    </row>
    <row r="1654" spans="1:6" x14ac:dyDescent="0.25">
      <c r="A1654">
        <v>2019</v>
      </c>
      <c r="B1654" t="s">
        <v>60</v>
      </c>
      <c r="C1654" t="s">
        <v>31</v>
      </c>
      <c r="D1654">
        <v>3051</v>
      </c>
      <c r="E1654">
        <v>79665</v>
      </c>
      <c r="F1654" t="s">
        <v>10</v>
      </c>
    </row>
    <row r="1655" spans="1:6" x14ac:dyDescent="0.25">
      <c r="A1655">
        <v>2019</v>
      </c>
      <c r="B1655" t="s">
        <v>60</v>
      </c>
      <c r="C1655" t="s">
        <v>32</v>
      </c>
      <c r="D1655">
        <v>759</v>
      </c>
      <c r="E1655">
        <v>57903</v>
      </c>
      <c r="F1655" t="s">
        <v>10</v>
      </c>
    </row>
    <row r="1656" spans="1:6" x14ac:dyDescent="0.25">
      <c r="A1656">
        <v>2019</v>
      </c>
      <c r="B1656" t="s">
        <v>60</v>
      </c>
      <c r="C1656" t="s">
        <v>33</v>
      </c>
      <c r="D1656">
        <v>964</v>
      </c>
      <c r="E1656">
        <v>67365</v>
      </c>
      <c r="F1656" t="s">
        <v>10</v>
      </c>
    </row>
    <row r="1657" spans="1:6" x14ac:dyDescent="0.25">
      <c r="A1657">
        <v>2019</v>
      </c>
      <c r="B1657" t="s">
        <v>60</v>
      </c>
      <c r="C1657" t="s">
        <v>34</v>
      </c>
      <c r="D1657">
        <v>1440</v>
      </c>
      <c r="E1657">
        <v>71866</v>
      </c>
      <c r="F1657" t="s">
        <v>8</v>
      </c>
    </row>
    <row r="1658" spans="1:6" x14ac:dyDescent="0.25">
      <c r="A1658">
        <v>2019</v>
      </c>
      <c r="B1658" t="s">
        <v>60</v>
      </c>
      <c r="C1658" t="s">
        <v>35</v>
      </c>
      <c r="D1658">
        <v>843</v>
      </c>
      <c r="E1658">
        <v>94119</v>
      </c>
      <c r="F1658" t="s">
        <v>8</v>
      </c>
    </row>
    <row r="1659" spans="1:6" x14ac:dyDescent="0.25">
      <c r="A1659">
        <v>2019</v>
      </c>
      <c r="B1659" t="s">
        <v>60</v>
      </c>
      <c r="C1659" t="s">
        <v>36</v>
      </c>
      <c r="D1659">
        <v>3595</v>
      </c>
      <c r="E1659">
        <v>114638</v>
      </c>
      <c r="F1659" t="s">
        <v>10</v>
      </c>
    </row>
    <row r="1660" spans="1:6" x14ac:dyDescent="0.25">
      <c r="A1660">
        <v>2019</v>
      </c>
      <c r="B1660" t="s">
        <v>60</v>
      </c>
      <c r="C1660" t="s">
        <v>37</v>
      </c>
      <c r="D1660">
        <v>929</v>
      </c>
      <c r="E1660">
        <v>57009</v>
      </c>
      <c r="F1660" t="s">
        <v>8</v>
      </c>
    </row>
    <row r="1661" spans="1:6" x14ac:dyDescent="0.25">
      <c r="A1661">
        <v>2019</v>
      </c>
      <c r="B1661" t="s">
        <v>60</v>
      </c>
      <c r="C1661" t="s">
        <v>38</v>
      </c>
      <c r="D1661">
        <v>12397</v>
      </c>
      <c r="E1661">
        <v>125508</v>
      </c>
      <c r="F1661" t="s">
        <v>8</v>
      </c>
    </row>
    <row r="1662" spans="1:6" x14ac:dyDescent="0.25">
      <c r="A1662">
        <v>2019</v>
      </c>
      <c r="B1662" t="s">
        <v>60</v>
      </c>
      <c r="C1662" t="s">
        <v>39</v>
      </c>
      <c r="D1662">
        <v>5042</v>
      </c>
      <c r="E1662">
        <v>86496</v>
      </c>
      <c r="F1662" t="s">
        <v>10</v>
      </c>
    </row>
    <row r="1663" spans="1:6" x14ac:dyDescent="0.25">
      <c r="A1663">
        <v>2019</v>
      </c>
      <c r="B1663" t="s">
        <v>60</v>
      </c>
      <c r="C1663" t="s">
        <v>40</v>
      </c>
      <c r="D1663">
        <v>396</v>
      </c>
      <c r="E1663">
        <v>71114</v>
      </c>
      <c r="F1663" t="s">
        <v>10</v>
      </c>
    </row>
    <row r="1664" spans="1:6" x14ac:dyDescent="0.25">
      <c r="A1664">
        <v>2019</v>
      </c>
      <c r="B1664" t="s">
        <v>60</v>
      </c>
      <c r="C1664" t="s">
        <v>41</v>
      </c>
      <c r="D1664">
        <v>4456</v>
      </c>
      <c r="E1664">
        <v>73912</v>
      </c>
      <c r="F1664" t="s">
        <v>8</v>
      </c>
    </row>
    <row r="1665" spans="1:6" x14ac:dyDescent="0.25">
      <c r="A1665">
        <v>2019</v>
      </c>
      <c r="B1665" t="s">
        <v>60</v>
      </c>
      <c r="C1665" t="s">
        <v>42</v>
      </c>
      <c r="D1665">
        <v>1491</v>
      </c>
      <c r="E1665">
        <v>63922</v>
      </c>
      <c r="F1665" t="s">
        <v>8</v>
      </c>
    </row>
    <row r="1666" spans="1:6" x14ac:dyDescent="0.25">
      <c r="A1666">
        <v>2019</v>
      </c>
      <c r="B1666" t="s">
        <v>60</v>
      </c>
      <c r="C1666" t="s">
        <v>43</v>
      </c>
      <c r="D1666">
        <v>3521</v>
      </c>
      <c r="E1666">
        <v>86210</v>
      </c>
      <c r="F1666" t="s">
        <v>10</v>
      </c>
    </row>
    <row r="1667" spans="1:6" x14ac:dyDescent="0.25">
      <c r="A1667">
        <v>2019</v>
      </c>
      <c r="B1667" t="s">
        <v>60</v>
      </c>
      <c r="C1667" t="s">
        <v>44</v>
      </c>
      <c r="D1667">
        <v>4664</v>
      </c>
      <c r="E1667">
        <v>84987</v>
      </c>
      <c r="F1667" t="s">
        <v>8</v>
      </c>
    </row>
    <row r="1668" spans="1:6" x14ac:dyDescent="0.25">
      <c r="A1668">
        <v>2019</v>
      </c>
      <c r="B1668" t="s">
        <v>60</v>
      </c>
      <c r="C1668" t="s">
        <v>45</v>
      </c>
      <c r="D1668">
        <v>745</v>
      </c>
      <c r="E1668">
        <v>76660</v>
      </c>
      <c r="F1668" t="s">
        <v>10</v>
      </c>
    </row>
    <row r="1669" spans="1:6" x14ac:dyDescent="0.25">
      <c r="A1669">
        <v>2019</v>
      </c>
      <c r="B1669" t="s">
        <v>60</v>
      </c>
      <c r="C1669" t="s">
        <v>46</v>
      </c>
      <c r="D1669">
        <v>2430</v>
      </c>
      <c r="E1669">
        <v>67428</v>
      </c>
      <c r="F1669" t="s">
        <v>8</v>
      </c>
    </row>
    <row r="1670" spans="1:6" x14ac:dyDescent="0.25">
      <c r="A1670">
        <v>2019</v>
      </c>
      <c r="B1670" t="s">
        <v>60</v>
      </c>
      <c r="C1670" t="s">
        <v>47</v>
      </c>
      <c r="D1670">
        <v>561</v>
      </c>
      <c r="E1670">
        <v>53231</v>
      </c>
      <c r="F1670" t="s">
        <v>8</v>
      </c>
    </row>
    <row r="1671" spans="1:6" x14ac:dyDescent="0.25">
      <c r="A1671">
        <v>2019</v>
      </c>
      <c r="B1671" t="s">
        <v>60</v>
      </c>
      <c r="C1671" t="s">
        <v>48</v>
      </c>
      <c r="D1671">
        <v>3260</v>
      </c>
      <c r="E1671">
        <v>74381</v>
      </c>
      <c r="F1671" t="s">
        <v>10</v>
      </c>
    </row>
    <row r="1672" spans="1:6" x14ac:dyDescent="0.25">
      <c r="A1672">
        <v>2019</v>
      </c>
      <c r="B1672" t="s">
        <v>60</v>
      </c>
      <c r="C1672" t="s">
        <v>49</v>
      </c>
      <c r="D1672">
        <v>9521</v>
      </c>
      <c r="E1672">
        <v>90394</v>
      </c>
      <c r="F1672" t="s">
        <v>10</v>
      </c>
    </row>
    <row r="1673" spans="1:6" x14ac:dyDescent="0.25">
      <c r="A1673">
        <v>2019</v>
      </c>
      <c r="B1673" t="s">
        <v>60</v>
      </c>
      <c r="C1673" t="s">
        <v>50</v>
      </c>
      <c r="D1673">
        <v>2347</v>
      </c>
      <c r="E1673">
        <v>77167</v>
      </c>
      <c r="F1673" t="s">
        <v>8</v>
      </c>
    </row>
    <row r="1674" spans="1:6" x14ac:dyDescent="0.25">
      <c r="A1674">
        <v>2019</v>
      </c>
      <c r="B1674" t="s">
        <v>60</v>
      </c>
      <c r="C1674" t="s">
        <v>51</v>
      </c>
      <c r="D1674">
        <v>503</v>
      </c>
      <c r="E1674">
        <v>64372</v>
      </c>
      <c r="F1674" t="s">
        <v>8</v>
      </c>
    </row>
    <row r="1675" spans="1:6" x14ac:dyDescent="0.25">
      <c r="A1675">
        <v>2019</v>
      </c>
      <c r="B1675" t="s">
        <v>60</v>
      </c>
      <c r="C1675" t="s">
        <v>52</v>
      </c>
      <c r="D1675">
        <v>4222</v>
      </c>
      <c r="E1675">
        <v>104219</v>
      </c>
      <c r="F1675" t="s">
        <v>10</v>
      </c>
    </row>
    <row r="1676" spans="1:6" x14ac:dyDescent="0.25">
      <c r="A1676">
        <v>2019</v>
      </c>
      <c r="B1676" t="s">
        <v>60</v>
      </c>
      <c r="C1676" t="s">
        <v>53</v>
      </c>
      <c r="D1676">
        <v>4271</v>
      </c>
      <c r="E1676">
        <v>178513</v>
      </c>
      <c r="F1676" t="s">
        <v>10</v>
      </c>
    </row>
    <row r="1677" spans="1:6" x14ac:dyDescent="0.25">
      <c r="A1677">
        <v>2019</v>
      </c>
      <c r="B1677" t="s">
        <v>60</v>
      </c>
      <c r="C1677" t="s">
        <v>54</v>
      </c>
      <c r="D1677">
        <v>764</v>
      </c>
      <c r="E1677">
        <v>56474</v>
      </c>
      <c r="F1677" t="s">
        <v>10</v>
      </c>
    </row>
    <row r="1678" spans="1:6" x14ac:dyDescent="0.25">
      <c r="A1678">
        <v>2019</v>
      </c>
      <c r="B1678" t="s">
        <v>60</v>
      </c>
      <c r="C1678" t="s">
        <v>55</v>
      </c>
      <c r="D1678">
        <v>2126</v>
      </c>
      <c r="E1678">
        <v>77912</v>
      </c>
      <c r="F1678" t="s">
        <v>10</v>
      </c>
    </row>
    <row r="1679" spans="1:6" x14ac:dyDescent="0.25">
      <c r="A1679">
        <v>2019</v>
      </c>
      <c r="B1679" t="s">
        <v>60</v>
      </c>
      <c r="C1679" t="s">
        <v>56</v>
      </c>
      <c r="D1679">
        <v>389</v>
      </c>
      <c r="E1679">
        <v>52375</v>
      </c>
      <c r="F1679" t="s">
        <v>10</v>
      </c>
    </row>
    <row r="1680" spans="1:6" x14ac:dyDescent="0.25">
      <c r="A1680">
        <v>2019</v>
      </c>
      <c r="B1680" t="s">
        <v>61</v>
      </c>
      <c r="C1680" t="s">
        <v>7</v>
      </c>
      <c r="D1680">
        <v>13089</v>
      </c>
      <c r="E1680">
        <v>72324</v>
      </c>
      <c r="F1680" t="s">
        <v>8</v>
      </c>
    </row>
    <row r="1681" spans="1:6" x14ac:dyDescent="0.25">
      <c r="A1681">
        <v>2019</v>
      </c>
      <c r="B1681" t="s">
        <v>61</v>
      </c>
      <c r="C1681" t="s">
        <v>9</v>
      </c>
      <c r="D1681">
        <v>15754</v>
      </c>
      <c r="E1681">
        <v>74059</v>
      </c>
      <c r="F1681" t="s">
        <v>8</v>
      </c>
    </row>
    <row r="1682" spans="1:6" x14ac:dyDescent="0.25">
      <c r="A1682">
        <v>2019</v>
      </c>
      <c r="B1682" t="s">
        <v>61</v>
      </c>
      <c r="C1682" t="s">
        <v>11</v>
      </c>
      <c r="D1682">
        <v>8251</v>
      </c>
      <c r="E1682">
        <v>61939</v>
      </c>
      <c r="F1682" t="s">
        <v>10</v>
      </c>
    </row>
    <row r="1683" spans="1:6" x14ac:dyDescent="0.25">
      <c r="A1683">
        <v>2019</v>
      </c>
      <c r="B1683" t="s">
        <v>61</v>
      </c>
      <c r="C1683" t="s">
        <v>12</v>
      </c>
      <c r="D1683">
        <v>98024</v>
      </c>
      <c r="E1683">
        <v>110466</v>
      </c>
      <c r="F1683" t="s">
        <v>8</v>
      </c>
    </row>
    <row r="1684" spans="1:6" x14ac:dyDescent="0.25">
      <c r="A1684">
        <v>2019</v>
      </c>
      <c r="B1684" t="s">
        <v>61</v>
      </c>
      <c r="C1684" t="s">
        <v>13</v>
      </c>
      <c r="D1684">
        <v>22552</v>
      </c>
      <c r="E1684">
        <v>87536</v>
      </c>
      <c r="F1684" t="s">
        <v>8</v>
      </c>
    </row>
    <row r="1685" spans="1:6" x14ac:dyDescent="0.25">
      <c r="A1685">
        <v>2019</v>
      </c>
      <c r="B1685" t="s">
        <v>61</v>
      </c>
      <c r="C1685" t="s">
        <v>14</v>
      </c>
      <c r="D1685">
        <v>10779</v>
      </c>
      <c r="E1685">
        <v>158598</v>
      </c>
      <c r="F1685" t="s">
        <v>10</v>
      </c>
    </row>
    <row r="1686" spans="1:6" x14ac:dyDescent="0.25">
      <c r="A1686">
        <v>2019</v>
      </c>
      <c r="B1686" t="s">
        <v>61</v>
      </c>
      <c r="C1686" t="s">
        <v>15</v>
      </c>
      <c r="D1686">
        <v>2800</v>
      </c>
      <c r="E1686">
        <v>98267</v>
      </c>
      <c r="F1686" t="s">
        <v>10</v>
      </c>
    </row>
    <row r="1687" spans="1:6" x14ac:dyDescent="0.25">
      <c r="A1687">
        <v>2019</v>
      </c>
      <c r="B1687" t="s">
        <v>61</v>
      </c>
      <c r="C1687" t="s">
        <v>16</v>
      </c>
      <c r="D1687">
        <v>71616</v>
      </c>
      <c r="E1687">
        <v>78708</v>
      </c>
      <c r="F1687" t="s">
        <v>8</v>
      </c>
    </row>
    <row r="1688" spans="1:6" x14ac:dyDescent="0.25">
      <c r="A1688">
        <v>2019</v>
      </c>
      <c r="B1688" t="s">
        <v>61</v>
      </c>
      <c r="C1688" t="s">
        <v>17</v>
      </c>
      <c r="D1688">
        <v>25978</v>
      </c>
      <c r="E1688">
        <v>87197</v>
      </c>
      <c r="F1688" t="s">
        <v>8</v>
      </c>
    </row>
    <row r="1689" spans="1:6" x14ac:dyDescent="0.25">
      <c r="A1689">
        <v>2019</v>
      </c>
      <c r="B1689" t="s">
        <v>61</v>
      </c>
      <c r="C1689" t="s">
        <v>18</v>
      </c>
      <c r="D1689">
        <v>5522</v>
      </c>
      <c r="E1689">
        <v>59820</v>
      </c>
      <c r="F1689" t="s">
        <v>10</v>
      </c>
    </row>
    <row r="1690" spans="1:6" x14ac:dyDescent="0.25">
      <c r="A1690">
        <v>2019</v>
      </c>
      <c r="B1690" t="s">
        <v>61</v>
      </c>
      <c r="C1690" t="s">
        <v>19</v>
      </c>
      <c r="D1690">
        <v>32114</v>
      </c>
      <c r="E1690">
        <v>110689</v>
      </c>
      <c r="F1690" t="s">
        <v>8</v>
      </c>
    </row>
    <row r="1691" spans="1:6" x14ac:dyDescent="0.25">
      <c r="A1691">
        <v>2019</v>
      </c>
      <c r="B1691" t="s">
        <v>61</v>
      </c>
      <c r="C1691" t="s">
        <v>20</v>
      </c>
      <c r="D1691">
        <v>16124</v>
      </c>
      <c r="E1691">
        <v>68518</v>
      </c>
      <c r="F1691" t="s">
        <v>10</v>
      </c>
    </row>
    <row r="1692" spans="1:6" x14ac:dyDescent="0.25">
      <c r="A1692">
        <v>2019</v>
      </c>
      <c r="B1692" t="s">
        <v>61</v>
      </c>
      <c r="C1692" t="s">
        <v>21</v>
      </c>
      <c r="D1692">
        <v>9983</v>
      </c>
      <c r="E1692">
        <v>77597</v>
      </c>
      <c r="F1692" t="s">
        <v>8</v>
      </c>
    </row>
    <row r="1693" spans="1:6" x14ac:dyDescent="0.25">
      <c r="A1693">
        <v>2019</v>
      </c>
      <c r="B1693" t="s">
        <v>61</v>
      </c>
      <c r="C1693" t="s">
        <v>22</v>
      </c>
      <c r="D1693">
        <v>8858</v>
      </c>
      <c r="E1693">
        <v>71845</v>
      </c>
      <c r="F1693" t="s">
        <v>8</v>
      </c>
    </row>
    <row r="1694" spans="1:6" x14ac:dyDescent="0.25">
      <c r="A1694">
        <v>2019</v>
      </c>
      <c r="B1694" t="s">
        <v>61</v>
      </c>
      <c r="C1694" t="s">
        <v>23</v>
      </c>
      <c r="D1694">
        <v>10845</v>
      </c>
      <c r="E1694">
        <v>70967</v>
      </c>
      <c r="F1694" t="s">
        <v>10</v>
      </c>
    </row>
    <row r="1695" spans="1:6" x14ac:dyDescent="0.25">
      <c r="A1695">
        <v>2019</v>
      </c>
      <c r="B1695" t="s">
        <v>61</v>
      </c>
      <c r="C1695" t="s">
        <v>24</v>
      </c>
      <c r="D1695">
        <v>13618</v>
      </c>
      <c r="E1695">
        <v>65758</v>
      </c>
      <c r="F1695" t="s">
        <v>10</v>
      </c>
    </row>
    <row r="1696" spans="1:6" x14ac:dyDescent="0.25">
      <c r="A1696">
        <v>2019</v>
      </c>
      <c r="B1696" t="s">
        <v>61</v>
      </c>
      <c r="C1696" t="s">
        <v>25</v>
      </c>
      <c r="D1696">
        <v>3827</v>
      </c>
      <c r="E1696">
        <v>71934</v>
      </c>
      <c r="F1696" t="s">
        <v>8</v>
      </c>
    </row>
    <row r="1697" spans="1:6" x14ac:dyDescent="0.25">
      <c r="A1697">
        <v>2019</v>
      </c>
      <c r="B1697" t="s">
        <v>61</v>
      </c>
      <c r="C1697" t="s">
        <v>26</v>
      </c>
      <c r="D1697">
        <v>15099</v>
      </c>
      <c r="E1697">
        <v>96791</v>
      </c>
      <c r="F1697" t="s">
        <v>8</v>
      </c>
    </row>
    <row r="1698" spans="1:6" x14ac:dyDescent="0.25">
      <c r="A1698">
        <v>2019</v>
      </c>
      <c r="B1698" t="s">
        <v>61</v>
      </c>
      <c r="C1698" t="s">
        <v>27</v>
      </c>
      <c r="D1698">
        <v>17270</v>
      </c>
      <c r="E1698">
        <v>142040</v>
      </c>
      <c r="F1698" t="s">
        <v>10</v>
      </c>
    </row>
    <row r="1699" spans="1:6" x14ac:dyDescent="0.25">
      <c r="A1699">
        <v>2019</v>
      </c>
      <c r="B1699" t="s">
        <v>61</v>
      </c>
      <c r="C1699" t="s">
        <v>28</v>
      </c>
      <c r="D1699">
        <v>18942</v>
      </c>
      <c r="E1699">
        <v>75275</v>
      </c>
      <c r="F1699" t="s">
        <v>10</v>
      </c>
    </row>
    <row r="1700" spans="1:6" x14ac:dyDescent="0.25">
      <c r="A1700">
        <v>2019</v>
      </c>
      <c r="B1700" t="s">
        <v>61</v>
      </c>
      <c r="C1700" t="s">
        <v>29</v>
      </c>
      <c r="D1700">
        <v>15467</v>
      </c>
      <c r="E1700">
        <v>97036</v>
      </c>
      <c r="F1700" t="s">
        <v>10</v>
      </c>
    </row>
    <row r="1701" spans="1:6" x14ac:dyDescent="0.25">
      <c r="A1701">
        <v>2019</v>
      </c>
      <c r="B1701" t="s">
        <v>61</v>
      </c>
      <c r="C1701" t="s">
        <v>30</v>
      </c>
      <c r="D1701">
        <v>7854</v>
      </c>
      <c r="E1701">
        <v>57222</v>
      </c>
      <c r="F1701" t="s">
        <v>10</v>
      </c>
    </row>
    <row r="1702" spans="1:6" x14ac:dyDescent="0.25">
      <c r="A1702">
        <v>2019</v>
      </c>
      <c r="B1702" t="s">
        <v>61</v>
      </c>
      <c r="C1702" t="s">
        <v>31</v>
      </c>
      <c r="D1702">
        <v>17661</v>
      </c>
      <c r="E1702">
        <v>74974</v>
      </c>
      <c r="F1702" t="s">
        <v>10</v>
      </c>
    </row>
    <row r="1703" spans="1:6" x14ac:dyDescent="0.25">
      <c r="A1703">
        <v>2019</v>
      </c>
      <c r="B1703" t="s">
        <v>61</v>
      </c>
      <c r="C1703" t="s">
        <v>32</v>
      </c>
      <c r="D1703">
        <v>4178</v>
      </c>
      <c r="E1703">
        <v>62708</v>
      </c>
      <c r="F1703" t="s">
        <v>8</v>
      </c>
    </row>
    <row r="1704" spans="1:6" x14ac:dyDescent="0.25">
      <c r="A1704">
        <v>2019</v>
      </c>
      <c r="B1704" t="s">
        <v>61</v>
      </c>
      <c r="C1704" t="s">
        <v>33</v>
      </c>
      <c r="D1704">
        <v>6481</v>
      </c>
      <c r="E1704">
        <v>69484</v>
      </c>
      <c r="F1704" t="s">
        <v>8</v>
      </c>
    </row>
    <row r="1705" spans="1:6" x14ac:dyDescent="0.25">
      <c r="A1705">
        <v>2019</v>
      </c>
      <c r="B1705" t="s">
        <v>61</v>
      </c>
      <c r="C1705" t="s">
        <v>34</v>
      </c>
      <c r="D1705">
        <v>8856</v>
      </c>
      <c r="E1705">
        <v>69979</v>
      </c>
      <c r="F1705" t="s">
        <v>10</v>
      </c>
    </row>
    <row r="1706" spans="1:6" x14ac:dyDescent="0.25">
      <c r="A1706">
        <v>2019</v>
      </c>
      <c r="B1706" t="s">
        <v>61</v>
      </c>
      <c r="C1706" t="s">
        <v>35</v>
      </c>
      <c r="D1706">
        <v>3835</v>
      </c>
      <c r="E1706">
        <v>97139</v>
      </c>
      <c r="F1706" t="s">
        <v>8</v>
      </c>
    </row>
    <row r="1707" spans="1:6" x14ac:dyDescent="0.25">
      <c r="A1707">
        <v>2019</v>
      </c>
      <c r="B1707" t="s">
        <v>61</v>
      </c>
      <c r="C1707" t="s">
        <v>36</v>
      </c>
      <c r="D1707">
        <v>19625</v>
      </c>
      <c r="E1707">
        <v>117862</v>
      </c>
      <c r="F1707" t="s">
        <v>8</v>
      </c>
    </row>
    <row r="1708" spans="1:6" x14ac:dyDescent="0.25">
      <c r="A1708">
        <v>2019</v>
      </c>
      <c r="B1708" t="s">
        <v>61</v>
      </c>
      <c r="C1708" t="s">
        <v>37</v>
      </c>
      <c r="D1708">
        <v>5092</v>
      </c>
      <c r="E1708">
        <v>59932</v>
      </c>
      <c r="F1708" t="s">
        <v>10</v>
      </c>
    </row>
    <row r="1709" spans="1:6" x14ac:dyDescent="0.25">
      <c r="A1709">
        <v>2019</v>
      </c>
      <c r="B1709" t="s">
        <v>61</v>
      </c>
      <c r="C1709" t="s">
        <v>38</v>
      </c>
      <c r="D1709">
        <v>65326</v>
      </c>
      <c r="E1709">
        <v>195559</v>
      </c>
      <c r="F1709" t="s">
        <v>10</v>
      </c>
    </row>
    <row r="1710" spans="1:6" x14ac:dyDescent="0.25">
      <c r="A1710">
        <v>2019</v>
      </c>
      <c r="B1710" t="s">
        <v>61</v>
      </c>
      <c r="C1710" t="s">
        <v>39</v>
      </c>
      <c r="D1710">
        <v>27332</v>
      </c>
      <c r="E1710">
        <v>88975</v>
      </c>
      <c r="F1710" t="s">
        <v>8</v>
      </c>
    </row>
    <row r="1711" spans="1:6" x14ac:dyDescent="0.25">
      <c r="A1711">
        <v>2019</v>
      </c>
      <c r="B1711" t="s">
        <v>61</v>
      </c>
      <c r="C1711" t="s">
        <v>40</v>
      </c>
      <c r="D1711">
        <v>2979</v>
      </c>
      <c r="E1711">
        <v>66044</v>
      </c>
      <c r="F1711" t="s">
        <v>8</v>
      </c>
    </row>
    <row r="1712" spans="1:6" x14ac:dyDescent="0.25">
      <c r="A1712">
        <v>2019</v>
      </c>
      <c r="B1712" t="s">
        <v>61</v>
      </c>
      <c r="C1712" t="s">
        <v>41</v>
      </c>
      <c r="D1712">
        <v>28537</v>
      </c>
      <c r="E1712">
        <v>75967</v>
      </c>
      <c r="F1712" t="s">
        <v>10</v>
      </c>
    </row>
    <row r="1713" spans="1:6" x14ac:dyDescent="0.25">
      <c r="A1713">
        <v>2019</v>
      </c>
      <c r="B1713" t="s">
        <v>61</v>
      </c>
      <c r="C1713" t="s">
        <v>42</v>
      </c>
      <c r="D1713">
        <v>11379</v>
      </c>
      <c r="E1713">
        <v>62323</v>
      </c>
      <c r="F1713" t="s">
        <v>8</v>
      </c>
    </row>
    <row r="1714" spans="1:6" x14ac:dyDescent="0.25">
      <c r="A1714">
        <v>2019</v>
      </c>
      <c r="B1714" t="s">
        <v>61</v>
      </c>
      <c r="C1714" t="s">
        <v>43</v>
      </c>
      <c r="D1714">
        <v>12686</v>
      </c>
      <c r="E1714">
        <v>73638</v>
      </c>
      <c r="F1714" t="s">
        <v>10</v>
      </c>
    </row>
    <row r="1715" spans="1:6" x14ac:dyDescent="0.25">
      <c r="A1715">
        <v>2019</v>
      </c>
      <c r="B1715" t="s">
        <v>61</v>
      </c>
      <c r="C1715" t="s">
        <v>44</v>
      </c>
      <c r="D1715">
        <v>28479</v>
      </c>
      <c r="E1715">
        <v>91405</v>
      </c>
      <c r="F1715" t="s">
        <v>8</v>
      </c>
    </row>
    <row r="1716" spans="1:6" x14ac:dyDescent="0.25">
      <c r="A1716">
        <v>2019</v>
      </c>
      <c r="B1716" t="s">
        <v>61</v>
      </c>
      <c r="C1716" t="s">
        <v>45</v>
      </c>
      <c r="D1716">
        <v>2802</v>
      </c>
      <c r="E1716">
        <v>95570</v>
      </c>
      <c r="F1716" t="s">
        <v>8</v>
      </c>
    </row>
    <row r="1717" spans="1:6" x14ac:dyDescent="0.25">
      <c r="A1717">
        <v>2019</v>
      </c>
      <c r="B1717" t="s">
        <v>61</v>
      </c>
      <c r="C1717" t="s">
        <v>46</v>
      </c>
      <c r="D1717">
        <v>12653</v>
      </c>
      <c r="E1717">
        <v>65859</v>
      </c>
      <c r="F1717" t="s">
        <v>10</v>
      </c>
    </row>
    <row r="1718" spans="1:6" x14ac:dyDescent="0.25">
      <c r="A1718">
        <v>2019</v>
      </c>
      <c r="B1718" t="s">
        <v>61</v>
      </c>
      <c r="C1718" t="s">
        <v>47</v>
      </c>
      <c r="D1718">
        <v>3221</v>
      </c>
      <c r="E1718">
        <v>63506</v>
      </c>
      <c r="F1718" t="s">
        <v>10</v>
      </c>
    </row>
    <row r="1719" spans="1:6" x14ac:dyDescent="0.25">
      <c r="A1719">
        <v>2019</v>
      </c>
      <c r="B1719" t="s">
        <v>61</v>
      </c>
      <c r="C1719" t="s">
        <v>48</v>
      </c>
      <c r="D1719">
        <v>15531</v>
      </c>
      <c r="E1719">
        <v>77601</v>
      </c>
      <c r="F1719" t="s">
        <v>8</v>
      </c>
    </row>
    <row r="1720" spans="1:6" x14ac:dyDescent="0.25">
      <c r="A1720">
        <v>2019</v>
      </c>
      <c r="B1720" t="s">
        <v>61</v>
      </c>
      <c r="C1720" t="s">
        <v>49</v>
      </c>
      <c r="D1720">
        <v>71279</v>
      </c>
      <c r="E1720">
        <v>86242</v>
      </c>
      <c r="F1720" t="s">
        <v>8</v>
      </c>
    </row>
    <row r="1721" spans="1:6" x14ac:dyDescent="0.25">
      <c r="A1721">
        <v>2019</v>
      </c>
      <c r="B1721" t="s">
        <v>61</v>
      </c>
      <c r="C1721" t="s">
        <v>50</v>
      </c>
      <c r="D1721">
        <v>11066</v>
      </c>
      <c r="E1721">
        <v>70760</v>
      </c>
      <c r="F1721" t="s">
        <v>10</v>
      </c>
    </row>
    <row r="1722" spans="1:6" x14ac:dyDescent="0.25">
      <c r="A1722">
        <v>2019</v>
      </c>
      <c r="B1722" t="s">
        <v>61</v>
      </c>
      <c r="C1722" t="s">
        <v>51</v>
      </c>
      <c r="D1722">
        <v>1700</v>
      </c>
      <c r="E1722">
        <v>76768</v>
      </c>
      <c r="F1722" t="s">
        <v>10</v>
      </c>
    </row>
    <row r="1723" spans="1:6" x14ac:dyDescent="0.25">
      <c r="A1723">
        <v>2019</v>
      </c>
      <c r="B1723" t="s">
        <v>61</v>
      </c>
      <c r="C1723" t="s">
        <v>52</v>
      </c>
      <c r="D1723">
        <v>21609</v>
      </c>
      <c r="E1723">
        <v>88201</v>
      </c>
      <c r="F1723" t="s">
        <v>10</v>
      </c>
    </row>
    <row r="1724" spans="1:6" x14ac:dyDescent="0.25">
      <c r="A1724">
        <v>2019</v>
      </c>
      <c r="B1724" t="s">
        <v>61</v>
      </c>
      <c r="C1724" t="s">
        <v>53</v>
      </c>
      <c r="D1724">
        <v>17184</v>
      </c>
      <c r="E1724">
        <v>82957</v>
      </c>
      <c r="F1724" t="s">
        <v>10</v>
      </c>
    </row>
    <row r="1725" spans="1:6" x14ac:dyDescent="0.25">
      <c r="A1725">
        <v>2019</v>
      </c>
      <c r="B1725" t="s">
        <v>61</v>
      </c>
      <c r="C1725" t="s">
        <v>54</v>
      </c>
      <c r="D1725">
        <v>3992</v>
      </c>
      <c r="E1725">
        <v>56354</v>
      </c>
      <c r="F1725" t="s">
        <v>10</v>
      </c>
    </row>
    <row r="1726" spans="1:6" x14ac:dyDescent="0.25">
      <c r="A1726">
        <v>2019</v>
      </c>
      <c r="B1726" t="s">
        <v>61</v>
      </c>
      <c r="C1726" t="s">
        <v>55</v>
      </c>
      <c r="D1726">
        <v>13244</v>
      </c>
      <c r="E1726">
        <v>74759</v>
      </c>
      <c r="F1726" t="s">
        <v>8</v>
      </c>
    </row>
    <row r="1727" spans="1:6" x14ac:dyDescent="0.25">
      <c r="A1727">
        <v>2019</v>
      </c>
      <c r="B1727" t="s">
        <v>61</v>
      </c>
      <c r="C1727" t="s">
        <v>56</v>
      </c>
      <c r="D1727">
        <v>2248</v>
      </c>
      <c r="E1727">
        <v>60692</v>
      </c>
      <c r="F1727" t="s">
        <v>8</v>
      </c>
    </row>
    <row r="1728" spans="1:6" x14ac:dyDescent="0.25">
      <c r="A1728">
        <v>2019</v>
      </c>
      <c r="B1728" t="s">
        <v>62</v>
      </c>
      <c r="C1728" t="s">
        <v>7</v>
      </c>
      <c r="D1728">
        <v>21426</v>
      </c>
      <c r="E1728">
        <v>59774</v>
      </c>
      <c r="F1728" t="s">
        <v>10</v>
      </c>
    </row>
    <row r="1729" spans="1:6" x14ac:dyDescent="0.25">
      <c r="A1729">
        <v>2019</v>
      </c>
      <c r="B1729" t="s">
        <v>62</v>
      </c>
      <c r="C1729" t="s">
        <v>9</v>
      </c>
      <c r="D1729">
        <v>31059</v>
      </c>
      <c r="E1729">
        <v>61334</v>
      </c>
      <c r="F1729" t="s">
        <v>8</v>
      </c>
    </row>
    <row r="1730" spans="1:6" x14ac:dyDescent="0.25">
      <c r="A1730">
        <v>2019</v>
      </c>
      <c r="B1730" t="s">
        <v>62</v>
      </c>
      <c r="C1730" t="s">
        <v>11</v>
      </c>
      <c r="D1730">
        <v>13845</v>
      </c>
      <c r="E1730">
        <v>65263</v>
      </c>
      <c r="F1730" t="s">
        <v>8</v>
      </c>
    </row>
    <row r="1731" spans="1:6" x14ac:dyDescent="0.25">
      <c r="A1731">
        <v>2019</v>
      </c>
      <c r="B1731" t="s">
        <v>62</v>
      </c>
      <c r="C1731" t="s">
        <v>12</v>
      </c>
      <c r="D1731">
        <v>188712</v>
      </c>
      <c r="E1731">
        <v>92955</v>
      </c>
      <c r="F1731" t="s">
        <v>10</v>
      </c>
    </row>
    <row r="1732" spans="1:6" x14ac:dyDescent="0.25">
      <c r="A1732">
        <v>2019</v>
      </c>
      <c r="B1732" t="s">
        <v>62</v>
      </c>
      <c r="C1732" t="s">
        <v>13</v>
      </c>
      <c r="D1732">
        <v>50576</v>
      </c>
      <c r="E1732">
        <v>84698</v>
      </c>
      <c r="F1732" t="s">
        <v>10</v>
      </c>
    </row>
    <row r="1733" spans="1:6" x14ac:dyDescent="0.25">
      <c r="A1733">
        <v>2019</v>
      </c>
      <c r="B1733" t="s">
        <v>62</v>
      </c>
      <c r="C1733" t="s">
        <v>14</v>
      </c>
      <c r="D1733">
        <v>22807</v>
      </c>
      <c r="E1733">
        <v>93307</v>
      </c>
      <c r="F1733" t="s">
        <v>8</v>
      </c>
    </row>
    <row r="1734" spans="1:6" x14ac:dyDescent="0.25">
      <c r="A1734">
        <v>2019</v>
      </c>
      <c r="B1734" t="s">
        <v>62</v>
      </c>
      <c r="C1734" t="s">
        <v>15</v>
      </c>
      <c r="D1734">
        <v>8644</v>
      </c>
      <c r="E1734">
        <v>86600</v>
      </c>
      <c r="F1734" t="s">
        <v>8</v>
      </c>
    </row>
    <row r="1735" spans="1:6" x14ac:dyDescent="0.25">
      <c r="A1735">
        <v>2019</v>
      </c>
      <c r="B1735" t="s">
        <v>62</v>
      </c>
      <c r="C1735" t="s">
        <v>16</v>
      </c>
      <c r="D1735">
        <v>156978</v>
      </c>
      <c r="E1735">
        <v>64653</v>
      </c>
      <c r="F1735" t="s">
        <v>10</v>
      </c>
    </row>
    <row r="1736" spans="1:6" x14ac:dyDescent="0.25">
      <c r="A1736">
        <v>2019</v>
      </c>
      <c r="B1736" t="s">
        <v>62</v>
      </c>
      <c r="C1736" t="s">
        <v>17</v>
      </c>
      <c r="D1736">
        <v>54102</v>
      </c>
      <c r="E1736">
        <v>70724</v>
      </c>
      <c r="F1736" t="s">
        <v>8</v>
      </c>
    </row>
    <row r="1737" spans="1:6" x14ac:dyDescent="0.25">
      <c r="A1737">
        <v>2019</v>
      </c>
      <c r="B1737" t="s">
        <v>62</v>
      </c>
      <c r="C1737" t="s">
        <v>18</v>
      </c>
      <c r="D1737">
        <v>11075</v>
      </c>
      <c r="E1737">
        <v>54653</v>
      </c>
      <c r="F1737" t="s">
        <v>10</v>
      </c>
    </row>
    <row r="1738" spans="1:6" x14ac:dyDescent="0.25">
      <c r="A1738">
        <v>2019</v>
      </c>
      <c r="B1738" t="s">
        <v>62</v>
      </c>
      <c r="C1738" t="s">
        <v>19</v>
      </c>
      <c r="D1738">
        <v>73447</v>
      </c>
      <c r="E1738">
        <v>79829</v>
      </c>
      <c r="F1738" t="s">
        <v>8</v>
      </c>
    </row>
    <row r="1739" spans="1:6" x14ac:dyDescent="0.25">
      <c r="A1739">
        <v>2019</v>
      </c>
      <c r="B1739" t="s">
        <v>62</v>
      </c>
      <c r="C1739" t="s">
        <v>20</v>
      </c>
      <c r="D1739">
        <v>29045</v>
      </c>
      <c r="E1739">
        <v>56796</v>
      </c>
      <c r="F1739" t="s">
        <v>8</v>
      </c>
    </row>
    <row r="1740" spans="1:6" x14ac:dyDescent="0.25">
      <c r="A1740">
        <v>2019</v>
      </c>
      <c r="B1740" t="s">
        <v>62</v>
      </c>
      <c r="C1740" t="s">
        <v>21</v>
      </c>
      <c r="D1740">
        <v>15401</v>
      </c>
      <c r="E1740">
        <v>58293</v>
      </c>
      <c r="F1740" t="s">
        <v>10</v>
      </c>
    </row>
    <row r="1741" spans="1:6" x14ac:dyDescent="0.25">
      <c r="A1741">
        <v>2019</v>
      </c>
      <c r="B1741" t="s">
        <v>62</v>
      </c>
      <c r="C1741" t="s">
        <v>22</v>
      </c>
      <c r="D1741">
        <v>16569</v>
      </c>
      <c r="E1741">
        <v>65048</v>
      </c>
      <c r="F1741" t="s">
        <v>10</v>
      </c>
    </row>
    <row r="1742" spans="1:6" x14ac:dyDescent="0.25">
      <c r="A1742">
        <v>2019</v>
      </c>
      <c r="B1742" t="s">
        <v>62</v>
      </c>
      <c r="C1742" t="s">
        <v>23</v>
      </c>
      <c r="D1742">
        <v>20206</v>
      </c>
      <c r="E1742">
        <v>54829</v>
      </c>
      <c r="F1742" t="s">
        <v>8</v>
      </c>
    </row>
    <row r="1743" spans="1:6" x14ac:dyDescent="0.25">
      <c r="A1743">
        <v>2019</v>
      </c>
      <c r="B1743" t="s">
        <v>62</v>
      </c>
      <c r="C1743" t="s">
        <v>24</v>
      </c>
      <c r="D1743">
        <v>24001</v>
      </c>
      <c r="E1743">
        <v>61218</v>
      </c>
      <c r="F1743" t="s">
        <v>8</v>
      </c>
    </row>
    <row r="1744" spans="1:6" x14ac:dyDescent="0.25">
      <c r="A1744">
        <v>2019</v>
      </c>
      <c r="B1744" t="s">
        <v>62</v>
      </c>
      <c r="C1744" t="s">
        <v>25</v>
      </c>
      <c r="D1744">
        <v>9912</v>
      </c>
      <c r="E1744">
        <v>61405</v>
      </c>
      <c r="F1744" t="s">
        <v>10</v>
      </c>
    </row>
    <row r="1745" spans="1:6" x14ac:dyDescent="0.25">
      <c r="A1745">
        <v>2019</v>
      </c>
      <c r="B1745" t="s">
        <v>62</v>
      </c>
      <c r="C1745" t="s">
        <v>26</v>
      </c>
      <c r="D1745">
        <v>42175</v>
      </c>
      <c r="E1745">
        <v>83259</v>
      </c>
      <c r="F1745" t="s">
        <v>10</v>
      </c>
    </row>
    <row r="1746" spans="1:6" x14ac:dyDescent="0.25">
      <c r="A1746">
        <v>2019</v>
      </c>
      <c r="B1746" t="s">
        <v>62</v>
      </c>
      <c r="C1746" t="s">
        <v>27</v>
      </c>
      <c r="D1746">
        <v>47186</v>
      </c>
      <c r="E1746">
        <v>108580</v>
      </c>
      <c r="F1746" t="s">
        <v>10</v>
      </c>
    </row>
    <row r="1747" spans="1:6" x14ac:dyDescent="0.25">
      <c r="A1747">
        <v>2019</v>
      </c>
      <c r="B1747" t="s">
        <v>62</v>
      </c>
      <c r="C1747" t="s">
        <v>28</v>
      </c>
      <c r="D1747">
        <v>42271</v>
      </c>
      <c r="E1747">
        <v>74677</v>
      </c>
      <c r="F1747" t="s">
        <v>10</v>
      </c>
    </row>
    <row r="1748" spans="1:6" x14ac:dyDescent="0.25">
      <c r="A1748">
        <v>2019</v>
      </c>
      <c r="B1748" t="s">
        <v>62</v>
      </c>
      <c r="C1748" t="s">
        <v>29</v>
      </c>
      <c r="D1748">
        <v>29916</v>
      </c>
      <c r="E1748">
        <v>86794</v>
      </c>
      <c r="F1748" t="s">
        <v>10</v>
      </c>
    </row>
    <row r="1749" spans="1:6" x14ac:dyDescent="0.25">
      <c r="A1749">
        <v>2019</v>
      </c>
      <c r="B1749" t="s">
        <v>62</v>
      </c>
      <c r="C1749" t="s">
        <v>30</v>
      </c>
      <c r="D1749">
        <v>11953</v>
      </c>
      <c r="E1749">
        <v>47461</v>
      </c>
      <c r="F1749" t="s">
        <v>8</v>
      </c>
    </row>
    <row r="1750" spans="1:6" x14ac:dyDescent="0.25">
      <c r="A1750">
        <v>2019</v>
      </c>
      <c r="B1750" t="s">
        <v>62</v>
      </c>
      <c r="C1750" t="s">
        <v>31</v>
      </c>
      <c r="D1750">
        <v>33699</v>
      </c>
      <c r="E1750">
        <v>69932</v>
      </c>
      <c r="F1750" t="s">
        <v>8</v>
      </c>
    </row>
    <row r="1751" spans="1:6" x14ac:dyDescent="0.25">
      <c r="A1751">
        <v>2019</v>
      </c>
      <c r="B1751" t="s">
        <v>62</v>
      </c>
      <c r="C1751" t="s">
        <v>32</v>
      </c>
      <c r="D1751">
        <v>8994</v>
      </c>
      <c r="E1751">
        <v>56921</v>
      </c>
      <c r="F1751" t="s">
        <v>10</v>
      </c>
    </row>
    <row r="1752" spans="1:6" x14ac:dyDescent="0.25">
      <c r="A1752">
        <v>2019</v>
      </c>
      <c r="B1752" t="s">
        <v>62</v>
      </c>
      <c r="C1752" t="s">
        <v>33</v>
      </c>
      <c r="D1752">
        <v>11395</v>
      </c>
      <c r="E1752">
        <v>65204</v>
      </c>
      <c r="F1752" t="s">
        <v>8</v>
      </c>
    </row>
    <row r="1753" spans="1:6" x14ac:dyDescent="0.25">
      <c r="A1753">
        <v>2019</v>
      </c>
      <c r="B1753" t="s">
        <v>62</v>
      </c>
      <c r="C1753" t="s">
        <v>34</v>
      </c>
      <c r="D1753">
        <v>19521</v>
      </c>
      <c r="E1753">
        <v>64283</v>
      </c>
      <c r="F1753" t="s">
        <v>8</v>
      </c>
    </row>
    <row r="1754" spans="1:6" x14ac:dyDescent="0.25">
      <c r="A1754">
        <v>2019</v>
      </c>
      <c r="B1754" t="s">
        <v>62</v>
      </c>
      <c r="C1754" t="s">
        <v>35</v>
      </c>
      <c r="D1754">
        <v>11938</v>
      </c>
      <c r="E1754">
        <v>81584</v>
      </c>
      <c r="F1754" t="s">
        <v>10</v>
      </c>
    </row>
    <row r="1755" spans="1:6" x14ac:dyDescent="0.25">
      <c r="A1755">
        <v>2019</v>
      </c>
      <c r="B1755" t="s">
        <v>62</v>
      </c>
      <c r="C1755" t="s">
        <v>36</v>
      </c>
      <c r="D1755">
        <v>50907</v>
      </c>
      <c r="E1755">
        <v>94404</v>
      </c>
      <c r="F1755" t="s">
        <v>10</v>
      </c>
    </row>
    <row r="1756" spans="1:6" x14ac:dyDescent="0.25">
      <c r="A1756">
        <v>2019</v>
      </c>
      <c r="B1756" t="s">
        <v>62</v>
      </c>
      <c r="C1756" t="s">
        <v>37</v>
      </c>
      <c r="D1756">
        <v>10062</v>
      </c>
      <c r="E1756">
        <v>66086</v>
      </c>
      <c r="F1756" t="s">
        <v>8</v>
      </c>
    </row>
    <row r="1757" spans="1:6" x14ac:dyDescent="0.25">
      <c r="A1757">
        <v>2019</v>
      </c>
      <c r="B1757" t="s">
        <v>62</v>
      </c>
      <c r="C1757" t="s">
        <v>38</v>
      </c>
      <c r="D1757">
        <v>111646</v>
      </c>
      <c r="E1757">
        <v>98549</v>
      </c>
      <c r="F1757" t="s">
        <v>8</v>
      </c>
    </row>
    <row r="1758" spans="1:6" x14ac:dyDescent="0.25">
      <c r="A1758">
        <v>2019</v>
      </c>
      <c r="B1758" t="s">
        <v>62</v>
      </c>
      <c r="C1758" t="s">
        <v>39</v>
      </c>
      <c r="D1758">
        <v>57179</v>
      </c>
      <c r="E1758">
        <v>68617</v>
      </c>
      <c r="F1758" t="s">
        <v>10</v>
      </c>
    </row>
    <row r="1759" spans="1:6" x14ac:dyDescent="0.25">
      <c r="A1759">
        <v>2019</v>
      </c>
      <c r="B1759" t="s">
        <v>62</v>
      </c>
      <c r="C1759" t="s">
        <v>40</v>
      </c>
      <c r="D1759">
        <v>4917</v>
      </c>
      <c r="E1759">
        <v>65438</v>
      </c>
      <c r="F1759" t="s">
        <v>8</v>
      </c>
    </row>
    <row r="1760" spans="1:6" x14ac:dyDescent="0.25">
      <c r="A1760">
        <v>2019</v>
      </c>
      <c r="B1760" t="s">
        <v>62</v>
      </c>
      <c r="C1760" t="s">
        <v>41</v>
      </c>
      <c r="D1760">
        <v>52650</v>
      </c>
      <c r="E1760">
        <v>68445</v>
      </c>
      <c r="F1760" t="s">
        <v>10</v>
      </c>
    </row>
    <row r="1761" spans="1:6" x14ac:dyDescent="0.25">
      <c r="A1761">
        <v>2019</v>
      </c>
      <c r="B1761" t="s">
        <v>62</v>
      </c>
      <c r="C1761" t="s">
        <v>42</v>
      </c>
      <c r="D1761">
        <v>20434</v>
      </c>
      <c r="E1761">
        <v>56640</v>
      </c>
      <c r="F1761" t="s">
        <v>8</v>
      </c>
    </row>
    <row r="1762" spans="1:6" x14ac:dyDescent="0.25">
      <c r="A1762">
        <v>2019</v>
      </c>
      <c r="B1762" t="s">
        <v>62</v>
      </c>
      <c r="C1762" t="s">
        <v>43</v>
      </c>
      <c r="D1762">
        <v>24942</v>
      </c>
      <c r="E1762">
        <v>73873</v>
      </c>
      <c r="F1762" t="s">
        <v>8</v>
      </c>
    </row>
    <row r="1763" spans="1:6" x14ac:dyDescent="0.25">
      <c r="A1763">
        <v>2019</v>
      </c>
      <c r="B1763" t="s">
        <v>62</v>
      </c>
      <c r="C1763" t="s">
        <v>44</v>
      </c>
      <c r="D1763">
        <v>61779</v>
      </c>
      <c r="E1763">
        <v>82029</v>
      </c>
      <c r="F1763" t="s">
        <v>10</v>
      </c>
    </row>
    <row r="1764" spans="1:6" x14ac:dyDescent="0.25">
      <c r="A1764">
        <v>2019</v>
      </c>
      <c r="B1764" t="s">
        <v>62</v>
      </c>
      <c r="C1764" t="s">
        <v>45</v>
      </c>
      <c r="D1764">
        <v>8350</v>
      </c>
      <c r="E1764">
        <v>73763</v>
      </c>
      <c r="F1764" t="s">
        <v>10</v>
      </c>
    </row>
    <row r="1765" spans="1:6" x14ac:dyDescent="0.25">
      <c r="A1765">
        <v>2019</v>
      </c>
      <c r="B1765" t="s">
        <v>62</v>
      </c>
      <c r="C1765" t="s">
        <v>46</v>
      </c>
      <c r="D1765">
        <v>25902</v>
      </c>
      <c r="E1765">
        <v>55505</v>
      </c>
      <c r="F1765" t="s">
        <v>8</v>
      </c>
    </row>
    <row r="1766" spans="1:6" x14ac:dyDescent="0.25">
      <c r="A1766">
        <v>2019</v>
      </c>
      <c r="B1766" t="s">
        <v>62</v>
      </c>
      <c r="C1766" t="s">
        <v>47</v>
      </c>
      <c r="D1766">
        <v>5030</v>
      </c>
      <c r="E1766">
        <v>61293</v>
      </c>
      <c r="F1766" t="s">
        <v>8</v>
      </c>
    </row>
    <row r="1767" spans="1:6" x14ac:dyDescent="0.25">
      <c r="A1767">
        <v>2019</v>
      </c>
      <c r="B1767" t="s">
        <v>62</v>
      </c>
      <c r="C1767" t="s">
        <v>48</v>
      </c>
      <c r="D1767">
        <v>28315</v>
      </c>
      <c r="E1767">
        <v>62172</v>
      </c>
      <c r="F1767" t="s">
        <v>10</v>
      </c>
    </row>
    <row r="1768" spans="1:6" x14ac:dyDescent="0.25">
      <c r="A1768">
        <v>2019</v>
      </c>
      <c r="B1768" t="s">
        <v>62</v>
      </c>
      <c r="C1768" t="s">
        <v>49</v>
      </c>
      <c r="D1768">
        <v>129242</v>
      </c>
      <c r="E1768">
        <v>77507</v>
      </c>
      <c r="F1768" t="s">
        <v>10</v>
      </c>
    </row>
    <row r="1769" spans="1:6" x14ac:dyDescent="0.25">
      <c r="A1769">
        <v>2019</v>
      </c>
      <c r="B1769" t="s">
        <v>62</v>
      </c>
      <c r="C1769" t="s">
        <v>50</v>
      </c>
      <c r="D1769">
        <v>21911</v>
      </c>
      <c r="E1769">
        <v>62815</v>
      </c>
      <c r="F1769" t="s">
        <v>10</v>
      </c>
    </row>
    <row r="1770" spans="1:6" x14ac:dyDescent="0.25">
      <c r="A1770">
        <v>2019</v>
      </c>
      <c r="B1770" t="s">
        <v>62</v>
      </c>
      <c r="C1770" t="s">
        <v>51</v>
      </c>
      <c r="D1770">
        <v>5488</v>
      </c>
      <c r="E1770">
        <v>69457</v>
      </c>
      <c r="F1770" t="s">
        <v>10</v>
      </c>
    </row>
    <row r="1771" spans="1:6" x14ac:dyDescent="0.25">
      <c r="A1771">
        <v>2019</v>
      </c>
      <c r="B1771" t="s">
        <v>62</v>
      </c>
      <c r="C1771" t="s">
        <v>52</v>
      </c>
      <c r="D1771">
        <v>57146</v>
      </c>
      <c r="E1771">
        <v>90971</v>
      </c>
      <c r="F1771" t="s">
        <v>10</v>
      </c>
    </row>
    <row r="1772" spans="1:6" x14ac:dyDescent="0.25">
      <c r="A1772">
        <v>2019</v>
      </c>
      <c r="B1772" t="s">
        <v>62</v>
      </c>
      <c r="C1772" t="s">
        <v>53</v>
      </c>
      <c r="D1772">
        <v>39177</v>
      </c>
      <c r="E1772">
        <v>82348</v>
      </c>
      <c r="F1772" t="s">
        <v>8</v>
      </c>
    </row>
    <row r="1773" spans="1:6" x14ac:dyDescent="0.25">
      <c r="A1773">
        <v>2019</v>
      </c>
      <c r="B1773" t="s">
        <v>62</v>
      </c>
      <c r="C1773" t="s">
        <v>54</v>
      </c>
      <c r="D1773">
        <v>8077</v>
      </c>
      <c r="E1773">
        <v>54213</v>
      </c>
      <c r="F1773" t="s">
        <v>8</v>
      </c>
    </row>
    <row r="1774" spans="1:6" x14ac:dyDescent="0.25">
      <c r="A1774">
        <v>2019</v>
      </c>
      <c r="B1774" t="s">
        <v>62</v>
      </c>
      <c r="C1774" t="s">
        <v>55</v>
      </c>
      <c r="D1774">
        <v>23769</v>
      </c>
      <c r="E1774">
        <v>63868</v>
      </c>
      <c r="F1774" t="s">
        <v>10</v>
      </c>
    </row>
    <row r="1775" spans="1:6" x14ac:dyDescent="0.25">
      <c r="A1775">
        <v>2019</v>
      </c>
      <c r="B1775" t="s">
        <v>62</v>
      </c>
      <c r="C1775" t="s">
        <v>56</v>
      </c>
      <c r="D1775">
        <v>4417</v>
      </c>
      <c r="E1775">
        <v>56226</v>
      </c>
      <c r="F1775" t="s">
        <v>8</v>
      </c>
    </row>
    <row r="1776" spans="1:6" x14ac:dyDescent="0.25">
      <c r="A1776">
        <v>2019</v>
      </c>
      <c r="B1776" t="s">
        <v>63</v>
      </c>
      <c r="C1776" t="s">
        <v>7</v>
      </c>
      <c r="D1776">
        <v>12429</v>
      </c>
      <c r="E1776">
        <v>51641</v>
      </c>
      <c r="F1776" t="s">
        <v>8</v>
      </c>
    </row>
    <row r="1777" spans="1:6" x14ac:dyDescent="0.25">
      <c r="A1777">
        <v>2019</v>
      </c>
      <c r="B1777" t="s">
        <v>63</v>
      </c>
      <c r="C1777" t="s">
        <v>9</v>
      </c>
      <c r="D1777">
        <v>16509</v>
      </c>
      <c r="E1777">
        <v>56240</v>
      </c>
      <c r="F1777" t="s">
        <v>10</v>
      </c>
    </row>
    <row r="1778" spans="1:6" x14ac:dyDescent="0.25">
      <c r="A1778">
        <v>2019</v>
      </c>
      <c r="B1778" t="s">
        <v>63</v>
      </c>
      <c r="C1778" t="s">
        <v>11</v>
      </c>
      <c r="D1778">
        <v>15762</v>
      </c>
      <c r="E1778">
        <v>47521</v>
      </c>
      <c r="F1778" t="s">
        <v>10</v>
      </c>
    </row>
    <row r="1779" spans="1:6" x14ac:dyDescent="0.25">
      <c r="A1779">
        <v>2019</v>
      </c>
      <c r="B1779" t="s">
        <v>63</v>
      </c>
      <c r="C1779" t="s">
        <v>12</v>
      </c>
      <c r="D1779">
        <v>593987</v>
      </c>
      <c r="E1779">
        <v>56766</v>
      </c>
      <c r="F1779" t="s">
        <v>8</v>
      </c>
    </row>
    <row r="1780" spans="1:6" x14ac:dyDescent="0.25">
      <c r="A1780">
        <v>2019</v>
      </c>
      <c r="B1780" t="s">
        <v>63</v>
      </c>
      <c r="C1780" t="s">
        <v>13</v>
      </c>
      <c r="D1780">
        <v>21356</v>
      </c>
      <c r="E1780">
        <v>54754</v>
      </c>
      <c r="F1780" t="s">
        <v>8</v>
      </c>
    </row>
    <row r="1781" spans="1:6" x14ac:dyDescent="0.25">
      <c r="A1781">
        <v>2019</v>
      </c>
      <c r="B1781" t="s">
        <v>63</v>
      </c>
      <c r="C1781" t="s">
        <v>14</v>
      </c>
      <c r="D1781">
        <v>12701</v>
      </c>
      <c r="E1781">
        <v>59993</v>
      </c>
      <c r="F1781" t="s">
        <v>10</v>
      </c>
    </row>
    <row r="1782" spans="1:6" x14ac:dyDescent="0.25">
      <c r="A1782">
        <v>2019</v>
      </c>
      <c r="B1782" t="s">
        <v>63</v>
      </c>
      <c r="C1782" t="s">
        <v>15</v>
      </c>
      <c r="D1782">
        <v>4626</v>
      </c>
      <c r="E1782">
        <v>59083</v>
      </c>
      <c r="F1782" t="s">
        <v>8</v>
      </c>
    </row>
    <row r="1783" spans="1:6" x14ac:dyDescent="0.25">
      <c r="A1783">
        <v>2019</v>
      </c>
      <c r="B1783" t="s">
        <v>63</v>
      </c>
      <c r="C1783" t="s">
        <v>16</v>
      </c>
      <c r="D1783">
        <v>71929</v>
      </c>
      <c r="E1783">
        <v>55450</v>
      </c>
      <c r="F1783" t="s">
        <v>10</v>
      </c>
    </row>
    <row r="1784" spans="1:6" x14ac:dyDescent="0.25">
      <c r="A1784">
        <v>2019</v>
      </c>
      <c r="B1784" t="s">
        <v>63</v>
      </c>
      <c r="C1784" t="s">
        <v>17</v>
      </c>
      <c r="D1784">
        <v>28426</v>
      </c>
      <c r="E1784">
        <v>56819</v>
      </c>
      <c r="F1784" t="s">
        <v>8</v>
      </c>
    </row>
    <row r="1785" spans="1:6" x14ac:dyDescent="0.25">
      <c r="A1785">
        <v>2019</v>
      </c>
      <c r="B1785" t="s">
        <v>63</v>
      </c>
      <c r="C1785" t="s">
        <v>18</v>
      </c>
      <c r="D1785">
        <v>7292</v>
      </c>
      <c r="E1785">
        <v>46927</v>
      </c>
      <c r="F1785" t="s">
        <v>8</v>
      </c>
    </row>
    <row r="1786" spans="1:6" x14ac:dyDescent="0.25">
      <c r="A1786">
        <v>2019</v>
      </c>
      <c r="B1786" t="s">
        <v>63</v>
      </c>
      <c r="C1786" t="s">
        <v>19</v>
      </c>
      <c r="D1786">
        <v>34414</v>
      </c>
      <c r="E1786">
        <v>55347</v>
      </c>
      <c r="F1786" t="s">
        <v>10</v>
      </c>
    </row>
    <row r="1787" spans="1:6" x14ac:dyDescent="0.25">
      <c r="A1787">
        <v>2019</v>
      </c>
      <c r="B1787" t="s">
        <v>63</v>
      </c>
      <c r="C1787" t="s">
        <v>20</v>
      </c>
      <c r="D1787">
        <v>15254</v>
      </c>
      <c r="E1787">
        <v>52791</v>
      </c>
      <c r="F1787" t="s">
        <v>10</v>
      </c>
    </row>
    <row r="1788" spans="1:6" x14ac:dyDescent="0.25">
      <c r="A1788">
        <v>2019</v>
      </c>
      <c r="B1788" t="s">
        <v>63</v>
      </c>
      <c r="C1788" t="s">
        <v>21</v>
      </c>
      <c r="D1788">
        <v>11324</v>
      </c>
      <c r="E1788">
        <v>48092</v>
      </c>
      <c r="F1788" t="s">
        <v>8</v>
      </c>
    </row>
    <row r="1789" spans="1:6" x14ac:dyDescent="0.25">
      <c r="A1789">
        <v>2019</v>
      </c>
      <c r="B1789" t="s">
        <v>63</v>
      </c>
      <c r="C1789" t="s">
        <v>22</v>
      </c>
      <c r="D1789">
        <v>10129</v>
      </c>
      <c r="E1789">
        <v>47465</v>
      </c>
      <c r="F1789" t="s">
        <v>8</v>
      </c>
    </row>
    <row r="1790" spans="1:6" x14ac:dyDescent="0.25">
      <c r="A1790">
        <v>2019</v>
      </c>
      <c r="B1790" t="s">
        <v>63</v>
      </c>
      <c r="C1790" t="s">
        <v>23</v>
      </c>
      <c r="D1790">
        <v>17849</v>
      </c>
      <c r="E1790">
        <v>53340</v>
      </c>
      <c r="F1790" t="s">
        <v>10</v>
      </c>
    </row>
    <row r="1791" spans="1:6" x14ac:dyDescent="0.25">
      <c r="A1791">
        <v>2019</v>
      </c>
      <c r="B1791" t="s">
        <v>63</v>
      </c>
      <c r="C1791" t="s">
        <v>24</v>
      </c>
      <c r="D1791">
        <v>15003</v>
      </c>
      <c r="E1791">
        <v>48305</v>
      </c>
      <c r="F1791" t="s">
        <v>10</v>
      </c>
    </row>
    <row r="1792" spans="1:6" x14ac:dyDescent="0.25">
      <c r="A1792">
        <v>2019</v>
      </c>
      <c r="B1792" t="s">
        <v>63</v>
      </c>
      <c r="C1792" t="s">
        <v>25</v>
      </c>
      <c r="D1792">
        <v>6292</v>
      </c>
      <c r="E1792">
        <v>51937</v>
      </c>
      <c r="F1792" t="s">
        <v>10</v>
      </c>
    </row>
    <row r="1793" spans="1:6" x14ac:dyDescent="0.25">
      <c r="A1793">
        <v>2019</v>
      </c>
      <c r="B1793" t="s">
        <v>63</v>
      </c>
      <c r="C1793" t="s">
        <v>26</v>
      </c>
      <c r="D1793">
        <v>20270</v>
      </c>
      <c r="E1793">
        <v>59201</v>
      </c>
      <c r="F1793" t="s">
        <v>10</v>
      </c>
    </row>
    <row r="1794" spans="1:6" x14ac:dyDescent="0.25">
      <c r="A1794">
        <v>2019</v>
      </c>
      <c r="B1794" t="s">
        <v>63</v>
      </c>
      <c r="C1794" t="s">
        <v>27</v>
      </c>
      <c r="D1794">
        <v>61589</v>
      </c>
      <c r="E1794">
        <v>63794</v>
      </c>
      <c r="F1794" t="s">
        <v>10</v>
      </c>
    </row>
    <row r="1795" spans="1:6" x14ac:dyDescent="0.25">
      <c r="A1795">
        <v>2019</v>
      </c>
      <c r="B1795" t="s">
        <v>63</v>
      </c>
      <c r="C1795" t="s">
        <v>28</v>
      </c>
      <c r="D1795">
        <v>24957</v>
      </c>
      <c r="E1795">
        <v>54406</v>
      </c>
      <c r="F1795" t="s">
        <v>8</v>
      </c>
    </row>
    <row r="1796" spans="1:6" x14ac:dyDescent="0.25">
      <c r="A1796">
        <v>2019</v>
      </c>
      <c r="B1796" t="s">
        <v>63</v>
      </c>
      <c r="C1796" t="s">
        <v>29</v>
      </c>
      <c r="D1796">
        <v>17543</v>
      </c>
      <c r="E1796">
        <v>55720</v>
      </c>
      <c r="F1796" t="s">
        <v>8</v>
      </c>
    </row>
    <row r="1797" spans="1:6" x14ac:dyDescent="0.25">
      <c r="A1797">
        <v>2019</v>
      </c>
      <c r="B1797" t="s">
        <v>63</v>
      </c>
      <c r="C1797" t="s">
        <v>30</v>
      </c>
      <c r="D1797">
        <v>7420</v>
      </c>
      <c r="E1797">
        <v>46426</v>
      </c>
      <c r="F1797" t="s">
        <v>10</v>
      </c>
    </row>
    <row r="1798" spans="1:6" x14ac:dyDescent="0.25">
      <c r="A1798">
        <v>2019</v>
      </c>
      <c r="B1798" t="s">
        <v>63</v>
      </c>
      <c r="C1798" t="s">
        <v>31</v>
      </c>
      <c r="D1798">
        <v>48626</v>
      </c>
      <c r="E1798">
        <v>50800</v>
      </c>
      <c r="F1798" t="s">
        <v>8</v>
      </c>
    </row>
    <row r="1799" spans="1:6" x14ac:dyDescent="0.25">
      <c r="A1799">
        <v>2019</v>
      </c>
      <c r="B1799" t="s">
        <v>63</v>
      </c>
      <c r="C1799" t="s">
        <v>32</v>
      </c>
      <c r="D1799">
        <v>4448</v>
      </c>
      <c r="E1799">
        <v>52171</v>
      </c>
      <c r="F1799" t="s">
        <v>8</v>
      </c>
    </row>
    <row r="1800" spans="1:6" x14ac:dyDescent="0.25">
      <c r="A1800">
        <v>2019</v>
      </c>
      <c r="B1800" t="s">
        <v>63</v>
      </c>
      <c r="C1800" t="s">
        <v>33</v>
      </c>
      <c r="D1800">
        <v>13241</v>
      </c>
      <c r="E1800">
        <v>50565</v>
      </c>
      <c r="F1800" t="s">
        <v>10</v>
      </c>
    </row>
    <row r="1801" spans="1:6" x14ac:dyDescent="0.25">
      <c r="A1801">
        <v>2019</v>
      </c>
      <c r="B1801" t="s">
        <v>63</v>
      </c>
      <c r="C1801" t="s">
        <v>34</v>
      </c>
      <c r="D1801">
        <v>8681</v>
      </c>
      <c r="E1801">
        <v>59119</v>
      </c>
      <c r="F1801" t="s">
        <v>10</v>
      </c>
    </row>
    <row r="1802" spans="1:6" x14ac:dyDescent="0.25">
      <c r="A1802">
        <v>2019</v>
      </c>
      <c r="B1802" t="s">
        <v>63</v>
      </c>
      <c r="C1802" t="s">
        <v>35</v>
      </c>
      <c r="D1802">
        <v>4635</v>
      </c>
      <c r="E1802">
        <v>60599</v>
      </c>
      <c r="F1802" t="s">
        <v>8</v>
      </c>
    </row>
    <row r="1803" spans="1:6" x14ac:dyDescent="0.25">
      <c r="A1803">
        <v>2019</v>
      </c>
      <c r="B1803" t="s">
        <v>63</v>
      </c>
      <c r="C1803" t="s">
        <v>36</v>
      </c>
      <c r="D1803">
        <v>33411</v>
      </c>
      <c r="E1803">
        <v>58138</v>
      </c>
      <c r="F1803" t="s">
        <v>8</v>
      </c>
    </row>
    <row r="1804" spans="1:6" x14ac:dyDescent="0.25">
      <c r="A1804">
        <v>2019</v>
      </c>
      <c r="B1804" t="s">
        <v>63</v>
      </c>
      <c r="C1804" t="s">
        <v>37</v>
      </c>
      <c r="D1804">
        <v>9629</v>
      </c>
      <c r="E1804">
        <v>46621</v>
      </c>
      <c r="F1804" t="s">
        <v>10</v>
      </c>
    </row>
    <row r="1805" spans="1:6" x14ac:dyDescent="0.25">
      <c r="A1805">
        <v>2019</v>
      </c>
      <c r="B1805" t="s">
        <v>63</v>
      </c>
      <c r="C1805" t="s">
        <v>38</v>
      </c>
      <c r="D1805">
        <v>67533</v>
      </c>
      <c r="E1805">
        <v>57932</v>
      </c>
      <c r="F1805" t="s">
        <v>8</v>
      </c>
    </row>
    <row r="1806" spans="1:6" x14ac:dyDescent="0.25">
      <c r="A1806">
        <v>2019</v>
      </c>
      <c r="B1806" t="s">
        <v>63</v>
      </c>
      <c r="C1806" t="s">
        <v>39</v>
      </c>
      <c r="D1806">
        <v>26885</v>
      </c>
      <c r="E1806">
        <v>53135</v>
      </c>
      <c r="F1806" t="s">
        <v>10</v>
      </c>
    </row>
    <row r="1807" spans="1:6" x14ac:dyDescent="0.25">
      <c r="A1807">
        <v>2019</v>
      </c>
      <c r="B1807" t="s">
        <v>63</v>
      </c>
      <c r="C1807" t="s">
        <v>40</v>
      </c>
      <c r="D1807">
        <v>2484</v>
      </c>
      <c r="E1807">
        <v>55915</v>
      </c>
      <c r="F1807" t="s">
        <v>8</v>
      </c>
    </row>
    <row r="1808" spans="1:6" x14ac:dyDescent="0.25">
      <c r="A1808">
        <v>2019</v>
      </c>
      <c r="B1808" t="s">
        <v>63</v>
      </c>
      <c r="C1808" t="s">
        <v>41</v>
      </c>
      <c r="D1808">
        <v>34090</v>
      </c>
      <c r="E1808">
        <v>51314</v>
      </c>
      <c r="F1808" t="s">
        <v>8</v>
      </c>
    </row>
    <row r="1809" spans="1:6" x14ac:dyDescent="0.25">
      <c r="A1809">
        <v>2019</v>
      </c>
      <c r="B1809" t="s">
        <v>63</v>
      </c>
      <c r="C1809" t="s">
        <v>42</v>
      </c>
      <c r="D1809">
        <v>13367</v>
      </c>
      <c r="E1809">
        <v>50167</v>
      </c>
      <c r="F1809" t="s">
        <v>10</v>
      </c>
    </row>
    <row r="1810" spans="1:6" x14ac:dyDescent="0.25">
      <c r="A1810">
        <v>2019</v>
      </c>
      <c r="B1810" t="s">
        <v>63</v>
      </c>
      <c r="C1810" t="s">
        <v>43</v>
      </c>
      <c r="D1810">
        <v>15363</v>
      </c>
      <c r="E1810">
        <v>56908</v>
      </c>
      <c r="F1810" t="s">
        <v>10</v>
      </c>
    </row>
    <row r="1811" spans="1:6" x14ac:dyDescent="0.25">
      <c r="A1811">
        <v>2019</v>
      </c>
      <c r="B1811" t="s">
        <v>63</v>
      </c>
      <c r="C1811" t="s">
        <v>44</v>
      </c>
      <c r="D1811">
        <v>58709</v>
      </c>
      <c r="E1811">
        <v>56500</v>
      </c>
      <c r="F1811" t="s">
        <v>8</v>
      </c>
    </row>
    <row r="1812" spans="1:6" x14ac:dyDescent="0.25">
      <c r="A1812">
        <v>2019</v>
      </c>
      <c r="B1812" t="s">
        <v>63</v>
      </c>
      <c r="C1812" t="s">
        <v>45</v>
      </c>
      <c r="D1812">
        <v>4485</v>
      </c>
      <c r="E1812">
        <v>53941</v>
      </c>
      <c r="F1812" t="s">
        <v>8</v>
      </c>
    </row>
    <row r="1813" spans="1:6" x14ac:dyDescent="0.25">
      <c r="A1813">
        <v>2019</v>
      </c>
      <c r="B1813" t="s">
        <v>63</v>
      </c>
      <c r="C1813" t="s">
        <v>46</v>
      </c>
      <c r="D1813">
        <v>11574</v>
      </c>
      <c r="E1813">
        <v>51624</v>
      </c>
      <c r="F1813" t="s">
        <v>10</v>
      </c>
    </row>
    <row r="1814" spans="1:6" x14ac:dyDescent="0.25">
      <c r="A1814">
        <v>2019</v>
      </c>
      <c r="B1814" t="s">
        <v>63</v>
      </c>
      <c r="C1814" t="s">
        <v>47</v>
      </c>
      <c r="D1814">
        <v>2732</v>
      </c>
      <c r="E1814">
        <v>55512</v>
      </c>
      <c r="F1814" t="s">
        <v>10</v>
      </c>
    </row>
    <row r="1815" spans="1:6" x14ac:dyDescent="0.25">
      <c r="A1815">
        <v>2019</v>
      </c>
      <c r="B1815" t="s">
        <v>63</v>
      </c>
      <c r="C1815" t="s">
        <v>48</v>
      </c>
      <c r="D1815">
        <v>15761</v>
      </c>
      <c r="E1815">
        <v>56938</v>
      </c>
      <c r="F1815" t="s">
        <v>10</v>
      </c>
    </row>
    <row r="1816" spans="1:6" x14ac:dyDescent="0.25">
      <c r="A1816">
        <v>2019</v>
      </c>
      <c r="B1816" t="s">
        <v>63</v>
      </c>
      <c r="C1816" t="s">
        <v>49</v>
      </c>
      <c r="D1816">
        <v>87635</v>
      </c>
      <c r="E1816">
        <v>53096</v>
      </c>
      <c r="F1816" t="s">
        <v>10</v>
      </c>
    </row>
    <row r="1817" spans="1:6" x14ac:dyDescent="0.25">
      <c r="A1817">
        <v>2019</v>
      </c>
      <c r="B1817" t="s">
        <v>63</v>
      </c>
      <c r="C1817" t="s">
        <v>50</v>
      </c>
      <c r="D1817">
        <v>11679</v>
      </c>
      <c r="E1817">
        <v>48492</v>
      </c>
      <c r="F1817" t="s">
        <v>10</v>
      </c>
    </row>
    <row r="1818" spans="1:6" x14ac:dyDescent="0.25">
      <c r="A1818">
        <v>2019</v>
      </c>
      <c r="B1818" t="s">
        <v>63</v>
      </c>
      <c r="C1818" t="s">
        <v>51</v>
      </c>
      <c r="D1818">
        <v>2460</v>
      </c>
      <c r="E1818">
        <v>51259</v>
      </c>
      <c r="F1818" t="s">
        <v>8</v>
      </c>
    </row>
    <row r="1819" spans="1:6" x14ac:dyDescent="0.25">
      <c r="A1819">
        <v>2019</v>
      </c>
      <c r="B1819" t="s">
        <v>63</v>
      </c>
      <c r="C1819" t="s">
        <v>52</v>
      </c>
      <c r="D1819">
        <v>42910</v>
      </c>
      <c r="E1819">
        <v>54573</v>
      </c>
      <c r="F1819" t="s">
        <v>8</v>
      </c>
    </row>
    <row r="1820" spans="1:6" x14ac:dyDescent="0.25">
      <c r="A1820">
        <v>2019</v>
      </c>
      <c r="B1820" t="s">
        <v>63</v>
      </c>
      <c r="C1820" t="s">
        <v>53</v>
      </c>
      <c r="D1820">
        <v>56689</v>
      </c>
      <c r="E1820">
        <v>55782</v>
      </c>
      <c r="F1820" t="s">
        <v>10</v>
      </c>
    </row>
    <row r="1821" spans="1:6" x14ac:dyDescent="0.25">
      <c r="A1821">
        <v>2019</v>
      </c>
      <c r="B1821" t="s">
        <v>63</v>
      </c>
      <c r="C1821" t="s">
        <v>54</v>
      </c>
      <c r="D1821">
        <v>5679</v>
      </c>
      <c r="E1821">
        <v>50732</v>
      </c>
      <c r="F1821" t="s">
        <v>8</v>
      </c>
    </row>
    <row r="1822" spans="1:6" x14ac:dyDescent="0.25">
      <c r="A1822">
        <v>2019</v>
      </c>
      <c r="B1822" t="s">
        <v>63</v>
      </c>
      <c r="C1822" t="s">
        <v>55</v>
      </c>
      <c r="D1822">
        <v>25989</v>
      </c>
      <c r="E1822">
        <v>53663</v>
      </c>
      <c r="F1822" t="s">
        <v>8</v>
      </c>
    </row>
    <row r="1823" spans="1:6" x14ac:dyDescent="0.25">
      <c r="A1823">
        <v>2019</v>
      </c>
      <c r="B1823" t="s">
        <v>63</v>
      </c>
      <c r="C1823" t="s">
        <v>56</v>
      </c>
      <c r="D1823">
        <v>3268</v>
      </c>
      <c r="E1823">
        <v>47913</v>
      </c>
      <c r="F1823" t="s">
        <v>10</v>
      </c>
    </row>
    <row r="1824" spans="1:6" x14ac:dyDescent="0.25">
      <c r="A1824">
        <v>2019</v>
      </c>
      <c r="B1824" t="s">
        <v>64</v>
      </c>
      <c r="C1824" t="s">
        <v>7</v>
      </c>
      <c r="D1824">
        <v>10741</v>
      </c>
      <c r="E1824">
        <v>22222</v>
      </c>
      <c r="F1824" t="s">
        <v>10</v>
      </c>
    </row>
    <row r="1825" spans="1:6" x14ac:dyDescent="0.25">
      <c r="A1825">
        <v>2019</v>
      </c>
      <c r="B1825" t="s">
        <v>64</v>
      </c>
      <c r="C1825" t="s">
        <v>9</v>
      </c>
      <c r="D1825">
        <v>12771</v>
      </c>
      <c r="E1825">
        <v>29505</v>
      </c>
      <c r="F1825" t="s">
        <v>8</v>
      </c>
    </row>
    <row r="1826" spans="1:6" x14ac:dyDescent="0.25">
      <c r="A1826">
        <v>2019</v>
      </c>
      <c r="B1826" t="s">
        <v>64</v>
      </c>
      <c r="C1826" t="s">
        <v>11</v>
      </c>
      <c r="D1826">
        <v>7024</v>
      </c>
      <c r="E1826">
        <v>22181</v>
      </c>
      <c r="F1826" t="s">
        <v>8</v>
      </c>
    </row>
    <row r="1827" spans="1:6" x14ac:dyDescent="0.25">
      <c r="A1827">
        <v>2019</v>
      </c>
      <c r="B1827" t="s">
        <v>64</v>
      </c>
      <c r="C1827" t="s">
        <v>12</v>
      </c>
      <c r="D1827">
        <v>103495</v>
      </c>
      <c r="E1827">
        <v>35214</v>
      </c>
      <c r="F1827" t="s">
        <v>10</v>
      </c>
    </row>
    <row r="1828" spans="1:6" x14ac:dyDescent="0.25">
      <c r="A1828">
        <v>2019</v>
      </c>
      <c r="B1828" t="s">
        <v>64</v>
      </c>
      <c r="C1828" t="s">
        <v>13</v>
      </c>
      <c r="D1828">
        <v>16627</v>
      </c>
      <c r="E1828">
        <v>30462</v>
      </c>
      <c r="F1828" t="s">
        <v>8</v>
      </c>
    </row>
    <row r="1829" spans="1:6" x14ac:dyDescent="0.25">
      <c r="A1829">
        <v>2019</v>
      </c>
      <c r="B1829" t="s">
        <v>64</v>
      </c>
      <c r="C1829" t="s">
        <v>14</v>
      </c>
      <c r="D1829">
        <v>10338</v>
      </c>
      <c r="E1829">
        <v>29066</v>
      </c>
      <c r="F1829" t="s">
        <v>10</v>
      </c>
    </row>
    <row r="1830" spans="1:6" x14ac:dyDescent="0.25">
      <c r="A1830">
        <v>2019</v>
      </c>
      <c r="B1830" t="s">
        <v>64</v>
      </c>
      <c r="C1830" t="s">
        <v>15</v>
      </c>
      <c r="D1830">
        <v>2565</v>
      </c>
      <c r="E1830">
        <v>25997</v>
      </c>
      <c r="F1830" t="s">
        <v>8</v>
      </c>
    </row>
    <row r="1831" spans="1:6" x14ac:dyDescent="0.25">
      <c r="A1831">
        <v>2019</v>
      </c>
      <c r="B1831" t="s">
        <v>64</v>
      </c>
      <c r="C1831" t="s">
        <v>16</v>
      </c>
      <c r="D1831">
        <v>55396</v>
      </c>
      <c r="E1831">
        <v>30953</v>
      </c>
      <c r="F1831" t="s">
        <v>8</v>
      </c>
    </row>
    <row r="1832" spans="1:6" x14ac:dyDescent="0.25">
      <c r="A1832">
        <v>2019</v>
      </c>
      <c r="B1832" t="s">
        <v>64</v>
      </c>
      <c r="C1832" t="s">
        <v>17</v>
      </c>
      <c r="D1832">
        <v>23538</v>
      </c>
      <c r="E1832">
        <v>26142</v>
      </c>
      <c r="F1832" t="s">
        <v>10</v>
      </c>
    </row>
    <row r="1833" spans="1:6" x14ac:dyDescent="0.25">
      <c r="A1833">
        <v>2019</v>
      </c>
      <c r="B1833" t="s">
        <v>64</v>
      </c>
      <c r="C1833" t="s">
        <v>18</v>
      </c>
      <c r="D1833">
        <v>4906</v>
      </c>
      <c r="E1833">
        <v>22382</v>
      </c>
      <c r="F1833" t="s">
        <v>10</v>
      </c>
    </row>
    <row r="1834" spans="1:6" x14ac:dyDescent="0.25">
      <c r="A1834">
        <v>2019</v>
      </c>
      <c r="B1834" t="s">
        <v>64</v>
      </c>
      <c r="C1834" t="s">
        <v>19</v>
      </c>
      <c r="D1834">
        <v>32076</v>
      </c>
      <c r="E1834">
        <v>28930</v>
      </c>
      <c r="F1834" t="s">
        <v>8</v>
      </c>
    </row>
    <row r="1835" spans="1:6" x14ac:dyDescent="0.25">
      <c r="A1835">
        <v>2019</v>
      </c>
      <c r="B1835" t="s">
        <v>64</v>
      </c>
      <c r="C1835" t="s">
        <v>20</v>
      </c>
      <c r="D1835">
        <v>15273</v>
      </c>
      <c r="E1835">
        <v>24223</v>
      </c>
      <c r="F1835" t="s">
        <v>8</v>
      </c>
    </row>
    <row r="1836" spans="1:6" x14ac:dyDescent="0.25">
      <c r="A1836">
        <v>2019</v>
      </c>
      <c r="B1836" t="s">
        <v>64</v>
      </c>
      <c r="C1836" t="s">
        <v>21</v>
      </c>
      <c r="D1836">
        <v>8532</v>
      </c>
      <c r="E1836">
        <v>22280</v>
      </c>
      <c r="F1836" t="s">
        <v>10</v>
      </c>
    </row>
    <row r="1837" spans="1:6" x14ac:dyDescent="0.25">
      <c r="A1837">
        <v>2019</v>
      </c>
      <c r="B1837" t="s">
        <v>64</v>
      </c>
      <c r="C1837" t="s">
        <v>22</v>
      </c>
      <c r="D1837">
        <v>6839</v>
      </c>
      <c r="E1837">
        <v>22257</v>
      </c>
      <c r="F1837" t="s">
        <v>10</v>
      </c>
    </row>
    <row r="1838" spans="1:6" x14ac:dyDescent="0.25">
      <c r="A1838">
        <v>2019</v>
      </c>
      <c r="B1838" t="s">
        <v>64</v>
      </c>
      <c r="C1838" t="s">
        <v>23</v>
      </c>
      <c r="D1838">
        <v>10063</v>
      </c>
      <c r="E1838">
        <v>23160</v>
      </c>
      <c r="F1838" t="s">
        <v>10</v>
      </c>
    </row>
    <row r="1839" spans="1:6" x14ac:dyDescent="0.25">
      <c r="A1839">
        <v>2019</v>
      </c>
      <c r="B1839" t="s">
        <v>64</v>
      </c>
      <c r="C1839" t="s">
        <v>24</v>
      </c>
      <c r="D1839">
        <v>12015</v>
      </c>
      <c r="E1839">
        <v>26623</v>
      </c>
      <c r="F1839" t="s">
        <v>10</v>
      </c>
    </row>
    <row r="1840" spans="1:6" x14ac:dyDescent="0.25">
      <c r="A1840">
        <v>2019</v>
      </c>
      <c r="B1840" t="s">
        <v>64</v>
      </c>
      <c r="C1840" t="s">
        <v>25</v>
      </c>
      <c r="D1840">
        <v>5119</v>
      </c>
      <c r="E1840">
        <v>27119</v>
      </c>
      <c r="F1840" t="s">
        <v>10</v>
      </c>
    </row>
    <row r="1841" spans="1:6" x14ac:dyDescent="0.25">
      <c r="A1841">
        <v>2019</v>
      </c>
      <c r="B1841" t="s">
        <v>64</v>
      </c>
      <c r="C1841" t="s">
        <v>26</v>
      </c>
      <c r="D1841">
        <v>14733</v>
      </c>
      <c r="E1841">
        <v>29436</v>
      </c>
      <c r="F1841" t="s">
        <v>8</v>
      </c>
    </row>
    <row r="1842" spans="1:6" x14ac:dyDescent="0.25">
      <c r="A1842">
        <v>2019</v>
      </c>
      <c r="B1842" t="s">
        <v>64</v>
      </c>
      <c r="C1842" t="s">
        <v>27</v>
      </c>
      <c r="D1842">
        <v>20695</v>
      </c>
      <c r="E1842">
        <v>32779</v>
      </c>
      <c r="F1842" t="s">
        <v>8</v>
      </c>
    </row>
    <row r="1843" spans="1:6" x14ac:dyDescent="0.25">
      <c r="A1843">
        <v>2019</v>
      </c>
      <c r="B1843" t="s">
        <v>64</v>
      </c>
      <c r="C1843" t="s">
        <v>28</v>
      </c>
      <c r="D1843">
        <v>21783</v>
      </c>
      <c r="E1843">
        <v>25834</v>
      </c>
      <c r="F1843" t="s">
        <v>10</v>
      </c>
    </row>
    <row r="1844" spans="1:6" x14ac:dyDescent="0.25">
      <c r="A1844">
        <v>2019</v>
      </c>
      <c r="B1844" t="s">
        <v>64</v>
      </c>
      <c r="C1844" t="s">
        <v>29</v>
      </c>
      <c r="D1844">
        <v>14729</v>
      </c>
      <c r="E1844">
        <v>27386</v>
      </c>
      <c r="F1844" t="s">
        <v>8</v>
      </c>
    </row>
    <row r="1845" spans="1:6" x14ac:dyDescent="0.25">
      <c r="A1845">
        <v>2019</v>
      </c>
      <c r="B1845" t="s">
        <v>64</v>
      </c>
      <c r="C1845" t="s">
        <v>30</v>
      </c>
      <c r="D1845">
        <v>6381</v>
      </c>
      <c r="E1845">
        <v>23011</v>
      </c>
      <c r="F1845" t="s">
        <v>8</v>
      </c>
    </row>
    <row r="1846" spans="1:6" x14ac:dyDescent="0.25">
      <c r="A1846">
        <v>2019</v>
      </c>
      <c r="B1846" t="s">
        <v>64</v>
      </c>
      <c r="C1846" t="s">
        <v>31</v>
      </c>
      <c r="D1846">
        <v>14797</v>
      </c>
      <c r="E1846">
        <v>26276</v>
      </c>
      <c r="F1846" t="s">
        <v>10</v>
      </c>
    </row>
    <row r="1847" spans="1:6" x14ac:dyDescent="0.25">
      <c r="A1847">
        <v>2019</v>
      </c>
      <c r="B1847" t="s">
        <v>64</v>
      </c>
      <c r="C1847" t="s">
        <v>32</v>
      </c>
      <c r="D1847">
        <v>4978</v>
      </c>
      <c r="E1847">
        <v>24625</v>
      </c>
      <c r="F1847" t="s">
        <v>10</v>
      </c>
    </row>
    <row r="1848" spans="1:6" x14ac:dyDescent="0.25">
      <c r="A1848">
        <v>2019</v>
      </c>
      <c r="B1848" t="s">
        <v>64</v>
      </c>
      <c r="C1848" t="s">
        <v>33</v>
      </c>
      <c r="D1848">
        <v>5508</v>
      </c>
      <c r="E1848">
        <v>22253</v>
      </c>
      <c r="F1848" t="s">
        <v>8</v>
      </c>
    </row>
    <row r="1849" spans="1:6" x14ac:dyDescent="0.25">
      <c r="A1849">
        <v>2019</v>
      </c>
      <c r="B1849" t="s">
        <v>64</v>
      </c>
      <c r="C1849" t="s">
        <v>34</v>
      </c>
      <c r="D1849">
        <v>8246</v>
      </c>
      <c r="E1849">
        <v>39048</v>
      </c>
      <c r="F1849" t="s">
        <v>8</v>
      </c>
    </row>
    <row r="1850" spans="1:6" x14ac:dyDescent="0.25">
      <c r="A1850">
        <v>2019</v>
      </c>
      <c r="B1850" t="s">
        <v>64</v>
      </c>
      <c r="C1850" t="s">
        <v>35</v>
      </c>
      <c r="D1850">
        <v>4512</v>
      </c>
      <c r="E1850">
        <v>27058</v>
      </c>
      <c r="F1850" t="s">
        <v>10</v>
      </c>
    </row>
    <row r="1851" spans="1:6" x14ac:dyDescent="0.25">
      <c r="A1851">
        <v>2019</v>
      </c>
      <c r="B1851" t="s">
        <v>64</v>
      </c>
      <c r="C1851" t="s">
        <v>36</v>
      </c>
      <c r="D1851">
        <v>23501</v>
      </c>
      <c r="E1851">
        <v>30851</v>
      </c>
      <c r="F1851" t="s">
        <v>8</v>
      </c>
    </row>
    <row r="1852" spans="1:6" x14ac:dyDescent="0.25">
      <c r="A1852">
        <v>2019</v>
      </c>
      <c r="B1852" t="s">
        <v>64</v>
      </c>
      <c r="C1852" t="s">
        <v>37</v>
      </c>
      <c r="D1852">
        <v>4929</v>
      </c>
      <c r="E1852">
        <v>23901</v>
      </c>
      <c r="F1852" t="s">
        <v>10</v>
      </c>
    </row>
    <row r="1853" spans="1:6" x14ac:dyDescent="0.25">
      <c r="A1853">
        <v>2019</v>
      </c>
      <c r="B1853" t="s">
        <v>64</v>
      </c>
      <c r="C1853" t="s">
        <v>38</v>
      </c>
      <c r="D1853">
        <v>66166</v>
      </c>
      <c r="E1853">
        <v>38365</v>
      </c>
      <c r="F1853" t="s">
        <v>8</v>
      </c>
    </row>
    <row r="1854" spans="1:6" x14ac:dyDescent="0.25">
      <c r="A1854">
        <v>2019</v>
      </c>
      <c r="B1854" t="s">
        <v>64</v>
      </c>
      <c r="C1854" t="s">
        <v>39</v>
      </c>
      <c r="D1854">
        <v>25235</v>
      </c>
      <c r="E1854">
        <v>25111</v>
      </c>
      <c r="F1854" t="s">
        <v>8</v>
      </c>
    </row>
    <row r="1855" spans="1:6" x14ac:dyDescent="0.25">
      <c r="A1855">
        <v>2019</v>
      </c>
      <c r="B1855" t="s">
        <v>64</v>
      </c>
      <c r="C1855" t="s">
        <v>40</v>
      </c>
      <c r="D1855">
        <v>2600</v>
      </c>
      <c r="E1855">
        <v>23400</v>
      </c>
      <c r="F1855" t="s">
        <v>10</v>
      </c>
    </row>
    <row r="1856" spans="1:6" x14ac:dyDescent="0.25">
      <c r="A1856">
        <v>2019</v>
      </c>
      <c r="B1856" t="s">
        <v>64</v>
      </c>
      <c r="C1856" t="s">
        <v>41</v>
      </c>
      <c r="D1856">
        <v>28218</v>
      </c>
      <c r="E1856">
        <v>24856</v>
      </c>
      <c r="F1856" t="s">
        <v>10</v>
      </c>
    </row>
    <row r="1857" spans="1:6" x14ac:dyDescent="0.25">
      <c r="A1857">
        <v>2019</v>
      </c>
      <c r="B1857" t="s">
        <v>64</v>
      </c>
      <c r="C1857" t="s">
        <v>42</v>
      </c>
      <c r="D1857">
        <v>8969</v>
      </c>
      <c r="E1857">
        <v>23729</v>
      </c>
      <c r="F1857" t="s">
        <v>8</v>
      </c>
    </row>
    <row r="1858" spans="1:6" x14ac:dyDescent="0.25">
      <c r="A1858">
        <v>2019</v>
      </c>
      <c r="B1858" t="s">
        <v>64</v>
      </c>
      <c r="C1858" t="s">
        <v>43</v>
      </c>
      <c r="D1858">
        <v>13588</v>
      </c>
      <c r="E1858">
        <v>27379</v>
      </c>
      <c r="F1858" t="s">
        <v>8</v>
      </c>
    </row>
    <row r="1859" spans="1:6" x14ac:dyDescent="0.25">
      <c r="A1859">
        <v>2019</v>
      </c>
      <c r="B1859" t="s">
        <v>64</v>
      </c>
      <c r="C1859" t="s">
        <v>44</v>
      </c>
      <c r="D1859">
        <v>33146</v>
      </c>
      <c r="E1859">
        <v>26389</v>
      </c>
      <c r="F1859" t="s">
        <v>10</v>
      </c>
    </row>
    <row r="1860" spans="1:6" x14ac:dyDescent="0.25">
      <c r="A1860">
        <v>2019</v>
      </c>
      <c r="B1860" t="s">
        <v>64</v>
      </c>
      <c r="C1860" t="s">
        <v>45</v>
      </c>
      <c r="D1860">
        <v>3683</v>
      </c>
      <c r="E1860">
        <v>28353</v>
      </c>
      <c r="F1860" t="s">
        <v>10</v>
      </c>
    </row>
    <row r="1861" spans="1:6" x14ac:dyDescent="0.25">
      <c r="A1861">
        <v>2019</v>
      </c>
      <c r="B1861" t="s">
        <v>64</v>
      </c>
      <c r="C1861" t="s">
        <v>46</v>
      </c>
      <c r="D1861">
        <v>12337</v>
      </c>
      <c r="E1861">
        <v>23885</v>
      </c>
      <c r="F1861" t="s">
        <v>10</v>
      </c>
    </row>
    <row r="1862" spans="1:6" x14ac:dyDescent="0.25">
      <c r="A1862">
        <v>2019</v>
      </c>
      <c r="B1862" t="s">
        <v>64</v>
      </c>
      <c r="C1862" t="s">
        <v>47</v>
      </c>
      <c r="D1862">
        <v>3109</v>
      </c>
      <c r="E1862">
        <v>22460</v>
      </c>
      <c r="F1862" t="s">
        <v>10</v>
      </c>
    </row>
    <row r="1863" spans="1:6" x14ac:dyDescent="0.25">
      <c r="A1863">
        <v>2019</v>
      </c>
      <c r="B1863" t="s">
        <v>64</v>
      </c>
      <c r="C1863" t="s">
        <v>48</v>
      </c>
      <c r="D1863">
        <v>15932</v>
      </c>
      <c r="E1863">
        <v>28398</v>
      </c>
      <c r="F1863" t="s">
        <v>10</v>
      </c>
    </row>
    <row r="1864" spans="1:6" x14ac:dyDescent="0.25">
      <c r="A1864">
        <v>2019</v>
      </c>
      <c r="B1864" t="s">
        <v>64</v>
      </c>
      <c r="C1864" t="s">
        <v>49</v>
      </c>
      <c r="D1864">
        <v>60744</v>
      </c>
      <c r="E1864">
        <v>27234</v>
      </c>
      <c r="F1864" t="s">
        <v>8</v>
      </c>
    </row>
    <row r="1865" spans="1:6" x14ac:dyDescent="0.25">
      <c r="A1865">
        <v>2019</v>
      </c>
      <c r="B1865" t="s">
        <v>64</v>
      </c>
      <c r="C1865" t="s">
        <v>50</v>
      </c>
      <c r="D1865">
        <v>7068</v>
      </c>
      <c r="E1865">
        <v>25510</v>
      </c>
      <c r="F1865" t="s">
        <v>8</v>
      </c>
    </row>
    <row r="1866" spans="1:6" x14ac:dyDescent="0.25">
      <c r="A1866">
        <v>2019</v>
      </c>
      <c r="B1866" t="s">
        <v>64</v>
      </c>
      <c r="C1866" t="s">
        <v>51</v>
      </c>
      <c r="D1866">
        <v>2266</v>
      </c>
      <c r="E1866">
        <v>28375</v>
      </c>
      <c r="F1866" t="s">
        <v>10</v>
      </c>
    </row>
    <row r="1867" spans="1:6" x14ac:dyDescent="0.25">
      <c r="A1867">
        <v>2019</v>
      </c>
      <c r="B1867" t="s">
        <v>64</v>
      </c>
      <c r="C1867" t="s">
        <v>52</v>
      </c>
      <c r="D1867">
        <v>20269</v>
      </c>
      <c r="E1867">
        <v>26078</v>
      </c>
      <c r="F1867" t="s">
        <v>8</v>
      </c>
    </row>
    <row r="1868" spans="1:6" x14ac:dyDescent="0.25">
      <c r="A1868">
        <v>2019</v>
      </c>
      <c r="B1868" t="s">
        <v>64</v>
      </c>
      <c r="C1868" t="s">
        <v>53</v>
      </c>
      <c r="D1868">
        <v>20065</v>
      </c>
      <c r="E1868">
        <v>30250</v>
      </c>
      <c r="F1868" t="s">
        <v>8</v>
      </c>
    </row>
    <row r="1869" spans="1:6" x14ac:dyDescent="0.25">
      <c r="A1869">
        <v>2019</v>
      </c>
      <c r="B1869" t="s">
        <v>64</v>
      </c>
      <c r="C1869" t="s">
        <v>54</v>
      </c>
      <c r="D1869">
        <v>4646</v>
      </c>
      <c r="E1869">
        <v>23335</v>
      </c>
      <c r="F1869" t="s">
        <v>10</v>
      </c>
    </row>
    <row r="1870" spans="1:6" x14ac:dyDescent="0.25">
      <c r="A1870">
        <v>2019</v>
      </c>
      <c r="B1870" t="s">
        <v>64</v>
      </c>
      <c r="C1870" t="s">
        <v>55</v>
      </c>
      <c r="D1870">
        <v>16599</v>
      </c>
      <c r="E1870">
        <v>23248</v>
      </c>
      <c r="F1870" t="s">
        <v>10</v>
      </c>
    </row>
    <row r="1871" spans="1:6" x14ac:dyDescent="0.25">
      <c r="A1871">
        <v>2019</v>
      </c>
      <c r="B1871" t="s">
        <v>64</v>
      </c>
      <c r="C1871" t="s">
        <v>56</v>
      </c>
      <c r="D1871">
        <v>2355</v>
      </c>
      <c r="E1871">
        <v>25867</v>
      </c>
      <c r="F1871" t="s">
        <v>8</v>
      </c>
    </row>
    <row r="1872" spans="1:6" x14ac:dyDescent="0.25">
      <c r="A1872">
        <v>2019</v>
      </c>
      <c r="B1872" t="s">
        <v>65</v>
      </c>
      <c r="C1872" t="s">
        <v>7</v>
      </c>
      <c r="D1872">
        <v>9603</v>
      </c>
      <c r="E1872">
        <v>42539</v>
      </c>
      <c r="F1872" t="s">
        <v>8</v>
      </c>
    </row>
    <row r="1873" spans="1:6" x14ac:dyDescent="0.25">
      <c r="A1873">
        <v>2019</v>
      </c>
      <c r="B1873" t="s">
        <v>65</v>
      </c>
      <c r="C1873" t="s">
        <v>9</v>
      </c>
      <c r="D1873">
        <v>10297</v>
      </c>
      <c r="E1873">
        <v>43061</v>
      </c>
      <c r="F1873" t="s">
        <v>10</v>
      </c>
    </row>
    <row r="1874" spans="1:6" x14ac:dyDescent="0.25">
      <c r="A1874">
        <v>2019</v>
      </c>
      <c r="B1874" t="s">
        <v>65</v>
      </c>
      <c r="C1874" t="s">
        <v>11</v>
      </c>
      <c r="D1874">
        <v>5315</v>
      </c>
      <c r="E1874">
        <v>39179</v>
      </c>
      <c r="F1874" t="s">
        <v>8</v>
      </c>
    </row>
    <row r="1875" spans="1:6" x14ac:dyDescent="0.25">
      <c r="A1875">
        <v>2019</v>
      </c>
      <c r="B1875" t="s">
        <v>65</v>
      </c>
      <c r="C1875" t="s">
        <v>12</v>
      </c>
      <c r="D1875">
        <v>88470</v>
      </c>
      <c r="E1875">
        <v>46412</v>
      </c>
      <c r="F1875" t="s">
        <v>10</v>
      </c>
    </row>
    <row r="1876" spans="1:6" x14ac:dyDescent="0.25">
      <c r="A1876">
        <v>2019</v>
      </c>
      <c r="B1876" t="s">
        <v>65</v>
      </c>
      <c r="C1876" t="s">
        <v>13</v>
      </c>
      <c r="D1876">
        <v>15777</v>
      </c>
      <c r="E1876">
        <v>45558</v>
      </c>
      <c r="F1876" t="s">
        <v>8</v>
      </c>
    </row>
    <row r="1877" spans="1:6" x14ac:dyDescent="0.25">
      <c r="A1877">
        <v>2019</v>
      </c>
      <c r="B1877" t="s">
        <v>65</v>
      </c>
      <c r="C1877" t="s">
        <v>14</v>
      </c>
      <c r="D1877">
        <v>16529</v>
      </c>
      <c r="E1877">
        <v>39397</v>
      </c>
      <c r="F1877" t="s">
        <v>8</v>
      </c>
    </row>
    <row r="1878" spans="1:6" x14ac:dyDescent="0.25">
      <c r="A1878">
        <v>2019</v>
      </c>
      <c r="B1878" t="s">
        <v>65</v>
      </c>
      <c r="C1878" t="s">
        <v>15</v>
      </c>
      <c r="D1878">
        <v>2003</v>
      </c>
      <c r="E1878">
        <v>39610</v>
      </c>
      <c r="F1878" t="s">
        <v>10</v>
      </c>
    </row>
    <row r="1879" spans="1:6" x14ac:dyDescent="0.25">
      <c r="A1879">
        <v>2019</v>
      </c>
      <c r="B1879" t="s">
        <v>65</v>
      </c>
      <c r="C1879" t="s">
        <v>16</v>
      </c>
      <c r="D1879">
        <v>54928</v>
      </c>
      <c r="E1879">
        <v>41319</v>
      </c>
      <c r="F1879" t="s">
        <v>10</v>
      </c>
    </row>
    <row r="1880" spans="1:6" x14ac:dyDescent="0.25">
      <c r="A1880">
        <v>2019</v>
      </c>
      <c r="B1880" t="s">
        <v>65</v>
      </c>
      <c r="C1880" t="s">
        <v>17</v>
      </c>
      <c r="D1880">
        <v>18097</v>
      </c>
      <c r="E1880">
        <v>41520</v>
      </c>
      <c r="F1880" t="s">
        <v>8</v>
      </c>
    </row>
    <row r="1881" spans="1:6" x14ac:dyDescent="0.25">
      <c r="A1881">
        <v>2019</v>
      </c>
      <c r="B1881" t="s">
        <v>65</v>
      </c>
      <c r="C1881" t="s">
        <v>18</v>
      </c>
      <c r="D1881">
        <v>3888</v>
      </c>
      <c r="E1881">
        <v>36056</v>
      </c>
      <c r="F1881" t="s">
        <v>8</v>
      </c>
    </row>
    <row r="1882" spans="1:6" x14ac:dyDescent="0.25">
      <c r="A1882">
        <v>2019</v>
      </c>
      <c r="B1882" t="s">
        <v>65</v>
      </c>
      <c r="C1882" t="s">
        <v>19</v>
      </c>
      <c r="D1882">
        <v>39500</v>
      </c>
      <c r="E1882">
        <v>47240</v>
      </c>
      <c r="F1882" t="s">
        <v>10</v>
      </c>
    </row>
    <row r="1883" spans="1:6" x14ac:dyDescent="0.25">
      <c r="A1883">
        <v>2019</v>
      </c>
      <c r="B1883" t="s">
        <v>65</v>
      </c>
      <c r="C1883" t="s">
        <v>20</v>
      </c>
      <c r="D1883">
        <v>13113</v>
      </c>
      <c r="E1883">
        <v>37882</v>
      </c>
      <c r="F1883" t="s">
        <v>10</v>
      </c>
    </row>
    <row r="1884" spans="1:6" x14ac:dyDescent="0.25">
      <c r="A1884">
        <v>2019</v>
      </c>
      <c r="B1884" t="s">
        <v>65</v>
      </c>
      <c r="C1884" t="s">
        <v>21</v>
      </c>
      <c r="D1884">
        <v>8710</v>
      </c>
      <c r="E1884">
        <v>39069</v>
      </c>
      <c r="F1884" t="s">
        <v>10</v>
      </c>
    </row>
    <row r="1885" spans="1:6" x14ac:dyDescent="0.25">
      <c r="A1885">
        <v>2019</v>
      </c>
      <c r="B1885" t="s">
        <v>65</v>
      </c>
      <c r="C1885" t="s">
        <v>22</v>
      </c>
      <c r="D1885">
        <v>6031</v>
      </c>
      <c r="E1885">
        <v>39575</v>
      </c>
      <c r="F1885" t="s">
        <v>10</v>
      </c>
    </row>
    <row r="1886" spans="1:6" x14ac:dyDescent="0.25">
      <c r="A1886">
        <v>2019</v>
      </c>
      <c r="B1886" t="s">
        <v>65</v>
      </c>
      <c r="C1886" t="s">
        <v>23</v>
      </c>
      <c r="D1886">
        <v>10912</v>
      </c>
      <c r="E1886">
        <v>38330</v>
      </c>
      <c r="F1886" t="s">
        <v>10</v>
      </c>
    </row>
    <row r="1887" spans="1:6" x14ac:dyDescent="0.25">
      <c r="A1887">
        <v>2019</v>
      </c>
      <c r="B1887" t="s">
        <v>65</v>
      </c>
      <c r="C1887" t="s">
        <v>24</v>
      </c>
      <c r="D1887">
        <v>9250</v>
      </c>
      <c r="E1887">
        <v>42468</v>
      </c>
      <c r="F1887" t="s">
        <v>8</v>
      </c>
    </row>
    <row r="1888" spans="1:6" x14ac:dyDescent="0.25">
      <c r="A1888">
        <v>2019</v>
      </c>
      <c r="B1888" t="s">
        <v>65</v>
      </c>
      <c r="C1888" t="s">
        <v>25</v>
      </c>
      <c r="D1888">
        <v>4028</v>
      </c>
      <c r="E1888">
        <v>38993</v>
      </c>
      <c r="F1888" t="s">
        <v>8</v>
      </c>
    </row>
    <row r="1889" spans="1:6" x14ac:dyDescent="0.25">
      <c r="A1889">
        <v>2019</v>
      </c>
      <c r="B1889" t="s">
        <v>65</v>
      </c>
      <c r="C1889" t="s">
        <v>26</v>
      </c>
      <c r="D1889">
        <v>19506</v>
      </c>
      <c r="E1889">
        <v>47793</v>
      </c>
      <c r="F1889" t="s">
        <v>10</v>
      </c>
    </row>
    <row r="1890" spans="1:6" x14ac:dyDescent="0.25">
      <c r="A1890">
        <v>2019</v>
      </c>
      <c r="B1890" t="s">
        <v>65</v>
      </c>
      <c r="C1890" t="s">
        <v>27</v>
      </c>
      <c r="D1890">
        <v>21677</v>
      </c>
      <c r="E1890">
        <v>43032</v>
      </c>
      <c r="F1890" t="s">
        <v>8</v>
      </c>
    </row>
    <row r="1891" spans="1:6" x14ac:dyDescent="0.25">
      <c r="A1891">
        <v>2019</v>
      </c>
      <c r="B1891" t="s">
        <v>65</v>
      </c>
      <c r="C1891" t="s">
        <v>28</v>
      </c>
      <c r="D1891">
        <v>29930</v>
      </c>
      <c r="E1891">
        <v>38157</v>
      </c>
      <c r="F1891" t="s">
        <v>8</v>
      </c>
    </row>
    <row r="1892" spans="1:6" x14ac:dyDescent="0.25">
      <c r="A1892">
        <v>2019</v>
      </c>
      <c r="B1892" t="s">
        <v>65</v>
      </c>
      <c r="C1892" t="s">
        <v>29</v>
      </c>
      <c r="D1892">
        <v>16226</v>
      </c>
      <c r="E1892">
        <v>39237</v>
      </c>
      <c r="F1892" t="s">
        <v>10</v>
      </c>
    </row>
    <row r="1893" spans="1:6" x14ac:dyDescent="0.25">
      <c r="A1893">
        <v>2019</v>
      </c>
      <c r="B1893" t="s">
        <v>65</v>
      </c>
      <c r="C1893" t="s">
        <v>30</v>
      </c>
      <c r="D1893">
        <v>4726</v>
      </c>
      <c r="E1893">
        <v>39958</v>
      </c>
      <c r="F1893" t="s">
        <v>10</v>
      </c>
    </row>
    <row r="1894" spans="1:6" x14ac:dyDescent="0.25">
      <c r="A1894">
        <v>2019</v>
      </c>
      <c r="B1894" t="s">
        <v>65</v>
      </c>
      <c r="C1894" t="s">
        <v>31</v>
      </c>
      <c r="D1894">
        <v>13734</v>
      </c>
      <c r="E1894">
        <v>38705</v>
      </c>
      <c r="F1894" t="s">
        <v>8</v>
      </c>
    </row>
    <row r="1895" spans="1:6" x14ac:dyDescent="0.25">
      <c r="A1895">
        <v>2019</v>
      </c>
      <c r="B1895" t="s">
        <v>65</v>
      </c>
      <c r="C1895" t="s">
        <v>32</v>
      </c>
      <c r="D1895">
        <v>4094</v>
      </c>
      <c r="E1895">
        <v>35177</v>
      </c>
      <c r="F1895" t="s">
        <v>8</v>
      </c>
    </row>
    <row r="1896" spans="1:6" x14ac:dyDescent="0.25">
      <c r="A1896">
        <v>2019</v>
      </c>
      <c r="B1896" t="s">
        <v>65</v>
      </c>
      <c r="C1896" t="s">
        <v>33</v>
      </c>
      <c r="D1896">
        <v>4671</v>
      </c>
      <c r="E1896">
        <v>37310</v>
      </c>
      <c r="F1896" t="s">
        <v>10</v>
      </c>
    </row>
    <row r="1897" spans="1:6" x14ac:dyDescent="0.25">
      <c r="A1897">
        <v>2019</v>
      </c>
      <c r="B1897" t="s">
        <v>65</v>
      </c>
      <c r="C1897" t="s">
        <v>34</v>
      </c>
      <c r="D1897">
        <v>4959</v>
      </c>
      <c r="E1897">
        <v>42336</v>
      </c>
      <c r="F1897" t="s">
        <v>8</v>
      </c>
    </row>
    <row r="1898" spans="1:6" x14ac:dyDescent="0.25">
      <c r="A1898">
        <v>2019</v>
      </c>
      <c r="B1898" t="s">
        <v>65</v>
      </c>
      <c r="C1898" t="s">
        <v>35</v>
      </c>
      <c r="D1898">
        <v>3871</v>
      </c>
      <c r="E1898">
        <v>42646</v>
      </c>
      <c r="F1898" t="s">
        <v>10</v>
      </c>
    </row>
    <row r="1899" spans="1:6" x14ac:dyDescent="0.25">
      <c r="A1899">
        <v>2019</v>
      </c>
      <c r="B1899" t="s">
        <v>65</v>
      </c>
      <c r="C1899" t="s">
        <v>36</v>
      </c>
      <c r="D1899">
        <v>25881</v>
      </c>
      <c r="E1899">
        <v>41059</v>
      </c>
      <c r="F1899" t="s">
        <v>8</v>
      </c>
    </row>
    <row r="1900" spans="1:6" x14ac:dyDescent="0.25">
      <c r="A1900">
        <v>2019</v>
      </c>
      <c r="B1900" t="s">
        <v>65</v>
      </c>
      <c r="C1900" t="s">
        <v>37</v>
      </c>
      <c r="D1900">
        <v>3961</v>
      </c>
      <c r="E1900">
        <v>38578</v>
      </c>
      <c r="F1900" t="s">
        <v>8</v>
      </c>
    </row>
    <row r="1901" spans="1:6" x14ac:dyDescent="0.25">
      <c r="A1901">
        <v>2019</v>
      </c>
      <c r="B1901" t="s">
        <v>65</v>
      </c>
      <c r="C1901" t="s">
        <v>38</v>
      </c>
      <c r="D1901">
        <v>74536</v>
      </c>
      <c r="E1901">
        <v>46436</v>
      </c>
      <c r="F1901" t="s">
        <v>10</v>
      </c>
    </row>
    <row r="1902" spans="1:6" x14ac:dyDescent="0.25">
      <c r="A1902">
        <v>2019</v>
      </c>
      <c r="B1902" t="s">
        <v>65</v>
      </c>
      <c r="C1902" t="s">
        <v>39</v>
      </c>
      <c r="D1902">
        <v>23024</v>
      </c>
      <c r="E1902">
        <v>39978</v>
      </c>
      <c r="F1902" t="s">
        <v>10</v>
      </c>
    </row>
    <row r="1903" spans="1:6" x14ac:dyDescent="0.25">
      <c r="A1903">
        <v>2019</v>
      </c>
      <c r="B1903" t="s">
        <v>65</v>
      </c>
      <c r="C1903" t="s">
        <v>40</v>
      </c>
      <c r="D1903">
        <v>2040</v>
      </c>
      <c r="E1903">
        <v>40167</v>
      </c>
      <c r="F1903" t="s">
        <v>8</v>
      </c>
    </row>
    <row r="1904" spans="1:6" x14ac:dyDescent="0.25">
      <c r="A1904">
        <v>2019</v>
      </c>
      <c r="B1904" t="s">
        <v>65</v>
      </c>
      <c r="C1904" t="s">
        <v>41</v>
      </c>
      <c r="D1904">
        <v>23601</v>
      </c>
      <c r="E1904">
        <v>39039</v>
      </c>
      <c r="F1904" t="s">
        <v>8</v>
      </c>
    </row>
    <row r="1905" spans="1:6" x14ac:dyDescent="0.25">
      <c r="A1905">
        <v>2019</v>
      </c>
      <c r="B1905" t="s">
        <v>65</v>
      </c>
      <c r="C1905" t="s">
        <v>42</v>
      </c>
      <c r="D1905">
        <v>6751</v>
      </c>
      <c r="E1905">
        <v>40306</v>
      </c>
      <c r="F1905" t="s">
        <v>10</v>
      </c>
    </row>
    <row r="1906" spans="1:6" x14ac:dyDescent="0.25">
      <c r="A1906">
        <v>2019</v>
      </c>
      <c r="B1906" t="s">
        <v>65</v>
      </c>
      <c r="C1906" t="s">
        <v>43</v>
      </c>
      <c r="D1906">
        <v>22753</v>
      </c>
      <c r="E1906">
        <v>37901</v>
      </c>
      <c r="F1906" t="s">
        <v>10</v>
      </c>
    </row>
    <row r="1907" spans="1:6" x14ac:dyDescent="0.25">
      <c r="A1907">
        <v>2019</v>
      </c>
      <c r="B1907" t="s">
        <v>65</v>
      </c>
      <c r="C1907" t="s">
        <v>44</v>
      </c>
      <c r="D1907">
        <v>32259</v>
      </c>
      <c r="E1907">
        <v>38593</v>
      </c>
      <c r="F1907" t="s">
        <v>10</v>
      </c>
    </row>
    <row r="1908" spans="1:6" x14ac:dyDescent="0.25">
      <c r="A1908">
        <v>2019</v>
      </c>
      <c r="B1908" t="s">
        <v>65</v>
      </c>
      <c r="C1908" t="s">
        <v>45</v>
      </c>
      <c r="D1908">
        <v>3395</v>
      </c>
      <c r="E1908">
        <v>38566</v>
      </c>
      <c r="F1908" t="s">
        <v>10</v>
      </c>
    </row>
    <row r="1909" spans="1:6" x14ac:dyDescent="0.25">
      <c r="A1909">
        <v>2019</v>
      </c>
      <c r="B1909" t="s">
        <v>65</v>
      </c>
      <c r="C1909" t="s">
        <v>46</v>
      </c>
      <c r="D1909">
        <v>11490</v>
      </c>
      <c r="E1909">
        <v>38842</v>
      </c>
      <c r="F1909" t="s">
        <v>10</v>
      </c>
    </row>
    <row r="1910" spans="1:6" x14ac:dyDescent="0.25">
      <c r="A1910">
        <v>2019</v>
      </c>
      <c r="B1910" t="s">
        <v>65</v>
      </c>
      <c r="C1910" t="s">
        <v>47</v>
      </c>
      <c r="D1910">
        <v>2171</v>
      </c>
      <c r="E1910">
        <v>37403</v>
      </c>
      <c r="F1910" t="s">
        <v>8</v>
      </c>
    </row>
    <row r="1911" spans="1:6" x14ac:dyDescent="0.25">
      <c r="A1911">
        <v>2019</v>
      </c>
      <c r="B1911" t="s">
        <v>65</v>
      </c>
      <c r="C1911" t="s">
        <v>48</v>
      </c>
      <c r="D1911">
        <v>14618</v>
      </c>
      <c r="E1911">
        <v>40443</v>
      </c>
      <c r="F1911" t="s">
        <v>8</v>
      </c>
    </row>
    <row r="1912" spans="1:6" x14ac:dyDescent="0.25">
      <c r="A1912">
        <v>2019</v>
      </c>
      <c r="B1912" t="s">
        <v>65</v>
      </c>
      <c r="C1912" t="s">
        <v>49</v>
      </c>
      <c r="D1912">
        <v>56060</v>
      </c>
      <c r="E1912">
        <v>43841</v>
      </c>
      <c r="F1912" t="s">
        <v>10</v>
      </c>
    </row>
    <row r="1913" spans="1:6" x14ac:dyDescent="0.25">
      <c r="A1913">
        <v>2019</v>
      </c>
      <c r="B1913" t="s">
        <v>65</v>
      </c>
      <c r="C1913" t="s">
        <v>50</v>
      </c>
      <c r="D1913">
        <v>6084</v>
      </c>
      <c r="E1913">
        <v>40421</v>
      </c>
      <c r="F1913" t="s">
        <v>8</v>
      </c>
    </row>
    <row r="1914" spans="1:6" x14ac:dyDescent="0.25">
      <c r="A1914">
        <v>2019</v>
      </c>
      <c r="B1914" t="s">
        <v>65</v>
      </c>
      <c r="C1914" t="s">
        <v>51</v>
      </c>
      <c r="D1914">
        <v>1958</v>
      </c>
      <c r="E1914">
        <v>40757</v>
      </c>
      <c r="F1914" t="s">
        <v>8</v>
      </c>
    </row>
    <row r="1915" spans="1:6" x14ac:dyDescent="0.25">
      <c r="A1915">
        <v>2019</v>
      </c>
      <c r="B1915" t="s">
        <v>65</v>
      </c>
      <c r="C1915" t="s">
        <v>52</v>
      </c>
      <c r="D1915">
        <v>32154</v>
      </c>
      <c r="E1915">
        <v>48290</v>
      </c>
      <c r="F1915" t="s">
        <v>10</v>
      </c>
    </row>
    <row r="1916" spans="1:6" x14ac:dyDescent="0.25">
      <c r="A1916">
        <v>2019</v>
      </c>
      <c r="B1916" t="s">
        <v>65</v>
      </c>
      <c r="C1916" t="s">
        <v>53</v>
      </c>
      <c r="D1916">
        <v>19701</v>
      </c>
      <c r="E1916">
        <v>44822</v>
      </c>
      <c r="F1916" t="s">
        <v>10</v>
      </c>
    </row>
    <row r="1917" spans="1:6" x14ac:dyDescent="0.25">
      <c r="A1917">
        <v>2019</v>
      </c>
      <c r="B1917" t="s">
        <v>65</v>
      </c>
      <c r="C1917" t="s">
        <v>54</v>
      </c>
      <c r="D1917">
        <v>5237</v>
      </c>
      <c r="E1917">
        <v>35927</v>
      </c>
      <c r="F1917" t="s">
        <v>8</v>
      </c>
    </row>
    <row r="1918" spans="1:6" x14ac:dyDescent="0.25">
      <c r="A1918">
        <v>2019</v>
      </c>
      <c r="B1918" t="s">
        <v>65</v>
      </c>
      <c r="C1918" t="s">
        <v>55</v>
      </c>
      <c r="D1918">
        <v>14001</v>
      </c>
      <c r="E1918">
        <v>35242</v>
      </c>
      <c r="F1918" t="s">
        <v>8</v>
      </c>
    </row>
    <row r="1919" spans="1:6" x14ac:dyDescent="0.25">
      <c r="A1919">
        <v>2019</v>
      </c>
      <c r="B1919" t="s">
        <v>65</v>
      </c>
      <c r="C1919" t="s">
        <v>56</v>
      </c>
      <c r="D1919">
        <v>1656</v>
      </c>
      <c r="E1919">
        <v>41035</v>
      </c>
      <c r="F1919" t="s">
        <v>10</v>
      </c>
    </row>
    <row r="1920" spans="1:6" x14ac:dyDescent="0.25">
      <c r="A1920">
        <v>2019</v>
      </c>
      <c r="B1920" t="s">
        <v>65</v>
      </c>
      <c r="C1920" t="s">
        <v>46</v>
      </c>
      <c r="D1920">
        <v>11490</v>
      </c>
      <c r="E1920">
        <v>38842</v>
      </c>
      <c r="F1920" t="s">
        <v>8</v>
      </c>
    </row>
    <row r="1921" spans="1:6" x14ac:dyDescent="0.25">
      <c r="A1921">
        <v>2019</v>
      </c>
      <c r="B1921" t="s">
        <v>65</v>
      </c>
      <c r="C1921" t="s">
        <v>47</v>
      </c>
      <c r="D1921">
        <v>2171</v>
      </c>
      <c r="E1921">
        <v>37403</v>
      </c>
      <c r="F1921" t="s">
        <v>10</v>
      </c>
    </row>
    <row r="1922" spans="1:6" x14ac:dyDescent="0.25">
      <c r="A1922">
        <v>2019</v>
      </c>
      <c r="B1922" t="s">
        <v>65</v>
      </c>
      <c r="C1922" t="s">
        <v>48</v>
      </c>
      <c r="D1922">
        <v>14618</v>
      </c>
      <c r="E1922">
        <v>40443</v>
      </c>
      <c r="F1922" t="s">
        <v>8</v>
      </c>
    </row>
    <row r="1923" spans="1:6" x14ac:dyDescent="0.25">
      <c r="A1923">
        <v>2019</v>
      </c>
      <c r="B1923" t="s">
        <v>65</v>
      </c>
      <c r="C1923" t="s">
        <v>49</v>
      </c>
      <c r="D1923">
        <v>56060</v>
      </c>
      <c r="E1923">
        <v>43841</v>
      </c>
      <c r="F1923" t="s">
        <v>8</v>
      </c>
    </row>
    <row r="1924" spans="1:6" x14ac:dyDescent="0.25">
      <c r="A1924">
        <v>2019</v>
      </c>
      <c r="B1924" t="s">
        <v>65</v>
      </c>
      <c r="C1924" t="s">
        <v>50</v>
      </c>
      <c r="D1924">
        <v>6084</v>
      </c>
      <c r="E1924">
        <v>40421</v>
      </c>
      <c r="F1924" t="s">
        <v>10</v>
      </c>
    </row>
    <row r="1925" spans="1:6" x14ac:dyDescent="0.25">
      <c r="A1925">
        <v>2019</v>
      </c>
      <c r="B1925" t="s">
        <v>65</v>
      </c>
      <c r="C1925" t="s">
        <v>51</v>
      </c>
      <c r="D1925">
        <v>1958</v>
      </c>
      <c r="E1925">
        <v>40757</v>
      </c>
      <c r="F1925" t="s">
        <v>10</v>
      </c>
    </row>
    <row r="1926" spans="1:6" x14ac:dyDescent="0.25">
      <c r="A1926">
        <v>2019</v>
      </c>
      <c r="B1926" t="s">
        <v>65</v>
      </c>
      <c r="C1926" t="s">
        <v>52</v>
      </c>
      <c r="D1926">
        <v>32154</v>
      </c>
      <c r="E1926">
        <v>48290</v>
      </c>
      <c r="F1926" t="s">
        <v>8</v>
      </c>
    </row>
    <row r="1927" spans="1:6" x14ac:dyDescent="0.25">
      <c r="A1927">
        <v>2019</v>
      </c>
      <c r="B1927" t="s">
        <v>65</v>
      </c>
      <c r="C1927" t="s">
        <v>53</v>
      </c>
      <c r="D1927">
        <v>19701</v>
      </c>
      <c r="E1927">
        <v>44822</v>
      </c>
      <c r="F1927" t="s">
        <v>8</v>
      </c>
    </row>
    <row r="1928" spans="1:6" x14ac:dyDescent="0.25">
      <c r="A1928">
        <v>2019</v>
      </c>
      <c r="B1928" t="s">
        <v>65</v>
      </c>
      <c r="C1928" t="s">
        <v>54</v>
      </c>
      <c r="D1928">
        <v>5237</v>
      </c>
      <c r="E1928">
        <v>35927</v>
      </c>
      <c r="F1928" t="s">
        <v>10</v>
      </c>
    </row>
    <row r="1929" spans="1:6" x14ac:dyDescent="0.25">
      <c r="A1929">
        <v>2019</v>
      </c>
      <c r="B1929" t="s">
        <v>65</v>
      </c>
      <c r="C1929" t="s">
        <v>55</v>
      </c>
      <c r="D1929">
        <v>14001</v>
      </c>
      <c r="E1929">
        <v>35242</v>
      </c>
      <c r="F1929" t="s">
        <v>10</v>
      </c>
    </row>
    <row r="1930" spans="1:6" x14ac:dyDescent="0.25">
      <c r="A1930">
        <v>2019</v>
      </c>
      <c r="B1930" t="s">
        <v>65</v>
      </c>
      <c r="C1930" t="s">
        <v>56</v>
      </c>
      <c r="D1930">
        <v>1656</v>
      </c>
      <c r="E1930">
        <v>41035</v>
      </c>
      <c r="F1930" t="s">
        <v>10</v>
      </c>
    </row>
    <row r="1931" spans="1:6" x14ac:dyDescent="0.25">
      <c r="A1931">
        <v>2019</v>
      </c>
      <c r="B1931" t="s">
        <v>63</v>
      </c>
      <c r="C1931" t="s">
        <v>43</v>
      </c>
      <c r="D1931">
        <v>15363</v>
      </c>
      <c r="E1931">
        <v>56908</v>
      </c>
      <c r="F1931" t="s">
        <v>10</v>
      </c>
    </row>
    <row r="1932" spans="1:6" x14ac:dyDescent="0.25">
      <c r="A1932">
        <v>2019</v>
      </c>
      <c r="B1932" t="s">
        <v>63</v>
      </c>
      <c r="C1932" t="s">
        <v>44</v>
      </c>
      <c r="D1932">
        <v>58709</v>
      </c>
      <c r="E1932">
        <v>56500</v>
      </c>
      <c r="F1932" t="s">
        <v>10</v>
      </c>
    </row>
    <row r="1933" spans="1:6" x14ac:dyDescent="0.25">
      <c r="A1933">
        <v>2019</v>
      </c>
      <c r="B1933" t="s">
        <v>63</v>
      </c>
      <c r="C1933" t="s">
        <v>45</v>
      </c>
      <c r="D1933">
        <v>4485</v>
      </c>
      <c r="E1933">
        <v>53941</v>
      </c>
      <c r="F1933" t="s">
        <v>8</v>
      </c>
    </row>
    <row r="1934" spans="1:6" x14ac:dyDescent="0.25">
      <c r="A1934">
        <v>2019</v>
      </c>
      <c r="B1934" t="s">
        <v>63</v>
      </c>
      <c r="C1934" t="s">
        <v>46</v>
      </c>
      <c r="D1934">
        <v>11574</v>
      </c>
      <c r="E1934">
        <v>51624</v>
      </c>
      <c r="F1934" t="s">
        <v>8</v>
      </c>
    </row>
    <row r="1935" spans="1:6" x14ac:dyDescent="0.25">
      <c r="A1935">
        <v>2019</v>
      </c>
      <c r="B1935" t="s">
        <v>63</v>
      </c>
      <c r="C1935" t="s">
        <v>47</v>
      </c>
      <c r="D1935">
        <v>2732</v>
      </c>
      <c r="E1935">
        <v>55512</v>
      </c>
      <c r="F1935" t="s">
        <v>10</v>
      </c>
    </row>
    <row r="1936" spans="1:6" x14ac:dyDescent="0.25">
      <c r="A1936">
        <v>2019</v>
      </c>
      <c r="B1936" t="s">
        <v>63</v>
      </c>
      <c r="C1936" t="s">
        <v>48</v>
      </c>
      <c r="D1936">
        <v>15761</v>
      </c>
      <c r="E1936">
        <v>56938</v>
      </c>
      <c r="F1936" t="s">
        <v>8</v>
      </c>
    </row>
    <row r="1937" spans="1:6" x14ac:dyDescent="0.25">
      <c r="A1937">
        <v>2019</v>
      </c>
      <c r="B1937" t="s">
        <v>63</v>
      </c>
      <c r="C1937" t="s">
        <v>49</v>
      </c>
      <c r="D1937">
        <v>87635</v>
      </c>
      <c r="E1937">
        <v>53096</v>
      </c>
      <c r="F1937" t="s">
        <v>8</v>
      </c>
    </row>
    <row r="1938" spans="1:6" x14ac:dyDescent="0.25">
      <c r="A1938">
        <v>2019</v>
      </c>
      <c r="B1938" t="s">
        <v>63</v>
      </c>
      <c r="C1938" t="s">
        <v>50</v>
      </c>
      <c r="D1938">
        <v>11679</v>
      </c>
      <c r="E1938">
        <v>48492</v>
      </c>
      <c r="F1938" t="s">
        <v>10</v>
      </c>
    </row>
    <row r="1939" spans="1:6" x14ac:dyDescent="0.25">
      <c r="A1939">
        <v>2019</v>
      </c>
      <c r="B1939" t="s">
        <v>63</v>
      </c>
      <c r="C1939" t="s">
        <v>51</v>
      </c>
      <c r="D1939">
        <v>2460</v>
      </c>
      <c r="E1939">
        <v>51259</v>
      </c>
      <c r="F1939" t="s">
        <v>10</v>
      </c>
    </row>
    <row r="1940" spans="1:6" x14ac:dyDescent="0.25">
      <c r="A1940">
        <v>2019</v>
      </c>
      <c r="B1940" t="s">
        <v>63</v>
      </c>
      <c r="C1940" t="s">
        <v>52</v>
      </c>
      <c r="D1940">
        <v>42910</v>
      </c>
      <c r="E1940">
        <v>54573</v>
      </c>
      <c r="F1940" t="s">
        <v>8</v>
      </c>
    </row>
    <row r="1941" spans="1:6" x14ac:dyDescent="0.25">
      <c r="A1941">
        <v>2019</v>
      </c>
      <c r="B1941" t="s">
        <v>63</v>
      </c>
      <c r="C1941" t="s">
        <v>53</v>
      </c>
      <c r="D1941">
        <v>56689</v>
      </c>
      <c r="E1941">
        <v>55782</v>
      </c>
      <c r="F1941" t="s">
        <v>8</v>
      </c>
    </row>
    <row r="1942" spans="1:6" x14ac:dyDescent="0.25">
      <c r="A1942">
        <v>2019</v>
      </c>
      <c r="B1942" t="s">
        <v>63</v>
      </c>
      <c r="C1942" t="s">
        <v>54</v>
      </c>
      <c r="D1942">
        <v>5679</v>
      </c>
      <c r="E1942">
        <v>50732</v>
      </c>
      <c r="F1942" t="s">
        <v>10</v>
      </c>
    </row>
    <row r="1943" spans="1:6" x14ac:dyDescent="0.25">
      <c r="A1943">
        <v>2019</v>
      </c>
      <c r="B1943" t="s">
        <v>63</v>
      </c>
      <c r="C1943" t="s">
        <v>55</v>
      </c>
      <c r="D1943">
        <v>25989</v>
      </c>
      <c r="E1943">
        <v>53663</v>
      </c>
      <c r="F1943" t="s">
        <v>8</v>
      </c>
    </row>
    <row r="1944" spans="1:6" x14ac:dyDescent="0.25">
      <c r="A1944">
        <v>2019</v>
      </c>
      <c r="B1944" t="s">
        <v>63</v>
      </c>
      <c r="C1944" t="s">
        <v>56</v>
      </c>
      <c r="D1944">
        <v>3268</v>
      </c>
      <c r="E1944">
        <v>47913</v>
      </c>
      <c r="F1944" t="s">
        <v>10</v>
      </c>
    </row>
    <row r="1945" spans="1:6" x14ac:dyDescent="0.25">
      <c r="A1945">
        <v>2019</v>
      </c>
      <c r="B1945" t="s">
        <v>64</v>
      </c>
      <c r="C1945" t="s">
        <v>7</v>
      </c>
      <c r="D1945">
        <v>10741</v>
      </c>
      <c r="E1945">
        <v>22222</v>
      </c>
      <c r="F1945" t="s">
        <v>8</v>
      </c>
    </row>
    <row r="1946" spans="1:6" x14ac:dyDescent="0.25">
      <c r="A1946">
        <v>2019</v>
      </c>
      <c r="B1946" t="s">
        <v>64</v>
      </c>
      <c r="C1946" t="s">
        <v>9</v>
      </c>
      <c r="D1946">
        <v>12771</v>
      </c>
      <c r="E1946">
        <v>29505</v>
      </c>
      <c r="F1946" t="s">
        <v>8</v>
      </c>
    </row>
    <row r="1947" spans="1:6" x14ac:dyDescent="0.25">
      <c r="A1947">
        <v>2019</v>
      </c>
      <c r="B1947" t="s">
        <v>64</v>
      </c>
      <c r="C1947" t="s">
        <v>11</v>
      </c>
      <c r="D1947">
        <v>7024</v>
      </c>
      <c r="E1947">
        <v>22181</v>
      </c>
      <c r="F1947" t="s">
        <v>10</v>
      </c>
    </row>
    <row r="1948" spans="1:6" x14ac:dyDescent="0.25">
      <c r="A1948">
        <v>2019</v>
      </c>
      <c r="B1948" t="s">
        <v>64</v>
      </c>
      <c r="C1948" t="s">
        <v>12</v>
      </c>
      <c r="D1948">
        <v>103495</v>
      </c>
      <c r="E1948">
        <v>35214</v>
      </c>
      <c r="F1948" t="s">
        <v>10</v>
      </c>
    </row>
    <row r="1949" spans="1:6" x14ac:dyDescent="0.25">
      <c r="A1949">
        <v>2019</v>
      </c>
      <c r="B1949" t="s">
        <v>64</v>
      </c>
      <c r="C1949" t="s">
        <v>13</v>
      </c>
      <c r="D1949">
        <v>16627</v>
      </c>
      <c r="E1949">
        <v>30462</v>
      </c>
      <c r="F1949" t="s">
        <v>8</v>
      </c>
    </row>
    <row r="1950" spans="1:6" x14ac:dyDescent="0.25">
      <c r="A1950">
        <v>2019</v>
      </c>
      <c r="B1950" t="s">
        <v>64</v>
      </c>
      <c r="C1950" t="s">
        <v>14</v>
      </c>
      <c r="D1950">
        <v>10338</v>
      </c>
      <c r="E1950">
        <v>29066</v>
      </c>
      <c r="F1950" t="s">
        <v>8</v>
      </c>
    </row>
    <row r="1951" spans="1:6" x14ac:dyDescent="0.25">
      <c r="A1951">
        <v>2019</v>
      </c>
      <c r="B1951" t="s">
        <v>64</v>
      </c>
      <c r="C1951" t="s">
        <v>15</v>
      </c>
      <c r="D1951">
        <v>2565</v>
      </c>
      <c r="E1951">
        <v>25997</v>
      </c>
      <c r="F1951" t="s">
        <v>10</v>
      </c>
    </row>
    <row r="1952" spans="1:6" x14ac:dyDescent="0.25">
      <c r="A1952">
        <v>2019</v>
      </c>
      <c r="B1952" t="s">
        <v>64</v>
      </c>
      <c r="C1952" t="s">
        <v>16</v>
      </c>
      <c r="D1952">
        <v>55396</v>
      </c>
      <c r="E1952">
        <v>30953</v>
      </c>
      <c r="F1952" t="s">
        <v>10</v>
      </c>
    </row>
    <row r="1953" spans="1:6" x14ac:dyDescent="0.25">
      <c r="A1953">
        <v>2019</v>
      </c>
      <c r="B1953" t="s">
        <v>64</v>
      </c>
      <c r="C1953" t="s">
        <v>17</v>
      </c>
      <c r="D1953">
        <v>23538</v>
      </c>
      <c r="E1953">
        <v>26142</v>
      </c>
      <c r="F1953" t="s">
        <v>10</v>
      </c>
    </row>
    <row r="1954" spans="1:6" x14ac:dyDescent="0.25">
      <c r="A1954">
        <v>2019</v>
      </c>
      <c r="B1954" t="s">
        <v>64</v>
      </c>
      <c r="C1954" t="s">
        <v>18</v>
      </c>
      <c r="D1954">
        <v>4906</v>
      </c>
      <c r="E1954">
        <v>22382</v>
      </c>
      <c r="F1954" t="s">
        <v>10</v>
      </c>
    </row>
    <row r="1955" spans="1:6" x14ac:dyDescent="0.25">
      <c r="A1955">
        <v>2019</v>
      </c>
      <c r="B1955" t="s">
        <v>64</v>
      </c>
      <c r="C1955" t="s">
        <v>19</v>
      </c>
      <c r="D1955">
        <v>32076</v>
      </c>
      <c r="E1955">
        <v>28930</v>
      </c>
      <c r="F1955" t="s">
        <v>10</v>
      </c>
    </row>
    <row r="1956" spans="1:6" x14ac:dyDescent="0.25">
      <c r="A1956">
        <v>2019</v>
      </c>
      <c r="B1956" t="s">
        <v>64</v>
      </c>
      <c r="C1956" t="s">
        <v>20</v>
      </c>
      <c r="D1956">
        <v>15273</v>
      </c>
      <c r="E1956">
        <v>24223</v>
      </c>
      <c r="F1956" t="s">
        <v>8</v>
      </c>
    </row>
    <row r="1957" spans="1:6" x14ac:dyDescent="0.25">
      <c r="A1957">
        <v>2019</v>
      </c>
      <c r="B1957" t="s">
        <v>64</v>
      </c>
      <c r="C1957" t="s">
        <v>21</v>
      </c>
      <c r="D1957">
        <v>8532</v>
      </c>
      <c r="E1957">
        <v>22280</v>
      </c>
      <c r="F1957" t="s">
        <v>8</v>
      </c>
    </row>
    <row r="1958" spans="1:6" x14ac:dyDescent="0.25">
      <c r="A1958">
        <v>2019</v>
      </c>
      <c r="B1958" t="s">
        <v>64</v>
      </c>
      <c r="C1958" t="s">
        <v>22</v>
      </c>
      <c r="D1958">
        <v>6839</v>
      </c>
      <c r="E1958">
        <v>22257</v>
      </c>
      <c r="F1958" t="s">
        <v>10</v>
      </c>
    </row>
    <row r="1959" spans="1:6" x14ac:dyDescent="0.25">
      <c r="A1959">
        <v>2019</v>
      </c>
      <c r="B1959" t="s">
        <v>64</v>
      </c>
      <c r="C1959" t="s">
        <v>23</v>
      </c>
      <c r="D1959">
        <v>10063</v>
      </c>
      <c r="E1959">
        <v>23160</v>
      </c>
      <c r="F1959" t="s">
        <v>8</v>
      </c>
    </row>
    <row r="1960" spans="1:6" x14ac:dyDescent="0.25">
      <c r="A1960">
        <v>2019</v>
      </c>
      <c r="B1960" t="s">
        <v>64</v>
      </c>
      <c r="C1960" t="s">
        <v>24</v>
      </c>
      <c r="D1960">
        <v>12015</v>
      </c>
      <c r="E1960">
        <v>26623</v>
      </c>
      <c r="F1960" t="s">
        <v>8</v>
      </c>
    </row>
    <row r="1961" spans="1:6" x14ac:dyDescent="0.25">
      <c r="A1961">
        <v>2019</v>
      </c>
      <c r="B1961" t="s">
        <v>64</v>
      </c>
      <c r="C1961" t="s">
        <v>25</v>
      </c>
      <c r="D1961">
        <v>5119</v>
      </c>
      <c r="E1961">
        <v>27119</v>
      </c>
      <c r="F1961" t="s">
        <v>10</v>
      </c>
    </row>
    <row r="1962" spans="1:6" x14ac:dyDescent="0.25">
      <c r="A1962">
        <v>2019</v>
      </c>
      <c r="B1962" t="s">
        <v>64</v>
      </c>
      <c r="C1962" t="s">
        <v>26</v>
      </c>
      <c r="D1962">
        <v>14733</v>
      </c>
      <c r="E1962">
        <v>29436</v>
      </c>
      <c r="F1962" t="s">
        <v>10</v>
      </c>
    </row>
    <row r="1963" spans="1:6" x14ac:dyDescent="0.25">
      <c r="A1963">
        <v>2019</v>
      </c>
      <c r="B1963" t="s">
        <v>64</v>
      </c>
      <c r="C1963" t="s">
        <v>27</v>
      </c>
      <c r="D1963">
        <v>20695</v>
      </c>
      <c r="E1963">
        <v>32779</v>
      </c>
      <c r="F1963" t="s">
        <v>8</v>
      </c>
    </row>
    <row r="1964" spans="1:6" x14ac:dyDescent="0.25">
      <c r="A1964">
        <v>2019</v>
      </c>
      <c r="B1964" t="s">
        <v>64</v>
      </c>
      <c r="C1964" t="s">
        <v>28</v>
      </c>
      <c r="D1964">
        <v>21783</v>
      </c>
      <c r="E1964">
        <v>25834</v>
      </c>
      <c r="F1964" t="s">
        <v>8</v>
      </c>
    </row>
    <row r="1965" spans="1:6" x14ac:dyDescent="0.25">
      <c r="A1965">
        <v>2019</v>
      </c>
      <c r="B1965" t="s">
        <v>64</v>
      </c>
      <c r="C1965" t="s">
        <v>29</v>
      </c>
      <c r="D1965">
        <v>14729</v>
      </c>
      <c r="E1965">
        <v>27386</v>
      </c>
      <c r="F1965" t="s">
        <v>10</v>
      </c>
    </row>
    <row r="1966" spans="1:6" x14ac:dyDescent="0.25">
      <c r="A1966">
        <v>2019</v>
      </c>
      <c r="B1966" t="s">
        <v>64</v>
      </c>
      <c r="C1966" t="s">
        <v>30</v>
      </c>
      <c r="D1966">
        <v>6381</v>
      </c>
      <c r="E1966">
        <v>23011</v>
      </c>
      <c r="F1966" t="s">
        <v>8</v>
      </c>
    </row>
    <row r="1967" spans="1:6" x14ac:dyDescent="0.25">
      <c r="A1967">
        <v>2019</v>
      </c>
      <c r="B1967" t="s">
        <v>64</v>
      </c>
      <c r="C1967" t="s">
        <v>31</v>
      </c>
      <c r="D1967">
        <v>14797</v>
      </c>
      <c r="E1967">
        <v>26276</v>
      </c>
      <c r="F1967" t="s">
        <v>10</v>
      </c>
    </row>
    <row r="1968" spans="1:6" x14ac:dyDescent="0.25">
      <c r="A1968">
        <v>2019</v>
      </c>
      <c r="B1968" t="s">
        <v>64</v>
      </c>
      <c r="C1968" t="s">
        <v>32</v>
      </c>
      <c r="D1968">
        <v>4978</v>
      </c>
      <c r="E1968">
        <v>24625</v>
      </c>
      <c r="F1968" t="s">
        <v>8</v>
      </c>
    </row>
    <row r="1969" spans="1:6" x14ac:dyDescent="0.25">
      <c r="A1969">
        <v>2019</v>
      </c>
      <c r="B1969" t="s">
        <v>64</v>
      </c>
      <c r="C1969" t="s">
        <v>33</v>
      </c>
      <c r="D1969">
        <v>5508</v>
      </c>
      <c r="E1969">
        <v>22253</v>
      </c>
      <c r="F1969" t="s">
        <v>8</v>
      </c>
    </row>
    <row r="1970" spans="1:6" x14ac:dyDescent="0.25">
      <c r="A1970">
        <v>2019</v>
      </c>
      <c r="B1970" t="s">
        <v>64</v>
      </c>
      <c r="C1970" t="s">
        <v>34</v>
      </c>
      <c r="D1970">
        <v>8246</v>
      </c>
      <c r="E1970">
        <v>39048</v>
      </c>
      <c r="F1970" t="s">
        <v>10</v>
      </c>
    </row>
    <row r="1971" spans="1:6" x14ac:dyDescent="0.25">
      <c r="A1971">
        <v>2019</v>
      </c>
      <c r="B1971" t="s">
        <v>64</v>
      </c>
      <c r="C1971" t="s">
        <v>35</v>
      </c>
      <c r="D1971">
        <v>4512</v>
      </c>
      <c r="E1971">
        <v>27058</v>
      </c>
      <c r="F1971" t="s">
        <v>10</v>
      </c>
    </row>
    <row r="1972" spans="1:6" x14ac:dyDescent="0.25">
      <c r="A1972">
        <v>2019</v>
      </c>
      <c r="B1972" t="s">
        <v>64</v>
      </c>
      <c r="C1972" t="s">
        <v>36</v>
      </c>
      <c r="D1972">
        <v>23501</v>
      </c>
      <c r="E1972">
        <v>30851</v>
      </c>
      <c r="F1972" t="s">
        <v>8</v>
      </c>
    </row>
    <row r="1973" spans="1:6" x14ac:dyDescent="0.25">
      <c r="A1973">
        <v>2019</v>
      </c>
      <c r="B1973" t="s">
        <v>64</v>
      </c>
      <c r="C1973" t="s">
        <v>37</v>
      </c>
      <c r="D1973">
        <v>4929</v>
      </c>
      <c r="E1973">
        <v>23901</v>
      </c>
      <c r="F1973" t="s">
        <v>8</v>
      </c>
    </row>
    <row r="1974" spans="1:6" x14ac:dyDescent="0.25">
      <c r="A1974">
        <v>2019</v>
      </c>
      <c r="B1974" t="s">
        <v>64</v>
      </c>
      <c r="C1974" t="s">
        <v>38</v>
      </c>
      <c r="D1974">
        <v>66166</v>
      </c>
      <c r="E1974">
        <v>38365</v>
      </c>
      <c r="F1974" t="s">
        <v>10</v>
      </c>
    </row>
    <row r="1975" spans="1:6" x14ac:dyDescent="0.25">
      <c r="A1975">
        <v>2019</v>
      </c>
      <c r="B1975" t="s">
        <v>64</v>
      </c>
      <c r="C1975" t="s">
        <v>39</v>
      </c>
      <c r="D1975">
        <v>25235</v>
      </c>
      <c r="E1975">
        <v>25111</v>
      </c>
      <c r="F1975" t="s">
        <v>10</v>
      </c>
    </row>
    <row r="1976" spans="1:6" x14ac:dyDescent="0.25">
      <c r="A1976">
        <v>2019</v>
      </c>
      <c r="B1976" t="s">
        <v>64</v>
      </c>
      <c r="C1976" t="s">
        <v>40</v>
      </c>
      <c r="D1976">
        <v>2600</v>
      </c>
      <c r="E1976">
        <v>23400</v>
      </c>
      <c r="F1976" t="s">
        <v>10</v>
      </c>
    </row>
    <row r="1977" spans="1:6" x14ac:dyDescent="0.25">
      <c r="A1977">
        <v>2019</v>
      </c>
      <c r="B1977" t="s">
        <v>64</v>
      </c>
      <c r="C1977" t="s">
        <v>41</v>
      </c>
      <c r="D1977">
        <v>28218</v>
      </c>
      <c r="E1977">
        <v>24856</v>
      </c>
      <c r="F1977" t="s">
        <v>10</v>
      </c>
    </row>
    <row r="1978" spans="1:6" x14ac:dyDescent="0.25">
      <c r="A1978">
        <v>2019</v>
      </c>
      <c r="B1978" t="s">
        <v>64</v>
      </c>
      <c r="C1978" t="s">
        <v>42</v>
      </c>
      <c r="D1978">
        <v>8969</v>
      </c>
      <c r="E1978">
        <v>23729</v>
      </c>
      <c r="F1978" t="s">
        <v>10</v>
      </c>
    </row>
    <row r="1979" spans="1:6" x14ac:dyDescent="0.25">
      <c r="A1979">
        <v>2019</v>
      </c>
      <c r="B1979" t="s">
        <v>64</v>
      </c>
      <c r="C1979" t="s">
        <v>43</v>
      </c>
      <c r="D1979">
        <v>13588</v>
      </c>
      <c r="E1979">
        <v>27379</v>
      </c>
      <c r="F1979" t="s">
        <v>8</v>
      </c>
    </row>
    <row r="1980" spans="1:6" x14ac:dyDescent="0.25">
      <c r="A1980">
        <v>2019</v>
      </c>
      <c r="B1980" t="s">
        <v>64</v>
      </c>
      <c r="C1980" t="s">
        <v>44</v>
      </c>
      <c r="D1980">
        <v>33146</v>
      </c>
      <c r="E1980">
        <v>26389</v>
      </c>
      <c r="F1980" t="s">
        <v>8</v>
      </c>
    </row>
    <row r="1981" spans="1:6" x14ac:dyDescent="0.25">
      <c r="A1981">
        <v>2019</v>
      </c>
      <c r="B1981" t="s">
        <v>64</v>
      </c>
      <c r="C1981" t="s">
        <v>45</v>
      </c>
      <c r="D1981">
        <v>3683</v>
      </c>
      <c r="E1981">
        <v>28353</v>
      </c>
      <c r="F1981" t="s">
        <v>10</v>
      </c>
    </row>
    <row r="1982" spans="1:6" x14ac:dyDescent="0.25">
      <c r="A1982">
        <v>2019</v>
      </c>
      <c r="B1982" t="s">
        <v>64</v>
      </c>
      <c r="C1982" t="s">
        <v>46</v>
      </c>
      <c r="D1982">
        <v>12337</v>
      </c>
      <c r="E1982">
        <v>23885</v>
      </c>
      <c r="F1982" t="s">
        <v>8</v>
      </c>
    </row>
    <row r="1983" spans="1:6" x14ac:dyDescent="0.25">
      <c r="A1983">
        <v>2019</v>
      </c>
      <c r="B1983" t="s">
        <v>64</v>
      </c>
      <c r="C1983" t="s">
        <v>47</v>
      </c>
      <c r="D1983">
        <v>3109</v>
      </c>
      <c r="E1983">
        <v>22460</v>
      </c>
      <c r="F1983" t="s">
        <v>8</v>
      </c>
    </row>
    <row r="1984" spans="1:6" x14ac:dyDescent="0.25">
      <c r="A1984">
        <v>2019</v>
      </c>
      <c r="B1984" t="s">
        <v>64</v>
      </c>
      <c r="C1984" t="s">
        <v>48</v>
      </c>
      <c r="D1984">
        <v>15932</v>
      </c>
      <c r="E1984">
        <v>28398</v>
      </c>
      <c r="F1984" t="s">
        <v>10</v>
      </c>
    </row>
    <row r="1985" spans="1:6" x14ac:dyDescent="0.25">
      <c r="A1985">
        <v>2019</v>
      </c>
      <c r="B1985" t="s">
        <v>64</v>
      </c>
      <c r="C1985" t="s">
        <v>49</v>
      </c>
      <c r="D1985">
        <v>60744</v>
      </c>
      <c r="E1985">
        <v>27234</v>
      </c>
      <c r="F1985" t="s">
        <v>10</v>
      </c>
    </row>
    <row r="1986" spans="1:6" x14ac:dyDescent="0.25">
      <c r="A1986">
        <v>2019</v>
      </c>
      <c r="B1986" t="s">
        <v>64</v>
      </c>
      <c r="C1986" t="s">
        <v>50</v>
      </c>
      <c r="D1986">
        <v>7068</v>
      </c>
      <c r="E1986">
        <v>25510</v>
      </c>
      <c r="F1986" t="s">
        <v>8</v>
      </c>
    </row>
    <row r="1987" spans="1:6" x14ac:dyDescent="0.25">
      <c r="A1987">
        <v>2019</v>
      </c>
      <c r="B1987" t="s">
        <v>64</v>
      </c>
      <c r="C1987" t="s">
        <v>51</v>
      </c>
      <c r="D1987">
        <v>2266</v>
      </c>
      <c r="E1987">
        <v>28375</v>
      </c>
      <c r="F1987" t="s">
        <v>8</v>
      </c>
    </row>
    <row r="1988" spans="1:6" x14ac:dyDescent="0.25">
      <c r="A1988">
        <v>2019</v>
      </c>
      <c r="B1988" t="s">
        <v>64</v>
      </c>
      <c r="C1988" t="s">
        <v>52</v>
      </c>
      <c r="D1988">
        <v>20269</v>
      </c>
      <c r="E1988">
        <v>26078</v>
      </c>
      <c r="F1988" t="s">
        <v>10</v>
      </c>
    </row>
    <row r="1989" spans="1:6" x14ac:dyDescent="0.25">
      <c r="A1989">
        <v>2019</v>
      </c>
      <c r="B1989" t="s">
        <v>64</v>
      </c>
      <c r="C1989" t="s">
        <v>53</v>
      </c>
      <c r="D1989">
        <v>20065</v>
      </c>
      <c r="E1989">
        <v>30250</v>
      </c>
      <c r="F1989" t="s">
        <v>8</v>
      </c>
    </row>
    <row r="1990" spans="1:6" x14ac:dyDescent="0.25">
      <c r="A1990">
        <v>2019</v>
      </c>
      <c r="B1990" t="s">
        <v>64</v>
      </c>
      <c r="C1990" t="s">
        <v>54</v>
      </c>
      <c r="D1990">
        <v>4646</v>
      </c>
      <c r="E1990">
        <v>23335</v>
      </c>
      <c r="F1990" t="s">
        <v>10</v>
      </c>
    </row>
    <row r="1991" spans="1:6" x14ac:dyDescent="0.25">
      <c r="A1991">
        <v>2019</v>
      </c>
      <c r="B1991" t="s">
        <v>64</v>
      </c>
      <c r="C1991" t="s">
        <v>55</v>
      </c>
      <c r="D1991">
        <v>16599</v>
      </c>
      <c r="E1991">
        <v>23248</v>
      </c>
      <c r="F1991" t="s">
        <v>8</v>
      </c>
    </row>
    <row r="1992" spans="1:6" x14ac:dyDescent="0.25">
      <c r="A1992">
        <v>2019</v>
      </c>
      <c r="B1992" t="s">
        <v>64</v>
      </c>
      <c r="C1992" t="s">
        <v>56</v>
      </c>
      <c r="D1992">
        <v>2355</v>
      </c>
      <c r="E1992">
        <v>25867</v>
      </c>
      <c r="F1992" t="s">
        <v>8</v>
      </c>
    </row>
    <row r="1993" spans="1:6" x14ac:dyDescent="0.25">
      <c r="A1993">
        <v>2019</v>
      </c>
      <c r="B1993" t="s">
        <v>65</v>
      </c>
      <c r="C1993" t="s">
        <v>7</v>
      </c>
      <c r="D1993">
        <v>9603</v>
      </c>
      <c r="E1993">
        <v>42539</v>
      </c>
      <c r="F1993" t="s">
        <v>10</v>
      </c>
    </row>
    <row r="1994" spans="1:6" x14ac:dyDescent="0.25">
      <c r="A1994">
        <v>2019</v>
      </c>
      <c r="B1994" t="s">
        <v>65</v>
      </c>
      <c r="C1994" t="s">
        <v>9</v>
      </c>
      <c r="D1994">
        <v>10297</v>
      </c>
      <c r="E1994">
        <v>43061</v>
      </c>
      <c r="F1994" t="s">
        <v>10</v>
      </c>
    </row>
    <row r="1995" spans="1:6" x14ac:dyDescent="0.25">
      <c r="A1995">
        <v>2019</v>
      </c>
      <c r="B1995" t="s">
        <v>65</v>
      </c>
      <c r="C1995" t="s">
        <v>11</v>
      </c>
      <c r="D1995">
        <v>5315</v>
      </c>
      <c r="E1995">
        <v>39179</v>
      </c>
      <c r="F1995" t="s">
        <v>8</v>
      </c>
    </row>
    <row r="1996" spans="1:6" x14ac:dyDescent="0.25">
      <c r="A1996">
        <v>2019</v>
      </c>
      <c r="B1996" t="s">
        <v>65</v>
      </c>
      <c r="C1996" t="s">
        <v>12</v>
      </c>
      <c r="D1996">
        <v>88470</v>
      </c>
      <c r="E1996">
        <v>46412</v>
      </c>
      <c r="F1996" t="s">
        <v>8</v>
      </c>
    </row>
    <row r="1997" spans="1:6" x14ac:dyDescent="0.25">
      <c r="A1997">
        <v>2019</v>
      </c>
      <c r="B1997" t="s">
        <v>65</v>
      </c>
      <c r="C1997" t="s">
        <v>13</v>
      </c>
      <c r="D1997">
        <v>15777</v>
      </c>
      <c r="E1997">
        <v>45558</v>
      </c>
      <c r="F1997" t="s">
        <v>10</v>
      </c>
    </row>
    <row r="1998" spans="1:6" x14ac:dyDescent="0.25">
      <c r="A1998">
        <v>2019</v>
      </c>
      <c r="B1998" t="s">
        <v>65</v>
      </c>
      <c r="C1998" t="s">
        <v>14</v>
      </c>
      <c r="D1998">
        <v>16529</v>
      </c>
      <c r="E1998">
        <v>39397</v>
      </c>
      <c r="F1998" t="s">
        <v>10</v>
      </c>
    </row>
    <row r="1999" spans="1:6" x14ac:dyDescent="0.25">
      <c r="A1999">
        <v>2019</v>
      </c>
      <c r="B1999" t="s">
        <v>65</v>
      </c>
      <c r="C1999" t="s">
        <v>15</v>
      </c>
      <c r="D1999">
        <v>2003</v>
      </c>
      <c r="E1999">
        <v>39610</v>
      </c>
      <c r="F1999" t="s">
        <v>10</v>
      </c>
    </row>
    <row r="2000" spans="1:6" x14ac:dyDescent="0.25">
      <c r="A2000">
        <v>2019</v>
      </c>
      <c r="B2000" t="s">
        <v>65</v>
      </c>
      <c r="C2000" t="s">
        <v>16</v>
      </c>
      <c r="D2000">
        <v>54928</v>
      </c>
      <c r="E2000">
        <v>41319</v>
      </c>
      <c r="F2000" t="s">
        <v>10</v>
      </c>
    </row>
    <row r="2001" spans="1:6" x14ac:dyDescent="0.25">
      <c r="A2001">
        <v>2019</v>
      </c>
      <c r="B2001" t="s">
        <v>65</v>
      </c>
      <c r="C2001" t="s">
        <v>17</v>
      </c>
      <c r="D2001">
        <v>18097</v>
      </c>
      <c r="E2001">
        <v>41520</v>
      </c>
      <c r="F2001" t="s">
        <v>10</v>
      </c>
    </row>
    <row r="2002" spans="1:6" x14ac:dyDescent="0.25">
      <c r="A2002">
        <v>2019</v>
      </c>
      <c r="B2002" t="s">
        <v>65</v>
      </c>
      <c r="C2002" t="s">
        <v>18</v>
      </c>
      <c r="D2002">
        <v>3888</v>
      </c>
      <c r="E2002">
        <v>36056</v>
      </c>
      <c r="F2002" t="s">
        <v>8</v>
      </c>
    </row>
    <row r="2003" spans="1:6" x14ac:dyDescent="0.25">
      <c r="A2003">
        <v>2019</v>
      </c>
      <c r="B2003" t="s">
        <v>65</v>
      </c>
      <c r="C2003" t="s">
        <v>19</v>
      </c>
      <c r="D2003">
        <v>39500</v>
      </c>
      <c r="E2003">
        <v>47240</v>
      </c>
      <c r="F2003" t="s">
        <v>8</v>
      </c>
    </row>
    <row r="2004" spans="1:6" x14ac:dyDescent="0.25">
      <c r="A2004">
        <v>2019</v>
      </c>
      <c r="B2004" t="s">
        <v>65</v>
      </c>
      <c r="C2004" t="s">
        <v>20</v>
      </c>
      <c r="D2004">
        <v>13113</v>
      </c>
      <c r="E2004">
        <v>37882</v>
      </c>
      <c r="F2004" t="s">
        <v>10</v>
      </c>
    </row>
    <row r="2005" spans="1:6" x14ac:dyDescent="0.25">
      <c r="A2005">
        <v>2019</v>
      </c>
      <c r="B2005" t="s">
        <v>65</v>
      </c>
      <c r="C2005" t="s">
        <v>21</v>
      </c>
      <c r="D2005">
        <v>8710</v>
      </c>
      <c r="E2005">
        <v>39069</v>
      </c>
      <c r="F2005" t="s">
        <v>8</v>
      </c>
    </row>
    <row r="2006" spans="1:6" x14ac:dyDescent="0.25">
      <c r="A2006">
        <v>2019</v>
      </c>
      <c r="B2006" t="s">
        <v>65</v>
      </c>
      <c r="C2006" t="s">
        <v>22</v>
      </c>
      <c r="D2006">
        <v>6031</v>
      </c>
      <c r="E2006">
        <v>39575</v>
      </c>
      <c r="F2006" t="s">
        <v>8</v>
      </c>
    </row>
    <row r="2007" spans="1:6" x14ac:dyDescent="0.25">
      <c r="A2007">
        <v>2019</v>
      </c>
      <c r="B2007" t="s">
        <v>65</v>
      </c>
      <c r="C2007" t="s">
        <v>23</v>
      </c>
      <c r="D2007">
        <v>10912</v>
      </c>
      <c r="E2007">
        <v>38330</v>
      </c>
      <c r="F2007" t="s">
        <v>10</v>
      </c>
    </row>
    <row r="2008" spans="1:6" x14ac:dyDescent="0.25">
      <c r="A2008">
        <v>2019</v>
      </c>
      <c r="B2008" t="s">
        <v>65</v>
      </c>
      <c r="C2008" t="s">
        <v>24</v>
      </c>
      <c r="D2008">
        <v>9250</v>
      </c>
      <c r="E2008">
        <v>42468</v>
      </c>
      <c r="F2008" t="s">
        <v>10</v>
      </c>
    </row>
    <row r="2009" spans="1:6" x14ac:dyDescent="0.25">
      <c r="A2009">
        <v>2019</v>
      </c>
      <c r="B2009" t="s">
        <v>65</v>
      </c>
      <c r="C2009" t="s">
        <v>25</v>
      </c>
      <c r="D2009">
        <v>4028</v>
      </c>
      <c r="E2009">
        <v>38993</v>
      </c>
      <c r="F2009" t="s">
        <v>8</v>
      </c>
    </row>
    <row r="2010" spans="1:6" x14ac:dyDescent="0.25">
      <c r="A2010">
        <v>2019</v>
      </c>
      <c r="B2010" t="s">
        <v>65</v>
      </c>
      <c r="C2010" t="s">
        <v>26</v>
      </c>
      <c r="D2010">
        <v>19506</v>
      </c>
      <c r="E2010">
        <v>47793</v>
      </c>
      <c r="F2010" t="s">
        <v>8</v>
      </c>
    </row>
    <row r="2011" spans="1:6" x14ac:dyDescent="0.25">
      <c r="A2011">
        <v>2019</v>
      </c>
      <c r="B2011" t="s">
        <v>65</v>
      </c>
      <c r="C2011" t="s">
        <v>27</v>
      </c>
      <c r="D2011">
        <v>21677</v>
      </c>
      <c r="E2011">
        <v>43032</v>
      </c>
      <c r="F2011" t="s">
        <v>10</v>
      </c>
    </row>
    <row r="2012" spans="1:6" x14ac:dyDescent="0.25">
      <c r="A2012">
        <v>2019</v>
      </c>
      <c r="B2012" t="s">
        <v>65</v>
      </c>
      <c r="C2012" t="s">
        <v>28</v>
      </c>
      <c r="D2012">
        <v>29930</v>
      </c>
      <c r="E2012">
        <v>38157</v>
      </c>
      <c r="F2012" t="s">
        <v>8</v>
      </c>
    </row>
    <row r="2013" spans="1:6" x14ac:dyDescent="0.25">
      <c r="A2013">
        <v>2019</v>
      </c>
      <c r="B2013" t="s">
        <v>65</v>
      </c>
      <c r="C2013" t="s">
        <v>29</v>
      </c>
      <c r="D2013">
        <v>16226</v>
      </c>
      <c r="E2013">
        <v>39237</v>
      </c>
      <c r="F2013" t="s">
        <v>10</v>
      </c>
    </row>
    <row r="2014" spans="1:6" x14ac:dyDescent="0.25">
      <c r="A2014">
        <v>2019</v>
      </c>
      <c r="B2014" t="s">
        <v>65</v>
      </c>
      <c r="C2014" t="s">
        <v>30</v>
      </c>
      <c r="D2014">
        <v>4726</v>
      </c>
      <c r="E2014">
        <v>39958</v>
      </c>
      <c r="F2014" t="s">
        <v>8</v>
      </c>
    </row>
    <row r="2015" spans="1:6" x14ac:dyDescent="0.25">
      <c r="A2015">
        <v>2019</v>
      </c>
      <c r="B2015" t="s">
        <v>65</v>
      </c>
      <c r="C2015" t="s">
        <v>31</v>
      </c>
      <c r="D2015">
        <v>13734</v>
      </c>
      <c r="E2015">
        <v>38705</v>
      </c>
      <c r="F2015" t="s">
        <v>8</v>
      </c>
    </row>
    <row r="2016" spans="1:6" x14ac:dyDescent="0.25">
      <c r="A2016">
        <v>2019</v>
      </c>
      <c r="B2016" t="s">
        <v>65</v>
      </c>
      <c r="C2016" t="s">
        <v>32</v>
      </c>
      <c r="D2016">
        <v>4094</v>
      </c>
      <c r="E2016">
        <v>35177</v>
      </c>
      <c r="F2016" t="s">
        <v>10</v>
      </c>
    </row>
    <row r="2017" spans="1:6" x14ac:dyDescent="0.25">
      <c r="A2017">
        <v>2019</v>
      </c>
      <c r="B2017" t="s">
        <v>65</v>
      </c>
      <c r="C2017" t="s">
        <v>33</v>
      </c>
      <c r="D2017">
        <v>4671</v>
      </c>
      <c r="E2017">
        <v>37310</v>
      </c>
      <c r="F2017" t="s">
        <v>10</v>
      </c>
    </row>
    <row r="2018" spans="1:6" x14ac:dyDescent="0.25">
      <c r="A2018">
        <v>2019</v>
      </c>
      <c r="B2018" t="s">
        <v>65</v>
      </c>
      <c r="C2018" t="s">
        <v>34</v>
      </c>
      <c r="D2018">
        <v>4959</v>
      </c>
      <c r="E2018">
        <v>42336</v>
      </c>
      <c r="F2018" t="s">
        <v>8</v>
      </c>
    </row>
    <row r="2019" spans="1:6" x14ac:dyDescent="0.25">
      <c r="A2019">
        <v>2019</v>
      </c>
      <c r="B2019" t="s">
        <v>65</v>
      </c>
      <c r="C2019" t="s">
        <v>35</v>
      </c>
      <c r="D2019">
        <v>3871</v>
      </c>
      <c r="E2019">
        <v>42646</v>
      </c>
      <c r="F2019" t="s">
        <v>8</v>
      </c>
    </row>
    <row r="2020" spans="1:6" x14ac:dyDescent="0.25">
      <c r="A2020">
        <v>2019</v>
      </c>
      <c r="B2020" t="s">
        <v>65</v>
      </c>
      <c r="C2020" t="s">
        <v>36</v>
      </c>
      <c r="D2020">
        <v>25881</v>
      </c>
      <c r="E2020">
        <v>41059</v>
      </c>
      <c r="F2020" t="s">
        <v>10</v>
      </c>
    </row>
    <row r="2021" spans="1:6" x14ac:dyDescent="0.25">
      <c r="A2021">
        <v>2019</v>
      </c>
      <c r="B2021" t="s">
        <v>65</v>
      </c>
      <c r="C2021" t="s">
        <v>37</v>
      </c>
      <c r="D2021">
        <v>3961</v>
      </c>
      <c r="E2021">
        <v>38578</v>
      </c>
      <c r="F2021" t="s">
        <v>10</v>
      </c>
    </row>
    <row r="2022" spans="1:6" x14ac:dyDescent="0.25">
      <c r="A2022">
        <v>2019</v>
      </c>
      <c r="B2022" t="s">
        <v>65</v>
      </c>
      <c r="C2022" t="s">
        <v>38</v>
      </c>
      <c r="D2022">
        <v>74536</v>
      </c>
      <c r="E2022">
        <v>46436</v>
      </c>
      <c r="F2022" t="s">
        <v>10</v>
      </c>
    </row>
    <row r="2023" spans="1:6" x14ac:dyDescent="0.25">
      <c r="A2023">
        <v>2019</v>
      </c>
      <c r="B2023" t="s">
        <v>65</v>
      </c>
      <c r="C2023" t="s">
        <v>39</v>
      </c>
      <c r="D2023">
        <v>23024</v>
      </c>
      <c r="E2023">
        <v>39978</v>
      </c>
      <c r="F2023" t="s">
        <v>10</v>
      </c>
    </row>
    <row r="2024" spans="1:6" x14ac:dyDescent="0.25">
      <c r="A2024">
        <v>2019</v>
      </c>
      <c r="B2024" t="s">
        <v>65</v>
      </c>
      <c r="C2024" t="s">
        <v>40</v>
      </c>
      <c r="D2024">
        <v>2040</v>
      </c>
      <c r="E2024">
        <v>40167</v>
      </c>
      <c r="F2024" t="s">
        <v>10</v>
      </c>
    </row>
    <row r="2025" spans="1:6" x14ac:dyDescent="0.25">
      <c r="A2025">
        <v>2019</v>
      </c>
      <c r="B2025" t="s">
        <v>65</v>
      </c>
      <c r="C2025" t="s">
        <v>41</v>
      </c>
      <c r="D2025">
        <v>23601</v>
      </c>
      <c r="E2025">
        <v>39039</v>
      </c>
      <c r="F2025" t="s">
        <v>8</v>
      </c>
    </row>
    <row r="2026" spans="1:6" x14ac:dyDescent="0.25">
      <c r="A2026">
        <v>2019</v>
      </c>
      <c r="B2026" t="s">
        <v>65</v>
      </c>
      <c r="C2026" t="s">
        <v>42</v>
      </c>
      <c r="D2026">
        <v>6751</v>
      </c>
      <c r="E2026">
        <v>40306</v>
      </c>
      <c r="F2026" t="s">
        <v>8</v>
      </c>
    </row>
    <row r="2027" spans="1:6" x14ac:dyDescent="0.25">
      <c r="A2027">
        <v>2019</v>
      </c>
      <c r="B2027" t="s">
        <v>65</v>
      </c>
      <c r="C2027" t="s">
        <v>43</v>
      </c>
      <c r="D2027">
        <v>22753</v>
      </c>
      <c r="E2027">
        <v>37901</v>
      </c>
      <c r="F2027" t="s">
        <v>10</v>
      </c>
    </row>
    <row r="2028" spans="1:6" x14ac:dyDescent="0.25">
      <c r="A2028">
        <v>2019</v>
      </c>
      <c r="B2028" t="s">
        <v>65</v>
      </c>
      <c r="C2028" t="s">
        <v>44</v>
      </c>
      <c r="D2028">
        <v>32259</v>
      </c>
      <c r="E2028">
        <v>38593</v>
      </c>
      <c r="F2028" t="s">
        <v>8</v>
      </c>
    </row>
    <row r="2029" spans="1:6" x14ac:dyDescent="0.25">
      <c r="A2029">
        <v>2019</v>
      </c>
      <c r="B2029" t="s">
        <v>65</v>
      </c>
      <c r="C2029" t="s">
        <v>45</v>
      </c>
      <c r="D2029">
        <v>3395</v>
      </c>
      <c r="E2029">
        <v>38566</v>
      </c>
      <c r="F2029" t="s">
        <v>8</v>
      </c>
    </row>
    <row r="2030" spans="1:6" x14ac:dyDescent="0.25">
      <c r="A2030">
        <v>2019</v>
      </c>
      <c r="B2030" t="s">
        <v>65</v>
      </c>
      <c r="C2030" t="s">
        <v>46</v>
      </c>
      <c r="D2030">
        <v>11490</v>
      </c>
      <c r="E2030">
        <v>38842</v>
      </c>
      <c r="F2030" t="s">
        <v>10</v>
      </c>
    </row>
    <row r="2031" spans="1:6" x14ac:dyDescent="0.25">
      <c r="A2031">
        <v>2019</v>
      </c>
      <c r="B2031" t="s">
        <v>65</v>
      </c>
      <c r="C2031" t="s">
        <v>47</v>
      </c>
      <c r="D2031">
        <v>2171</v>
      </c>
      <c r="E2031">
        <v>37403</v>
      </c>
      <c r="F2031" t="s">
        <v>10</v>
      </c>
    </row>
    <row r="2032" spans="1:6" x14ac:dyDescent="0.25">
      <c r="A2032">
        <v>2019</v>
      </c>
      <c r="B2032" t="s">
        <v>65</v>
      </c>
      <c r="C2032" t="s">
        <v>48</v>
      </c>
      <c r="D2032">
        <v>14618</v>
      </c>
      <c r="E2032">
        <v>40443</v>
      </c>
      <c r="F2032" t="s">
        <v>8</v>
      </c>
    </row>
    <row r="2033" spans="1:6" x14ac:dyDescent="0.25">
      <c r="A2033">
        <v>2019</v>
      </c>
      <c r="B2033" t="s">
        <v>65</v>
      </c>
      <c r="C2033" t="s">
        <v>49</v>
      </c>
      <c r="D2033">
        <v>56060</v>
      </c>
      <c r="E2033">
        <v>43841</v>
      </c>
      <c r="F2033" t="s">
        <v>8</v>
      </c>
    </row>
    <row r="2034" spans="1:6" x14ac:dyDescent="0.25">
      <c r="A2034">
        <v>2019</v>
      </c>
      <c r="B2034" t="s">
        <v>65</v>
      </c>
      <c r="C2034" t="s">
        <v>50</v>
      </c>
      <c r="D2034">
        <v>6084</v>
      </c>
      <c r="E2034">
        <v>40421</v>
      </c>
      <c r="F2034" t="s">
        <v>10</v>
      </c>
    </row>
    <row r="2035" spans="1:6" x14ac:dyDescent="0.25">
      <c r="A2035">
        <v>2019</v>
      </c>
      <c r="B2035" t="s">
        <v>65</v>
      </c>
      <c r="C2035" t="s">
        <v>51</v>
      </c>
      <c r="D2035">
        <v>1958</v>
      </c>
      <c r="E2035">
        <v>40757</v>
      </c>
      <c r="F2035" t="s">
        <v>8</v>
      </c>
    </row>
    <row r="2036" spans="1:6" x14ac:dyDescent="0.25">
      <c r="A2036">
        <v>2019</v>
      </c>
      <c r="B2036" t="s">
        <v>65</v>
      </c>
      <c r="C2036" t="s">
        <v>52</v>
      </c>
      <c r="D2036">
        <v>32154</v>
      </c>
      <c r="E2036">
        <v>48290</v>
      </c>
      <c r="F2036" t="s">
        <v>10</v>
      </c>
    </row>
    <row r="2037" spans="1:6" x14ac:dyDescent="0.25">
      <c r="A2037">
        <v>2019</v>
      </c>
      <c r="B2037" t="s">
        <v>65</v>
      </c>
      <c r="C2037" t="s">
        <v>53</v>
      </c>
      <c r="D2037">
        <v>19701</v>
      </c>
      <c r="E2037">
        <v>44822</v>
      </c>
      <c r="F2037" t="s">
        <v>8</v>
      </c>
    </row>
    <row r="2038" spans="1:6" x14ac:dyDescent="0.25">
      <c r="A2038">
        <v>2019</v>
      </c>
      <c r="B2038" t="s">
        <v>65</v>
      </c>
      <c r="C2038" t="s">
        <v>54</v>
      </c>
      <c r="D2038">
        <v>5237</v>
      </c>
      <c r="E2038">
        <v>35927</v>
      </c>
      <c r="F2038" t="s">
        <v>8</v>
      </c>
    </row>
    <row r="2039" spans="1:6" x14ac:dyDescent="0.25">
      <c r="A2039">
        <v>2019</v>
      </c>
      <c r="B2039" t="s">
        <v>65</v>
      </c>
      <c r="C2039" t="s">
        <v>55</v>
      </c>
      <c r="D2039">
        <v>14001</v>
      </c>
      <c r="E2039">
        <v>35242</v>
      </c>
      <c r="F2039" t="s">
        <v>10</v>
      </c>
    </row>
    <row r="2040" spans="1:6" x14ac:dyDescent="0.25">
      <c r="A2040">
        <v>2019</v>
      </c>
      <c r="B2040" t="s">
        <v>65</v>
      </c>
      <c r="C2040" t="s">
        <v>56</v>
      </c>
      <c r="D2040">
        <v>1656</v>
      </c>
      <c r="E2040">
        <v>41035</v>
      </c>
      <c r="F2040" t="s">
        <v>10</v>
      </c>
    </row>
    <row r="2041" spans="1:6" x14ac:dyDescent="0.25">
      <c r="A2041">
        <v>2019</v>
      </c>
      <c r="B2041" t="s">
        <v>65</v>
      </c>
      <c r="C2041" t="s">
        <v>46</v>
      </c>
      <c r="D2041">
        <v>11490</v>
      </c>
      <c r="E2041">
        <v>38842</v>
      </c>
      <c r="F2041" t="s">
        <v>8</v>
      </c>
    </row>
    <row r="2042" spans="1:6" x14ac:dyDescent="0.25">
      <c r="A2042">
        <v>2019</v>
      </c>
      <c r="B2042" t="s">
        <v>65</v>
      </c>
      <c r="C2042" t="s">
        <v>47</v>
      </c>
      <c r="D2042">
        <v>2171</v>
      </c>
      <c r="E2042">
        <v>37403</v>
      </c>
      <c r="F2042" t="s">
        <v>8</v>
      </c>
    </row>
    <row r="2043" spans="1:6" x14ac:dyDescent="0.25">
      <c r="A2043">
        <v>2019</v>
      </c>
      <c r="B2043" t="s">
        <v>65</v>
      </c>
      <c r="C2043" t="s">
        <v>48</v>
      </c>
      <c r="D2043">
        <v>14618</v>
      </c>
      <c r="E2043">
        <v>40443</v>
      </c>
      <c r="F2043" t="s">
        <v>10</v>
      </c>
    </row>
    <row r="2044" spans="1:6" x14ac:dyDescent="0.25">
      <c r="A2044">
        <v>2019</v>
      </c>
      <c r="B2044" t="s">
        <v>65</v>
      </c>
      <c r="C2044" t="s">
        <v>49</v>
      </c>
      <c r="D2044">
        <v>56060</v>
      </c>
      <c r="E2044">
        <v>43841</v>
      </c>
      <c r="F2044" t="s">
        <v>10</v>
      </c>
    </row>
    <row r="2045" spans="1:6" x14ac:dyDescent="0.25">
      <c r="A2045">
        <v>2019</v>
      </c>
      <c r="B2045" t="s">
        <v>65</v>
      </c>
      <c r="C2045" t="s">
        <v>50</v>
      </c>
      <c r="D2045">
        <v>6084</v>
      </c>
      <c r="E2045">
        <v>40421</v>
      </c>
      <c r="F2045" t="s">
        <v>10</v>
      </c>
    </row>
    <row r="2046" spans="1:6" x14ac:dyDescent="0.25">
      <c r="A2046">
        <v>2019</v>
      </c>
      <c r="B2046" t="s">
        <v>65</v>
      </c>
      <c r="C2046" t="s">
        <v>51</v>
      </c>
      <c r="D2046">
        <v>1958</v>
      </c>
      <c r="E2046">
        <v>40757</v>
      </c>
      <c r="F2046" t="s">
        <v>10</v>
      </c>
    </row>
    <row r="2047" spans="1:6" x14ac:dyDescent="0.25">
      <c r="A2047">
        <v>2022</v>
      </c>
      <c r="B2047" t="s">
        <v>6</v>
      </c>
      <c r="C2047" t="s">
        <v>11</v>
      </c>
      <c r="D2047">
        <v>2565</v>
      </c>
      <c r="E2047">
        <v>55909</v>
      </c>
      <c r="F2047" t="s">
        <v>10</v>
      </c>
    </row>
    <row r="2048" spans="1:6" x14ac:dyDescent="0.25">
      <c r="A2048">
        <v>2022</v>
      </c>
      <c r="B2048" t="s">
        <v>6</v>
      </c>
      <c r="C2048" t="s">
        <v>12</v>
      </c>
      <c r="D2048">
        <v>17651</v>
      </c>
      <c r="E2048">
        <v>48534</v>
      </c>
      <c r="F2048" t="s">
        <v>8</v>
      </c>
    </row>
    <row r="2049" spans="1:6" x14ac:dyDescent="0.25">
      <c r="A2049">
        <v>2022</v>
      </c>
      <c r="B2049" t="s">
        <v>6</v>
      </c>
      <c r="C2049" t="s">
        <v>13</v>
      </c>
      <c r="D2049">
        <v>3312</v>
      </c>
      <c r="E2049">
        <v>97879</v>
      </c>
      <c r="F2049" t="s">
        <v>8</v>
      </c>
    </row>
    <row r="2050" spans="1:6" x14ac:dyDescent="0.25">
      <c r="A2050">
        <v>2022</v>
      </c>
      <c r="B2050" t="s">
        <v>6</v>
      </c>
      <c r="C2050" t="s">
        <v>14</v>
      </c>
      <c r="D2050">
        <v>467</v>
      </c>
      <c r="E2050">
        <v>49142</v>
      </c>
      <c r="F2050" t="s">
        <v>10</v>
      </c>
    </row>
    <row r="2051" spans="1:6" x14ac:dyDescent="0.25">
      <c r="A2051">
        <v>2022</v>
      </c>
      <c r="B2051" t="s">
        <v>6</v>
      </c>
      <c r="C2051" t="s">
        <v>15</v>
      </c>
      <c r="D2051">
        <v>186</v>
      </c>
      <c r="E2051">
        <v>49290</v>
      </c>
      <c r="F2051" t="s">
        <v>8</v>
      </c>
    </row>
    <row r="2052" spans="1:6" x14ac:dyDescent="0.25">
      <c r="A2052">
        <v>2022</v>
      </c>
      <c r="B2052" t="s">
        <v>6</v>
      </c>
      <c r="C2052" t="s">
        <v>16</v>
      </c>
      <c r="D2052">
        <v>5394</v>
      </c>
      <c r="E2052">
        <v>43717</v>
      </c>
      <c r="F2052" t="s">
        <v>8</v>
      </c>
    </row>
    <row r="2053" spans="1:6" x14ac:dyDescent="0.25">
      <c r="A2053">
        <v>2022</v>
      </c>
      <c r="B2053" t="s">
        <v>6</v>
      </c>
      <c r="C2053" t="s">
        <v>17</v>
      </c>
      <c r="D2053">
        <v>2794</v>
      </c>
      <c r="E2053">
        <v>51978</v>
      </c>
      <c r="F2053" t="s">
        <v>10</v>
      </c>
    </row>
    <row r="2054" spans="1:6" x14ac:dyDescent="0.25">
      <c r="A2054">
        <v>2022</v>
      </c>
      <c r="B2054" t="s">
        <v>6</v>
      </c>
      <c r="C2054" t="s">
        <v>18</v>
      </c>
      <c r="D2054">
        <v>2531</v>
      </c>
      <c r="E2054">
        <v>48820</v>
      </c>
      <c r="F2054" t="s">
        <v>10</v>
      </c>
    </row>
    <row r="2055" spans="1:6" x14ac:dyDescent="0.25">
      <c r="A2055">
        <v>2022</v>
      </c>
      <c r="B2055" t="s">
        <v>6</v>
      </c>
      <c r="C2055" t="s">
        <v>19</v>
      </c>
      <c r="D2055">
        <v>2818</v>
      </c>
      <c r="E2055">
        <v>58259</v>
      </c>
      <c r="F2055" t="s">
        <v>8</v>
      </c>
    </row>
    <row r="2056" spans="1:6" x14ac:dyDescent="0.25">
      <c r="A2056">
        <v>2022</v>
      </c>
      <c r="B2056" t="s">
        <v>6</v>
      </c>
      <c r="C2056" t="s">
        <v>20</v>
      </c>
      <c r="D2056">
        <v>2302</v>
      </c>
      <c r="E2056">
        <v>56732</v>
      </c>
      <c r="F2056" t="s">
        <v>8</v>
      </c>
    </row>
    <row r="2057" spans="1:6" x14ac:dyDescent="0.25">
      <c r="A2057">
        <v>2022</v>
      </c>
      <c r="B2057" t="s">
        <v>6</v>
      </c>
      <c r="C2057" t="s">
        <v>21</v>
      </c>
      <c r="D2057">
        <v>2911</v>
      </c>
      <c r="E2057">
        <v>51588</v>
      </c>
      <c r="F2057" t="s">
        <v>10</v>
      </c>
    </row>
    <row r="2058" spans="1:6" x14ac:dyDescent="0.25">
      <c r="A2058">
        <v>2022</v>
      </c>
      <c r="B2058" t="s">
        <v>6</v>
      </c>
      <c r="C2058" t="s">
        <v>22</v>
      </c>
      <c r="D2058">
        <v>2613</v>
      </c>
      <c r="E2058">
        <v>53721</v>
      </c>
      <c r="F2058" t="s">
        <v>8</v>
      </c>
    </row>
    <row r="2059" spans="1:6" x14ac:dyDescent="0.25">
      <c r="A2059">
        <v>2022</v>
      </c>
      <c r="B2059" t="s">
        <v>6</v>
      </c>
      <c r="C2059" t="s">
        <v>23</v>
      </c>
      <c r="D2059">
        <v>1632</v>
      </c>
      <c r="E2059">
        <v>60605</v>
      </c>
      <c r="F2059" t="s">
        <v>10</v>
      </c>
    </row>
    <row r="2060" spans="1:6" x14ac:dyDescent="0.25">
      <c r="A2060">
        <v>2022</v>
      </c>
      <c r="B2060" t="s">
        <v>6</v>
      </c>
      <c r="C2060" t="s">
        <v>24</v>
      </c>
      <c r="D2060">
        <v>3143</v>
      </c>
      <c r="E2060">
        <v>92727</v>
      </c>
      <c r="F2060" t="s">
        <v>8</v>
      </c>
    </row>
    <row r="2061" spans="1:6" x14ac:dyDescent="0.25">
      <c r="A2061">
        <v>2022</v>
      </c>
      <c r="B2061" t="s">
        <v>6</v>
      </c>
      <c r="C2061" t="s">
        <v>25</v>
      </c>
      <c r="D2061">
        <v>1581</v>
      </c>
      <c r="E2061">
        <v>47422</v>
      </c>
      <c r="F2061" t="s">
        <v>8</v>
      </c>
    </row>
    <row r="2062" spans="1:6" x14ac:dyDescent="0.25">
      <c r="A2062">
        <v>2022</v>
      </c>
      <c r="B2062" t="s">
        <v>6</v>
      </c>
      <c r="C2062" t="s">
        <v>26</v>
      </c>
      <c r="D2062">
        <v>720</v>
      </c>
      <c r="E2062">
        <v>52887</v>
      </c>
      <c r="F2062" t="s">
        <v>10</v>
      </c>
    </row>
    <row r="2063" spans="1:6" x14ac:dyDescent="0.25">
      <c r="A2063">
        <v>2022</v>
      </c>
      <c r="B2063" t="s">
        <v>6</v>
      </c>
      <c r="C2063" t="s">
        <v>27</v>
      </c>
      <c r="D2063">
        <v>999</v>
      </c>
      <c r="E2063">
        <v>70628</v>
      </c>
      <c r="F2063" t="s">
        <v>10</v>
      </c>
    </row>
    <row r="2064" spans="1:6" x14ac:dyDescent="0.25">
      <c r="A2064">
        <v>2021</v>
      </c>
      <c r="B2064" t="s">
        <v>62</v>
      </c>
      <c r="C2064" t="s">
        <v>34</v>
      </c>
      <c r="D2064">
        <v>20106</v>
      </c>
      <c r="E2064">
        <v>68008</v>
      </c>
      <c r="F2064" t="s">
        <v>8</v>
      </c>
    </row>
    <row r="2065" spans="1:6" x14ac:dyDescent="0.25">
      <c r="A2065">
        <v>2021</v>
      </c>
      <c r="B2065" t="s">
        <v>62</v>
      </c>
      <c r="C2065" t="s">
        <v>35</v>
      </c>
      <c r="D2065">
        <v>12808</v>
      </c>
      <c r="E2065">
        <v>86647</v>
      </c>
      <c r="F2065" t="s">
        <v>8</v>
      </c>
    </row>
    <row r="2066" spans="1:6" x14ac:dyDescent="0.25">
      <c r="A2066">
        <v>2021</v>
      </c>
      <c r="B2066" t="s">
        <v>62</v>
      </c>
      <c r="C2066" t="s">
        <v>36</v>
      </c>
      <c r="D2066">
        <v>52040</v>
      </c>
      <c r="E2066">
        <v>100022</v>
      </c>
      <c r="F2066" t="s">
        <v>10</v>
      </c>
    </row>
    <row r="2067" spans="1:6" x14ac:dyDescent="0.25">
      <c r="A2067">
        <v>2021</v>
      </c>
      <c r="B2067" t="s">
        <v>62</v>
      </c>
      <c r="C2067" t="s">
        <v>37</v>
      </c>
      <c r="D2067">
        <v>11347</v>
      </c>
      <c r="E2067">
        <v>70156</v>
      </c>
      <c r="F2067" t="s">
        <v>10</v>
      </c>
    </row>
    <row r="2068" spans="1:6" x14ac:dyDescent="0.25">
      <c r="A2068">
        <v>2021</v>
      </c>
      <c r="B2068" t="s">
        <v>62</v>
      </c>
      <c r="C2068" t="s">
        <v>38</v>
      </c>
      <c r="D2068">
        <v>112890</v>
      </c>
      <c r="E2068">
        <v>105615</v>
      </c>
      <c r="F2068" t="s">
        <v>10</v>
      </c>
    </row>
    <row r="2069" spans="1:6" x14ac:dyDescent="0.25">
      <c r="A2069">
        <v>2021</v>
      </c>
      <c r="B2069" t="s">
        <v>62</v>
      </c>
      <c r="C2069" t="s">
        <v>39</v>
      </c>
      <c r="D2069">
        <v>61321</v>
      </c>
      <c r="E2069">
        <v>73705</v>
      </c>
      <c r="F2069" t="s">
        <v>10</v>
      </c>
    </row>
    <row r="2070" spans="1:6" x14ac:dyDescent="0.25">
      <c r="A2070">
        <v>2021</v>
      </c>
      <c r="B2070" t="s">
        <v>62</v>
      </c>
      <c r="C2070" t="s">
        <v>40</v>
      </c>
      <c r="D2070">
        <v>5198</v>
      </c>
      <c r="E2070">
        <v>69897</v>
      </c>
      <c r="F2070" t="s">
        <v>10</v>
      </c>
    </row>
    <row r="2071" spans="1:6" x14ac:dyDescent="0.25">
      <c r="A2071">
        <v>2021</v>
      </c>
      <c r="B2071" t="s">
        <v>62</v>
      </c>
      <c r="C2071" t="s">
        <v>41</v>
      </c>
      <c r="D2071">
        <v>54330</v>
      </c>
      <c r="E2071">
        <v>72752</v>
      </c>
      <c r="F2071" t="s">
        <v>8</v>
      </c>
    </row>
    <row r="2072" spans="1:6" x14ac:dyDescent="0.25">
      <c r="A2072">
        <v>2021</v>
      </c>
      <c r="B2072" t="s">
        <v>62</v>
      </c>
      <c r="C2072" t="s">
        <v>42</v>
      </c>
      <c r="D2072">
        <v>21148</v>
      </c>
      <c r="E2072">
        <v>60841</v>
      </c>
      <c r="F2072" t="s">
        <v>8</v>
      </c>
    </row>
    <row r="2073" spans="1:6" x14ac:dyDescent="0.25">
      <c r="A2073">
        <v>2021</v>
      </c>
      <c r="B2073" t="s">
        <v>62</v>
      </c>
      <c r="C2073" t="s">
        <v>43</v>
      </c>
      <c r="D2073">
        <v>26161</v>
      </c>
      <c r="E2073">
        <v>79460</v>
      </c>
      <c r="F2073" t="s">
        <v>10</v>
      </c>
    </row>
    <row r="2074" spans="1:6" x14ac:dyDescent="0.25">
      <c r="A2074">
        <v>2021</v>
      </c>
      <c r="B2074" t="s">
        <v>62</v>
      </c>
      <c r="C2074" t="s">
        <v>44</v>
      </c>
      <c r="D2074">
        <v>64541</v>
      </c>
      <c r="E2074">
        <v>87681</v>
      </c>
      <c r="F2074" t="s">
        <v>8</v>
      </c>
    </row>
    <row r="2075" spans="1:6" x14ac:dyDescent="0.25">
      <c r="A2075">
        <v>2021</v>
      </c>
      <c r="B2075" t="s">
        <v>62</v>
      </c>
      <c r="C2075" t="s">
        <v>45</v>
      </c>
      <c r="D2075">
        <v>9043</v>
      </c>
      <c r="E2075">
        <v>74454</v>
      </c>
      <c r="F2075" t="s">
        <v>8</v>
      </c>
    </row>
    <row r="2076" spans="1:6" x14ac:dyDescent="0.25">
      <c r="A2076">
        <v>2021</v>
      </c>
      <c r="B2076" t="s">
        <v>62</v>
      </c>
      <c r="C2076" t="s">
        <v>46</v>
      </c>
      <c r="D2076">
        <v>29329</v>
      </c>
      <c r="E2076">
        <v>58492</v>
      </c>
      <c r="F2076" t="s">
        <v>10</v>
      </c>
    </row>
    <row r="2077" spans="1:6" x14ac:dyDescent="0.25">
      <c r="A2077">
        <v>2021</v>
      </c>
      <c r="B2077" t="s">
        <v>62</v>
      </c>
      <c r="C2077" t="s">
        <v>47</v>
      </c>
      <c r="D2077">
        <v>5498</v>
      </c>
      <c r="E2077">
        <v>64619</v>
      </c>
      <c r="F2077" t="s">
        <v>10</v>
      </c>
    </row>
    <row r="2078" spans="1:6" x14ac:dyDescent="0.25">
      <c r="A2078">
        <v>2021</v>
      </c>
      <c r="B2078" t="s">
        <v>62</v>
      </c>
      <c r="C2078" t="s">
        <v>48</v>
      </c>
      <c r="D2078">
        <v>30774</v>
      </c>
      <c r="E2078">
        <v>68990</v>
      </c>
      <c r="F2078" t="s">
        <v>8</v>
      </c>
    </row>
    <row r="2079" spans="1:6" x14ac:dyDescent="0.25">
      <c r="A2079">
        <v>2021</v>
      </c>
      <c r="B2079" t="s">
        <v>62</v>
      </c>
      <c r="C2079" t="s">
        <v>49</v>
      </c>
      <c r="D2079">
        <v>139953</v>
      </c>
      <c r="E2079">
        <v>83197</v>
      </c>
      <c r="F2079" t="s">
        <v>8</v>
      </c>
    </row>
    <row r="2080" spans="1:6" x14ac:dyDescent="0.25">
      <c r="A2080">
        <v>2021</v>
      </c>
      <c r="B2080" t="s">
        <v>62</v>
      </c>
      <c r="C2080" t="s">
        <v>50</v>
      </c>
      <c r="D2080">
        <v>24485</v>
      </c>
      <c r="E2080">
        <v>70641</v>
      </c>
      <c r="F2080" t="s">
        <v>10</v>
      </c>
    </row>
    <row r="2081" spans="1:6" x14ac:dyDescent="0.25">
      <c r="A2081">
        <v>2021</v>
      </c>
      <c r="B2081" t="s">
        <v>62</v>
      </c>
      <c r="C2081" t="s">
        <v>51</v>
      </c>
      <c r="D2081">
        <v>5970</v>
      </c>
      <c r="E2081">
        <v>74986</v>
      </c>
      <c r="F2081" t="s">
        <v>8</v>
      </c>
    </row>
    <row r="2082" spans="1:6" x14ac:dyDescent="0.25">
      <c r="A2082">
        <v>2021</v>
      </c>
      <c r="B2082" t="s">
        <v>62</v>
      </c>
      <c r="C2082" t="s">
        <v>52</v>
      </c>
      <c r="D2082">
        <v>59342</v>
      </c>
      <c r="E2082">
        <v>96327</v>
      </c>
      <c r="F2082" t="s">
        <v>10</v>
      </c>
    </row>
    <row r="2083" spans="1:6" x14ac:dyDescent="0.25">
      <c r="A2083">
        <v>2021</v>
      </c>
      <c r="B2083" t="s">
        <v>62</v>
      </c>
      <c r="C2083" t="s">
        <v>53</v>
      </c>
      <c r="D2083">
        <v>41249</v>
      </c>
      <c r="E2083">
        <v>91460</v>
      </c>
      <c r="F2083" t="s">
        <v>8</v>
      </c>
    </row>
    <row r="2084" spans="1:6" x14ac:dyDescent="0.25">
      <c r="A2084">
        <v>2021</v>
      </c>
      <c r="B2084" t="s">
        <v>62</v>
      </c>
      <c r="C2084" t="s">
        <v>54</v>
      </c>
      <c r="D2084">
        <v>8381</v>
      </c>
      <c r="E2084">
        <v>58180</v>
      </c>
      <c r="F2084" t="s">
        <v>8</v>
      </c>
    </row>
    <row r="2085" spans="1:6" x14ac:dyDescent="0.25">
      <c r="A2085">
        <v>2021</v>
      </c>
      <c r="B2085" t="s">
        <v>62</v>
      </c>
      <c r="C2085" t="s">
        <v>55</v>
      </c>
      <c r="D2085">
        <v>26927</v>
      </c>
      <c r="E2085">
        <v>69192</v>
      </c>
      <c r="F2085" t="s">
        <v>10</v>
      </c>
    </row>
    <row r="2086" spans="1:6" x14ac:dyDescent="0.25">
      <c r="A2086">
        <v>2021</v>
      </c>
      <c r="B2086" t="s">
        <v>62</v>
      </c>
      <c r="C2086" t="s">
        <v>56</v>
      </c>
      <c r="D2086">
        <v>4728</v>
      </c>
      <c r="E2086">
        <v>62253</v>
      </c>
      <c r="F2086" t="s">
        <v>10</v>
      </c>
    </row>
    <row r="2087" spans="1:6" x14ac:dyDescent="0.25">
      <c r="A2087">
        <v>2021</v>
      </c>
      <c r="B2087" t="s">
        <v>63</v>
      </c>
      <c r="C2087" t="s">
        <v>7</v>
      </c>
      <c r="D2087">
        <v>13692</v>
      </c>
      <c r="E2087">
        <v>53785</v>
      </c>
      <c r="F2087" t="s">
        <v>8</v>
      </c>
    </row>
    <row r="2088" spans="1:6" x14ac:dyDescent="0.25">
      <c r="A2088">
        <v>2021</v>
      </c>
      <c r="B2088" t="s">
        <v>63</v>
      </c>
      <c r="C2088" t="s">
        <v>9</v>
      </c>
      <c r="D2088">
        <v>19924</v>
      </c>
      <c r="E2088">
        <v>58632</v>
      </c>
      <c r="F2088" t="s">
        <v>8</v>
      </c>
    </row>
    <row r="2089" spans="1:6" x14ac:dyDescent="0.25">
      <c r="A2089">
        <v>2021</v>
      </c>
      <c r="B2089" t="s">
        <v>63</v>
      </c>
      <c r="C2089" t="s">
        <v>11</v>
      </c>
      <c r="D2089">
        <v>15780</v>
      </c>
      <c r="E2089">
        <v>49983</v>
      </c>
      <c r="F2089" t="s">
        <v>10</v>
      </c>
    </row>
    <row r="2090" spans="1:6" x14ac:dyDescent="0.25">
      <c r="A2090">
        <v>2021</v>
      </c>
      <c r="B2090" t="s">
        <v>63</v>
      </c>
      <c r="C2090" t="s">
        <v>12</v>
      </c>
      <c r="D2090">
        <v>639529</v>
      </c>
      <c r="E2090">
        <v>59909</v>
      </c>
      <c r="F2090" t="s">
        <v>10</v>
      </c>
    </row>
    <row r="2091" spans="1:6" x14ac:dyDescent="0.25">
      <c r="A2091">
        <v>2021</v>
      </c>
      <c r="B2091" t="s">
        <v>63</v>
      </c>
      <c r="C2091" t="s">
        <v>13</v>
      </c>
      <c r="D2091">
        <v>21747</v>
      </c>
      <c r="E2091">
        <v>57600</v>
      </c>
      <c r="F2091" t="s">
        <v>10</v>
      </c>
    </row>
    <row r="2092" spans="1:6" x14ac:dyDescent="0.25">
      <c r="A2092">
        <v>2021</v>
      </c>
      <c r="B2092" t="s">
        <v>63</v>
      </c>
      <c r="C2092" t="s">
        <v>14</v>
      </c>
      <c r="D2092">
        <v>13478</v>
      </c>
      <c r="E2092">
        <v>63419</v>
      </c>
      <c r="F2092" t="s">
        <v>10</v>
      </c>
    </row>
    <row r="2093" spans="1:6" x14ac:dyDescent="0.25">
      <c r="A2093">
        <v>2021</v>
      </c>
      <c r="B2093" t="s">
        <v>63</v>
      </c>
      <c r="C2093" t="s">
        <v>15</v>
      </c>
      <c r="D2093">
        <v>5386</v>
      </c>
      <c r="E2093">
        <v>61284</v>
      </c>
      <c r="F2093" t="s">
        <v>10</v>
      </c>
    </row>
    <row r="2094" spans="1:6" x14ac:dyDescent="0.25">
      <c r="A2094">
        <v>2021</v>
      </c>
      <c r="B2094" t="s">
        <v>63</v>
      </c>
      <c r="C2094" t="s">
        <v>16</v>
      </c>
      <c r="D2094">
        <v>76615</v>
      </c>
      <c r="E2094">
        <v>58039</v>
      </c>
      <c r="F2094" t="s">
        <v>8</v>
      </c>
    </row>
    <row r="2095" spans="1:6" x14ac:dyDescent="0.25">
      <c r="A2095">
        <v>2021</v>
      </c>
      <c r="B2095" t="s">
        <v>63</v>
      </c>
      <c r="C2095" t="s">
        <v>17</v>
      </c>
      <c r="D2095">
        <v>29998</v>
      </c>
      <c r="E2095">
        <v>59810</v>
      </c>
      <c r="F2095" t="s">
        <v>8</v>
      </c>
    </row>
    <row r="2096" spans="1:6" x14ac:dyDescent="0.25">
      <c r="A2096">
        <v>2021</v>
      </c>
      <c r="B2096" t="s">
        <v>63</v>
      </c>
      <c r="C2096" t="s">
        <v>18</v>
      </c>
      <c r="D2096">
        <v>8163</v>
      </c>
      <c r="E2096">
        <v>49475</v>
      </c>
      <c r="F2096" t="s">
        <v>10</v>
      </c>
    </row>
    <row r="2097" spans="1:6" x14ac:dyDescent="0.25">
      <c r="A2097">
        <v>2021</v>
      </c>
      <c r="B2097" t="s">
        <v>63</v>
      </c>
      <c r="C2097" t="s">
        <v>19</v>
      </c>
      <c r="D2097">
        <v>35102</v>
      </c>
      <c r="E2097">
        <v>58038</v>
      </c>
      <c r="F2097" t="s">
        <v>8</v>
      </c>
    </row>
    <row r="2098" spans="1:6" x14ac:dyDescent="0.25">
      <c r="A2098">
        <v>2021</v>
      </c>
      <c r="B2098" t="s">
        <v>63</v>
      </c>
      <c r="C2098" t="s">
        <v>20</v>
      </c>
      <c r="D2098">
        <v>16247</v>
      </c>
      <c r="E2098">
        <v>55107</v>
      </c>
      <c r="F2098" t="s">
        <v>8</v>
      </c>
    </row>
    <row r="2099" spans="1:6" x14ac:dyDescent="0.25">
      <c r="A2099">
        <v>2021</v>
      </c>
      <c r="B2099" t="s">
        <v>63</v>
      </c>
      <c r="C2099" t="s">
        <v>21</v>
      </c>
      <c r="D2099">
        <v>11966</v>
      </c>
      <c r="E2099">
        <v>50392</v>
      </c>
      <c r="F2099" t="s">
        <v>10</v>
      </c>
    </row>
    <row r="2100" spans="1:6" x14ac:dyDescent="0.25">
      <c r="A2100">
        <v>2021</v>
      </c>
      <c r="B2100" t="s">
        <v>63</v>
      </c>
      <c r="C2100" t="s">
        <v>22</v>
      </c>
      <c r="D2100">
        <v>10085</v>
      </c>
      <c r="E2100">
        <v>49909</v>
      </c>
      <c r="F2100" t="s">
        <v>10</v>
      </c>
    </row>
    <row r="2101" spans="1:6" x14ac:dyDescent="0.25">
      <c r="A2101">
        <v>2021</v>
      </c>
      <c r="B2101" t="s">
        <v>63</v>
      </c>
      <c r="C2101" t="s">
        <v>23</v>
      </c>
      <c r="D2101">
        <v>18442</v>
      </c>
      <c r="E2101">
        <v>55141</v>
      </c>
      <c r="F2101" t="s">
        <v>8</v>
      </c>
    </row>
    <row r="2102" spans="1:6" x14ac:dyDescent="0.25">
      <c r="A2102">
        <v>2021</v>
      </c>
      <c r="B2102" t="s">
        <v>63</v>
      </c>
      <c r="C2102" t="s">
        <v>24</v>
      </c>
      <c r="D2102">
        <v>16110</v>
      </c>
      <c r="E2102">
        <v>50832</v>
      </c>
      <c r="F2102" t="s">
        <v>8</v>
      </c>
    </row>
    <row r="2103" spans="1:6" x14ac:dyDescent="0.25">
      <c r="A2103">
        <v>2021</v>
      </c>
      <c r="B2103" t="s">
        <v>63</v>
      </c>
      <c r="C2103" t="s">
        <v>25</v>
      </c>
      <c r="D2103">
        <v>5474</v>
      </c>
      <c r="E2103">
        <v>55342</v>
      </c>
      <c r="F2103" t="s">
        <v>10</v>
      </c>
    </row>
    <row r="2104" spans="1:6" x14ac:dyDescent="0.25">
      <c r="A2104">
        <v>2021</v>
      </c>
      <c r="B2104" t="s">
        <v>63</v>
      </c>
      <c r="C2104" t="s">
        <v>26</v>
      </c>
      <c r="D2104">
        <v>21419</v>
      </c>
      <c r="E2104">
        <v>61476</v>
      </c>
      <c r="F2104" t="s">
        <v>8</v>
      </c>
    </row>
    <row r="2105" spans="1:6" x14ac:dyDescent="0.25">
      <c r="A2105">
        <v>2021</v>
      </c>
      <c r="B2105" t="s">
        <v>63</v>
      </c>
      <c r="C2105" t="s">
        <v>27</v>
      </c>
      <c r="D2105">
        <v>68761</v>
      </c>
      <c r="E2105">
        <v>65886</v>
      </c>
      <c r="F2105" t="s">
        <v>10</v>
      </c>
    </row>
    <row r="2106" spans="1:6" x14ac:dyDescent="0.25">
      <c r="A2106">
        <v>2021</v>
      </c>
      <c r="B2106" t="s">
        <v>63</v>
      </c>
      <c r="C2106" t="s">
        <v>28</v>
      </c>
      <c r="D2106">
        <v>25357</v>
      </c>
      <c r="E2106">
        <v>56845</v>
      </c>
      <c r="F2106" t="s">
        <v>8</v>
      </c>
    </row>
    <row r="2107" spans="1:6" x14ac:dyDescent="0.25">
      <c r="A2107">
        <v>2021</v>
      </c>
      <c r="B2107" t="s">
        <v>63</v>
      </c>
      <c r="C2107" t="s">
        <v>29</v>
      </c>
      <c r="D2107">
        <v>20728</v>
      </c>
      <c r="E2107">
        <v>58656</v>
      </c>
      <c r="F2107" t="s">
        <v>8</v>
      </c>
    </row>
    <row r="2108" spans="1:6" x14ac:dyDescent="0.25">
      <c r="A2108">
        <v>2021</v>
      </c>
      <c r="B2108" t="s">
        <v>63</v>
      </c>
      <c r="C2108" t="s">
        <v>30</v>
      </c>
      <c r="D2108">
        <v>7557</v>
      </c>
      <c r="E2108">
        <v>48620</v>
      </c>
      <c r="F2108" t="s">
        <v>10</v>
      </c>
    </row>
    <row r="2109" spans="1:6" x14ac:dyDescent="0.25">
      <c r="A2109">
        <v>2021</v>
      </c>
      <c r="B2109" t="s">
        <v>63</v>
      </c>
      <c r="C2109" t="s">
        <v>31</v>
      </c>
      <c r="D2109">
        <v>52078</v>
      </c>
      <c r="E2109">
        <v>53562</v>
      </c>
      <c r="F2109" t="s">
        <v>10</v>
      </c>
    </row>
    <row r="2110" spans="1:6" x14ac:dyDescent="0.25">
      <c r="A2110">
        <v>2021</v>
      </c>
      <c r="B2110" t="s">
        <v>63</v>
      </c>
      <c r="C2110" t="s">
        <v>32</v>
      </c>
      <c r="D2110">
        <v>4834</v>
      </c>
      <c r="E2110">
        <v>55258</v>
      </c>
      <c r="F2110" t="s">
        <v>8</v>
      </c>
    </row>
    <row r="2111" spans="1:6" x14ac:dyDescent="0.25">
      <c r="A2111">
        <v>2021</v>
      </c>
      <c r="B2111" t="s">
        <v>63</v>
      </c>
      <c r="C2111" t="s">
        <v>33</v>
      </c>
      <c r="D2111">
        <v>11559</v>
      </c>
      <c r="E2111">
        <v>54735</v>
      </c>
      <c r="F2111" t="s">
        <v>8</v>
      </c>
    </row>
    <row r="2112" spans="1:6" x14ac:dyDescent="0.25">
      <c r="A2112">
        <v>2021</v>
      </c>
      <c r="B2112" t="s">
        <v>63</v>
      </c>
      <c r="C2112" t="s">
        <v>34</v>
      </c>
      <c r="D2112">
        <v>8934</v>
      </c>
      <c r="E2112">
        <v>60808</v>
      </c>
      <c r="F2112" t="s">
        <v>10</v>
      </c>
    </row>
    <row r="2113" spans="1:6" x14ac:dyDescent="0.25">
      <c r="A2113">
        <v>2021</v>
      </c>
      <c r="B2113" t="s">
        <v>63</v>
      </c>
      <c r="C2113" t="s">
        <v>35</v>
      </c>
      <c r="D2113">
        <v>4773</v>
      </c>
      <c r="E2113">
        <v>64363</v>
      </c>
      <c r="F2113" t="s">
        <v>10</v>
      </c>
    </row>
    <row r="2114" spans="1:6" x14ac:dyDescent="0.25">
      <c r="A2114">
        <v>2021</v>
      </c>
      <c r="B2114" t="s">
        <v>63</v>
      </c>
      <c r="C2114" t="s">
        <v>36</v>
      </c>
      <c r="D2114">
        <v>40687</v>
      </c>
      <c r="E2114">
        <v>61124</v>
      </c>
      <c r="F2114" t="s">
        <v>10</v>
      </c>
    </row>
    <row r="2115" spans="1:6" x14ac:dyDescent="0.25">
      <c r="A2115">
        <v>2021</v>
      </c>
      <c r="B2115" t="s">
        <v>63</v>
      </c>
      <c r="C2115" t="s">
        <v>37</v>
      </c>
      <c r="D2115">
        <v>10974</v>
      </c>
      <c r="E2115">
        <v>48852</v>
      </c>
      <c r="F2115" t="s">
        <v>10</v>
      </c>
    </row>
    <row r="2116" spans="1:6" x14ac:dyDescent="0.25">
      <c r="A2116">
        <v>2021</v>
      </c>
      <c r="B2116" t="s">
        <v>63</v>
      </c>
      <c r="C2116" t="s">
        <v>38</v>
      </c>
      <c r="D2116">
        <v>67202</v>
      </c>
      <c r="E2116">
        <v>60638</v>
      </c>
      <c r="F2116" t="s">
        <v>10</v>
      </c>
    </row>
    <row r="2117" spans="1:6" x14ac:dyDescent="0.25">
      <c r="A2117">
        <v>2021</v>
      </c>
      <c r="B2117" t="s">
        <v>63</v>
      </c>
      <c r="C2117" t="s">
        <v>39</v>
      </c>
      <c r="D2117">
        <v>28199</v>
      </c>
      <c r="E2117">
        <v>56123</v>
      </c>
      <c r="F2117" t="s">
        <v>8</v>
      </c>
    </row>
    <row r="2118" spans="1:6" x14ac:dyDescent="0.25">
      <c r="A2118">
        <v>2021</v>
      </c>
      <c r="B2118" t="s">
        <v>63</v>
      </c>
      <c r="C2118" t="s">
        <v>40</v>
      </c>
      <c r="D2118">
        <v>2581</v>
      </c>
      <c r="E2118">
        <v>58585</v>
      </c>
      <c r="F2118" t="s">
        <v>8</v>
      </c>
    </row>
    <row r="2119" spans="1:6" x14ac:dyDescent="0.25">
      <c r="A2119">
        <v>2021</v>
      </c>
      <c r="B2119" t="s">
        <v>63</v>
      </c>
      <c r="C2119" t="s">
        <v>41</v>
      </c>
      <c r="D2119">
        <v>35525</v>
      </c>
      <c r="E2119">
        <v>53891</v>
      </c>
      <c r="F2119" t="s">
        <v>10</v>
      </c>
    </row>
    <row r="2120" spans="1:6" x14ac:dyDescent="0.25">
      <c r="A2120">
        <v>2021</v>
      </c>
      <c r="B2120" t="s">
        <v>63</v>
      </c>
      <c r="C2120" t="s">
        <v>42</v>
      </c>
      <c r="D2120">
        <v>13345</v>
      </c>
      <c r="E2120">
        <v>52841</v>
      </c>
      <c r="F2120" t="s">
        <v>8</v>
      </c>
    </row>
    <row r="2121" spans="1:6" x14ac:dyDescent="0.25">
      <c r="A2121">
        <v>2021</v>
      </c>
      <c r="B2121" t="s">
        <v>63</v>
      </c>
      <c r="C2121" t="s">
        <v>43</v>
      </c>
      <c r="D2121">
        <v>16113</v>
      </c>
      <c r="E2121">
        <v>57842</v>
      </c>
      <c r="F2121" t="s">
        <v>8</v>
      </c>
    </row>
    <row r="2122" spans="1:6" x14ac:dyDescent="0.25">
      <c r="A2122">
        <v>2021</v>
      </c>
      <c r="B2122" t="s">
        <v>63</v>
      </c>
      <c r="C2122" t="s">
        <v>44</v>
      </c>
      <c r="D2122">
        <v>57945</v>
      </c>
      <c r="E2122">
        <v>59416</v>
      </c>
      <c r="F2122" t="s">
        <v>10</v>
      </c>
    </row>
    <row r="2123" spans="1:6" x14ac:dyDescent="0.25">
      <c r="A2123">
        <v>2021</v>
      </c>
      <c r="B2123" t="s">
        <v>63</v>
      </c>
      <c r="C2123" t="s">
        <v>45</v>
      </c>
      <c r="D2123">
        <v>4664</v>
      </c>
      <c r="E2123">
        <v>56458</v>
      </c>
      <c r="F2123" t="s">
        <v>10</v>
      </c>
    </row>
    <row r="2124" spans="1:6" x14ac:dyDescent="0.25">
      <c r="A2124">
        <v>2021</v>
      </c>
      <c r="B2124" t="s">
        <v>63</v>
      </c>
      <c r="C2124" t="s">
        <v>46</v>
      </c>
      <c r="D2124">
        <v>12757</v>
      </c>
      <c r="E2124">
        <v>53296</v>
      </c>
      <c r="F2124" t="s">
        <v>8</v>
      </c>
    </row>
    <row r="2125" spans="1:6" x14ac:dyDescent="0.25">
      <c r="A2125">
        <v>2021</v>
      </c>
      <c r="B2125" t="s">
        <v>63</v>
      </c>
      <c r="C2125" t="s">
        <v>47</v>
      </c>
      <c r="D2125">
        <v>2904</v>
      </c>
      <c r="E2125">
        <v>58412</v>
      </c>
      <c r="F2125" t="s">
        <v>8</v>
      </c>
    </row>
    <row r="2126" spans="1:6" x14ac:dyDescent="0.25">
      <c r="A2126">
        <v>2021</v>
      </c>
      <c r="B2126" t="s">
        <v>63</v>
      </c>
      <c r="C2126" t="s">
        <v>48</v>
      </c>
      <c r="D2126">
        <v>16563</v>
      </c>
      <c r="E2126">
        <v>59183</v>
      </c>
      <c r="F2126" t="s">
        <v>10</v>
      </c>
    </row>
    <row r="2127" spans="1:6" x14ac:dyDescent="0.25">
      <c r="A2127">
        <v>2021</v>
      </c>
      <c r="B2127" t="s">
        <v>63</v>
      </c>
      <c r="C2127" t="s">
        <v>49</v>
      </c>
      <c r="D2127">
        <v>94237</v>
      </c>
      <c r="E2127">
        <v>55322</v>
      </c>
      <c r="F2127" t="s">
        <v>8</v>
      </c>
    </row>
    <row r="2128" spans="1:6" x14ac:dyDescent="0.25">
      <c r="A2128">
        <v>2021</v>
      </c>
      <c r="B2128" t="s">
        <v>63</v>
      </c>
      <c r="C2128" t="s">
        <v>50</v>
      </c>
      <c r="D2128">
        <v>12857</v>
      </c>
      <c r="E2128">
        <v>50983</v>
      </c>
      <c r="F2128" t="s">
        <v>10</v>
      </c>
    </row>
    <row r="2129" spans="1:6" x14ac:dyDescent="0.25">
      <c r="A2129">
        <v>2021</v>
      </c>
      <c r="B2129" t="s">
        <v>63</v>
      </c>
      <c r="C2129" t="s">
        <v>51</v>
      </c>
      <c r="D2129">
        <v>2503</v>
      </c>
      <c r="E2129">
        <v>54501</v>
      </c>
      <c r="F2129" t="s">
        <v>8</v>
      </c>
    </row>
    <row r="2130" spans="1:6" x14ac:dyDescent="0.25">
      <c r="A2130">
        <v>2021</v>
      </c>
      <c r="B2130" t="s">
        <v>63</v>
      </c>
      <c r="C2130" t="s">
        <v>52</v>
      </c>
      <c r="D2130">
        <v>50144</v>
      </c>
      <c r="E2130">
        <v>56876</v>
      </c>
      <c r="F2130" t="s">
        <v>8</v>
      </c>
    </row>
    <row r="2131" spans="1:6" x14ac:dyDescent="0.25">
      <c r="A2131">
        <v>2021</v>
      </c>
      <c r="B2131" t="s">
        <v>63</v>
      </c>
      <c r="C2131" t="s">
        <v>53</v>
      </c>
      <c r="D2131">
        <v>64023</v>
      </c>
      <c r="E2131">
        <v>59267</v>
      </c>
      <c r="F2131" t="s">
        <v>10</v>
      </c>
    </row>
    <row r="2132" spans="1:6" x14ac:dyDescent="0.25">
      <c r="A2132">
        <v>2021</v>
      </c>
      <c r="B2132" t="s">
        <v>63</v>
      </c>
      <c r="C2132" t="s">
        <v>54</v>
      </c>
      <c r="D2132">
        <v>5755</v>
      </c>
      <c r="E2132">
        <v>53876</v>
      </c>
      <c r="F2132" t="s">
        <v>10</v>
      </c>
    </row>
    <row r="2133" spans="1:6" x14ac:dyDescent="0.25">
      <c r="A2133">
        <v>2021</v>
      </c>
      <c r="B2133" t="s">
        <v>63</v>
      </c>
      <c r="C2133" t="s">
        <v>55</v>
      </c>
      <c r="D2133">
        <v>29257</v>
      </c>
      <c r="E2133">
        <v>56951</v>
      </c>
      <c r="F2133" t="s">
        <v>8</v>
      </c>
    </row>
    <row r="2134" spans="1:6" x14ac:dyDescent="0.25">
      <c r="A2134">
        <v>2021</v>
      </c>
      <c r="B2134" t="s">
        <v>63</v>
      </c>
      <c r="C2134" t="s">
        <v>56</v>
      </c>
      <c r="D2134">
        <v>3384</v>
      </c>
      <c r="E2134">
        <v>50083</v>
      </c>
      <c r="F2134" t="s">
        <v>8</v>
      </c>
    </row>
    <row r="2135" spans="1:6" x14ac:dyDescent="0.25">
      <c r="A2135">
        <v>2021</v>
      </c>
      <c r="B2135" t="s">
        <v>64</v>
      </c>
      <c r="C2135" t="s">
        <v>7</v>
      </c>
      <c r="D2135">
        <v>11180</v>
      </c>
      <c r="E2135">
        <v>23618</v>
      </c>
      <c r="F2135" t="s">
        <v>10</v>
      </c>
    </row>
    <row r="2136" spans="1:6" x14ac:dyDescent="0.25">
      <c r="A2136">
        <v>2021</v>
      </c>
      <c r="B2136" t="s">
        <v>61</v>
      </c>
      <c r="C2136" t="s">
        <v>38</v>
      </c>
      <c r="D2136">
        <v>63310</v>
      </c>
      <c r="E2136">
        <v>197494</v>
      </c>
      <c r="F2136" t="s">
        <v>10</v>
      </c>
    </row>
    <row r="2137" spans="1:6" x14ac:dyDescent="0.25">
      <c r="A2137">
        <v>2021</v>
      </c>
      <c r="B2137" t="s">
        <v>61</v>
      </c>
      <c r="C2137" t="s">
        <v>39</v>
      </c>
      <c r="D2137">
        <v>28672</v>
      </c>
      <c r="E2137">
        <v>95886</v>
      </c>
      <c r="F2137" t="s">
        <v>10</v>
      </c>
    </row>
    <row r="2138" spans="1:6" x14ac:dyDescent="0.25">
      <c r="A2138">
        <v>2021</v>
      </c>
      <c r="B2138" t="s">
        <v>61</v>
      </c>
      <c r="C2138" t="s">
        <v>40</v>
      </c>
      <c r="D2138">
        <v>2985</v>
      </c>
      <c r="E2138">
        <v>71784</v>
      </c>
      <c r="F2138" t="s">
        <v>10</v>
      </c>
    </row>
    <row r="2139" spans="1:6" x14ac:dyDescent="0.25">
      <c r="A2139">
        <v>2021</v>
      </c>
      <c r="B2139" t="s">
        <v>61</v>
      </c>
      <c r="C2139" t="s">
        <v>41</v>
      </c>
      <c r="D2139">
        <v>29119</v>
      </c>
      <c r="E2139">
        <v>81683</v>
      </c>
      <c r="F2139" t="s">
        <v>10</v>
      </c>
    </row>
    <row r="2140" spans="1:6" x14ac:dyDescent="0.25">
      <c r="A2140">
        <v>2021</v>
      </c>
      <c r="B2140" t="s">
        <v>61</v>
      </c>
      <c r="C2140" t="s">
        <v>42</v>
      </c>
      <c r="D2140">
        <v>11672</v>
      </c>
      <c r="E2140">
        <v>65814</v>
      </c>
      <c r="F2140" t="s">
        <v>8</v>
      </c>
    </row>
    <row r="2141" spans="1:6" x14ac:dyDescent="0.25">
      <c r="A2141">
        <v>2021</v>
      </c>
      <c r="B2141" t="s">
        <v>61</v>
      </c>
      <c r="C2141" t="s">
        <v>43</v>
      </c>
      <c r="D2141">
        <v>13190</v>
      </c>
      <c r="E2141">
        <v>79291</v>
      </c>
      <c r="F2141" t="s">
        <v>8</v>
      </c>
    </row>
    <row r="2142" spans="1:6" x14ac:dyDescent="0.25">
      <c r="A2142">
        <v>2021</v>
      </c>
      <c r="B2142" t="s">
        <v>61</v>
      </c>
      <c r="C2142" t="s">
        <v>44</v>
      </c>
      <c r="D2142">
        <v>29264</v>
      </c>
      <c r="E2142">
        <v>96778</v>
      </c>
      <c r="F2142" t="s">
        <v>10</v>
      </c>
    </row>
    <row r="2143" spans="1:6" x14ac:dyDescent="0.25">
      <c r="A2143">
        <v>2021</v>
      </c>
      <c r="B2143" t="s">
        <v>61</v>
      </c>
      <c r="C2143" t="s">
        <v>45</v>
      </c>
      <c r="D2143">
        <v>2934</v>
      </c>
      <c r="E2143">
        <v>97537</v>
      </c>
      <c r="F2143" t="s">
        <v>8</v>
      </c>
    </row>
    <row r="2144" spans="1:6" x14ac:dyDescent="0.25">
      <c r="A2144">
        <v>2021</v>
      </c>
      <c r="B2144" t="s">
        <v>61</v>
      </c>
      <c r="C2144" t="s">
        <v>46</v>
      </c>
      <c r="D2144">
        <v>14196</v>
      </c>
      <c r="E2144">
        <v>70481</v>
      </c>
      <c r="F2144" t="s">
        <v>8</v>
      </c>
    </row>
    <row r="2145" spans="1:6" x14ac:dyDescent="0.25">
      <c r="A2145">
        <v>2021</v>
      </c>
      <c r="B2145" t="s">
        <v>61</v>
      </c>
      <c r="C2145" t="s">
        <v>47</v>
      </c>
      <c r="D2145">
        <v>3315</v>
      </c>
      <c r="E2145">
        <v>69499</v>
      </c>
      <c r="F2145" t="s">
        <v>10</v>
      </c>
    </row>
    <row r="2146" spans="1:6" x14ac:dyDescent="0.25">
      <c r="A2146">
        <v>2021</v>
      </c>
      <c r="B2146" t="s">
        <v>61</v>
      </c>
      <c r="C2146" t="s">
        <v>48</v>
      </c>
      <c r="D2146">
        <v>16270</v>
      </c>
      <c r="E2146">
        <v>83805</v>
      </c>
      <c r="F2146" t="s">
        <v>10</v>
      </c>
    </row>
    <row r="2147" spans="1:6" x14ac:dyDescent="0.25">
      <c r="A2147">
        <v>2021</v>
      </c>
      <c r="B2147" t="s">
        <v>61</v>
      </c>
      <c r="C2147" t="s">
        <v>49</v>
      </c>
      <c r="D2147">
        <v>76169</v>
      </c>
      <c r="E2147">
        <v>92718</v>
      </c>
      <c r="F2147" t="s">
        <v>8</v>
      </c>
    </row>
    <row r="2148" spans="1:6" x14ac:dyDescent="0.25">
      <c r="A2148">
        <v>2021</v>
      </c>
      <c r="B2148" t="s">
        <v>61</v>
      </c>
      <c r="C2148" t="s">
        <v>50</v>
      </c>
      <c r="D2148">
        <v>11885</v>
      </c>
      <c r="E2148">
        <v>76967</v>
      </c>
      <c r="F2148" t="s">
        <v>8</v>
      </c>
    </row>
    <row r="2149" spans="1:6" x14ac:dyDescent="0.25">
      <c r="A2149">
        <v>2021</v>
      </c>
      <c r="B2149" t="s">
        <v>61</v>
      </c>
      <c r="C2149" t="s">
        <v>51</v>
      </c>
      <c r="D2149">
        <v>1709</v>
      </c>
      <c r="E2149">
        <v>80642</v>
      </c>
      <c r="F2149" t="s">
        <v>10</v>
      </c>
    </row>
    <row r="2150" spans="1:6" x14ac:dyDescent="0.25">
      <c r="A2150">
        <v>2021</v>
      </c>
      <c r="B2150" t="s">
        <v>61</v>
      </c>
      <c r="C2150" t="s">
        <v>52</v>
      </c>
      <c r="D2150">
        <v>22249</v>
      </c>
      <c r="E2150">
        <v>94029</v>
      </c>
      <c r="F2150" t="s">
        <v>8</v>
      </c>
    </row>
    <row r="2151" spans="1:6" x14ac:dyDescent="0.25">
      <c r="A2151">
        <v>2021</v>
      </c>
      <c r="B2151" t="s">
        <v>61</v>
      </c>
      <c r="C2151" t="s">
        <v>53</v>
      </c>
      <c r="D2151">
        <v>17624</v>
      </c>
      <c r="E2151">
        <v>91242</v>
      </c>
      <c r="F2151" t="s">
        <v>10</v>
      </c>
    </row>
    <row r="2152" spans="1:6" x14ac:dyDescent="0.25">
      <c r="A2152">
        <v>2021</v>
      </c>
      <c r="B2152" t="s">
        <v>61</v>
      </c>
      <c r="C2152" t="s">
        <v>54</v>
      </c>
      <c r="D2152">
        <v>4003</v>
      </c>
      <c r="E2152">
        <v>60528</v>
      </c>
      <c r="F2152" t="s">
        <v>8</v>
      </c>
    </row>
    <row r="2153" spans="1:6" x14ac:dyDescent="0.25">
      <c r="A2153">
        <v>2021</v>
      </c>
      <c r="B2153" t="s">
        <v>61</v>
      </c>
      <c r="C2153" t="s">
        <v>55</v>
      </c>
      <c r="D2153">
        <v>14066</v>
      </c>
      <c r="E2153">
        <v>80040</v>
      </c>
      <c r="F2153" t="s">
        <v>8</v>
      </c>
    </row>
    <row r="2154" spans="1:6" x14ac:dyDescent="0.25">
      <c r="A2154">
        <v>2021</v>
      </c>
      <c r="B2154" t="s">
        <v>61</v>
      </c>
      <c r="C2154" t="s">
        <v>56</v>
      </c>
      <c r="D2154">
        <v>2306</v>
      </c>
      <c r="E2154">
        <v>66849</v>
      </c>
      <c r="F2154" t="s">
        <v>10</v>
      </c>
    </row>
    <row r="2155" spans="1:6" x14ac:dyDescent="0.25">
      <c r="A2155">
        <v>2021</v>
      </c>
      <c r="B2155" t="s">
        <v>62</v>
      </c>
      <c r="C2155" t="s">
        <v>7</v>
      </c>
      <c r="D2155">
        <v>22186</v>
      </c>
      <c r="E2155">
        <v>63061</v>
      </c>
      <c r="F2155" t="s">
        <v>10</v>
      </c>
    </row>
    <row r="2156" spans="1:6" x14ac:dyDescent="0.25">
      <c r="A2156">
        <v>2021</v>
      </c>
      <c r="B2156" t="s">
        <v>62</v>
      </c>
      <c r="C2156" t="s">
        <v>9</v>
      </c>
      <c r="D2156">
        <v>38940</v>
      </c>
      <c r="E2156">
        <v>64892</v>
      </c>
      <c r="F2156" t="s">
        <v>8</v>
      </c>
    </row>
    <row r="2157" spans="1:6" x14ac:dyDescent="0.25">
      <c r="A2157">
        <v>2021</v>
      </c>
      <c r="B2157" t="s">
        <v>62</v>
      </c>
      <c r="C2157" t="s">
        <v>11</v>
      </c>
      <c r="D2157">
        <v>14911</v>
      </c>
      <c r="E2157">
        <v>69354</v>
      </c>
      <c r="F2157" t="s">
        <v>8</v>
      </c>
    </row>
    <row r="2158" spans="1:6" x14ac:dyDescent="0.25">
      <c r="A2158">
        <v>2021</v>
      </c>
      <c r="B2158" t="s">
        <v>62</v>
      </c>
      <c r="C2158" t="s">
        <v>12</v>
      </c>
      <c r="D2158">
        <v>215691</v>
      </c>
      <c r="E2158">
        <v>101348</v>
      </c>
      <c r="F2158" t="s">
        <v>10</v>
      </c>
    </row>
    <row r="2159" spans="1:6" x14ac:dyDescent="0.25">
      <c r="A2159">
        <v>2021</v>
      </c>
      <c r="B2159" t="s">
        <v>62</v>
      </c>
      <c r="C2159" t="s">
        <v>13</v>
      </c>
      <c r="D2159">
        <v>55003</v>
      </c>
      <c r="E2159">
        <v>92477</v>
      </c>
      <c r="F2159" t="s">
        <v>10</v>
      </c>
    </row>
    <row r="2160" spans="1:6" x14ac:dyDescent="0.25">
      <c r="A2160">
        <v>2021</v>
      </c>
      <c r="B2160" t="s">
        <v>62</v>
      </c>
      <c r="C2160" t="s">
        <v>14</v>
      </c>
      <c r="D2160">
        <v>23755</v>
      </c>
      <c r="E2160">
        <v>98139</v>
      </c>
      <c r="F2160" t="s">
        <v>10</v>
      </c>
    </row>
    <row r="2161" spans="1:6" x14ac:dyDescent="0.25">
      <c r="A2161">
        <v>2021</v>
      </c>
      <c r="B2161" t="s">
        <v>62</v>
      </c>
      <c r="C2161" t="s">
        <v>15</v>
      </c>
      <c r="D2161">
        <v>9421</v>
      </c>
      <c r="E2161">
        <v>88658</v>
      </c>
      <c r="F2161" t="s">
        <v>10</v>
      </c>
    </row>
    <row r="2162" spans="1:6" x14ac:dyDescent="0.25">
      <c r="A2162">
        <v>2021</v>
      </c>
      <c r="B2162" t="s">
        <v>62</v>
      </c>
      <c r="C2162" t="s">
        <v>16</v>
      </c>
      <c r="D2162">
        <v>170397</v>
      </c>
      <c r="E2162">
        <v>69740</v>
      </c>
      <c r="F2162" t="s">
        <v>10</v>
      </c>
    </row>
    <row r="2163" spans="1:6" x14ac:dyDescent="0.25">
      <c r="A2163">
        <v>2021</v>
      </c>
      <c r="B2163" t="s">
        <v>62</v>
      </c>
      <c r="C2163" t="s">
        <v>17</v>
      </c>
      <c r="D2163">
        <v>56304</v>
      </c>
      <c r="E2163">
        <v>77861</v>
      </c>
      <c r="F2163" t="s">
        <v>8</v>
      </c>
    </row>
    <row r="2164" spans="1:6" x14ac:dyDescent="0.25">
      <c r="A2164">
        <v>2021</v>
      </c>
      <c r="B2164" t="s">
        <v>62</v>
      </c>
      <c r="C2164" t="s">
        <v>18</v>
      </c>
      <c r="D2164">
        <v>11359</v>
      </c>
      <c r="E2164">
        <v>61072</v>
      </c>
      <c r="F2164" t="s">
        <v>8</v>
      </c>
    </row>
    <row r="2165" spans="1:6" x14ac:dyDescent="0.25">
      <c r="A2165">
        <v>2021</v>
      </c>
      <c r="B2165" t="s">
        <v>62</v>
      </c>
      <c r="C2165" t="s">
        <v>19</v>
      </c>
      <c r="D2165">
        <v>75870</v>
      </c>
      <c r="E2165">
        <v>84228</v>
      </c>
      <c r="F2165" t="s">
        <v>10</v>
      </c>
    </row>
    <row r="2166" spans="1:6" x14ac:dyDescent="0.25">
      <c r="A2166">
        <v>2021</v>
      </c>
      <c r="B2166" t="s">
        <v>62</v>
      </c>
      <c r="C2166" t="s">
        <v>20</v>
      </c>
      <c r="D2166">
        <v>30165</v>
      </c>
      <c r="E2166">
        <v>59817</v>
      </c>
      <c r="F2166" t="s">
        <v>8</v>
      </c>
    </row>
    <row r="2167" spans="1:6" x14ac:dyDescent="0.25">
      <c r="A2167">
        <v>2021</v>
      </c>
      <c r="B2167" t="s">
        <v>62</v>
      </c>
      <c r="C2167" t="s">
        <v>21</v>
      </c>
      <c r="D2167">
        <v>16421</v>
      </c>
      <c r="E2167">
        <v>62755</v>
      </c>
      <c r="F2167" t="s">
        <v>8</v>
      </c>
    </row>
    <row r="2168" spans="1:6" x14ac:dyDescent="0.25">
      <c r="A2168">
        <v>2021</v>
      </c>
      <c r="B2168" t="s">
        <v>62</v>
      </c>
      <c r="C2168" t="s">
        <v>22</v>
      </c>
      <c r="D2168">
        <v>16598</v>
      </c>
      <c r="E2168">
        <v>70554</v>
      </c>
      <c r="F2168" t="s">
        <v>10</v>
      </c>
    </row>
    <row r="2169" spans="1:6" x14ac:dyDescent="0.25">
      <c r="A2169">
        <v>2021</v>
      </c>
      <c r="B2169" t="s">
        <v>62</v>
      </c>
      <c r="C2169" t="s">
        <v>23</v>
      </c>
      <c r="D2169">
        <v>20866</v>
      </c>
      <c r="E2169">
        <v>58511</v>
      </c>
      <c r="F2169" t="s">
        <v>10</v>
      </c>
    </row>
    <row r="2170" spans="1:6" x14ac:dyDescent="0.25">
      <c r="A2170">
        <v>2021</v>
      </c>
      <c r="B2170" t="s">
        <v>62</v>
      </c>
      <c r="C2170" t="s">
        <v>24</v>
      </c>
      <c r="D2170">
        <v>25304</v>
      </c>
      <c r="E2170">
        <v>63624</v>
      </c>
      <c r="F2170" t="s">
        <v>8</v>
      </c>
    </row>
    <row r="2171" spans="1:6" x14ac:dyDescent="0.25">
      <c r="A2171">
        <v>2021</v>
      </c>
      <c r="B2171" t="s">
        <v>62</v>
      </c>
      <c r="C2171" t="s">
        <v>25</v>
      </c>
      <c r="D2171">
        <v>10504</v>
      </c>
      <c r="E2171">
        <v>66893</v>
      </c>
      <c r="F2171" t="s">
        <v>8</v>
      </c>
    </row>
    <row r="2172" spans="1:6" x14ac:dyDescent="0.25">
      <c r="A2172">
        <v>2021</v>
      </c>
      <c r="B2172" t="s">
        <v>62</v>
      </c>
      <c r="C2172" t="s">
        <v>26</v>
      </c>
      <c r="D2172">
        <v>44172</v>
      </c>
      <c r="E2172">
        <v>88573</v>
      </c>
      <c r="F2172" t="s">
        <v>10</v>
      </c>
    </row>
    <row r="2173" spans="1:6" x14ac:dyDescent="0.25">
      <c r="A2173">
        <v>2021</v>
      </c>
      <c r="B2173" t="s">
        <v>62</v>
      </c>
      <c r="C2173" t="s">
        <v>27</v>
      </c>
      <c r="D2173">
        <v>47892</v>
      </c>
      <c r="E2173">
        <v>119872</v>
      </c>
      <c r="F2173" t="s">
        <v>8</v>
      </c>
    </row>
    <row r="2174" spans="1:6" x14ac:dyDescent="0.25">
      <c r="A2174">
        <v>2021</v>
      </c>
      <c r="B2174" t="s">
        <v>62</v>
      </c>
      <c r="C2174" t="s">
        <v>28</v>
      </c>
      <c r="D2174">
        <v>44483</v>
      </c>
      <c r="E2174">
        <v>76805</v>
      </c>
      <c r="F2174" t="s">
        <v>10</v>
      </c>
    </row>
    <row r="2175" spans="1:6" x14ac:dyDescent="0.25">
      <c r="A2175">
        <v>2021</v>
      </c>
      <c r="B2175" t="s">
        <v>62</v>
      </c>
      <c r="C2175" t="s">
        <v>29</v>
      </c>
      <c r="D2175">
        <v>32903</v>
      </c>
      <c r="E2175">
        <v>91736</v>
      </c>
      <c r="F2175" t="s">
        <v>8</v>
      </c>
    </row>
    <row r="2176" spans="1:6" x14ac:dyDescent="0.25">
      <c r="A2176">
        <v>2021</v>
      </c>
      <c r="B2176" t="s">
        <v>62</v>
      </c>
      <c r="C2176" t="s">
        <v>30</v>
      </c>
      <c r="D2176">
        <v>12421</v>
      </c>
      <c r="E2176">
        <v>49023</v>
      </c>
      <c r="F2176" t="s">
        <v>8</v>
      </c>
    </row>
    <row r="2177" spans="1:6" x14ac:dyDescent="0.25">
      <c r="A2177">
        <v>2021</v>
      </c>
      <c r="B2177" t="s">
        <v>62</v>
      </c>
      <c r="C2177" t="s">
        <v>31</v>
      </c>
      <c r="D2177">
        <v>34349</v>
      </c>
      <c r="E2177">
        <v>74700</v>
      </c>
      <c r="F2177" t="s">
        <v>10</v>
      </c>
    </row>
    <row r="2178" spans="1:6" x14ac:dyDescent="0.25">
      <c r="A2178">
        <v>2021</v>
      </c>
      <c r="B2178" t="s">
        <v>62</v>
      </c>
      <c r="C2178" t="s">
        <v>32</v>
      </c>
      <c r="D2178">
        <v>9482</v>
      </c>
      <c r="E2178">
        <v>60553</v>
      </c>
      <c r="F2178" t="s">
        <v>10</v>
      </c>
    </row>
    <row r="2179" spans="1:6" x14ac:dyDescent="0.25">
      <c r="A2179">
        <v>2021</v>
      </c>
      <c r="B2179" t="s">
        <v>62</v>
      </c>
      <c r="C2179" t="s">
        <v>33</v>
      </c>
      <c r="D2179">
        <v>11737</v>
      </c>
      <c r="E2179">
        <v>66603</v>
      </c>
      <c r="F2179" t="s">
        <v>8</v>
      </c>
    </row>
    <row r="2180" spans="1:6" x14ac:dyDescent="0.25">
      <c r="A2180">
        <v>2021</v>
      </c>
      <c r="B2180" t="s">
        <v>62</v>
      </c>
      <c r="C2180" t="s">
        <v>34</v>
      </c>
      <c r="D2180">
        <v>20106</v>
      </c>
      <c r="E2180">
        <v>68008</v>
      </c>
      <c r="F2180" t="s">
        <v>8</v>
      </c>
    </row>
    <row r="2181" spans="1:6" x14ac:dyDescent="0.25">
      <c r="A2181">
        <v>2021</v>
      </c>
      <c r="B2181" t="s">
        <v>62</v>
      </c>
      <c r="C2181" t="s">
        <v>35</v>
      </c>
      <c r="D2181">
        <v>12808</v>
      </c>
      <c r="E2181">
        <v>86647</v>
      </c>
      <c r="F2181" t="s">
        <v>10</v>
      </c>
    </row>
    <row r="2182" spans="1:6" x14ac:dyDescent="0.25">
      <c r="A2182">
        <v>2021</v>
      </c>
      <c r="B2182" t="s">
        <v>62</v>
      </c>
      <c r="C2182" t="s">
        <v>36</v>
      </c>
      <c r="D2182">
        <v>52040</v>
      </c>
      <c r="E2182">
        <v>100022</v>
      </c>
      <c r="F2182" t="s">
        <v>10</v>
      </c>
    </row>
    <row r="2183" spans="1:6" x14ac:dyDescent="0.25">
      <c r="A2183">
        <v>2021</v>
      </c>
      <c r="B2183" t="s">
        <v>62</v>
      </c>
      <c r="C2183" t="s">
        <v>37</v>
      </c>
      <c r="D2183">
        <v>11347</v>
      </c>
      <c r="E2183">
        <v>70156</v>
      </c>
      <c r="F2183" t="s">
        <v>10</v>
      </c>
    </row>
    <row r="2184" spans="1:6" x14ac:dyDescent="0.25">
      <c r="A2184">
        <v>2021</v>
      </c>
      <c r="B2184" t="s">
        <v>62</v>
      </c>
      <c r="C2184" t="s">
        <v>38</v>
      </c>
      <c r="D2184">
        <v>112890</v>
      </c>
      <c r="E2184">
        <v>105615</v>
      </c>
      <c r="F2184" t="s">
        <v>10</v>
      </c>
    </row>
    <row r="2185" spans="1:6" x14ac:dyDescent="0.25">
      <c r="A2185">
        <v>2021</v>
      </c>
      <c r="B2185" t="s">
        <v>62</v>
      </c>
      <c r="C2185" t="s">
        <v>39</v>
      </c>
      <c r="D2185">
        <v>61321</v>
      </c>
      <c r="E2185">
        <v>73705</v>
      </c>
      <c r="F2185" t="s">
        <v>10</v>
      </c>
    </row>
    <row r="2186" spans="1:6" x14ac:dyDescent="0.25">
      <c r="A2186">
        <v>2021</v>
      </c>
      <c r="B2186" t="s">
        <v>62</v>
      </c>
      <c r="C2186" t="s">
        <v>40</v>
      </c>
      <c r="D2186">
        <v>5198</v>
      </c>
      <c r="E2186">
        <v>69897</v>
      </c>
      <c r="F2186" t="s">
        <v>8</v>
      </c>
    </row>
    <row r="2187" spans="1:6" x14ac:dyDescent="0.25">
      <c r="A2187">
        <v>2021</v>
      </c>
      <c r="B2187" t="s">
        <v>62</v>
      </c>
      <c r="C2187" t="s">
        <v>41</v>
      </c>
      <c r="D2187">
        <v>54330</v>
      </c>
      <c r="E2187">
        <v>72752</v>
      </c>
      <c r="F2187" t="s">
        <v>8</v>
      </c>
    </row>
    <row r="2188" spans="1:6" x14ac:dyDescent="0.25">
      <c r="A2188">
        <v>2021</v>
      </c>
      <c r="B2188" t="s">
        <v>62</v>
      </c>
      <c r="C2188" t="s">
        <v>42</v>
      </c>
      <c r="D2188">
        <v>21148</v>
      </c>
      <c r="E2188">
        <v>60841</v>
      </c>
      <c r="F2188" t="s">
        <v>10</v>
      </c>
    </row>
    <row r="2189" spans="1:6" x14ac:dyDescent="0.25">
      <c r="A2189">
        <v>2021</v>
      </c>
      <c r="B2189" t="s">
        <v>62</v>
      </c>
      <c r="C2189" t="s">
        <v>43</v>
      </c>
      <c r="D2189">
        <v>26161</v>
      </c>
      <c r="E2189">
        <v>79460</v>
      </c>
      <c r="F2189" t="s">
        <v>8</v>
      </c>
    </row>
    <row r="2190" spans="1:6" x14ac:dyDescent="0.25">
      <c r="A2190">
        <v>2021</v>
      </c>
      <c r="B2190" t="s">
        <v>62</v>
      </c>
      <c r="C2190" t="s">
        <v>44</v>
      </c>
      <c r="D2190">
        <v>64541</v>
      </c>
      <c r="E2190">
        <v>87681</v>
      </c>
      <c r="F2190" t="s">
        <v>8</v>
      </c>
    </row>
    <row r="2191" spans="1:6" x14ac:dyDescent="0.25">
      <c r="A2191">
        <v>2021</v>
      </c>
      <c r="B2191" t="s">
        <v>62</v>
      </c>
      <c r="C2191" t="s">
        <v>45</v>
      </c>
      <c r="D2191">
        <v>9043</v>
      </c>
      <c r="E2191">
        <v>74454</v>
      </c>
      <c r="F2191" t="s">
        <v>10</v>
      </c>
    </row>
    <row r="2192" spans="1:6" x14ac:dyDescent="0.25">
      <c r="A2192">
        <v>2021</v>
      </c>
      <c r="B2192" t="s">
        <v>62</v>
      </c>
      <c r="C2192" t="s">
        <v>46</v>
      </c>
      <c r="D2192">
        <v>29329</v>
      </c>
      <c r="E2192">
        <v>58492</v>
      </c>
      <c r="F2192" t="s">
        <v>10</v>
      </c>
    </row>
    <row r="2193" spans="1:6" x14ac:dyDescent="0.25">
      <c r="A2193">
        <v>2021</v>
      </c>
      <c r="B2193" t="s">
        <v>62</v>
      </c>
      <c r="C2193" t="s">
        <v>47</v>
      </c>
      <c r="D2193">
        <v>5498</v>
      </c>
      <c r="E2193">
        <v>64619</v>
      </c>
      <c r="F2193" t="s">
        <v>8</v>
      </c>
    </row>
    <row r="2194" spans="1:6" x14ac:dyDescent="0.25">
      <c r="A2194">
        <v>2021</v>
      </c>
      <c r="B2194" t="s">
        <v>62</v>
      </c>
      <c r="C2194" t="s">
        <v>48</v>
      </c>
      <c r="D2194">
        <v>30774</v>
      </c>
      <c r="E2194">
        <v>68990</v>
      </c>
      <c r="F2194" t="s">
        <v>8</v>
      </c>
    </row>
    <row r="2195" spans="1:6" x14ac:dyDescent="0.25">
      <c r="A2195">
        <v>2021</v>
      </c>
      <c r="B2195" t="s">
        <v>62</v>
      </c>
      <c r="C2195" t="s">
        <v>49</v>
      </c>
      <c r="D2195">
        <v>139953</v>
      </c>
      <c r="E2195">
        <v>83197</v>
      </c>
      <c r="F2195" t="s">
        <v>10</v>
      </c>
    </row>
    <row r="2196" spans="1:6" x14ac:dyDescent="0.25">
      <c r="A2196">
        <v>2021</v>
      </c>
      <c r="B2196" t="s">
        <v>62</v>
      </c>
      <c r="C2196" t="s">
        <v>50</v>
      </c>
      <c r="D2196">
        <v>24485</v>
      </c>
      <c r="E2196">
        <v>70641</v>
      </c>
      <c r="F2196" t="s">
        <v>8</v>
      </c>
    </row>
    <row r="2197" spans="1:6" x14ac:dyDescent="0.25">
      <c r="A2197">
        <v>2021</v>
      </c>
      <c r="B2197" t="s">
        <v>62</v>
      </c>
      <c r="C2197" t="s">
        <v>51</v>
      </c>
      <c r="D2197">
        <v>5970</v>
      </c>
      <c r="E2197">
        <v>74986</v>
      </c>
      <c r="F2197" t="s">
        <v>10</v>
      </c>
    </row>
    <row r="2198" spans="1:6" x14ac:dyDescent="0.25">
      <c r="A2198">
        <v>2021</v>
      </c>
      <c r="B2198" t="s">
        <v>62</v>
      </c>
      <c r="C2198" t="s">
        <v>52</v>
      </c>
      <c r="D2198">
        <v>59342</v>
      </c>
      <c r="E2198">
        <v>96327</v>
      </c>
      <c r="F2198" t="s">
        <v>8</v>
      </c>
    </row>
    <row r="2199" spans="1:6" x14ac:dyDescent="0.25">
      <c r="A2199">
        <v>2021</v>
      </c>
      <c r="B2199" t="s">
        <v>62</v>
      </c>
      <c r="C2199" t="s">
        <v>53</v>
      </c>
      <c r="D2199">
        <v>41249</v>
      </c>
      <c r="E2199">
        <v>91460</v>
      </c>
      <c r="F2199" t="s">
        <v>8</v>
      </c>
    </row>
    <row r="2200" spans="1:6" x14ac:dyDescent="0.25">
      <c r="A2200">
        <v>2021</v>
      </c>
      <c r="B2200" t="s">
        <v>62</v>
      </c>
      <c r="C2200" t="s">
        <v>54</v>
      </c>
      <c r="D2200">
        <v>8381</v>
      </c>
      <c r="E2200">
        <v>58180</v>
      </c>
      <c r="F2200" t="s">
        <v>10</v>
      </c>
    </row>
    <row r="2201" spans="1:6" x14ac:dyDescent="0.25">
      <c r="A2201">
        <v>2021</v>
      </c>
      <c r="B2201" t="s">
        <v>62</v>
      </c>
      <c r="C2201" t="s">
        <v>55</v>
      </c>
      <c r="D2201">
        <v>26927</v>
      </c>
      <c r="E2201">
        <v>69192</v>
      </c>
      <c r="F2201" t="s">
        <v>10</v>
      </c>
    </row>
    <row r="2202" spans="1:6" x14ac:dyDescent="0.25">
      <c r="A2202">
        <v>2021</v>
      </c>
      <c r="B2202" t="s">
        <v>62</v>
      </c>
      <c r="C2202" t="s">
        <v>56</v>
      </c>
      <c r="D2202">
        <v>4728</v>
      </c>
      <c r="E2202">
        <v>62253</v>
      </c>
      <c r="F2202" t="s">
        <v>8</v>
      </c>
    </row>
    <row r="2203" spans="1:6" x14ac:dyDescent="0.25">
      <c r="A2203">
        <v>2021</v>
      </c>
      <c r="B2203" t="s">
        <v>63</v>
      </c>
      <c r="C2203" t="s">
        <v>7</v>
      </c>
      <c r="D2203">
        <v>13692</v>
      </c>
      <c r="E2203">
        <v>53785</v>
      </c>
      <c r="F2203" t="s">
        <v>8</v>
      </c>
    </row>
    <row r="2204" spans="1:6" x14ac:dyDescent="0.25">
      <c r="A2204">
        <v>2021</v>
      </c>
      <c r="B2204" t="s">
        <v>63</v>
      </c>
      <c r="C2204" t="s">
        <v>9</v>
      </c>
      <c r="D2204">
        <v>19924</v>
      </c>
      <c r="E2204">
        <v>58632</v>
      </c>
      <c r="F2204" t="s">
        <v>10</v>
      </c>
    </row>
    <row r="2205" spans="1:6" x14ac:dyDescent="0.25">
      <c r="A2205">
        <v>2021</v>
      </c>
      <c r="B2205" t="s">
        <v>63</v>
      </c>
      <c r="C2205" t="s">
        <v>11</v>
      </c>
      <c r="D2205">
        <v>15780</v>
      </c>
      <c r="E2205">
        <v>49983</v>
      </c>
      <c r="F2205" t="s">
        <v>10</v>
      </c>
    </row>
    <row r="2206" spans="1:6" x14ac:dyDescent="0.25">
      <c r="A2206">
        <v>2021</v>
      </c>
      <c r="B2206" t="s">
        <v>63</v>
      </c>
      <c r="C2206" t="s">
        <v>12</v>
      </c>
      <c r="D2206">
        <v>639529</v>
      </c>
      <c r="E2206">
        <v>59909</v>
      </c>
      <c r="F2206" t="s">
        <v>10</v>
      </c>
    </row>
    <row r="2207" spans="1:6" x14ac:dyDescent="0.25">
      <c r="A2207">
        <v>2021</v>
      </c>
      <c r="B2207" t="s">
        <v>63</v>
      </c>
      <c r="C2207" t="s">
        <v>13</v>
      </c>
      <c r="D2207">
        <v>21747</v>
      </c>
      <c r="E2207">
        <v>57600</v>
      </c>
      <c r="F2207" t="s">
        <v>10</v>
      </c>
    </row>
    <row r="2208" spans="1:6" x14ac:dyDescent="0.25">
      <c r="A2208">
        <v>2021</v>
      </c>
      <c r="B2208" t="s">
        <v>63</v>
      </c>
      <c r="C2208" t="s">
        <v>14</v>
      </c>
      <c r="D2208">
        <v>13478</v>
      </c>
      <c r="E2208">
        <v>63419</v>
      </c>
      <c r="F2208" t="s">
        <v>10</v>
      </c>
    </row>
    <row r="2209" spans="1:6" x14ac:dyDescent="0.25">
      <c r="A2209">
        <v>2021</v>
      </c>
      <c r="B2209" t="s">
        <v>63</v>
      </c>
      <c r="C2209" t="s">
        <v>15</v>
      </c>
      <c r="D2209">
        <v>5386</v>
      </c>
      <c r="E2209">
        <v>61284</v>
      </c>
      <c r="F2209" t="s">
        <v>8</v>
      </c>
    </row>
    <row r="2210" spans="1:6" x14ac:dyDescent="0.25">
      <c r="A2210">
        <v>2021</v>
      </c>
      <c r="B2210" t="s">
        <v>63</v>
      </c>
      <c r="C2210" t="s">
        <v>16</v>
      </c>
      <c r="D2210">
        <v>76615</v>
      </c>
      <c r="E2210">
        <v>58039</v>
      </c>
      <c r="F2210" t="s">
        <v>8</v>
      </c>
    </row>
    <row r="2211" spans="1:6" x14ac:dyDescent="0.25">
      <c r="A2211">
        <v>2021</v>
      </c>
      <c r="B2211" t="s">
        <v>63</v>
      </c>
      <c r="C2211" t="s">
        <v>17</v>
      </c>
      <c r="D2211">
        <v>29998</v>
      </c>
      <c r="E2211">
        <v>59810</v>
      </c>
      <c r="F2211" t="s">
        <v>10</v>
      </c>
    </row>
    <row r="2212" spans="1:6" x14ac:dyDescent="0.25">
      <c r="A2212">
        <v>2021</v>
      </c>
      <c r="B2212" t="s">
        <v>63</v>
      </c>
      <c r="C2212" t="s">
        <v>18</v>
      </c>
      <c r="D2212">
        <v>8163</v>
      </c>
      <c r="E2212">
        <v>49475</v>
      </c>
      <c r="F2212" t="s">
        <v>8</v>
      </c>
    </row>
    <row r="2213" spans="1:6" x14ac:dyDescent="0.25">
      <c r="A2213">
        <v>2021</v>
      </c>
      <c r="B2213" t="s">
        <v>63</v>
      </c>
      <c r="C2213" t="s">
        <v>19</v>
      </c>
      <c r="D2213">
        <v>35102</v>
      </c>
      <c r="E2213">
        <v>58038</v>
      </c>
      <c r="F2213" t="s">
        <v>8</v>
      </c>
    </row>
    <row r="2214" spans="1:6" x14ac:dyDescent="0.25">
      <c r="A2214">
        <v>2021</v>
      </c>
      <c r="B2214" t="s">
        <v>63</v>
      </c>
      <c r="C2214" t="s">
        <v>20</v>
      </c>
      <c r="D2214">
        <v>16247</v>
      </c>
      <c r="E2214">
        <v>55107</v>
      </c>
      <c r="F2214" t="s">
        <v>10</v>
      </c>
    </row>
    <row r="2215" spans="1:6" x14ac:dyDescent="0.25">
      <c r="A2215">
        <v>2021</v>
      </c>
      <c r="B2215" t="s">
        <v>63</v>
      </c>
      <c r="C2215" t="s">
        <v>21</v>
      </c>
      <c r="D2215">
        <v>11966</v>
      </c>
      <c r="E2215">
        <v>50392</v>
      </c>
      <c r="F2215" t="s">
        <v>10</v>
      </c>
    </row>
    <row r="2216" spans="1:6" x14ac:dyDescent="0.25">
      <c r="A2216">
        <v>2021</v>
      </c>
      <c r="B2216" t="s">
        <v>63</v>
      </c>
      <c r="C2216" t="s">
        <v>22</v>
      </c>
      <c r="D2216">
        <v>10085</v>
      </c>
      <c r="E2216">
        <v>49909</v>
      </c>
      <c r="F2216" t="s">
        <v>8</v>
      </c>
    </row>
    <row r="2217" spans="1:6" x14ac:dyDescent="0.25">
      <c r="A2217">
        <v>2021</v>
      </c>
      <c r="B2217" t="s">
        <v>63</v>
      </c>
      <c r="C2217" t="s">
        <v>23</v>
      </c>
      <c r="D2217">
        <v>18442</v>
      </c>
      <c r="E2217">
        <v>55141</v>
      </c>
      <c r="F2217" t="s">
        <v>8</v>
      </c>
    </row>
    <row r="2218" spans="1:6" x14ac:dyDescent="0.25">
      <c r="A2218">
        <v>2021</v>
      </c>
      <c r="B2218" t="s">
        <v>63</v>
      </c>
      <c r="C2218" t="s">
        <v>24</v>
      </c>
      <c r="D2218">
        <v>16110</v>
      </c>
      <c r="E2218">
        <v>50832</v>
      </c>
      <c r="F2218" t="s">
        <v>10</v>
      </c>
    </row>
    <row r="2219" spans="1:6" x14ac:dyDescent="0.25">
      <c r="A2219">
        <v>2021</v>
      </c>
      <c r="B2219" t="s">
        <v>63</v>
      </c>
      <c r="C2219" t="s">
        <v>25</v>
      </c>
      <c r="D2219">
        <v>5474</v>
      </c>
      <c r="E2219">
        <v>55342</v>
      </c>
      <c r="F2219" t="s">
        <v>8</v>
      </c>
    </row>
    <row r="2220" spans="1:6" x14ac:dyDescent="0.25">
      <c r="A2220">
        <v>2021</v>
      </c>
      <c r="B2220" t="s">
        <v>63</v>
      </c>
      <c r="C2220" t="s">
        <v>26</v>
      </c>
      <c r="D2220">
        <v>21419</v>
      </c>
      <c r="E2220">
        <v>61476</v>
      </c>
      <c r="F2220" t="s">
        <v>10</v>
      </c>
    </row>
    <row r="2221" spans="1:6" x14ac:dyDescent="0.25">
      <c r="A2221">
        <v>2021</v>
      </c>
      <c r="B2221" t="s">
        <v>63</v>
      </c>
      <c r="C2221" t="s">
        <v>27</v>
      </c>
      <c r="D2221">
        <v>68761</v>
      </c>
      <c r="E2221">
        <v>65886</v>
      </c>
      <c r="F2221" t="s">
        <v>8</v>
      </c>
    </row>
    <row r="2222" spans="1:6" x14ac:dyDescent="0.25">
      <c r="A2222">
        <v>2021</v>
      </c>
      <c r="B2222" t="s">
        <v>63</v>
      </c>
      <c r="C2222" t="s">
        <v>28</v>
      </c>
      <c r="D2222">
        <v>25357</v>
      </c>
      <c r="E2222">
        <v>56845</v>
      </c>
      <c r="F2222" t="s">
        <v>8</v>
      </c>
    </row>
    <row r="2223" spans="1:6" x14ac:dyDescent="0.25">
      <c r="A2223">
        <v>2021</v>
      </c>
      <c r="B2223" t="s">
        <v>63</v>
      </c>
      <c r="C2223" t="s">
        <v>29</v>
      </c>
      <c r="D2223">
        <v>20728</v>
      </c>
      <c r="E2223">
        <v>58656</v>
      </c>
      <c r="F2223" t="s">
        <v>10</v>
      </c>
    </row>
    <row r="2224" spans="1:6" x14ac:dyDescent="0.25">
      <c r="A2224">
        <v>2021</v>
      </c>
      <c r="B2224" t="s">
        <v>63</v>
      </c>
      <c r="C2224" t="s">
        <v>30</v>
      </c>
      <c r="D2224">
        <v>7557</v>
      </c>
      <c r="E2224">
        <v>48620</v>
      </c>
      <c r="F2224" t="s">
        <v>10</v>
      </c>
    </row>
    <row r="2225" spans="1:6" x14ac:dyDescent="0.25">
      <c r="A2225">
        <v>2021</v>
      </c>
      <c r="B2225" t="s">
        <v>63</v>
      </c>
      <c r="C2225" t="s">
        <v>31</v>
      </c>
      <c r="D2225">
        <v>52078</v>
      </c>
      <c r="E2225">
        <v>53562</v>
      </c>
      <c r="F2225" t="s">
        <v>8</v>
      </c>
    </row>
    <row r="2226" spans="1:6" x14ac:dyDescent="0.25">
      <c r="A2226">
        <v>2021</v>
      </c>
      <c r="B2226" t="s">
        <v>63</v>
      </c>
      <c r="C2226" t="s">
        <v>32</v>
      </c>
      <c r="D2226">
        <v>4834</v>
      </c>
      <c r="E2226">
        <v>55258</v>
      </c>
      <c r="F2226" t="s">
        <v>8</v>
      </c>
    </row>
    <row r="2227" spans="1:6" x14ac:dyDescent="0.25">
      <c r="A2227">
        <v>2021</v>
      </c>
      <c r="B2227" t="s">
        <v>63</v>
      </c>
      <c r="C2227" t="s">
        <v>33</v>
      </c>
      <c r="D2227">
        <v>11559</v>
      </c>
      <c r="E2227">
        <v>54735</v>
      </c>
      <c r="F2227" t="s">
        <v>10</v>
      </c>
    </row>
    <row r="2228" spans="1:6" x14ac:dyDescent="0.25">
      <c r="A2228">
        <v>2021</v>
      </c>
      <c r="B2228" t="s">
        <v>63</v>
      </c>
      <c r="C2228" t="s">
        <v>34</v>
      </c>
      <c r="D2228">
        <v>8934</v>
      </c>
      <c r="E2228">
        <v>60808</v>
      </c>
      <c r="F2228" t="s">
        <v>10</v>
      </c>
    </row>
    <row r="2229" spans="1:6" x14ac:dyDescent="0.25">
      <c r="A2229">
        <v>2021</v>
      </c>
      <c r="B2229" t="s">
        <v>63</v>
      </c>
      <c r="C2229" t="s">
        <v>35</v>
      </c>
      <c r="D2229">
        <v>4773</v>
      </c>
      <c r="E2229">
        <v>64363</v>
      </c>
      <c r="F2229" t="s">
        <v>10</v>
      </c>
    </row>
    <row r="2230" spans="1:6" x14ac:dyDescent="0.25">
      <c r="A2230">
        <v>2021</v>
      </c>
      <c r="B2230" t="s">
        <v>63</v>
      </c>
      <c r="C2230" t="s">
        <v>36</v>
      </c>
      <c r="D2230">
        <v>40687</v>
      </c>
      <c r="E2230">
        <v>61124</v>
      </c>
      <c r="F2230" t="s">
        <v>10</v>
      </c>
    </row>
    <row r="2231" spans="1:6" x14ac:dyDescent="0.25">
      <c r="A2231">
        <v>2021</v>
      </c>
      <c r="B2231" t="s">
        <v>63</v>
      </c>
      <c r="C2231" t="s">
        <v>37</v>
      </c>
      <c r="D2231">
        <v>10974</v>
      </c>
      <c r="E2231">
        <v>48852</v>
      </c>
      <c r="F2231" t="s">
        <v>10</v>
      </c>
    </row>
    <row r="2232" spans="1:6" x14ac:dyDescent="0.25">
      <c r="A2232">
        <v>2021</v>
      </c>
      <c r="B2232" t="s">
        <v>63</v>
      </c>
      <c r="C2232" t="s">
        <v>38</v>
      </c>
      <c r="D2232">
        <v>67202</v>
      </c>
      <c r="E2232">
        <v>60638</v>
      </c>
      <c r="F2232" t="s">
        <v>8</v>
      </c>
    </row>
    <row r="2233" spans="1:6" x14ac:dyDescent="0.25">
      <c r="A2233">
        <v>2021</v>
      </c>
      <c r="B2233" t="s">
        <v>63</v>
      </c>
      <c r="C2233" t="s">
        <v>39</v>
      </c>
      <c r="D2233">
        <v>28199</v>
      </c>
      <c r="E2233">
        <v>56123</v>
      </c>
      <c r="F2233" t="s">
        <v>8</v>
      </c>
    </row>
    <row r="2234" spans="1:6" x14ac:dyDescent="0.25">
      <c r="A2234">
        <v>2021</v>
      </c>
      <c r="B2234" t="s">
        <v>63</v>
      </c>
      <c r="C2234" t="s">
        <v>40</v>
      </c>
      <c r="D2234">
        <v>2581</v>
      </c>
      <c r="E2234">
        <v>58585</v>
      </c>
      <c r="F2234" t="s">
        <v>10</v>
      </c>
    </row>
    <row r="2235" spans="1:6" x14ac:dyDescent="0.25">
      <c r="A2235">
        <v>2021</v>
      </c>
      <c r="B2235" t="s">
        <v>63</v>
      </c>
      <c r="C2235" t="s">
        <v>41</v>
      </c>
      <c r="D2235">
        <v>35525</v>
      </c>
      <c r="E2235">
        <v>53891</v>
      </c>
      <c r="F2235" t="s">
        <v>8</v>
      </c>
    </row>
    <row r="2236" spans="1:6" x14ac:dyDescent="0.25">
      <c r="A2236">
        <v>2021</v>
      </c>
      <c r="B2236" t="s">
        <v>63</v>
      </c>
      <c r="C2236" t="s">
        <v>42</v>
      </c>
      <c r="D2236">
        <v>13345</v>
      </c>
      <c r="E2236">
        <v>52841</v>
      </c>
      <c r="F2236" t="s">
        <v>8</v>
      </c>
    </row>
    <row r="2237" spans="1:6" x14ac:dyDescent="0.25">
      <c r="A2237">
        <v>2021</v>
      </c>
      <c r="B2237" t="s">
        <v>63</v>
      </c>
      <c r="C2237" t="s">
        <v>43</v>
      </c>
      <c r="D2237">
        <v>16113</v>
      </c>
      <c r="E2237">
        <v>57842</v>
      </c>
      <c r="F2237" t="s">
        <v>10</v>
      </c>
    </row>
    <row r="2238" spans="1:6" x14ac:dyDescent="0.25">
      <c r="A2238">
        <v>2021</v>
      </c>
      <c r="B2238" t="s">
        <v>63</v>
      </c>
      <c r="C2238" t="s">
        <v>44</v>
      </c>
      <c r="D2238">
        <v>57945</v>
      </c>
      <c r="E2238">
        <v>59416</v>
      </c>
      <c r="F2238" t="s">
        <v>10</v>
      </c>
    </row>
    <row r="2239" spans="1:6" x14ac:dyDescent="0.25">
      <c r="A2239">
        <v>2021</v>
      </c>
      <c r="B2239" t="s">
        <v>63</v>
      </c>
      <c r="C2239" t="s">
        <v>45</v>
      </c>
      <c r="D2239">
        <v>4664</v>
      </c>
      <c r="E2239">
        <v>56458</v>
      </c>
      <c r="F2239" t="s">
        <v>8</v>
      </c>
    </row>
    <row r="2240" spans="1:6" x14ac:dyDescent="0.25">
      <c r="A2240">
        <v>2021</v>
      </c>
      <c r="B2240" t="s">
        <v>63</v>
      </c>
      <c r="C2240" t="s">
        <v>46</v>
      </c>
      <c r="D2240">
        <v>12757</v>
      </c>
      <c r="E2240">
        <v>53296</v>
      </c>
      <c r="F2240" t="s">
        <v>8</v>
      </c>
    </row>
    <row r="2241" spans="1:6" x14ac:dyDescent="0.25">
      <c r="A2241">
        <v>2021</v>
      </c>
      <c r="B2241" t="s">
        <v>63</v>
      </c>
      <c r="C2241" t="s">
        <v>47</v>
      </c>
      <c r="D2241">
        <v>2904</v>
      </c>
      <c r="E2241">
        <v>58412</v>
      </c>
      <c r="F2241" t="s">
        <v>10</v>
      </c>
    </row>
    <row r="2242" spans="1:6" x14ac:dyDescent="0.25">
      <c r="A2242">
        <v>2021</v>
      </c>
      <c r="B2242" t="s">
        <v>63</v>
      </c>
      <c r="C2242" t="s">
        <v>48</v>
      </c>
      <c r="D2242">
        <v>16563</v>
      </c>
      <c r="E2242">
        <v>59183</v>
      </c>
      <c r="F2242" t="s">
        <v>8</v>
      </c>
    </row>
    <row r="2243" spans="1:6" x14ac:dyDescent="0.25">
      <c r="A2243">
        <v>2021</v>
      </c>
      <c r="B2243" t="s">
        <v>63</v>
      </c>
      <c r="C2243" t="s">
        <v>49</v>
      </c>
      <c r="D2243">
        <v>94237</v>
      </c>
      <c r="E2243">
        <v>55322</v>
      </c>
      <c r="F2243" t="s">
        <v>10</v>
      </c>
    </row>
    <row r="2244" spans="1:6" x14ac:dyDescent="0.25">
      <c r="A2244">
        <v>2021</v>
      </c>
      <c r="B2244" t="s">
        <v>63</v>
      </c>
      <c r="C2244" t="s">
        <v>50</v>
      </c>
      <c r="D2244">
        <v>12857</v>
      </c>
      <c r="E2244">
        <v>50983</v>
      </c>
      <c r="F2244" t="s">
        <v>8</v>
      </c>
    </row>
    <row r="2245" spans="1:6" x14ac:dyDescent="0.25">
      <c r="A2245">
        <v>2021</v>
      </c>
      <c r="B2245" t="s">
        <v>63</v>
      </c>
      <c r="C2245" t="s">
        <v>51</v>
      </c>
      <c r="D2245">
        <v>2503</v>
      </c>
      <c r="E2245">
        <v>54501</v>
      </c>
      <c r="F2245" t="s">
        <v>8</v>
      </c>
    </row>
    <row r="2246" spans="1:6" x14ac:dyDescent="0.25">
      <c r="A2246">
        <v>2021</v>
      </c>
      <c r="B2246" t="s">
        <v>63</v>
      </c>
      <c r="C2246" t="s">
        <v>52</v>
      </c>
      <c r="D2246">
        <v>50144</v>
      </c>
      <c r="E2246">
        <v>56876</v>
      </c>
      <c r="F2246" t="s">
        <v>10</v>
      </c>
    </row>
    <row r="2247" spans="1:6" x14ac:dyDescent="0.25">
      <c r="A2247">
        <v>2021</v>
      </c>
      <c r="B2247" t="s">
        <v>63</v>
      </c>
      <c r="C2247" t="s">
        <v>53</v>
      </c>
      <c r="D2247">
        <v>64023</v>
      </c>
      <c r="E2247">
        <v>59267</v>
      </c>
      <c r="F2247" t="s">
        <v>10</v>
      </c>
    </row>
    <row r="2248" spans="1:6" x14ac:dyDescent="0.25">
      <c r="A2248">
        <v>2021</v>
      </c>
      <c r="B2248" t="s">
        <v>63</v>
      </c>
      <c r="C2248" t="s">
        <v>54</v>
      </c>
      <c r="D2248">
        <v>5755</v>
      </c>
      <c r="E2248">
        <v>53876</v>
      </c>
      <c r="F2248" t="s">
        <v>8</v>
      </c>
    </row>
    <row r="2249" spans="1:6" x14ac:dyDescent="0.25">
      <c r="A2249">
        <v>2021</v>
      </c>
      <c r="B2249" t="s">
        <v>63</v>
      </c>
      <c r="C2249" t="s">
        <v>55</v>
      </c>
      <c r="D2249">
        <v>29257</v>
      </c>
      <c r="E2249">
        <v>56951</v>
      </c>
      <c r="F2249" t="s">
        <v>8</v>
      </c>
    </row>
    <row r="2250" spans="1:6" x14ac:dyDescent="0.25">
      <c r="A2250">
        <v>2021</v>
      </c>
      <c r="B2250" t="s">
        <v>63</v>
      </c>
      <c r="C2250" t="s">
        <v>56</v>
      </c>
      <c r="D2250">
        <v>3384</v>
      </c>
      <c r="E2250">
        <v>50083</v>
      </c>
      <c r="F2250" t="s">
        <v>10</v>
      </c>
    </row>
    <row r="2251" spans="1:6" x14ac:dyDescent="0.25">
      <c r="A2251">
        <v>2021</v>
      </c>
      <c r="B2251" t="s">
        <v>64</v>
      </c>
      <c r="C2251" t="s">
        <v>7</v>
      </c>
      <c r="D2251">
        <v>11180</v>
      </c>
      <c r="E2251">
        <v>23618</v>
      </c>
      <c r="F2251" t="s">
        <v>10</v>
      </c>
    </row>
    <row r="2252" spans="1:6" x14ac:dyDescent="0.25">
      <c r="A2252">
        <v>2021</v>
      </c>
      <c r="B2252" t="s">
        <v>64</v>
      </c>
      <c r="C2252" t="s">
        <v>9</v>
      </c>
      <c r="D2252">
        <v>14256</v>
      </c>
      <c r="E2252">
        <v>31557</v>
      </c>
      <c r="F2252" t="s">
        <v>10</v>
      </c>
    </row>
    <row r="2253" spans="1:6" x14ac:dyDescent="0.25">
      <c r="A2253">
        <v>2021</v>
      </c>
      <c r="B2253" t="s">
        <v>64</v>
      </c>
      <c r="C2253" t="s">
        <v>11</v>
      </c>
      <c r="D2253">
        <v>7315</v>
      </c>
      <c r="E2253">
        <v>23299</v>
      </c>
      <c r="F2253" t="s">
        <v>10</v>
      </c>
    </row>
    <row r="2254" spans="1:6" x14ac:dyDescent="0.25">
      <c r="A2254">
        <v>2021</v>
      </c>
      <c r="B2254" t="s">
        <v>64</v>
      </c>
      <c r="C2254" t="s">
        <v>12</v>
      </c>
      <c r="D2254">
        <v>116191</v>
      </c>
      <c r="E2254">
        <v>38379</v>
      </c>
      <c r="F2254" t="s">
        <v>10</v>
      </c>
    </row>
    <row r="2255" spans="1:6" x14ac:dyDescent="0.25">
      <c r="A2255">
        <v>2021</v>
      </c>
      <c r="B2255" t="s">
        <v>64</v>
      </c>
      <c r="C2255" t="s">
        <v>13</v>
      </c>
      <c r="D2255">
        <v>17317</v>
      </c>
      <c r="E2255">
        <v>33131</v>
      </c>
      <c r="F2255" t="s">
        <v>8</v>
      </c>
    </row>
    <row r="2256" spans="1:6" x14ac:dyDescent="0.25">
      <c r="A2256">
        <v>2021</v>
      </c>
      <c r="B2256" t="s">
        <v>64</v>
      </c>
      <c r="C2256" t="s">
        <v>14</v>
      </c>
      <c r="D2256">
        <v>10917</v>
      </c>
      <c r="E2256">
        <v>30451</v>
      </c>
      <c r="F2256" t="s">
        <v>8</v>
      </c>
    </row>
    <row r="2257" spans="1:6" x14ac:dyDescent="0.25">
      <c r="A2257">
        <v>2021</v>
      </c>
      <c r="B2257" t="s">
        <v>64</v>
      </c>
      <c r="C2257" t="s">
        <v>15</v>
      </c>
      <c r="D2257">
        <v>2710</v>
      </c>
      <c r="E2257">
        <v>27264</v>
      </c>
      <c r="F2257" t="s">
        <v>10</v>
      </c>
    </row>
    <row r="2258" spans="1:6" x14ac:dyDescent="0.25">
      <c r="A2258">
        <v>2021</v>
      </c>
      <c r="B2258" t="s">
        <v>64</v>
      </c>
      <c r="C2258" t="s">
        <v>16</v>
      </c>
      <c r="D2258">
        <v>58596</v>
      </c>
      <c r="E2258">
        <v>32675</v>
      </c>
      <c r="F2258" t="s">
        <v>8</v>
      </c>
    </row>
    <row r="2259" spans="1:6" x14ac:dyDescent="0.25">
      <c r="A2259">
        <v>2021</v>
      </c>
      <c r="B2259" t="s">
        <v>64</v>
      </c>
      <c r="C2259" t="s">
        <v>17</v>
      </c>
      <c r="D2259">
        <v>25254</v>
      </c>
      <c r="E2259">
        <v>27342</v>
      </c>
      <c r="F2259" t="s">
        <v>8</v>
      </c>
    </row>
    <row r="2260" spans="1:6" x14ac:dyDescent="0.25">
      <c r="A2260">
        <v>2021</v>
      </c>
      <c r="B2260" t="s">
        <v>64</v>
      </c>
      <c r="C2260" t="s">
        <v>18</v>
      </c>
      <c r="D2260">
        <v>5038</v>
      </c>
      <c r="E2260">
        <v>23770</v>
      </c>
      <c r="F2260" t="s">
        <v>10</v>
      </c>
    </row>
    <row r="2261" spans="1:6" x14ac:dyDescent="0.25">
      <c r="A2261">
        <v>2021</v>
      </c>
      <c r="B2261" t="s">
        <v>64</v>
      </c>
      <c r="C2261" t="s">
        <v>19</v>
      </c>
      <c r="D2261">
        <v>33183</v>
      </c>
      <c r="E2261">
        <v>30703</v>
      </c>
      <c r="F2261" t="s">
        <v>10</v>
      </c>
    </row>
    <row r="2262" spans="1:6" x14ac:dyDescent="0.25">
      <c r="A2262">
        <v>2021</v>
      </c>
      <c r="B2262" t="s">
        <v>64</v>
      </c>
      <c r="C2262" t="s">
        <v>20</v>
      </c>
      <c r="D2262">
        <v>15776</v>
      </c>
      <c r="E2262">
        <v>25660</v>
      </c>
      <c r="F2262" t="s">
        <v>8</v>
      </c>
    </row>
    <row r="2263" spans="1:6" x14ac:dyDescent="0.25">
      <c r="A2263">
        <v>2021</v>
      </c>
      <c r="B2263" t="s">
        <v>64</v>
      </c>
      <c r="C2263" t="s">
        <v>21</v>
      </c>
      <c r="D2263">
        <v>8796</v>
      </c>
      <c r="E2263">
        <v>23261</v>
      </c>
      <c r="F2263" t="s">
        <v>8</v>
      </c>
    </row>
    <row r="2264" spans="1:6" x14ac:dyDescent="0.25">
      <c r="A2264">
        <v>2021</v>
      </c>
      <c r="B2264" t="s">
        <v>64</v>
      </c>
      <c r="C2264" t="s">
        <v>22</v>
      </c>
      <c r="D2264">
        <v>6871</v>
      </c>
      <c r="E2264">
        <v>23333</v>
      </c>
      <c r="F2264" t="s">
        <v>10</v>
      </c>
    </row>
    <row r="2265" spans="1:6" x14ac:dyDescent="0.25">
      <c r="A2265">
        <v>2021</v>
      </c>
      <c r="B2265" t="s">
        <v>64</v>
      </c>
      <c r="C2265" t="s">
        <v>23</v>
      </c>
      <c r="D2265">
        <v>10118</v>
      </c>
      <c r="E2265">
        <v>24350</v>
      </c>
      <c r="F2265" t="s">
        <v>8</v>
      </c>
    </row>
    <row r="2266" spans="1:6" x14ac:dyDescent="0.25">
      <c r="A2266">
        <v>2021</v>
      </c>
      <c r="B2266" t="s">
        <v>64</v>
      </c>
      <c r="C2266" t="s">
        <v>24</v>
      </c>
      <c r="D2266">
        <v>12912</v>
      </c>
      <c r="E2266">
        <v>27789</v>
      </c>
      <c r="F2266" t="s">
        <v>10</v>
      </c>
    </row>
    <row r="2267" spans="1:6" x14ac:dyDescent="0.25">
      <c r="A2267">
        <v>2021</v>
      </c>
      <c r="B2267" t="s">
        <v>64</v>
      </c>
      <c r="C2267" t="s">
        <v>25</v>
      </c>
      <c r="D2267">
        <v>5132</v>
      </c>
      <c r="E2267">
        <v>29169</v>
      </c>
      <c r="F2267" t="s">
        <v>8</v>
      </c>
    </row>
    <row r="2268" spans="1:6" x14ac:dyDescent="0.25">
      <c r="A2268">
        <v>2021</v>
      </c>
      <c r="B2268" t="s">
        <v>64</v>
      </c>
      <c r="C2268" t="s">
        <v>26</v>
      </c>
      <c r="D2268">
        <v>15043</v>
      </c>
      <c r="E2268">
        <v>30758</v>
      </c>
      <c r="F2268" t="s">
        <v>8</v>
      </c>
    </row>
    <row r="2269" spans="1:6" x14ac:dyDescent="0.25">
      <c r="A2269">
        <v>2021</v>
      </c>
      <c r="B2269" t="s">
        <v>64</v>
      </c>
      <c r="C2269" t="s">
        <v>27</v>
      </c>
      <c r="D2269">
        <v>20740</v>
      </c>
      <c r="E2269">
        <v>35500</v>
      </c>
      <c r="F2269" t="s">
        <v>10</v>
      </c>
    </row>
    <row r="2270" spans="1:6" x14ac:dyDescent="0.25">
      <c r="A2270">
        <v>2021</v>
      </c>
      <c r="B2270" t="s">
        <v>64</v>
      </c>
      <c r="C2270" t="s">
        <v>28</v>
      </c>
      <c r="D2270">
        <v>23113</v>
      </c>
      <c r="E2270">
        <v>27121</v>
      </c>
      <c r="F2270" t="s">
        <v>10</v>
      </c>
    </row>
    <row r="2271" spans="1:6" x14ac:dyDescent="0.25">
      <c r="A2271">
        <v>2021</v>
      </c>
      <c r="B2271" t="s">
        <v>64</v>
      </c>
      <c r="C2271" t="s">
        <v>29</v>
      </c>
      <c r="D2271">
        <v>15325</v>
      </c>
      <c r="E2271">
        <v>29261</v>
      </c>
      <c r="F2271" t="s">
        <v>8</v>
      </c>
    </row>
    <row r="2272" spans="1:6" x14ac:dyDescent="0.25">
      <c r="A2272">
        <v>2021</v>
      </c>
      <c r="B2272" t="s">
        <v>64</v>
      </c>
      <c r="C2272" t="s">
        <v>30</v>
      </c>
      <c r="D2272">
        <v>6514</v>
      </c>
      <c r="E2272">
        <v>23817</v>
      </c>
      <c r="F2272" t="s">
        <v>8</v>
      </c>
    </row>
    <row r="2273" spans="1:6" x14ac:dyDescent="0.25">
      <c r="A2273">
        <v>2021</v>
      </c>
      <c r="B2273" t="s">
        <v>64</v>
      </c>
      <c r="C2273" t="s">
        <v>31</v>
      </c>
      <c r="D2273">
        <v>15195</v>
      </c>
      <c r="E2273">
        <v>27614</v>
      </c>
      <c r="F2273" t="s">
        <v>10</v>
      </c>
    </row>
    <row r="2274" spans="1:6" x14ac:dyDescent="0.25">
      <c r="A2274">
        <v>2021</v>
      </c>
      <c r="B2274" t="s">
        <v>64</v>
      </c>
      <c r="C2274" t="s">
        <v>32</v>
      </c>
      <c r="D2274">
        <v>5052</v>
      </c>
      <c r="E2274">
        <v>25955</v>
      </c>
      <c r="F2274" t="s">
        <v>10</v>
      </c>
    </row>
    <row r="2275" spans="1:6" x14ac:dyDescent="0.25">
      <c r="A2275">
        <v>2021</v>
      </c>
      <c r="B2275" t="s">
        <v>64</v>
      </c>
      <c r="C2275" t="s">
        <v>33</v>
      </c>
      <c r="D2275">
        <v>5609</v>
      </c>
      <c r="E2275">
        <v>23213</v>
      </c>
      <c r="F2275" t="s">
        <v>10</v>
      </c>
    </row>
    <row r="2276" spans="1:6" x14ac:dyDescent="0.25">
      <c r="A2276">
        <v>2021</v>
      </c>
      <c r="B2276" t="s">
        <v>64</v>
      </c>
      <c r="C2276" t="s">
        <v>34</v>
      </c>
      <c r="D2276">
        <v>8716</v>
      </c>
      <c r="E2276">
        <v>40432</v>
      </c>
      <c r="F2276" t="s">
        <v>10</v>
      </c>
    </row>
    <row r="2277" spans="1:6" x14ac:dyDescent="0.25">
      <c r="A2277">
        <v>2021</v>
      </c>
      <c r="B2277" t="s">
        <v>64</v>
      </c>
      <c r="C2277" t="s">
        <v>35</v>
      </c>
      <c r="D2277">
        <v>4675</v>
      </c>
      <c r="E2277">
        <v>28783</v>
      </c>
      <c r="F2277" t="s">
        <v>10</v>
      </c>
    </row>
    <row r="2278" spans="1:6" x14ac:dyDescent="0.25">
      <c r="A2278">
        <v>2021</v>
      </c>
      <c r="B2278" t="s">
        <v>64</v>
      </c>
      <c r="C2278" t="s">
        <v>36</v>
      </c>
      <c r="D2278">
        <v>24526</v>
      </c>
      <c r="E2278">
        <v>32347</v>
      </c>
      <c r="F2278" t="s">
        <v>8</v>
      </c>
    </row>
    <row r="2279" spans="1:6" x14ac:dyDescent="0.25">
      <c r="A2279">
        <v>2021</v>
      </c>
      <c r="B2279" t="s">
        <v>64</v>
      </c>
      <c r="C2279" t="s">
        <v>37</v>
      </c>
      <c r="D2279">
        <v>5277</v>
      </c>
      <c r="E2279">
        <v>25571</v>
      </c>
      <c r="F2279" t="s">
        <v>8</v>
      </c>
    </row>
    <row r="2280" spans="1:6" x14ac:dyDescent="0.25">
      <c r="A2280">
        <v>2021</v>
      </c>
      <c r="B2280" t="s">
        <v>64</v>
      </c>
      <c r="C2280" t="s">
        <v>38</v>
      </c>
      <c r="D2280">
        <v>65868</v>
      </c>
      <c r="E2280">
        <v>41828</v>
      </c>
      <c r="F2280" t="s">
        <v>10</v>
      </c>
    </row>
    <row r="2281" spans="1:6" x14ac:dyDescent="0.25">
      <c r="A2281">
        <v>2021</v>
      </c>
      <c r="B2281" t="s">
        <v>64</v>
      </c>
      <c r="C2281" t="s">
        <v>39</v>
      </c>
      <c r="D2281">
        <v>26474</v>
      </c>
      <c r="E2281">
        <v>26460</v>
      </c>
      <c r="F2281" t="s">
        <v>8</v>
      </c>
    </row>
    <row r="2282" spans="1:6" x14ac:dyDescent="0.25">
      <c r="A2282">
        <v>2021</v>
      </c>
      <c r="B2282" t="s">
        <v>64</v>
      </c>
      <c r="C2282" t="s">
        <v>40</v>
      </c>
      <c r="D2282">
        <v>2610</v>
      </c>
      <c r="E2282">
        <v>24573</v>
      </c>
      <c r="F2282" t="s">
        <v>8</v>
      </c>
    </row>
    <row r="2283" spans="1:6" x14ac:dyDescent="0.25">
      <c r="A2283">
        <v>2021</v>
      </c>
      <c r="B2283" t="s">
        <v>64</v>
      </c>
      <c r="C2283" t="s">
        <v>41</v>
      </c>
      <c r="D2283">
        <v>29035</v>
      </c>
      <c r="E2283">
        <v>26197</v>
      </c>
      <c r="F2283" t="s">
        <v>10</v>
      </c>
    </row>
    <row r="2284" spans="1:6" x14ac:dyDescent="0.25">
      <c r="A2284">
        <v>2021</v>
      </c>
      <c r="B2284" t="s">
        <v>64</v>
      </c>
      <c r="C2284" t="s">
        <v>42</v>
      </c>
      <c r="D2284">
        <v>9209</v>
      </c>
      <c r="E2284">
        <v>24600</v>
      </c>
      <c r="F2284" t="s">
        <v>10</v>
      </c>
    </row>
    <row r="2285" spans="1:6" x14ac:dyDescent="0.25">
      <c r="A2285">
        <v>2021</v>
      </c>
      <c r="B2285" t="s">
        <v>64</v>
      </c>
      <c r="C2285" t="s">
        <v>43</v>
      </c>
      <c r="D2285">
        <v>14116</v>
      </c>
      <c r="E2285">
        <v>29818</v>
      </c>
      <c r="F2285" t="s">
        <v>8</v>
      </c>
    </row>
    <row r="2286" spans="1:6" x14ac:dyDescent="0.25">
      <c r="A2286">
        <v>2021</v>
      </c>
      <c r="B2286" t="s">
        <v>64</v>
      </c>
      <c r="C2286" t="s">
        <v>44</v>
      </c>
      <c r="D2286">
        <v>33729</v>
      </c>
      <c r="E2286">
        <v>28011</v>
      </c>
      <c r="F2286" t="s">
        <v>8</v>
      </c>
    </row>
    <row r="2287" spans="1:6" x14ac:dyDescent="0.25">
      <c r="A2287">
        <v>2021</v>
      </c>
      <c r="B2287" t="s">
        <v>64</v>
      </c>
      <c r="C2287" t="s">
        <v>45</v>
      </c>
      <c r="D2287">
        <v>3873</v>
      </c>
      <c r="E2287">
        <v>29680</v>
      </c>
      <c r="F2287" t="s">
        <v>10</v>
      </c>
    </row>
    <row r="2288" spans="1:6" x14ac:dyDescent="0.25">
      <c r="A2288">
        <v>2021</v>
      </c>
      <c r="B2288" t="s">
        <v>64</v>
      </c>
      <c r="C2288" t="s">
        <v>46</v>
      </c>
      <c r="D2288">
        <v>13400</v>
      </c>
      <c r="E2288">
        <v>24816</v>
      </c>
      <c r="F2288" t="s">
        <v>8</v>
      </c>
    </row>
    <row r="2289" spans="1:6" x14ac:dyDescent="0.25">
      <c r="A2289">
        <v>2021</v>
      </c>
      <c r="B2289" t="s">
        <v>64</v>
      </c>
      <c r="C2289" t="s">
        <v>47</v>
      </c>
      <c r="D2289">
        <v>3191</v>
      </c>
      <c r="E2289">
        <v>23519</v>
      </c>
      <c r="F2289" t="s">
        <v>10</v>
      </c>
    </row>
    <row r="2290" spans="1:6" x14ac:dyDescent="0.25">
      <c r="A2290">
        <v>2021</v>
      </c>
      <c r="B2290" t="s">
        <v>64</v>
      </c>
      <c r="C2290" t="s">
        <v>48</v>
      </c>
      <c r="D2290">
        <v>16924</v>
      </c>
      <c r="E2290">
        <v>29878</v>
      </c>
      <c r="F2290" t="s">
        <v>8</v>
      </c>
    </row>
    <row r="2291" spans="1:6" x14ac:dyDescent="0.25">
      <c r="A2291">
        <v>2021</v>
      </c>
      <c r="B2291" t="s">
        <v>64</v>
      </c>
      <c r="C2291" t="s">
        <v>49</v>
      </c>
      <c r="D2291">
        <v>65057</v>
      </c>
      <c r="E2291">
        <v>28762</v>
      </c>
      <c r="F2291" t="s">
        <v>8</v>
      </c>
    </row>
    <row r="2292" spans="1:6" x14ac:dyDescent="0.25">
      <c r="A2292">
        <v>2021</v>
      </c>
      <c r="B2292" t="s">
        <v>64</v>
      </c>
      <c r="C2292" t="s">
        <v>50</v>
      </c>
      <c r="D2292">
        <v>7570</v>
      </c>
      <c r="E2292">
        <v>26955</v>
      </c>
      <c r="F2292" t="s">
        <v>10</v>
      </c>
    </row>
    <row r="2293" spans="1:6" x14ac:dyDescent="0.25">
      <c r="A2293">
        <v>2021</v>
      </c>
      <c r="B2293" t="s">
        <v>64</v>
      </c>
      <c r="C2293" t="s">
        <v>51</v>
      </c>
      <c r="D2293">
        <v>2268</v>
      </c>
      <c r="E2293">
        <v>29863</v>
      </c>
      <c r="F2293" t="s">
        <v>10</v>
      </c>
    </row>
    <row r="2294" spans="1:6" x14ac:dyDescent="0.25">
      <c r="A2294">
        <v>2021</v>
      </c>
      <c r="B2294" t="s">
        <v>64</v>
      </c>
      <c r="C2294" t="s">
        <v>52</v>
      </c>
      <c r="D2294">
        <v>20743</v>
      </c>
      <c r="E2294">
        <v>27582</v>
      </c>
      <c r="F2294" t="s">
        <v>8</v>
      </c>
    </row>
    <row r="2295" spans="1:6" x14ac:dyDescent="0.25">
      <c r="A2295">
        <v>2021</v>
      </c>
      <c r="B2295" t="s">
        <v>64</v>
      </c>
      <c r="C2295" t="s">
        <v>53</v>
      </c>
      <c r="D2295">
        <v>20637</v>
      </c>
      <c r="E2295">
        <v>32566</v>
      </c>
      <c r="F2295" t="s">
        <v>8</v>
      </c>
    </row>
    <row r="2296" spans="1:6" x14ac:dyDescent="0.25">
      <c r="A2296">
        <v>2021</v>
      </c>
      <c r="B2296" t="s">
        <v>64</v>
      </c>
      <c r="C2296" t="s">
        <v>54</v>
      </c>
      <c r="D2296">
        <v>4658</v>
      </c>
      <c r="E2296">
        <v>24256</v>
      </c>
      <c r="F2296" t="s">
        <v>10</v>
      </c>
    </row>
    <row r="2297" spans="1:6" x14ac:dyDescent="0.25">
      <c r="A2297">
        <v>2021</v>
      </c>
      <c r="B2297" t="s">
        <v>64</v>
      </c>
      <c r="C2297" t="s">
        <v>55</v>
      </c>
      <c r="D2297">
        <v>17015</v>
      </c>
      <c r="E2297">
        <v>24758</v>
      </c>
      <c r="F2297" t="s">
        <v>10</v>
      </c>
    </row>
    <row r="2298" spans="1:6" x14ac:dyDescent="0.25">
      <c r="A2298">
        <v>2021</v>
      </c>
      <c r="B2298" t="s">
        <v>64</v>
      </c>
      <c r="C2298" t="s">
        <v>56</v>
      </c>
      <c r="D2298">
        <v>2398</v>
      </c>
      <c r="E2298">
        <v>27994</v>
      </c>
      <c r="F2298" t="s">
        <v>10</v>
      </c>
    </row>
    <row r="2299" spans="1:6" x14ac:dyDescent="0.25">
      <c r="A2299">
        <v>2021</v>
      </c>
      <c r="B2299" t="s">
        <v>65</v>
      </c>
      <c r="C2299" t="s">
        <v>7</v>
      </c>
      <c r="D2299">
        <v>10189</v>
      </c>
      <c r="E2299">
        <v>44607</v>
      </c>
      <c r="F2299" t="s">
        <v>10</v>
      </c>
    </row>
    <row r="2300" spans="1:6" x14ac:dyDescent="0.25">
      <c r="A2300">
        <v>2021</v>
      </c>
      <c r="B2300" t="s">
        <v>65</v>
      </c>
      <c r="C2300" t="s">
        <v>9</v>
      </c>
      <c r="D2300">
        <v>10674</v>
      </c>
      <c r="E2300">
        <v>45965</v>
      </c>
      <c r="F2300" t="s">
        <v>10</v>
      </c>
    </row>
    <row r="2301" spans="1:6" x14ac:dyDescent="0.25">
      <c r="A2301">
        <v>2021</v>
      </c>
      <c r="B2301" t="s">
        <v>65</v>
      </c>
      <c r="C2301" t="s">
        <v>11</v>
      </c>
      <c r="D2301">
        <v>5359</v>
      </c>
      <c r="E2301">
        <v>42115</v>
      </c>
      <c r="F2301" t="s">
        <v>8</v>
      </c>
    </row>
    <row r="2302" spans="1:6" x14ac:dyDescent="0.25">
      <c r="A2302">
        <v>2021</v>
      </c>
      <c r="B2302" t="s">
        <v>65</v>
      </c>
      <c r="C2302" t="s">
        <v>12</v>
      </c>
      <c r="D2302">
        <v>97442</v>
      </c>
      <c r="E2302">
        <v>48293</v>
      </c>
      <c r="F2302" t="s">
        <v>8</v>
      </c>
    </row>
    <row r="2303" spans="1:6" x14ac:dyDescent="0.25">
      <c r="A2303">
        <v>2021</v>
      </c>
      <c r="B2303" t="s">
        <v>65</v>
      </c>
      <c r="C2303" t="s">
        <v>13</v>
      </c>
      <c r="D2303">
        <v>17008</v>
      </c>
      <c r="E2303">
        <v>48381</v>
      </c>
      <c r="F2303" t="s">
        <v>10</v>
      </c>
    </row>
    <row r="2304" spans="1:6" x14ac:dyDescent="0.25">
      <c r="A2304">
        <v>2021</v>
      </c>
      <c r="B2304" t="s">
        <v>65</v>
      </c>
      <c r="C2304" t="s">
        <v>14</v>
      </c>
      <c r="D2304">
        <v>18146</v>
      </c>
      <c r="E2304">
        <v>40861</v>
      </c>
      <c r="F2304" t="s">
        <v>8</v>
      </c>
    </row>
    <row r="2305" spans="1:6" x14ac:dyDescent="0.25">
      <c r="A2305">
        <v>2021</v>
      </c>
      <c r="B2305" t="s">
        <v>65</v>
      </c>
      <c r="C2305" t="s">
        <v>15</v>
      </c>
      <c r="D2305">
        <v>2052</v>
      </c>
      <c r="E2305">
        <v>41636</v>
      </c>
      <c r="F2305" t="s">
        <v>8</v>
      </c>
    </row>
    <row r="2306" spans="1:6" x14ac:dyDescent="0.25">
      <c r="A2306">
        <v>2021</v>
      </c>
      <c r="B2306" t="s">
        <v>65</v>
      </c>
      <c r="C2306" t="s">
        <v>16</v>
      </c>
      <c r="D2306">
        <v>56765</v>
      </c>
      <c r="E2306">
        <v>43969</v>
      </c>
      <c r="F2306" t="s">
        <v>10</v>
      </c>
    </row>
    <row r="2307" spans="1:6" x14ac:dyDescent="0.25">
      <c r="A2307">
        <v>2021</v>
      </c>
      <c r="B2307" t="s">
        <v>65</v>
      </c>
      <c r="C2307" t="s">
        <v>17</v>
      </c>
      <c r="D2307">
        <v>18227</v>
      </c>
      <c r="E2307">
        <v>43971</v>
      </c>
      <c r="F2307" t="s">
        <v>10</v>
      </c>
    </row>
    <row r="2308" spans="1:6" x14ac:dyDescent="0.25">
      <c r="A2308">
        <v>2021</v>
      </c>
      <c r="B2308" t="s">
        <v>65</v>
      </c>
      <c r="C2308" t="s">
        <v>18</v>
      </c>
      <c r="D2308">
        <v>3845</v>
      </c>
      <c r="E2308">
        <v>38615</v>
      </c>
      <c r="F2308" t="s">
        <v>8</v>
      </c>
    </row>
    <row r="2309" spans="1:6" x14ac:dyDescent="0.25">
      <c r="A2309">
        <v>2021</v>
      </c>
      <c r="B2309" t="s">
        <v>65</v>
      </c>
      <c r="C2309" t="s">
        <v>19</v>
      </c>
      <c r="D2309">
        <v>39884</v>
      </c>
      <c r="E2309">
        <v>49714</v>
      </c>
      <c r="F2309" t="s">
        <v>8</v>
      </c>
    </row>
    <row r="2310" spans="1:6" x14ac:dyDescent="0.25">
      <c r="A2310">
        <v>2021</v>
      </c>
      <c r="B2310" t="s">
        <v>65</v>
      </c>
      <c r="C2310" t="s">
        <v>20</v>
      </c>
      <c r="D2310">
        <v>12916</v>
      </c>
      <c r="E2310">
        <v>39759</v>
      </c>
      <c r="F2310" t="s">
        <v>10</v>
      </c>
    </row>
    <row r="2311" spans="1:6" x14ac:dyDescent="0.25">
      <c r="A2311">
        <v>2021</v>
      </c>
      <c r="B2311" t="s">
        <v>65</v>
      </c>
      <c r="C2311" t="s">
        <v>21</v>
      </c>
      <c r="D2311">
        <v>8547</v>
      </c>
      <c r="E2311">
        <v>42534</v>
      </c>
      <c r="F2311" t="s">
        <v>8</v>
      </c>
    </row>
    <row r="2312" spans="1:6" x14ac:dyDescent="0.25">
      <c r="A2312">
        <v>2021</v>
      </c>
      <c r="B2312" t="s">
        <v>65</v>
      </c>
      <c r="C2312" t="s">
        <v>22</v>
      </c>
      <c r="D2312">
        <v>5938</v>
      </c>
      <c r="E2312">
        <v>41624</v>
      </c>
      <c r="F2312" t="s">
        <v>10</v>
      </c>
    </row>
    <row r="2313" spans="1:6" x14ac:dyDescent="0.25">
      <c r="A2313">
        <v>2021</v>
      </c>
      <c r="B2313" t="s">
        <v>65</v>
      </c>
      <c r="C2313" t="s">
        <v>23</v>
      </c>
      <c r="D2313">
        <v>10404</v>
      </c>
      <c r="E2313">
        <v>40846</v>
      </c>
      <c r="F2313" t="s">
        <v>8</v>
      </c>
    </row>
    <row r="2314" spans="1:6" x14ac:dyDescent="0.25">
      <c r="A2314">
        <v>2021</v>
      </c>
      <c r="B2314" t="s">
        <v>65</v>
      </c>
      <c r="C2314" t="s">
        <v>24</v>
      </c>
      <c r="D2314">
        <v>9280</v>
      </c>
      <c r="E2314">
        <v>44963</v>
      </c>
      <c r="F2314" t="s">
        <v>8</v>
      </c>
    </row>
    <row r="2315" spans="1:6" x14ac:dyDescent="0.25">
      <c r="A2315">
        <v>2021</v>
      </c>
      <c r="B2315" t="s">
        <v>65</v>
      </c>
      <c r="C2315" t="s">
        <v>25</v>
      </c>
      <c r="D2315">
        <v>3777</v>
      </c>
      <c r="E2315">
        <v>41322</v>
      </c>
      <c r="F2315" t="s">
        <v>10</v>
      </c>
    </row>
    <row r="2316" spans="1:6" x14ac:dyDescent="0.25">
      <c r="A2316">
        <v>2021</v>
      </c>
      <c r="B2316" t="s">
        <v>65</v>
      </c>
      <c r="C2316" t="s">
        <v>26</v>
      </c>
      <c r="D2316">
        <v>19358</v>
      </c>
      <c r="E2316">
        <v>50150</v>
      </c>
      <c r="F2316" t="s">
        <v>10</v>
      </c>
    </row>
    <row r="2317" spans="1:6" x14ac:dyDescent="0.25">
      <c r="A2317">
        <v>2021</v>
      </c>
      <c r="B2317" t="s">
        <v>65</v>
      </c>
      <c r="C2317" t="s">
        <v>27</v>
      </c>
      <c r="D2317">
        <v>22046</v>
      </c>
      <c r="E2317">
        <v>46421</v>
      </c>
      <c r="F2317" t="s">
        <v>8</v>
      </c>
    </row>
    <row r="2318" spans="1:6" x14ac:dyDescent="0.25">
      <c r="A2318">
        <v>2021</v>
      </c>
      <c r="B2318" t="s">
        <v>65</v>
      </c>
      <c r="C2318" t="s">
        <v>28</v>
      </c>
      <c r="D2318">
        <v>32480</v>
      </c>
      <c r="E2318">
        <v>40330</v>
      </c>
      <c r="F2318" t="s">
        <v>8</v>
      </c>
    </row>
    <row r="2319" spans="1:6" x14ac:dyDescent="0.25">
      <c r="A2319">
        <v>2021</v>
      </c>
      <c r="B2319" t="s">
        <v>65</v>
      </c>
      <c r="C2319" t="s">
        <v>29</v>
      </c>
      <c r="D2319">
        <v>17266</v>
      </c>
      <c r="E2319">
        <v>41478</v>
      </c>
      <c r="F2319" t="s">
        <v>10</v>
      </c>
    </row>
    <row r="2320" spans="1:6" x14ac:dyDescent="0.25">
      <c r="A2320">
        <v>2021</v>
      </c>
      <c r="B2320" t="s">
        <v>65</v>
      </c>
      <c r="C2320" t="s">
        <v>30</v>
      </c>
      <c r="D2320">
        <v>4589</v>
      </c>
      <c r="E2320">
        <v>42243</v>
      </c>
      <c r="F2320" t="s">
        <v>10</v>
      </c>
    </row>
    <row r="2321" spans="1:6" x14ac:dyDescent="0.25">
      <c r="A2321">
        <v>2021</v>
      </c>
      <c r="B2321" t="s">
        <v>65</v>
      </c>
      <c r="C2321" t="s">
        <v>31</v>
      </c>
      <c r="D2321">
        <v>13240</v>
      </c>
      <c r="E2321">
        <v>41224</v>
      </c>
      <c r="F2321" t="s">
        <v>10</v>
      </c>
    </row>
    <row r="2322" spans="1:6" x14ac:dyDescent="0.25">
      <c r="A2322">
        <v>2021</v>
      </c>
      <c r="B2322" t="s">
        <v>65</v>
      </c>
      <c r="C2322" t="s">
        <v>32</v>
      </c>
      <c r="D2322">
        <v>4153</v>
      </c>
      <c r="E2322">
        <v>37791</v>
      </c>
      <c r="F2322" t="s">
        <v>10</v>
      </c>
    </row>
    <row r="2323" spans="1:6" x14ac:dyDescent="0.25">
      <c r="A2323">
        <v>2021</v>
      </c>
      <c r="B2323" t="s">
        <v>65</v>
      </c>
      <c r="C2323" t="s">
        <v>33</v>
      </c>
      <c r="D2323">
        <v>4572</v>
      </c>
      <c r="E2323">
        <v>39587</v>
      </c>
      <c r="F2323" t="s">
        <v>10</v>
      </c>
    </row>
    <row r="2324" spans="1:6" x14ac:dyDescent="0.25">
      <c r="A2324">
        <v>2021</v>
      </c>
      <c r="B2324" t="s">
        <v>65</v>
      </c>
      <c r="C2324" t="s">
        <v>34</v>
      </c>
      <c r="D2324">
        <v>5140</v>
      </c>
      <c r="E2324">
        <v>44479</v>
      </c>
      <c r="F2324" t="s">
        <v>8</v>
      </c>
    </row>
    <row r="2325" spans="1:6" x14ac:dyDescent="0.25">
      <c r="A2325">
        <v>2021</v>
      </c>
      <c r="B2325" t="s">
        <v>65</v>
      </c>
      <c r="C2325" t="s">
        <v>35</v>
      </c>
      <c r="D2325">
        <v>4011</v>
      </c>
      <c r="E2325">
        <v>45236</v>
      </c>
      <c r="F2325" t="s">
        <v>8</v>
      </c>
    </row>
    <row r="2326" spans="1:6" x14ac:dyDescent="0.25">
      <c r="A2326">
        <v>2021</v>
      </c>
      <c r="B2326" t="s">
        <v>65</v>
      </c>
      <c r="C2326" t="s">
        <v>36</v>
      </c>
      <c r="D2326">
        <v>24469</v>
      </c>
      <c r="E2326">
        <v>43373</v>
      </c>
      <c r="F2326" t="s">
        <v>10</v>
      </c>
    </row>
    <row r="2327" spans="1:6" x14ac:dyDescent="0.25">
      <c r="A2327">
        <v>2021</v>
      </c>
      <c r="B2327" t="s">
        <v>65</v>
      </c>
      <c r="C2327" t="s">
        <v>37</v>
      </c>
      <c r="D2327">
        <v>4216</v>
      </c>
      <c r="E2327">
        <v>41417</v>
      </c>
      <c r="F2327" t="s">
        <v>8</v>
      </c>
    </row>
    <row r="2328" spans="1:6" x14ac:dyDescent="0.25">
      <c r="A2328">
        <v>2021</v>
      </c>
      <c r="B2328" t="s">
        <v>65</v>
      </c>
      <c r="C2328" t="s">
        <v>38</v>
      </c>
      <c r="D2328">
        <v>72430</v>
      </c>
      <c r="E2328">
        <v>49410</v>
      </c>
      <c r="F2328" t="s">
        <v>8</v>
      </c>
    </row>
    <row r="2329" spans="1:6" x14ac:dyDescent="0.25">
      <c r="A2329">
        <v>2021</v>
      </c>
      <c r="B2329" t="s">
        <v>65</v>
      </c>
      <c r="C2329" t="s">
        <v>39</v>
      </c>
      <c r="D2329">
        <v>24457</v>
      </c>
      <c r="E2329">
        <v>42624</v>
      </c>
      <c r="F2329" t="s">
        <v>10</v>
      </c>
    </row>
    <row r="2330" spans="1:6" x14ac:dyDescent="0.25">
      <c r="A2330">
        <v>2021</v>
      </c>
      <c r="B2330" t="s">
        <v>65</v>
      </c>
      <c r="C2330" t="s">
        <v>40</v>
      </c>
      <c r="D2330">
        <v>2047</v>
      </c>
      <c r="E2330">
        <v>44696</v>
      </c>
      <c r="F2330" t="s">
        <v>10</v>
      </c>
    </row>
    <row r="2331" spans="1:6" x14ac:dyDescent="0.25">
      <c r="A2331">
        <v>2021</v>
      </c>
      <c r="B2331" t="s">
        <v>65</v>
      </c>
      <c r="C2331" t="s">
        <v>41</v>
      </c>
      <c r="D2331">
        <v>23639</v>
      </c>
      <c r="E2331">
        <v>41006</v>
      </c>
      <c r="F2331" t="s">
        <v>8</v>
      </c>
    </row>
    <row r="2332" spans="1:6" x14ac:dyDescent="0.25">
      <c r="A2332">
        <v>2021</v>
      </c>
      <c r="B2332" t="s">
        <v>65</v>
      </c>
      <c r="C2332" t="s">
        <v>42</v>
      </c>
      <c r="D2332">
        <v>6589</v>
      </c>
      <c r="E2332">
        <v>42151</v>
      </c>
      <c r="F2332" t="s">
        <v>8</v>
      </c>
    </row>
    <row r="2333" spans="1:6" x14ac:dyDescent="0.25">
      <c r="A2333">
        <v>2021</v>
      </c>
      <c r="B2333" t="s">
        <v>65</v>
      </c>
      <c r="C2333" t="s">
        <v>43</v>
      </c>
      <c r="D2333">
        <v>25468</v>
      </c>
      <c r="E2333">
        <v>41467</v>
      </c>
      <c r="F2333" t="s">
        <v>10</v>
      </c>
    </row>
    <row r="2334" spans="1:6" x14ac:dyDescent="0.25">
      <c r="A2334">
        <v>2021</v>
      </c>
      <c r="B2334" t="s">
        <v>65</v>
      </c>
      <c r="C2334" t="s">
        <v>44</v>
      </c>
      <c r="D2334">
        <v>33082</v>
      </c>
      <c r="E2334">
        <v>41131</v>
      </c>
      <c r="F2334" t="s">
        <v>8</v>
      </c>
    </row>
    <row r="2335" spans="1:6" x14ac:dyDescent="0.25">
      <c r="A2335">
        <v>2021</v>
      </c>
      <c r="B2335" t="s">
        <v>65</v>
      </c>
      <c r="C2335" t="s">
        <v>45</v>
      </c>
      <c r="D2335">
        <v>3537</v>
      </c>
      <c r="E2335">
        <v>40466</v>
      </c>
      <c r="F2335" t="s">
        <v>10</v>
      </c>
    </row>
    <row r="2336" spans="1:6" x14ac:dyDescent="0.25">
      <c r="A2336">
        <v>2021</v>
      </c>
      <c r="B2336" t="s">
        <v>65</v>
      </c>
      <c r="C2336" t="s">
        <v>46</v>
      </c>
      <c r="D2336">
        <v>12142</v>
      </c>
      <c r="E2336">
        <v>40386</v>
      </c>
      <c r="F2336" t="s">
        <v>8</v>
      </c>
    </row>
    <row r="2337" spans="1:6" x14ac:dyDescent="0.25">
      <c r="A2337">
        <v>2021</v>
      </c>
      <c r="B2337" t="s">
        <v>65</v>
      </c>
      <c r="C2337" t="s">
        <v>47</v>
      </c>
      <c r="D2337">
        <v>2223</v>
      </c>
      <c r="E2337">
        <v>40233</v>
      </c>
      <c r="F2337" t="s">
        <v>8</v>
      </c>
    </row>
    <row r="2338" spans="1:6" x14ac:dyDescent="0.25">
      <c r="A2338">
        <v>2021</v>
      </c>
      <c r="B2338" t="s">
        <v>65</v>
      </c>
      <c r="C2338" t="s">
        <v>48</v>
      </c>
      <c r="D2338">
        <v>15931</v>
      </c>
      <c r="E2338">
        <v>42227</v>
      </c>
      <c r="F2338" t="s">
        <v>10</v>
      </c>
    </row>
    <row r="2339" spans="1:6" x14ac:dyDescent="0.25">
      <c r="A2339">
        <v>2021</v>
      </c>
      <c r="B2339" t="s">
        <v>65</v>
      </c>
      <c r="C2339" t="s">
        <v>49</v>
      </c>
      <c r="D2339">
        <v>57504</v>
      </c>
      <c r="E2339">
        <v>47110</v>
      </c>
      <c r="F2339" t="s">
        <v>10</v>
      </c>
    </row>
    <row r="2340" spans="1:6" x14ac:dyDescent="0.25">
      <c r="A2340">
        <v>2021</v>
      </c>
      <c r="B2340" t="s">
        <v>65</v>
      </c>
      <c r="C2340" t="s">
        <v>50</v>
      </c>
      <c r="D2340">
        <v>6492</v>
      </c>
      <c r="E2340">
        <v>43389</v>
      </c>
      <c r="F2340" t="s">
        <v>8</v>
      </c>
    </row>
    <row r="2341" spans="1:6" x14ac:dyDescent="0.25">
      <c r="A2341">
        <v>2021</v>
      </c>
      <c r="B2341" t="s">
        <v>65</v>
      </c>
      <c r="C2341" t="s">
        <v>51</v>
      </c>
      <c r="D2341">
        <v>1990</v>
      </c>
      <c r="E2341">
        <v>43394</v>
      </c>
      <c r="F2341" t="s">
        <v>8</v>
      </c>
    </row>
    <row r="2342" spans="1:6" x14ac:dyDescent="0.25">
      <c r="A2342">
        <v>2021</v>
      </c>
      <c r="B2342" t="s">
        <v>65</v>
      </c>
      <c r="C2342" t="s">
        <v>52</v>
      </c>
      <c r="D2342">
        <v>29777</v>
      </c>
      <c r="E2342">
        <v>51136</v>
      </c>
      <c r="F2342" t="s">
        <v>10</v>
      </c>
    </row>
    <row r="2343" spans="1:6" x14ac:dyDescent="0.25">
      <c r="A2343">
        <v>2021</v>
      </c>
      <c r="B2343" t="s">
        <v>65</v>
      </c>
      <c r="C2343" t="s">
        <v>53</v>
      </c>
      <c r="D2343">
        <v>19915</v>
      </c>
      <c r="E2343">
        <v>48585</v>
      </c>
      <c r="F2343" t="s">
        <v>10</v>
      </c>
    </row>
    <row r="2344" spans="1:6" x14ac:dyDescent="0.25">
      <c r="A2344">
        <v>2021</v>
      </c>
      <c r="B2344" t="s">
        <v>65</v>
      </c>
      <c r="C2344" t="s">
        <v>54</v>
      </c>
      <c r="D2344">
        <v>5797</v>
      </c>
      <c r="E2344">
        <v>38080</v>
      </c>
      <c r="F2344" t="s">
        <v>10</v>
      </c>
    </row>
    <row r="2345" spans="1:6" x14ac:dyDescent="0.25">
      <c r="A2345">
        <v>2021</v>
      </c>
      <c r="B2345" t="s">
        <v>65</v>
      </c>
      <c r="C2345" t="s">
        <v>55</v>
      </c>
      <c r="D2345">
        <v>13757</v>
      </c>
      <c r="E2345">
        <v>37908</v>
      </c>
      <c r="F2345" t="s">
        <v>10</v>
      </c>
    </row>
    <row r="2346" spans="1:6" x14ac:dyDescent="0.25">
      <c r="A2346">
        <v>2021</v>
      </c>
      <c r="B2346" t="s">
        <v>65</v>
      </c>
      <c r="C2346" t="s">
        <v>56</v>
      </c>
      <c r="D2346">
        <v>1655</v>
      </c>
      <c r="E2346">
        <v>45255</v>
      </c>
      <c r="F2346" t="s">
        <v>10</v>
      </c>
    </row>
    <row r="2347" spans="1:6" x14ac:dyDescent="0.25">
      <c r="A2347">
        <v>2020</v>
      </c>
      <c r="B2347" t="s">
        <v>6</v>
      </c>
      <c r="C2347" t="s">
        <v>7</v>
      </c>
      <c r="D2347">
        <v>1843</v>
      </c>
      <c r="E2347">
        <v>62388</v>
      </c>
      <c r="F2347" t="s">
        <v>8</v>
      </c>
    </row>
    <row r="2348" spans="1:6" x14ac:dyDescent="0.25">
      <c r="A2348">
        <v>2020</v>
      </c>
      <c r="B2348" t="s">
        <v>6</v>
      </c>
      <c r="C2348" t="s">
        <v>9</v>
      </c>
      <c r="D2348">
        <v>1328</v>
      </c>
      <c r="E2348">
        <v>56854</v>
      </c>
      <c r="F2348" t="s">
        <v>8</v>
      </c>
    </row>
    <row r="2349" spans="1:6" x14ac:dyDescent="0.25">
      <c r="A2349">
        <v>2020</v>
      </c>
      <c r="B2349" t="s">
        <v>6</v>
      </c>
      <c r="C2349" t="s">
        <v>11</v>
      </c>
      <c r="D2349">
        <v>2525</v>
      </c>
      <c r="E2349">
        <v>53616</v>
      </c>
      <c r="F2349" t="s">
        <v>10</v>
      </c>
    </row>
    <row r="2350" spans="1:6" x14ac:dyDescent="0.25">
      <c r="A2350">
        <v>2020</v>
      </c>
      <c r="B2350" t="s">
        <v>6</v>
      </c>
      <c r="C2350" t="s">
        <v>12</v>
      </c>
      <c r="D2350">
        <v>17605</v>
      </c>
      <c r="E2350">
        <v>44595</v>
      </c>
      <c r="F2350" t="s">
        <v>8</v>
      </c>
    </row>
    <row r="2351" spans="1:6" x14ac:dyDescent="0.25">
      <c r="A2351">
        <v>2020</v>
      </c>
      <c r="B2351" t="s">
        <v>6</v>
      </c>
      <c r="C2351" t="s">
        <v>13</v>
      </c>
      <c r="D2351">
        <v>3256</v>
      </c>
      <c r="E2351">
        <v>94489</v>
      </c>
      <c r="F2351" t="s">
        <v>8</v>
      </c>
    </row>
    <row r="2352" spans="1:6" x14ac:dyDescent="0.25">
      <c r="A2352">
        <v>2020</v>
      </c>
      <c r="B2352" t="s">
        <v>6</v>
      </c>
      <c r="C2352" t="s">
        <v>14</v>
      </c>
      <c r="D2352">
        <v>441</v>
      </c>
      <c r="E2352">
        <v>46054</v>
      </c>
      <c r="F2352" t="s">
        <v>10</v>
      </c>
    </row>
    <row r="2353" spans="1:6" x14ac:dyDescent="0.25">
      <c r="A2353">
        <v>2020</v>
      </c>
      <c r="B2353" t="s">
        <v>6</v>
      </c>
      <c r="C2353" t="s">
        <v>15</v>
      </c>
      <c r="D2353">
        <v>177</v>
      </c>
      <c r="E2353">
        <v>45987</v>
      </c>
      <c r="F2353" t="s">
        <v>10</v>
      </c>
    </row>
    <row r="2354" spans="1:6" x14ac:dyDescent="0.25">
      <c r="A2354">
        <v>2020</v>
      </c>
      <c r="B2354" t="s">
        <v>6</v>
      </c>
      <c r="C2354" t="s">
        <v>16</v>
      </c>
      <c r="D2354">
        <v>5289</v>
      </c>
      <c r="E2354">
        <v>40681</v>
      </c>
      <c r="F2354" t="s">
        <v>8</v>
      </c>
    </row>
    <row r="2355" spans="1:6" x14ac:dyDescent="0.25">
      <c r="A2355">
        <v>2020</v>
      </c>
      <c r="B2355" t="s">
        <v>6</v>
      </c>
      <c r="C2355" t="s">
        <v>17</v>
      </c>
      <c r="D2355">
        <v>2630</v>
      </c>
      <c r="E2355">
        <v>48010</v>
      </c>
      <c r="F2355" t="s">
        <v>8</v>
      </c>
    </row>
    <row r="2356" spans="1:6" x14ac:dyDescent="0.25">
      <c r="A2356">
        <v>2020</v>
      </c>
      <c r="B2356" t="s">
        <v>6</v>
      </c>
      <c r="C2356" t="s">
        <v>18</v>
      </c>
      <c r="D2356">
        <v>2500</v>
      </c>
      <c r="E2356">
        <v>45998</v>
      </c>
      <c r="F2356" t="s">
        <v>10</v>
      </c>
    </row>
    <row r="2357" spans="1:6" x14ac:dyDescent="0.25">
      <c r="A2357">
        <v>2020</v>
      </c>
      <c r="B2357" t="s">
        <v>6</v>
      </c>
      <c r="C2357" t="s">
        <v>19</v>
      </c>
      <c r="D2357">
        <v>2785</v>
      </c>
      <c r="E2357">
        <v>56101</v>
      </c>
      <c r="F2357" t="s">
        <v>8</v>
      </c>
    </row>
    <row r="2358" spans="1:6" x14ac:dyDescent="0.25">
      <c r="A2358">
        <v>2020</v>
      </c>
      <c r="B2358" t="s">
        <v>6</v>
      </c>
      <c r="C2358" t="s">
        <v>20</v>
      </c>
      <c r="D2358">
        <v>2217</v>
      </c>
      <c r="E2358">
        <v>54605</v>
      </c>
      <c r="F2358" t="s">
        <v>10</v>
      </c>
    </row>
    <row r="2359" spans="1:6" x14ac:dyDescent="0.25">
      <c r="A2359">
        <v>2020</v>
      </c>
      <c r="B2359" t="s">
        <v>6</v>
      </c>
      <c r="C2359" t="s">
        <v>21</v>
      </c>
      <c r="D2359">
        <v>2830</v>
      </c>
      <c r="E2359">
        <v>48989</v>
      </c>
      <c r="F2359" t="s">
        <v>8</v>
      </c>
    </row>
    <row r="2360" spans="1:6" x14ac:dyDescent="0.25">
      <c r="A2360">
        <v>2020</v>
      </c>
      <c r="B2360" t="s">
        <v>6</v>
      </c>
      <c r="C2360" t="s">
        <v>22</v>
      </c>
      <c r="D2360">
        <v>2658</v>
      </c>
      <c r="E2360">
        <v>53004</v>
      </c>
      <c r="F2360" t="s">
        <v>8</v>
      </c>
    </row>
    <row r="2361" spans="1:6" x14ac:dyDescent="0.25">
      <c r="A2361">
        <v>2020</v>
      </c>
      <c r="B2361" t="s">
        <v>6</v>
      </c>
      <c r="C2361" t="s">
        <v>23</v>
      </c>
      <c r="D2361">
        <v>1559</v>
      </c>
      <c r="E2361">
        <v>62223</v>
      </c>
      <c r="F2361" t="s">
        <v>10</v>
      </c>
    </row>
    <row r="2362" spans="1:6" x14ac:dyDescent="0.25">
      <c r="A2362">
        <v>2020</v>
      </c>
      <c r="B2362" t="s">
        <v>6</v>
      </c>
      <c r="C2362" t="s">
        <v>24</v>
      </c>
      <c r="D2362">
        <v>3089</v>
      </c>
      <c r="E2362">
        <v>90277</v>
      </c>
      <c r="F2362" t="s">
        <v>10</v>
      </c>
    </row>
    <row r="2363" spans="1:6" x14ac:dyDescent="0.25">
      <c r="A2363">
        <v>2020</v>
      </c>
      <c r="B2363" t="s">
        <v>6</v>
      </c>
      <c r="C2363" t="s">
        <v>25</v>
      </c>
      <c r="D2363">
        <v>1372</v>
      </c>
      <c r="E2363">
        <v>47187</v>
      </c>
      <c r="F2363" t="s">
        <v>8</v>
      </c>
    </row>
    <row r="2364" spans="1:6" x14ac:dyDescent="0.25">
      <c r="A2364">
        <v>2020</v>
      </c>
      <c r="B2364" t="s">
        <v>6</v>
      </c>
      <c r="C2364" t="s">
        <v>26</v>
      </c>
      <c r="D2364">
        <v>723</v>
      </c>
      <c r="E2364">
        <v>49100</v>
      </c>
      <c r="F2364" t="s">
        <v>8</v>
      </c>
    </row>
    <row r="2365" spans="1:6" x14ac:dyDescent="0.25">
      <c r="A2365">
        <v>2020</v>
      </c>
      <c r="B2365" t="s">
        <v>6</v>
      </c>
      <c r="C2365" t="s">
        <v>27</v>
      </c>
      <c r="D2365">
        <v>985</v>
      </c>
      <c r="E2365">
        <v>67244</v>
      </c>
      <c r="F2365" t="s">
        <v>10</v>
      </c>
    </row>
    <row r="2366" spans="1:6" x14ac:dyDescent="0.25">
      <c r="A2366">
        <v>2020</v>
      </c>
      <c r="B2366" t="s">
        <v>6</v>
      </c>
      <c r="C2366" t="s">
        <v>28</v>
      </c>
      <c r="D2366">
        <v>3282</v>
      </c>
      <c r="E2366">
        <v>46516</v>
      </c>
      <c r="F2366" t="s">
        <v>10</v>
      </c>
    </row>
    <row r="2367" spans="1:6" x14ac:dyDescent="0.25">
      <c r="A2367">
        <v>2020</v>
      </c>
      <c r="B2367" t="s">
        <v>6</v>
      </c>
      <c r="C2367" t="s">
        <v>29</v>
      </c>
      <c r="D2367">
        <v>3071</v>
      </c>
      <c r="E2367">
        <v>56521</v>
      </c>
      <c r="F2367" t="s">
        <v>10</v>
      </c>
    </row>
    <row r="2368" spans="1:6" x14ac:dyDescent="0.25">
      <c r="A2368">
        <v>2020</v>
      </c>
      <c r="B2368" t="s">
        <v>6</v>
      </c>
      <c r="C2368" t="s">
        <v>30</v>
      </c>
      <c r="D2368">
        <v>2153</v>
      </c>
      <c r="E2368">
        <v>53028</v>
      </c>
      <c r="F2368" t="s">
        <v>10</v>
      </c>
    </row>
    <row r="2369" spans="1:6" x14ac:dyDescent="0.25">
      <c r="A2369">
        <v>2020</v>
      </c>
      <c r="B2369" t="s">
        <v>6</v>
      </c>
      <c r="C2369" t="s">
        <v>31</v>
      </c>
      <c r="D2369">
        <v>1935</v>
      </c>
      <c r="E2369">
        <v>49331</v>
      </c>
      <c r="F2369" t="s">
        <v>10</v>
      </c>
    </row>
    <row r="2370" spans="1:6" x14ac:dyDescent="0.25">
      <c r="A2370">
        <v>2020</v>
      </c>
      <c r="B2370" t="s">
        <v>6</v>
      </c>
      <c r="C2370" t="s">
        <v>32</v>
      </c>
      <c r="D2370">
        <v>1771</v>
      </c>
      <c r="E2370">
        <v>73090</v>
      </c>
      <c r="F2370" t="s">
        <v>8</v>
      </c>
    </row>
    <row r="2371" spans="1:6" x14ac:dyDescent="0.25">
      <c r="A2371">
        <v>2020</v>
      </c>
      <c r="B2371" t="s">
        <v>6</v>
      </c>
      <c r="C2371" t="s">
        <v>33</v>
      </c>
      <c r="D2371">
        <v>2378</v>
      </c>
      <c r="E2371">
        <v>47084</v>
      </c>
      <c r="F2371" t="s">
        <v>8</v>
      </c>
    </row>
    <row r="2372" spans="1:6" x14ac:dyDescent="0.25">
      <c r="A2372">
        <v>2020</v>
      </c>
      <c r="B2372" t="s">
        <v>6</v>
      </c>
      <c r="C2372" t="s">
        <v>34</v>
      </c>
      <c r="D2372">
        <v>641</v>
      </c>
      <c r="E2372">
        <v>88872</v>
      </c>
      <c r="F2372" t="s">
        <v>10</v>
      </c>
    </row>
    <row r="2373" spans="1:6" x14ac:dyDescent="0.25">
      <c r="A2373">
        <v>2020</v>
      </c>
      <c r="B2373" t="s">
        <v>6</v>
      </c>
      <c r="C2373" t="s">
        <v>35</v>
      </c>
      <c r="D2373">
        <v>344</v>
      </c>
      <c r="E2373">
        <v>48081</v>
      </c>
      <c r="F2373" t="s">
        <v>8</v>
      </c>
    </row>
    <row r="2374" spans="1:6" x14ac:dyDescent="0.25">
      <c r="A2374">
        <v>2020</v>
      </c>
      <c r="B2374" t="s">
        <v>6</v>
      </c>
      <c r="C2374" t="s">
        <v>36</v>
      </c>
      <c r="D2374">
        <v>1003</v>
      </c>
      <c r="E2374">
        <v>45981</v>
      </c>
      <c r="F2374" t="s">
        <v>8</v>
      </c>
    </row>
    <row r="2375" spans="1:6" x14ac:dyDescent="0.25">
      <c r="A2375">
        <v>2020</v>
      </c>
      <c r="B2375" t="s">
        <v>6</v>
      </c>
      <c r="C2375" t="s">
        <v>37</v>
      </c>
      <c r="D2375">
        <v>2007</v>
      </c>
      <c r="E2375">
        <v>70393</v>
      </c>
      <c r="F2375" t="s">
        <v>10</v>
      </c>
    </row>
    <row r="2376" spans="1:6" x14ac:dyDescent="0.25">
      <c r="A2376">
        <v>2020</v>
      </c>
      <c r="B2376" t="s">
        <v>6</v>
      </c>
      <c r="C2376" t="s">
        <v>38</v>
      </c>
      <c r="D2376">
        <v>3062</v>
      </c>
      <c r="E2376">
        <v>47230</v>
      </c>
      <c r="F2376" t="s">
        <v>10</v>
      </c>
    </row>
    <row r="2377" spans="1:6" x14ac:dyDescent="0.25">
      <c r="A2377">
        <v>2020</v>
      </c>
      <c r="B2377" t="s">
        <v>6</v>
      </c>
      <c r="C2377" t="s">
        <v>39</v>
      </c>
      <c r="D2377">
        <v>3330</v>
      </c>
      <c r="E2377">
        <v>45062</v>
      </c>
      <c r="F2377" t="s">
        <v>8</v>
      </c>
    </row>
    <row r="2378" spans="1:6" x14ac:dyDescent="0.25">
      <c r="A2378">
        <v>2020</v>
      </c>
      <c r="B2378" t="s">
        <v>6</v>
      </c>
      <c r="C2378" t="s">
        <v>40</v>
      </c>
      <c r="D2378">
        <v>1766</v>
      </c>
      <c r="E2378">
        <v>101073</v>
      </c>
      <c r="F2378" t="s">
        <v>8</v>
      </c>
    </row>
    <row r="2379" spans="1:6" x14ac:dyDescent="0.25">
      <c r="A2379">
        <v>2020</v>
      </c>
      <c r="B2379" t="s">
        <v>6</v>
      </c>
      <c r="C2379" t="s">
        <v>41</v>
      </c>
      <c r="D2379">
        <v>2470</v>
      </c>
      <c r="E2379">
        <v>57145</v>
      </c>
      <c r="F2379" t="s">
        <v>10</v>
      </c>
    </row>
    <row r="2380" spans="1:6" x14ac:dyDescent="0.25">
      <c r="A2380">
        <v>2020</v>
      </c>
      <c r="B2380" t="s">
        <v>6</v>
      </c>
      <c r="C2380" t="s">
        <v>42</v>
      </c>
      <c r="D2380">
        <v>4348</v>
      </c>
      <c r="E2380">
        <v>97135</v>
      </c>
      <c r="F2380" t="s">
        <v>8</v>
      </c>
    </row>
    <row r="2381" spans="1:6" x14ac:dyDescent="0.25">
      <c r="A2381">
        <v>2020</v>
      </c>
      <c r="B2381" t="s">
        <v>6</v>
      </c>
      <c r="C2381" t="s">
        <v>43</v>
      </c>
      <c r="D2381">
        <v>4560</v>
      </c>
      <c r="E2381">
        <v>43495</v>
      </c>
      <c r="F2381" t="s">
        <v>10</v>
      </c>
    </row>
    <row r="2382" spans="1:6" x14ac:dyDescent="0.25">
      <c r="A2382">
        <v>2020</v>
      </c>
      <c r="B2382" t="s">
        <v>6</v>
      </c>
      <c r="C2382" t="s">
        <v>44</v>
      </c>
      <c r="D2382">
        <v>3585</v>
      </c>
      <c r="E2382">
        <v>68951</v>
      </c>
      <c r="F2382" t="s">
        <v>8</v>
      </c>
    </row>
    <row r="2383" spans="1:6" x14ac:dyDescent="0.25">
      <c r="A2383">
        <v>2020</v>
      </c>
      <c r="B2383" t="s">
        <v>6</v>
      </c>
      <c r="C2383" t="s">
        <v>45</v>
      </c>
      <c r="D2383">
        <v>194</v>
      </c>
      <c r="E2383">
        <v>45071</v>
      </c>
      <c r="F2383" t="s">
        <v>8</v>
      </c>
    </row>
    <row r="2384" spans="1:6" x14ac:dyDescent="0.25">
      <c r="A2384">
        <v>2020</v>
      </c>
      <c r="B2384" t="s">
        <v>6</v>
      </c>
      <c r="C2384" t="s">
        <v>46</v>
      </c>
      <c r="D2384">
        <v>1286</v>
      </c>
      <c r="E2384">
        <v>46536</v>
      </c>
      <c r="F2384" t="s">
        <v>10</v>
      </c>
    </row>
    <row r="2385" spans="1:6" x14ac:dyDescent="0.25">
      <c r="A2385">
        <v>2020</v>
      </c>
      <c r="B2385" t="s">
        <v>6</v>
      </c>
      <c r="C2385" t="s">
        <v>47</v>
      </c>
      <c r="D2385">
        <v>1047</v>
      </c>
      <c r="E2385">
        <v>48904</v>
      </c>
      <c r="F2385" t="s">
        <v>10</v>
      </c>
    </row>
    <row r="2386" spans="1:6" x14ac:dyDescent="0.25">
      <c r="A2386">
        <v>2020</v>
      </c>
      <c r="B2386" t="s">
        <v>6</v>
      </c>
      <c r="C2386" t="s">
        <v>48</v>
      </c>
      <c r="D2386">
        <v>1099</v>
      </c>
      <c r="E2386">
        <v>52634</v>
      </c>
      <c r="F2386" t="s">
        <v>8</v>
      </c>
    </row>
    <row r="2387" spans="1:6" x14ac:dyDescent="0.25">
      <c r="A2387">
        <v>2020</v>
      </c>
      <c r="B2387" t="s">
        <v>6</v>
      </c>
      <c r="C2387" t="s">
        <v>49</v>
      </c>
      <c r="D2387">
        <v>19761</v>
      </c>
      <c r="E2387">
        <v>115449</v>
      </c>
      <c r="F2387" t="s">
        <v>8</v>
      </c>
    </row>
    <row r="2388" spans="1:6" x14ac:dyDescent="0.25">
      <c r="A2388">
        <v>2020</v>
      </c>
      <c r="B2388" t="s">
        <v>6</v>
      </c>
      <c r="C2388" t="s">
        <v>50</v>
      </c>
      <c r="D2388">
        <v>1002</v>
      </c>
      <c r="E2388">
        <v>67171</v>
      </c>
      <c r="F2388" t="s">
        <v>10</v>
      </c>
    </row>
    <row r="2389" spans="1:6" x14ac:dyDescent="0.25">
      <c r="A2389">
        <v>2020</v>
      </c>
      <c r="B2389" t="s">
        <v>6</v>
      </c>
      <c r="C2389" t="s">
        <v>51</v>
      </c>
      <c r="D2389">
        <v>548</v>
      </c>
      <c r="E2389">
        <v>44605</v>
      </c>
      <c r="F2389" t="s">
        <v>10</v>
      </c>
    </row>
    <row r="2390" spans="1:6" x14ac:dyDescent="0.25">
      <c r="A2390">
        <v>2020</v>
      </c>
      <c r="B2390" t="s">
        <v>6</v>
      </c>
      <c r="C2390" t="s">
        <v>52</v>
      </c>
      <c r="D2390">
        <v>2101</v>
      </c>
      <c r="E2390">
        <v>53043</v>
      </c>
      <c r="F2390" t="s">
        <v>10</v>
      </c>
    </row>
    <row r="2391" spans="1:6" x14ac:dyDescent="0.25">
      <c r="A2391">
        <v>2020</v>
      </c>
      <c r="B2391" t="s">
        <v>6</v>
      </c>
      <c r="C2391" t="s">
        <v>53</v>
      </c>
      <c r="D2391">
        <v>7317</v>
      </c>
      <c r="E2391">
        <v>39346</v>
      </c>
      <c r="F2391" t="s">
        <v>10</v>
      </c>
    </row>
    <row r="2392" spans="1:6" x14ac:dyDescent="0.25">
      <c r="A2392">
        <v>2020</v>
      </c>
      <c r="B2392" t="s">
        <v>6</v>
      </c>
      <c r="C2392" t="s">
        <v>54</v>
      </c>
      <c r="D2392">
        <v>1199</v>
      </c>
      <c r="E2392">
        <v>86012</v>
      </c>
      <c r="F2392" t="s">
        <v>10</v>
      </c>
    </row>
    <row r="2393" spans="1:6" x14ac:dyDescent="0.25">
      <c r="A2393">
        <v>2020</v>
      </c>
      <c r="B2393" t="s">
        <v>6</v>
      </c>
      <c r="C2393" t="s">
        <v>55</v>
      </c>
      <c r="D2393">
        <v>2926</v>
      </c>
      <c r="E2393">
        <v>45437</v>
      </c>
      <c r="F2393" t="s">
        <v>8</v>
      </c>
    </row>
    <row r="2394" spans="1:6" x14ac:dyDescent="0.25">
      <c r="A2394">
        <v>2020</v>
      </c>
      <c r="B2394" t="s">
        <v>6</v>
      </c>
      <c r="C2394" t="s">
        <v>56</v>
      </c>
      <c r="D2394">
        <v>1438</v>
      </c>
      <c r="E2394">
        <v>89751</v>
      </c>
      <c r="F2394" t="s">
        <v>8</v>
      </c>
    </row>
    <row r="2395" spans="1:6" x14ac:dyDescent="0.25">
      <c r="A2395">
        <v>2020</v>
      </c>
      <c r="B2395" t="s">
        <v>57</v>
      </c>
      <c r="C2395" t="s">
        <v>7</v>
      </c>
      <c r="D2395">
        <v>9897</v>
      </c>
      <c r="E2395">
        <v>59957</v>
      </c>
      <c r="F2395" t="s">
        <v>10</v>
      </c>
    </row>
    <row r="2396" spans="1:6" x14ac:dyDescent="0.25">
      <c r="A2396">
        <v>2020</v>
      </c>
      <c r="B2396" t="s">
        <v>57</v>
      </c>
      <c r="C2396" t="s">
        <v>9</v>
      </c>
      <c r="D2396">
        <v>12867</v>
      </c>
      <c r="E2396">
        <v>61989</v>
      </c>
      <c r="F2396" t="s">
        <v>8</v>
      </c>
    </row>
    <row r="2397" spans="1:6" x14ac:dyDescent="0.25">
      <c r="A2397">
        <v>2020</v>
      </c>
      <c r="B2397" t="s">
        <v>57</v>
      </c>
      <c r="C2397" t="s">
        <v>11</v>
      </c>
      <c r="D2397">
        <v>6945</v>
      </c>
      <c r="E2397">
        <v>53988</v>
      </c>
      <c r="F2397" t="s">
        <v>8</v>
      </c>
    </row>
    <row r="2398" spans="1:6" x14ac:dyDescent="0.25">
      <c r="A2398">
        <v>2020</v>
      </c>
      <c r="B2398" t="s">
        <v>57</v>
      </c>
      <c r="C2398" t="s">
        <v>12</v>
      </c>
      <c r="D2398">
        <v>80657</v>
      </c>
      <c r="E2398">
        <v>76084</v>
      </c>
      <c r="F2398" t="s">
        <v>10</v>
      </c>
    </row>
    <row r="2399" spans="1:6" x14ac:dyDescent="0.25">
      <c r="A2399">
        <v>2020</v>
      </c>
      <c r="B2399" t="s">
        <v>57</v>
      </c>
      <c r="C2399" t="s">
        <v>13</v>
      </c>
      <c r="D2399">
        <v>19884</v>
      </c>
      <c r="E2399">
        <v>68414</v>
      </c>
      <c r="F2399" t="s">
        <v>10</v>
      </c>
    </row>
    <row r="2400" spans="1:6" x14ac:dyDescent="0.25">
      <c r="A2400">
        <v>2020</v>
      </c>
      <c r="B2400" t="s">
        <v>57</v>
      </c>
      <c r="C2400" t="s">
        <v>14</v>
      </c>
      <c r="D2400">
        <v>9399</v>
      </c>
      <c r="E2400">
        <v>75727</v>
      </c>
      <c r="F2400" t="s">
        <v>8</v>
      </c>
    </row>
    <row r="2401" spans="1:6" x14ac:dyDescent="0.25">
      <c r="A2401">
        <v>2020</v>
      </c>
      <c r="B2401" t="s">
        <v>57</v>
      </c>
      <c r="C2401" t="s">
        <v>15</v>
      </c>
      <c r="D2401">
        <v>2871</v>
      </c>
      <c r="E2401">
        <v>65797</v>
      </c>
      <c r="F2401" t="s">
        <v>8</v>
      </c>
    </row>
    <row r="2402" spans="1:6" x14ac:dyDescent="0.25">
      <c r="A2402">
        <v>2020</v>
      </c>
      <c r="B2402" t="s">
        <v>57</v>
      </c>
      <c r="C2402" t="s">
        <v>16</v>
      </c>
      <c r="D2402">
        <v>70819</v>
      </c>
      <c r="E2402">
        <v>57286</v>
      </c>
      <c r="F2402" t="s">
        <v>10</v>
      </c>
    </row>
    <row r="2403" spans="1:6" x14ac:dyDescent="0.25">
      <c r="A2403">
        <v>2020</v>
      </c>
      <c r="B2403" t="s">
        <v>57</v>
      </c>
      <c r="C2403" t="s">
        <v>17</v>
      </c>
      <c r="D2403">
        <v>20577</v>
      </c>
      <c r="E2403">
        <v>67018</v>
      </c>
      <c r="F2403" t="s">
        <v>8</v>
      </c>
    </row>
    <row r="2404" spans="1:6" x14ac:dyDescent="0.25">
      <c r="A2404">
        <v>2020</v>
      </c>
      <c r="B2404" t="s">
        <v>57</v>
      </c>
      <c r="C2404" t="s">
        <v>18</v>
      </c>
      <c r="D2404">
        <v>8174</v>
      </c>
      <c r="E2404">
        <v>50285</v>
      </c>
      <c r="F2404" t="s">
        <v>10</v>
      </c>
    </row>
    <row r="2405" spans="1:6" x14ac:dyDescent="0.25">
      <c r="A2405">
        <v>2020</v>
      </c>
      <c r="B2405" t="s">
        <v>57</v>
      </c>
      <c r="C2405" t="s">
        <v>19</v>
      </c>
      <c r="D2405">
        <v>32305</v>
      </c>
      <c r="E2405">
        <v>77957</v>
      </c>
      <c r="F2405" t="s">
        <v>8</v>
      </c>
    </row>
    <row r="2406" spans="1:6" x14ac:dyDescent="0.25">
      <c r="A2406">
        <v>2020</v>
      </c>
      <c r="B2406" t="s">
        <v>57</v>
      </c>
      <c r="C2406" t="s">
        <v>20</v>
      </c>
      <c r="D2406">
        <v>15176</v>
      </c>
      <c r="E2406">
        <v>64404</v>
      </c>
      <c r="F2406" t="s">
        <v>8</v>
      </c>
    </row>
    <row r="2407" spans="1:6" x14ac:dyDescent="0.25">
      <c r="A2407">
        <v>2020</v>
      </c>
      <c r="B2407" t="s">
        <v>57</v>
      </c>
      <c r="C2407" t="s">
        <v>21</v>
      </c>
      <c r="D2407">
        <v>9447</v>
      </c>
      <c r="E2407">
        <v>63435</v>
      </c>
      <c r="F2407" t="s">
        <v>10</v>
      </c>
    </row>
    <row r="2408" spans="1:6" x14ac:dyDescent="0.25">
      <c r="A2408">
        <v>2020</v>
      </c>
      <c r="B2408" t="s">
        <v>57</v>
      </c>
      <c r="C2408" t="s">
        <v>22</v>
      </c>
      <c r="D2408">
        <v>7555</v>
      </c>
      <c r="E2408">
        <v>60735</v>
      </c>
      <c r="F2408" t="s">
        <v>10</v>
      </c>
    </row>
    <row r="2409" spans="1:6" x14ac:dyDescent="0.25">
      <c r="A2409">
        <v>2020</v>
      </c>
      <c r="B2409" t="s">
        <v>57</v>
      </c>
      <c r="C2409" t="s">
        <v>23</v>
      </c>
      <c r="D2409">
        <v>9466</v>
      </c>
      <c r="E2409">
        <v>59957</v>
      </c>
      <c r="F2409" t="s">
        <v>8</v>
      </c>
    </row>
    <row r="2410" spans="1:6" x14ac:dyDescent="0.25">
      <c r="A2410">
        <v>2020</v>
      </c>
      <c r="B2410" t="s">
        <v>57</v>
      </c>
      <c r="C2410" t="s">
        <v>24</v>
      </c>
      <c r="D2410">
        <v>10844</v>
      </c>
      <c r="E2410">
        <v>69892</v>
      </c>
      <c r="F2410" t="s">
        <v>8</v>
      </c>
    </row>
    <row r="2411" spans="1:6" x14ac:dyDescent="0.25">
      <c r="A2411">
        <v>2020</v>
      </c>
      <c r="B2411" t="s">
        <v>57</v>
      </c>
      <c r="C2411" t="s">
        <v>25</v>
      </c>
      <c r="D2411">
        <v>5475</v>
      </c>
      <c r="E2411">
        <v>55575</v>
      </c>
      <c r="F2411" t="s">
        <v>10</v>
      </c>
    </row>
    <row r="2412" spans="1:6" x14ac:dyDescent="0.25">
      <c r="A2412">
        <v>2020</v>
      </c>
      <c r="B2412" t="s">
        <v>57</v>
      </c>
      <c r="C2412" t="s">
        <v>26</v>
      </c>
      <c r="D2412">
        <v>16487</v>
      </c>
      <c r="E2412">
        <v>71971</v>
      </c>
      <c r="F2412" t="s">
        <v>10</v>
      </c>
    </row>
    <row r="2413" spans="1:6" x14ac:dyDescent="0.25">
      <c r="A2413">
        <v>2020</v>
      </c>
      <c r="B2413" t="s">
        <v>57</v>
      </c>
      <c r="C2413" t="s">
        <v>27</v>
      </c>
      <c r="D2413">
        <v>21120</v>
      </c>
      <c r="E2413">
        <v>84802</v>
      </c>
      <c r="F2413" t="s">
        <v>10</v>
      </c>
    </row>
    <row r="2414" spans="1:6" x14ac:dyDescent="0.25">
      <c r="A2414">
        <v>2020</v>
      </c>
      <c r="B2414" t="s">
        <v>57</v>
      </c>
      <c r="C2414" t="s">
        <v>28</v>
      </c>
      <c r="D2414">
        <v>19952</v>
      </c>
      <c r="E2414">
        <v>68378</v>
      </c>
      <c r="F2414" t="s">
        <v>10</v>
      </c>
    </row>
    <row r="2415" spans="1:6" x14ac:dyDescent="0.25">
      <c r="A2415">
        <v>2020</v>
      </c>
      <c r="B2415" t="s">
        <v>57</v>
      </c>
      <c r="C2415" t="s">
        <v>29</v>
      </c>
      <c r="D2415">
        <v>16480</v>
      </c>
      <c r="E2415">
        <v>73248</v>
      </c>
      <c r="F2415" t="s">
        <v>10</v>
      </c>
    </row>
    <row r="2416" spans="1:6" x14ac:dyDescent="0.25">
      <c r="A2416">
        <v>2020</v>
      </c>
      <c r="B2416" t="s">
        <v>57</v>
      </c>
      <c r="C2416" t="s">
        <v>30</v>
      </c>
      <c r="D2416">
        <v>5760</v>
      </c>
      <c r="E2416">
        <v>56325</v>
      </c>
      <c r="F2416" t="s">
        <v>8</v>
      </c>
    </row>
    <row r="2417" spans="1:6" x14ac:dyDescent="0.25">
      <c r="A2417">
        <v>2020</v>
      </c>
      <c r="B2417" t="s">
        <v>57</v>
      </c>
      <c r="C2417" t="s">
        <v>31</v>
      </c>
      <c r="D2417">
        <v>14591</v>
      </c>
      <c r="E2417">
        <v>65442</v>
      </c>
      <c r="F2417" t="s">
        <v>8</v>
      </c>
    </row>
    <row r="2418" spans="1:6" x14ac:dyDescent="0.25">
      <c r="A2418">
        <v>2020</v>
      </c>
      <c r="B2418" t="s">
        <v>57</v>
      </c>
      <c r="C2418" t="s">
        <v>32</v>
      </c>
      <c r="D2418">
        <v>6514</v>
      </c>
      <c r="E2418">
        <v>58969</v>
      </c>
      <c r="F2418" t="s">
        <v>10</v>
      </c>
    </row>
    <row r="2419" spans="1:6" x14ac:dyDescent="0.25">
      <c r="A2419">
        <v>2020</v>
      </c>
      <c r="B2419" t="s">
        <v>57</v>
      </c>
      <c r="C2419" t="s">
        <v>33</v>
      </c>
      <c r="D2419">
        <v>7068</v>
      </c>
      <c r="E2419">
        <v>57657</v>
      </c>
      <c r="F2419" t="s">
        <v>8</v>
      </c>
    </row>
    <row r="2420" spans="1:6" x14ac:dyDescent="0.25">
      <c r="A2420">
        <v>2020</v>
      </c>
      <c r="B2420" t="s">
        <v>57</v>
      </c>
      <c r="C2420" t="s">
        <v>34</v>
      </c>
      <c r="D2420">
        <v>5898</v>
      </c>
      <c r="E2420">
        <v>67123</v>
      </c>
      <c r="F2420" t="s">
        <v>8</v>
      </c>
    </row>
    <row r="2421" spans="1:6" x14ac:dyDescent="0.25">
      <c r="A2421">
        <v>2020</v>
      </c>
      <c r="B2421" t="s">
        <v>57</v>
      </c>
      <c r="C2421" t="s">
        <v>35</v>
      </c>
      <c r="D2421">
        <v>4498</v>
      </c>
      <c r="E2421">
        <v>68661</v>
      </c>
      <c r="F2421" t="s">
        <v>10</v>
      </c>
    </row>
    <row r="2422" spans="1:6" x14ac:dyDescent="0.25">
      <c r="A2422">
        <v>2020</v>
      </c>
      <c r="B2422" t="s">
        <v>57</v>
      </c>
      <c r="C2422" t="s">
        <v>36</v>
      </c>
      <c r="D2422">
        <v>22416</v>
      </c>
      <c r="E2422">
        <v>78658</v>
      </c>
      <c r="F2422" t="s">
        <v>10</v>
      </c>
    </row>
    <row r="2423" spans="1:6" x14ac:dyDescent="0.25">
      <c r="A2423">
        <v>2020</v>
      </c>
      <c r="B2423" t="s">
        <v>57</v>
      </c>
      <c r="C2423" t="s">
        <v>37</v>
      </c>
      <c r="D2423">
        <v>5337</v>
      </c>
      <c r="E2423">
        <v>55350</v>
      </c>
      <c r="F2423" t="s">
        <v>8</v>
      </c>
    </row>
    <row r="2424" spans="1:6" x14ac:dyDescent="0.25">
      <c r="A2424">
        <v>2020</v>
      </c>
      <c r="B2424" t="s">
        <v>57</v>
      </c>
      <c r="C2424" t="s">
        <v>38</v>
      </c>
      <c r="D2424">
        <v>50281</v>
      </c>
      <c r="E2424">
        <v>79248</v>
      </c>
      <c r="F2424" t="s">
        <v>8</v>
      </c>
    </row>
    <row r="2425" spans="1:6" x14ac:dyDescent="0.25">
      <c r="A2425">
        <v>2020</v>
      </c>
      <c r="B2425" t="s">
        <v>57</v>
      </c>
      <c r="C2425" t="s">
        <v>39</v>
      </c>
      <c r="D2425">
        <v>26741</v>
      </c>
      <c r="E2425">
        <v>60587</v>
      </c>
      <c r="F2425" t="s">
        <v>10</v>
      </c>
    </row>
    <row r="2426" spans="1:6" x14ac:dyDescent="0.25">
      <c r="A2426">
        <v>2020</v>
      </c>
      <c r="B2426" t="s">
        <v>57</v>
      </c>
      <c r="C2426" t="s">
        <v>40</v>
      </c>
      <c r="D2426">
        <v>3798</v>
      </c>
      <c r="E2426">
        <v>70586</v>
      </c>
      <c r="F2426" t="s">
        <v>8</v>
      </c>
    </row>
    <row r="2427" spans="1:6" x14ac:dyDescent="0.25">
      <c r="A2427">
        <v>2020</v>
      </c>
      <c r="B2427" t="s">
        <v>57</v>
      </c>
      <c r="C2427" t="s">
        <v>41</v>
      </c>
      <c r="D2427">
        <v>23076</v>
      </c>
      <c r="E2427">
        <v>67194</v>
      </c>
      <c r="F2427" t="s">
        <v>10</v>
      </c>
    </row>
    <row r="2428" spans="1:6" x14ac:dyDescent="0.25">
      <c r="A2428">
        <v>2020</v>
      </c>
      <c r="B2428" t="s">
        <v>57</v>
      </c>
      <c r="C2428" t="s">
        <v>42</v>
      </c>
      <c r="D2428">
        <v>9765</v>
      </c>
      <c r="E2428">
        <v>58777</v>
      </c>
      <c r="F2428" t="s">
        <v>8</v>
      </c>
    </row>
    <row r="2429" spans="1:6" x14ac:dyDescent="0.25">
      <c r="A2429">
        <v>2020</v>
      </c>
      <c r="B2429" t="s">
        <v>57</v>
      </c>
      <c r="C2429" t="s">
        <v>43</v>
      </c>
      <c r="D2429">
        <v>14244</v>
      </c>
      <c r="E2429">
        <v>66523</v>
      </c>
      <c r="F2429" t="s">
        <v>8</v>
      </c>
    </row>
    <row r="2430" spans="1:6" x14ac:dyDescent="0.25">
      <c r="A2430">
        <v>2020</v>
      </c>
      <c r="B2430" t="s">
        <v>57</v>
      </c>
      <c r="C2430" t="s">
        <v>44</v>
      </c>
      <c r="D2430">
        <v>28749</v>
      </c>
      <c r="E2430">
        <v>72852</v>
      </c>
      <c r="F2430" t="s">
        <v>10</v>
      </c>
    </row>
    <row r="2431" spans="1:6" x14ac:dyDescent="0.25">
      <c r="A2431">
        <v>2020</v>
      </c>
      <c r="B2431" t="s">
        <v>57</v>
      </c>
      <c r="C2431" t="s">
        <v>45</v>
      </c>
      <c r="D2431">
        <v>3743</v>
      </c>
      <c r="E2431">
        <v>67579</v>
      </c>
      <c r="F2431" t="s">
        <v>10</v>
      </c>
    </row>
    <row r="2432" spans="1:6" x14ac:dyDescent="0.25">
      <c r="A2432">
        <v>2020</v>
      </c>
      <c r="B2432" t="s">
        <v>57</v>
      </c>
      <c r="C2432" t="s">
        <v>46</v>
      </c>
      <c r="D2432">
        <v>12124</v>
      </c>
      <c r="E2432">
        <v>58634</v>
      </c>
      <c r="F2432" t="s">
        <v>8</v>
      </c>
    </row>
    <row r="2433" spans="1:6" x14ac:dyDescent="0.25">
      <c r="A2433">
        <v>2020</v>
      </c>
      <c r="B2433" t="s">
        <v>57</v>
      </c>
      <c r="C2433" t="s">
        <v>47</v>
      </c>
      <c r="D2433">
        <v>3884</v>
      </c>
      <c r="E2433">
        <v>54981</v>
      </c>
      <c r="F2433" t="s">
        <v>8</v>
      </c>
    </row>
    <row r="2434" spans="1:6" x14ac:dyDescent="0.25">
      <c r="A2434">
        <v>2020</v>
      </c>
      <c r="B2434" t="s">
        <v>57</v>
      </c>
      <c r="C2434" t="s">
        <v>48</v>
      </c>
      <c r="D2434">
        <v>12110</v>
      </c>
      <c r="E2434">
        <v>63033</v>
      </c>
      <c r="F2434" t="s">
        <v>10</v>
      </c>
    </row>
    <row r="2435" spans="1:6" x14ac:dyDescent="0.25">
      <c r="A2435">
        <v>2020</v>
      </c>
      <c r="B2435" t="s">
        <v>57</v>
      </c>
      <c r="C2435" t="s">
        <v>49</v>
      </c>
      <c r="D2435">
        <v>51405</v>
      </c>
      <c r="E2435">
        <v>71554</v>
      </c>
      <c r="F2435" t="s">
        <v>10</v>
      </c>
    </row>
    <row r="2436" spans="1:6" x14ac:dyDescent="0.25">
      <c r="A2436">
        <v>2020</v>
      </c>
      <c r="B2436" t="s">
        <v>57</v>
      </c>
      <c r="C2436" t="s">
        <v>50</v>
      </c>
      <c r="D2436">
        <v>11572</v>
      </c>
      <c r="E2436">
        <v>57052</v>
      </c>
      <c r="F2436" t="s">
        <v>10</v>
      </c>
    </row>
    <row r="2437" spans="1:6" x14ac:dyDescent="0.25">
      <c r="A2437">
        <v>2020</v>
      </c>
      <c r="B2437" t="s">
        <v>57</v>
      </c>
      <c r="C2437" t="s">
        <v>51</v>
      </c>
      <c r="D2437">
        <v>2878</v>
      </c>
      <c r="E2437">
        <v>57025</v>
      </c>
      <c r="F2437" t="s">
        <v>10</v>
      </c>
    </row>
    <row r="2438" spans="1:6" x14ac:dyDescent="0.25">
      <c r="A2438">
        <v>2020</v>
      </c>
      <c r="B2438" t="s">
        <v>57</v>
      </c>
      <c r="C2438" t="s">
        <v>52</v>
      </c>
      <c r="D2438">
        <v>21508</v>
      </c>
      <c r="E2438">
        <v>64050</v>
      </c>
      <c r="F2438" t="s">
        <v>10</v>
      </c>
    </row>
    <row r="2439" spans="1:6" x14ac:dyDescent="0.25">
      <c r="A2439">
        <v>2020</v>
      </c>
      <c r="B2439" t="s">
        <v>57</v>
      </c>
      <c r="C2439" t="s">
        <v>53</v>
      </c>
      <c r="D2439">
        <v>26015</v>
      </c>
      <c r="E2439">
        <v>70432</v>
      </c>
      <c r="F2439" t="s">
        <v>8</v>
      </c>
    </row>
    <row r="2440" spans="1:6" x14ac:dyDescent="0.25">
      <c r="A2440">
        <v>2020</v>
      </c>
      <c r="B2440" t="s">
        <v>57</v>
      </c>
      <c r="C2440" t="s">
        <v>54</v>
      </c>
      <c r="D2440">
        <v>4435</v>
      </c>
      <c r="E2440">
        <v>78255</v>
      </c>
      <c r="F2440" t="s">
        <v>8</v>
      </c>
    </row>
    <row r="2441" spans="1:6" x14ac:dyDescent="0.25">
      <c r="A2441">
        <v>2020</v>
      </c>
      <c r="B2441" t="s">
        <v>57</v>
      </c>
      <c r="C2441" t="s">
        <v>55</v>
      </c>
      <c r="D2441">
        <v>14814</v>
      </c>
      <c r="E2441">
        <v>68063</v>
      </c>
      <c r="F2441" t="s">
        <v>10</v>
      </c>
    </row>
    <row r="2442" spans="1:6" x14ac:dyDescent="0.25">
      <c r="A2442">
        <v>2020</v>
      </c>
      <c r="B2442" t="s">
        <v>57</v>
      </c>
      <c r="C2442" t="s">
        <v>56</v>
      </c>
      <c r="D2442">
        <v>3375</v>
      </c>
      <c r="E2442">
        <v>59554</v>
      </c>
      <c r="F2442" t="s">
        <v>8</v>
      </c>
    </row>
    <row r="2443" spans="1:6" x14ac:dyDescent="0.25">
      <c r="A2443">
        <v>2020</v>
      </c>
      <c r="B2443" t="s">
        <v>58</v>
      </c>
      <c r="C2443" t="s">
        <v>7</v>
      </c>
      <c r="D2443">
        <v>5566</v>
      </c>
      <c r="E2443">
        <v>63068</v>
      </c>
      <c r="F2443" t="s">
        <v>8</v>
      </c>
    </row>
    <row r="2444" spans="1:6" x14ac:dyDescent="0.25">
      <c r="A2444">
        <v>2020</v>
      </c>
      <c r="B2444" t="s">
        <v>58</v>
      </c>
      <c r="C2444" t="s">
        <v>9</v>
      </c>
      <c r="D2444">
        <v>4926</v>
      </c>
      <c r="E2444">
        <v>82139</v>
      </c>
      <c r="F2444" t="s">
        <v>10</v>
      </c>
    </row>
    <row r="2445" spans="1:6" x14ac:dyDescent="0.25">
      <c r="A2445">
        <v>2020</v>
      </c>
      <c r="B2445" t="s">
        <v>58</v>
      </c>
      <c r="C2445" t="s">
        <v>11</v>
      </c>
      <c r="D2445">
        <v>2918</v>
      </c>
      <c r="E2445">
        <v>53984</v>
      </c>
      <c r="F2445" t="s">
        <v>10</v>
      </c>
    </row>
    <row r="2446" spans="1:6" x14ac:dyDescent="0.25">
      <c r="A2446">
        <v>2020</v>
      </c>
      <c r="B2446" t="s">
        <v>58</v>
      </c>
      <c r="C2446" t="s">
        <v>12</v>
      </c>
      <c r="D2446">
        <v>44706</v>
      </c>
      <c r="E2446">
        <v>101627</v>
      </c>
      <c r="F2446" t="s">
        <v>8</v>
      </c>
    </row>
    <row r="2447" spans="1:6" x14ac:dyDescent="0.25">
      <c r="A2447">
        <v>2020</v>
      </c>
      <c r="B2447" t="s">
        <v>58</v>
      </c>
      <c r="C2447" t="s">
        <v>13</v>
      </c>
      <c r="D2447">
        <v>5804</v>
      </c>
      <c r="E2447">
        <v>76677</v>
      </c>
      <c r="F2447" t="s">
        <v>8</v>
      </c>
    </row>
    <row r="2448" spans="1:6" x14ac:dyDescent="0.25">
      <c r="A2448">
        <v>2020</v>
      </c>
      <c r="B2448" t="s">
        <v>58</v>
      </c>
      <c r="C2448" t="s">
        <v>14</v>
      </c>
      <c r="D2448">
        <v>4408</v>
      </c>
      <c r="E2448">
        <v>88569</v>
      </c>
      <c r="F2448" t="s">
        <v>10</v>
      </c>
    </row>
    <row r="2449" spans="1:6" x14ac:dyDescent="0.25">
      <c r="A2449">
        <v>2020</v>
      </c>
      <c r="B2449" t="s">
        <v>58</v>
      </c>
      <c r="C2449" t="s">
        <v>15</v>
      </c>
      <c r="D2449">
        <v>661</v>
      </c>
      <c r="E2449">
        <v>70153</v>
      </c>
      <c r="F2449" t="s">
        <v>8</v>
      </c>
    </row>
    <row r="2450" spans="1:6" x14ac:dyDescent="0.25">
      <c r="A2450">
        <v>2020</v>
      </c>
      <c r="B2450" t="s">
        <v>58</v>
      </c>
      <c r="C2450" t="s">
        <v>16</v>
      </c>
      <c r="D2450">
        <v>20548</v>
      </c>
      <c r="E2450">
        <v>67740</v>
      </c>
      <c r="F2450" t="s">
        <v>10</v>
      </c>
    </row>
    <row r="2451" spans="1:6" x14ac:dyDescent="0.25">
      <c r="A2451">
        <v>2020</v>
      </c>
      <c r="B2451" t="s">
        <v>58</v>
      </c>
      <c r="C2451" t="s">
        <v>17</v>
      </c>
      <c r="D2451">
        <v>9884</v>
      </c>
      <c r="E2451">
        <v>65168</v>
      </c>
      <c r="F2451" t="s">
        <v>8</v>
      </c>
    </row>
    <row r="2452" spans="1:6" x14ac:dyDescent="0.25">
      <c r="A2452">
        <v>2020</v>
      </c>
      <c r="B2452" t="s">
        <v>58</v>
      </c>
      <c r="C2452" t="s">
        <v>18</v>
      </c>
      <c r="D2452">
        <v>2807</v>
      </c>
      <c r="E2452">
        <v>69932</v>
      </c>
      <c r="F2452" t="s">
        <v>8</v>
      </c>
    </row>
    <row r="2453" spans="1:6" x14ac:dyDescent="0.25">
      <c r="A2453">
        <v>2020</v>
      </c>
      <c r="B2453" t="s">
        <v>58</v>
      </c>
      <c r="C2453" t="s">
        <v>19</v>
      </c>
      <c r="D2453">
        <v>17883</v>
      </c>
      <c r="E2453">
        <v>77895</v>
      </c>
      <c r="F2453" t="s">
        <v>10</v>
      </c>
    </row>
    <row r="2454" spans="1:6" x14ac:dyDescent="0.25">
      <c r="A2454">
        <v>2020</v>
      </c>
      <c r="B2454" t="s">
        <v>58</v>
      </c>
      <c r="C2454" t="s">
        <v>20</v>
      </c>
      <c r="D2454">
        <v>8825</v>
      </c>
      <c r="E2454">
        <v>68680</v>
      </c>
      <c r="F2454" t="s">
        <v>10</v>
      </c>
    </row>
    <row r="2455" spans="1:6" x14ac:dyDescent="0.25">
      <c r="A2455">
        <v>2020</v>
      </c>
      <c r="B2455" t="s">
        <v>58</v>
      </c>
      <c r="C2455" t="s">
        <v>21</v>
      </c>
      <c r="D2455">
        <v>4142</v>
      </c>
      <c r="E2455">
        <v>66257</v>
      </c>
      <c r="F2455" t="s">
        <v>8</v>
      </c>
    </row>
    <row r="2456" spans="1:6" x14ac:dyDescent="0.25">
      <c r="A2456">
        <v>2020</v>
      </c>
      <c r="B2456" t="s">
        <v>58</v>
      </c>
      <c r="C2456" t="s">
        <v>22</v>
      </c>
      <c r="D2456">
        <v>3143</v>
      </c>
      <c r="E2456">
        <v>65206</v>
      </c>
      <c r="F2456" t="s">
        <v>8</v>
      </c>
    </row>
    <row r="2457" spans="1:6" x14ac:dyDescent="0.25">
      <c r="A2457">
        <v>2020</v>
      </c>
      <c r="B2457" t="s">
        <v>58</v>
      </c>
      <c r="C2457" t="s">
        <v>23</v>
      </c>
      <c r="D2457">
        <v>4443</v>
      </c>
      <c r="E2457">
        <v>65208</v>
      </c>
      <c r="F2457" t="s">
        <v>10</v>
      </c>
    </row>
    <row r="2458" spans="1:6" x14ac:dyDescent="0.25">
      <c r="A2458">
        <v>2020</v>
      </c>
      <c r="B2458" t="s">
        <v>58</v>
      </c>
      <c r="C2458" t="s">
        <v>24</v>
      </c>
      <c r="D2458">
        <v>4428</v>
      </c>
      <c r="E2458">
        <v>81881</v>
      </c>
      <c r="F2458" t="s">
        <v>10</v>
      </c>
    </row>
    <row r="2459" spans="1:6" x14ac:dyDescent="0.25">
      <c r="A2459">
        <v>2020</v>
      </c>
      <c r="B2459" t="s">
        <v>58</v>
      </c>
      <c r="C2459" t="s">
        <v>25</v>
      </c>
      <c r="D2459">
        <v>1856</v>
      </c>
      <c r="E2459">
        <v>61894</v>
      </c>
      <c r="F2459" t="s">
        <v>10</v>
      </c>
    </row>
    <row r="2460" spans="1:6" x14ac:dyDescent="0.25">
      <c r="A2460">
        <v>2020</v>
      </c>
      <c r="B2460" t="s">
        <v>58</v>
      </c>
      <c r="C2460" t="s">
        <v>26</v>
      </c>
      <c r="D2460">
        <v>4035</v>
      </c>
      <c r="E2460">
        <v>84350</v>
      </c>
      <c r="F2460" t="s">
        <v>10</v>
      </c>
    </row>
    <row r="2461" spans="1:6" x14ac:dyDescent="0.25">
      <c r="A2461">
        <v>2020</v>
      </c>
      <c r="B2461" t="s">
        <v>58</v>
      </c>
      <c r="C2461" t="s">
        <v>27</v>
      </c>
      <c r="D2461">
        <v>6711</v>
      </c>
      <c r="E2461">
        <v>94576</v>
      </c>
      <c r="F2461" t="s">
        <v>10</v>
      </c>
    </row>
    <row r="2462" spans="1:6" x14ac:dyDescent="0.25">
      <c r="A2462">
        <v>2020</v>
      </c>
      <c r="B2462" t="s">
        <v>58</v>
      </c>
      <c r="C2462" t="s">
        <v>28</v>
      </c>
      <c r="D2462">
        <v>16070</v>
      </c>
      <c r="E2462">
        <v>73537</v>
      </c>
      <c r="F2462" t="s">
        <v>8</v>
      </c>
    </row>
    <row r="2463" spans="1:6" x14ac:dyDescent="0.25">
      <c r="A2463">
        <v>2020</v>
      </c>
      <c r="B2463" t="s">
        <v>58</v>
      </c>
      <c r="C2463" t="s">
        <v>29</v>
      </c>
      <c r="D2463">
        <v>8487</v>
      </c>
      <c r="E2463">
        <v>73096</v>
      </c>
      <c r="F2463" t="s">
        <v>8</v>
      </c>
    </row>
    <row r="2464" spans="1:6" x14ac:dyDescent="0.25">
      <c r="A2464">
        <v>2020</v>
      </c>
      <c r="B2464" t="s">
        <v>58</v>
      </c>
      <c r="C2464" t="s">
        <v>30</v>
      </c>
      <c r="D2464">
        <v>2421</v>
      </c>
      <c r="E2464">
        <v>55254</v>
      </c>
      <c r="F2464" t="s">
        <v>10</v>
      </c>
    </row>
    <row r="2465" spans="1:6" x14ac:dyDescent="0.25">
      <c r="A2465">
        <v>2020</v>
      </c>
      <c r="B2465" t="s">
        <v>58</v>
      </c>
      <c r="C2465" t="s">
        <v>31</v>
      </c>
      <c r="D2465">
        <v>6476</v>
      </c>
      <c r="E2465">
        <v>64359</v>
      </c>
      <c r="F2465" t="s">
        <v>8</v>
      </c>
    </row>
    <row r="2466" spans="1:6" x14ac:dyDescent="0.25">
      <c r="A2466">
        <v>2020</v>
      </c>
      <c r="B2466" t="s">
        <v>58</v>
      </c>
      <c r="C2466" t="s">
        <v>32</v>
      </c>
      <c r="D2466">
        <v>1634</v>
      </c>
      <c r="E2466">
        <v>56194</v>
      </c>
      <c r="F2466" t="s">
        <v>8</v>
      </c>
    </row>
    <row r="2467" spans="1:6" x14ac:dyDescent="0.25">
      <c r="A2467">
        <v>2020</v>
      </c>
      <c r="B2467" t="s">
        <v>58</v>
      </c>
      <c r="C2467" t="s">
        <v>33</v>
      </c>
      <c r="D2467">
        <v>1988</v>
      </c>
      <c r="E2467">
        <v>57566</v>
      </c>
      <c r="F2467" t="s">
        <v>10</v>
      </c>
    </row>
    <row r="2468" spans="1:6" x14ac:dyDescent="0.25">
      <c r="A2468">
        <v>2020</v>
      </c>
      <c r="B2468" t="s">
        <v>58</v>
      </c>
      <c r="C2468" t="s">
        <v>34</v>
      </c>
      <c r="D2468">
        <v>2066</v>
      </c>
      <c r="E2468">
        <v>64543</v>
      </c>
      <c r="F2468" t="s">
        <v>10</v>
      </c>
    </row>
    <row r="2469" spans="1:6" x14ac:dyDescent="0.25">
      <c r="A2469">
        <v>2020</v>
      </c>
      <c r="B2469" t="s">
        <v>58</v>
      </c>
      <c r="C2469" t="s">
        <v>35</v>
      </c>
      <c r="D2469">
        <v>2032</v>
      </c>
      <c r="E2469">
        <v>77722</v>
      </c>
      <c r="F2469" t="s">
        <v>8</v>
      </c>
    </row>
    <row r="2470" spans="1:6" x14ac:dyDescent="0.25">
      <c r="A2470">
        <v>2020</v>
      </c>
      <c r="B2470" t="s">
        <v>58</v>
      </c>
      <c r="C2470" t="s">
        <v>36</v>
      </c>
      <c r="D2470">
        <v>8976</v>
      </c>
      <c r="E2470">
        <v>86088</v>
      </c>
      <c r="F2470" t="s">
        <v>8</v>
      </c>
    </row>
    <row r="2471" spans="1:6" x14ac:dyDescent="0.25">
      <c r="A2471">
        <v>2020</v>
      </c>
      <c r="B2471" t="s">
        <v>58</v>
      </c>
      <c r="C2471" t="s">
        <v>37</v>
      </c>
      <c r="D2471">
        <v>1768</v>
      </c>
      <c r="E2471">
        <v>59139</v>
      </c>
      <c r="F2471" t="s">
        <v>10</v>
      </c>
    </row>
    <row r="2472" spans="1:6" x14ac:dyDescent="0.25">
      <c r="A2472">
        <v>2020</v>
      </c>
      <c r="B2472" t="s">
        <v>58</v>
      </c>
      <c r="C2472" t="s">
        <v>38</v>
      </c>
      <c r="D2472">
        <v>16910</v>
      </c>
      <c r="E2472">
        <v>73614</v>
      </c>
      <c r="F2472" t="s">
        <v>8</v>
      </c>
    </row>
    <row r="2473" spans="1:6" x14ac:dyDescent="0.25">
      <c r="A2473">
        <v>2020</v>
      </c>
      <c r="B2473" t="s">
        <v>58</v>
      </c>
      <c r="C2473" t="s">
        <v>39</v>
      </c>
      <c r="D2473">
        <v>10219</v>
      </c>
      <c r="E2473">
        <v>65827</v>
      </c>
      <c r="F2473" t="s">
        <v>10</v>
      </c>
    </row>
    <row r="2474" spans="1:6" x14ac:dyDescent="0.25">
      <c r="A2474">
        <v>2020</v>
      </c>
      <c r="B2474" t="s">
        <v>58</v>
      </c>
      <c r="C2474" t="s">
        <v>40</v>
      </c>
      <c r="D2474">
        <v>807</v>
      </c>
      <c r="E2474">
        <v>59882</v>
      </c>
      <c r="F2474" t="s">
        <v>8</v>
      </c>
    </row>
    <row r="2475" spans="1:6" x14ac:dyDescent="0.25">
      <c r="A2475">
        <v>2020</v>
      </c>
      <c r="B2475" t="s">
        <v>58</v>
      </c>
      <c r="C2475" t="s">
        <v>41</v>
      </c>
      <c r="D2475">
        <v>15409</v>
      </c>
      <c r="E2475">
        <v>67487</v>
      </c>
      <c r="F2475" t="s">
        <v>8</v>
      </c>
    </row>
    <row r="2476" spans="1:6" x14ac:dyDescent="0.25">
      <c r="A2476">
        <v>2020</v>
      </c>
      <c r="B2476" t="s">
        <v>58</v>
      </c>
      <c r="C2476" t="s">
        <v>42</v>
      </c>
      <c r="D2476">
        <v>4164</v>
      </c>
      <c r="E2476">
        <v>64770</v>
      </c>
      <c r="F2476" t="s">
        <v>10</v>
      </c>
    </row>
    <row r="2477" spans="1:6" x14ac:dyDescent="0.25">
      <c r="A2477">
        <v>2020</v>
      </c>
      <c r="B2477" t="s">
        <v>58</v>
      </c>
      <c r="C2477" t="s">
        <v>43</v>
      </c>
      <c r="D2477">
        <v>6240</v>
      </c>
      <c r="E2477">
        <v>76641</v>
      </c>
      <c r="F2477" t="s">
        <v>10</v>
      </c>
    </row>
    <row r="2478" spans="1:6" x14ac:dyDescent="0.25">
      <c r="A2478">
        <v>2020</v>
      </c>
      <c r="B2478" t="s">
        <v>58</v>
      </c>
      <c r="C2478" t="s">
        <v>44</v>
      </c>
      <c r="D2478">
        <v>14407</v>
      </c>
      <c r="E2478">
        <v>68561</v>
      </c>
      <c r="F2478" t="s">
        <v>8</v>
      </c>
    </row>
    <row r="2479" spans="1:6" x14ac:dyDescent="0.25">
      <c r="A2479">
        <v>2020</v>
      </c>
      <c r="B2479" t="s">
        <v>58</v>
      </c>
      <c r="C2479" t="s">
        <v>45</v>
      </c>
      <c r="D2479">
        <v>1572</v>
      </c>
      <c r="E2479">
        <v>64468</v>
      </c>
      <c r="F2479" t="s">
        <v>8</v>
      </c>
    </row>
    <row r="2480" spans="1:6" x14ac:dyDescent="0.25">
      <c r="A2480">
        <v>2020</v>
      </c>
      <c r="B2480" t="s">
        <v>58</v>
      </c>
      <c r="C2480" t="s">
        <v>46</v>
      </c>
      <c r="D2480">
        <v>6087</v>
      </c>
      <c r="E2480">
        <v>65522</v>
      </c>
      <c r="F2480" t="s">
        <v>10</v>
      </c>
    </row>
    <row r="2481" spans="1:6" x14ac:dyDescent="0.25">
      <c r="A2481">
        <v>2020</v>
      </c>
      <c r="B2481" t="s">
        <v>58</v>
      </c>
      <c r="C2481" t="s">
        <v>47</v>
      </c>
      <c r="D2481">
        <v>1084</v>
      </c>
      <c r="E2481">
        <v>55320</v>
      </c>
      <c r="F2481" t="s">
        <v>10</v>
      </c>
    </row>
    <row r="2482" spans="1:6" x14ac:dyDescent="0.25">
      <c r="A2482">
        <v>2020</v>
      </c>
      <c r="B2482" t="s">
        <v>58</v>
      </c>
      <c r="C2482" t="s">
        <v>48</v>
      </c>
      <c r="D2482">
        <v>7051</v>
      </c>
      <c r="E2482">
        <v>65495</v>
      </c>
      <c r="F2482" t="s">
        <v>10</v>
      </c>
    </row>
    <row r="2483" spans="1:6" x14ac:dyDescent="0.25">
      <c r="A2483">
        <v>2020</v>
      </c>
      <c r="B2483" t="s">
        <v>58</v>
      </c>
      <c r="C2483" t="s">
        <v>49</v>
      </c>
      <c r="D2483">
        <v>24758</v>
      </c>
      <c r="E2483">
        <v>83648</v>
      </c>
      <c r="F2483" t="s">
        <v>10</v>
      </c>
    </row>
    <row r="2484" spans="1:6" x14ac:dyDescent="0.25">
      <c r="A2484">
        <v>2020</v>
      </c>
      <c r="B2484" t="s">
        <v>58</v>
      </c>
      <c r="C2484" t="s">
        <v>50</v>
      </c>
      <c r="D2484">
        <v>4386</v>
      </c>
      <c r="E2484">
        <v>64006</v>
      </c>
      <c r="F2484" t="s">
        <v>10</v>
      </c>
    </row>
    <row r="2485" spans="1:6" x14ac:dyDescent="0.25">
      <c r="A2485">
        <v>2020</v>
      </c>
      <c r="B2485" t="s">
        <v>58</v>
      </c>
      <c r="C2485" t="s">
        <v>51</v>
      </c>
      <c r="D2485">
        <v>1108</v>
      </c>
      <c r="E2485">
        <v>65390</v>
      </c>
      <c r="F2485" t="s">
        <v>8</v>
      </c>
    </row>
    <row r="2486" spans="1:6" x14ac:dyDescent="0.25">
      <c r="A2486">
        <v>2020</v>
      </c>
      <c r="B2486" t="s">
        <v>58</v>
      </c>
      <c r="C2486" t="s">
        <v>52</v>
      </c>
      <c r="D2486">
        <v>6750</v>
      </c>
      <c r="E2486">
        <v>65974</v>
      </c>
      <c r="F2486" t="s">
        <v>8</v>
      </c>
    </row>
    <row r="2487" spans="1:6" x14ac:dyDescent="0.25">
      <c r="A2487">
        <v>2020</v>
      </c>
      <c r="B2487" t="s">
        <v>58</v>
      </c>
      <c r="C2487" t="s">
        <v>53</v>
      </c>
      <c r="D2487">
        <v>7798</v>
      </c>
      <c r="E2487">
        <v>85321</v>
      </c>
      <c r="F2487" t="s">
        <v>10</v>
      </c>
    </row>
    <row r="2488" spans="1:6" x14ac:dyDescent="0.25">
      <c r="A2488">
        <v>2020</v>
      </c>
      <c r="B2488" t="s">
        <v>58</v>
      </c>
      <c r="C2488" t="s">
        <v>54</v>
      </c>
      <c r="D2488">
        <v>1268</v>
      </c>
      <c r="E2488">
        <v>66459</v>
      </c>
      <c r="F2488" t="s">
        <v>8</v>
      </c>
    </row>
    <row r="2489" spans="1:6" x14ac:dyDescent="0.25">
      <c r="A2489">
        <v>2020</v>
      </c>
      <c r="B2489" t="s">
        <v>58</v>
      </c>
      <c r="C2489" t="s">
        <v>55</v>
      </c>
      <c r="D2489">
        <v>9432</v>
      </c>
      <c r="E2489">
        <v>64047</v>
      </c>
      <c r="F2489" t="s">
        <v>8</v>
      </c>
    </row>
    <row r="2490" spans="1:6" x14ac:dyDescent="0.25">
      <c r="A2490">
        <v>2020</v>
      </c>
      <c r="B2490" t="s">
        <v>58</v>
      </c>
      <c r="C2490" t="s">
        <v>56</v>
      </c>
      <c r="D2490">
        <v>600</v>
      </c>
      <c r="E2490">
        <v>73060</v>
      </c>
      <c r="F2490" t="s">
        <v>10</v>
      </c>
    </row>
    <row r="2491" spans="1:6" x14ac:dyDescent="0.25">
      <c r="A2491">
        <v>2020</v>
      </c>
      <c r="B2491" t="s">
        <v>59</v>
      </c>
      <c r="C2491" t="s">
        <v>7</v>
      </c>
      <c r="D2491">
        <v>32481</v>
      </c>
      <c r="E2491">
        <v>47970</v>
      </c>
      <c r="F2491" t="s">
        <v>10</v>
      </c>
    </row>
    <row r="2492" spans="1:6" x14ac:dyDescent="0.25">
      <c r="A2492">
        <v>2020</v>
      </c>
      <c r="B2492" t="s">
        <v>59</v>
      </c>
      <c r="C2492" t="s">
        <v>9</v>
      </c>
      <c r="D2492">
        <v>31775</v>
      </c>
      <c r="E2492">
        <v>52734</v>
      </c>
      <c r="F2492" t="s">
        <v>8</v>
      </c>
    </row>
    <row r="2493" spans="1:6" x14ac:dyDescent="0.25">
      <c r="A2493">
        <v>2020</v>
      </c>
      <c r="B2493" t="s">
        <v>59</v>
      </c>
      <c r="C2493" t="s">
        <v>11</v>
      </c>
      <c r="D2493">
        <v>21642</v>
      </c>
      <c r="E2493">
        <v>47450</v>
      </c>
      <c r="F2493" t="s">
        <v>8</v>
      </c>
    </row>
    <row r="2494" spans="1:6" x14ac:dyDescent="0.25">
      <c r="A2494">
        <v>2020</v>
      </c>
      <c r="B2494" t="s">
        <v>59</v>
      </c>
      <c r="C2494" t="s">
        <v>12</v>
      </c>
      <c r="D2494">
        <v>196511</v>
      </c>
      <c r="E2494">
        <v>58020</v>
      </c>
      <c r="F2494" t="s">
        <v>10</v>
      </c>
    </row>
    <row r="2495" spans="1:6" x14ac:dyDescent="0.25">
      <c r="A2495">
        <v>2020</v>
      </c>
      <c r="B2495" t="s">
        <v>59</v>
      </c>
      <c r="C2495" t="s">
        <v>13</v>
      </c>
      <c r="D2495">
        <v>35891</v>
      </c>
      <c r="E2495">
        <v>56043</v>
      </c>
      <c r="F2495" t="s">
        <v>8</v>
      </c>
    </row>
    <row r="2496" spans="1:6" x14ac:dyDescent="0.25">
      <c r="A2496">
        <v>2020</v>
      </c>
      <c r="B2496" t="s">
        <v>59</v>
      </c>
      <c r="C2496" t="s">
        <v>14</v>
      </c>
      <c r="D2496">
        <v>24902</v>
      </c>
      <c r="E2496">
        <v>57041</v>
      </c>
      <c r="F2496" t="s">
        <v>10</v>
      </c>
    </row>
    <row r="2497" spans="1:6" x14ac:dyDescent="0.25">
      <c r="A2497">
        <v>2020</v>
      </c>
      <c r="B2497" t="s">
        <v>59</v>
      </c>
      <c r="C2497" t="s">
        <v>15</v>
      </c>
      <c r="D2497">
        <v>6850</v>
      </c>
      <c r="E2497">
        <v>46843</v>
      </c>
      <c r="F2497" t="s">
        <v>8</v>
      </c>
    </row>
    <row r="2498" spans="1:6" x14ac:dyDescent="0.25">
      <c r="A2498">
        <v>2020</v>
      </c>
      <c r="B2498" t="s">
        <v>59</v>
      </c>
      <c r="C2498" t="s">
        <v>16</v>
      </c>
      <c r="D2498">
        <v>139486</v>
      </c>
      <c r="E2498">
        <v>50766</v>
      </c>
      <c r="F2498" t="s">
        <v>8</v>
      </c>
    </row>
    <row r="2499" spans="1:6" x14ac:dyDescent="0.25">
      <c r="A2499">
        <v>2020</v>
      </c>
      <c r="B2499" t="s">
        <v>59</v>
      </c>
      <c r="C2499" t="s">
        <v>17</v>
      </c>
      <c r="D2499">
        <v>60996</v>
      </c>
      <c r="E2499">
        <v>55352</v>
      </c>
      <c r="F2499" t="s">
        <v>10</v>
      </c>
    </row>
    <row r="2500" spans="1:6" x14ac:dyDescent="0.25">
      <c r="A2500">
        <v>2020</v>
      </c>
      <c r="B2500" t="s">
        <v>59</v>
      </c>
      <c r="C2500" t="s">
        <v>18</v>
      </c>
      <c r="D2500">
        <v>11969</v>
      </c>
      <c r="E2500">
        <v>45972</v>
      </c>
      <c r="F2500" t="s">
        <v>10</v>
      </c>
    </row>
    <row r="2501" spans="1:6" x14ac:dyDescent="0.25">
      <c r="A2501">
        <v>2020</v>
      </c>
      <c r="B2501" t="s">
        <v>59</v>
      </c>
      <c r="C2501" t="s">
        <v>19</v>
      </c>
      <c r="D2501">
        <v>78063</v>
      </c>
      <c r="E2501">
        <v>57570</v>
      </c>
      <c r="F2501" t="s">
        <v>8</v>
      </c>
    </row>
    <row r="2502" spans="1:6" x14ac:dyDescent="0.25">
      <c r="A2502">
        <v>2020</v>
      </c>
      <c r="B2502" t="s">
        <v>59</v>
      </c>
      <c r="C2502" t="s">
        <v>20</v>
      </c>
      <c r="D2502">
        <v>40681</v>
      </c>
      <c r="E2502">
        <v>48092</v>
      </c>
      <c r="F2502" t="s">
        <v>8</v>
      </c>
    </row>
    <row r="2503" spans="1:6" x14ac:dyDescent="0.25">
      <c r="A2503">
        <v>2020</v>
      </c>
      <c r="B2503" t="s">
        <v>59</v>
      </c>
      <c r="C2503" t="s">
        <v>21</v>
      </c>
      <c r="D2503">
        <v>23521</v>
      </c>
      <c r="E2503">
        <v>46539</v>
      </c>
      <c r="F2503" t="s">
        <v>10</v>
      </c>
    </row>
    <row r="2504" spans="1:6" x14ac:dyDescent="0.25">
      <c r="A2504">
        <v>2020</v>
      </c>
      <c r="B2504" t="s">
        <v>59</v>
      </c>
      <c r="C2504" t="s">
        <v>22</v>
      </c>
      <c r="D2504">
        <v>20370</v>
      </c>
      <c r="E2504">
        <v>48235</v>
      </c>
      <c r="F2504" t="s">
        <v>10</v>
      </c>
    </row>
    <row r="2505" spans="1:6" x14ac:dyDescent="0.25">
      <c r="A2505">
        <v>2020</v>
      </c>
      <c r="B2505" t="s">
        <v>59</v>
      </c>
      <c r="C2505" t="s">
        <v>23</v>
      </c>
      <c r="D2505">
        <v>28056</v>
      </c>
      <c r="E2505">
        <v>48623</v>
      </c>
      <c r="F2505" t="s">
        <v>10</v>
      </c>
    </row>
    <row r="2506" spans="1:6" x14ac:dyDescent="0.25">
      <c r="A2506">
        <v>2020</v>
      </c>
      <c r="B2506" t="s">
        <v>59</v>
      </c>
      <c r="C2506" t="s">
        <v>24</v>
      </c>
      <c r="D2506">
        <v>30545</v>
      </c>
      <c r="E2506">
        <v>48196</v>
      </c>
      <c r="F2506" t="s">
        <v>10</v>
      </c>
    </row>
    <row r="2507" spans="1:6" x14ac:dyDescent="0.25">
      <c r="A2507">
        <v>2020</v>
      </c>
      <c r="B2507" t="s">
        <v>59</v>
      </c>
      <c r="C2507" t="s">
        <v>25</v>
      </c>
      <c r="D2507">
        <v>10761</v>
      </c>
      <c r="E2507">
        <v>43589</v>
      </c>
      <c r="F2507" t="s">
        <v>10</v>
      </c>
    </row>
    <row r="2508" spans="1:6" x14ac:dyDescent="0.25">
      <c r="A2508">
        <v>2020</v>
      </c>
      <c r="B2508" t="s">
        <v>59</v>
      </c>
      <c r="C2508" t="s">
        <v>26</v>
      </c>
      <c r="D2508">
        <v>32767</v>
      </c>
      <c r="E2508">
        <v>52648</v>
      </c>
      <c r="F2508" t="s">
        <v>8</v>
      </c>
    </row>
    <row r="2509" spans="1:6" x14ac:dyDescent="0.25">
      <c r="A2509">
        <v>2020</v>
      </c>
      <c r="B2509" t="s">
        <v>59</v>
      </c>
      <c r="C2509" t="s">
        <v>27</v>
      </c>
      <c r="D2509">
        <v>42171</v>
      </c>
      <c r="E2509">
        <v>58937</v>
      </c>
      <c r="F2509" t="s">
        <v>8</v>
      </c>
    </row>
    <row r="2510" spans="1:6" x14ac:dyDescent="0.25">
      <c r="A2510">
        <v>2020</v>
      </c>
      <c r="B2510" t="s">
        <v>59</v>
      </c>
      <c r="C2510" t="s">
        <v>28</v>
      </c>
      <c r="D2510">
        <v>52459</v>
      </c>
      <c r="E2510">
        <v>53200</v>
      </c>
      <c r="F2510" t="s">
        <v>10</v>
      </c>
    </row>
    <row r="2511" spans="1:6" x14ac:dyDescent="0.25">
      <c r="A2511">
        <v>2020</v>
      </c>
      <c r="B2511" t="s">
        <v>59</v>
      </c>
      <c r="C2511" t="s">
        <v>29</v>
      </c>
      <c r="D2511">
        <v>37272</v>
      </c>
      <c r="E2511">
        <v>55570</v>
      </c>
      <c r="F2511" t="s">
        <v>8</v>
      </c>
    </row>
    <row r="2512" spans="1:6" x14ac:dyDescent="0.25">
      <c r="A2512">
        <v>2020</v>
      </c>
      <c r="B2512" t="s">
        <v>59</v>
      </c>
      <c r="C2512" t="s">
        <v>30</v>
      </c>
      <c r="D2512">
        <v>19763</v>
      </c>
      <c r="E2512">
        <v>42497</v>
      </c>
      <c r="F2512" t="s">
        <v>8</v>
      </c>
    </row>
    <row r="2513" spans="1:6" x14ac:dyDescent="0.25">
      <c r="A2513">
        <v>2020</v>
      </c>
      <c r="B2513" t="s">
        <v>59</v>
      </c>
      <c r="C2513" t="s">
        <v>31</v>
      </c>
      <c r="D2513">
        <v>38808</v>
      </c>
      <c r="E2513">
        <v>48469</v>
      </c>
      <c r="F2513" t="s">
        <v>10</v>
      </c>
    </row>
    <row r="2514" spans="1:6" x14ac:dyDescent="0.25">
      <c r="A2514">
        <v>2020</v>
      </c>
      <c r="B2514" t="s">
        <v>59</v>
      </c>
      <c r="C2514" t="s">
        <v>32</v>
      </c>
      <c r="D2514">
        <v>9250</v>
      </c>
      <c r="E2514">
        <v>45170</v>
      </c>
      <c r="F2514" t="s">
        <v>10</v>
      </c>
    </row>
    <row r="2515" spans="1:6" x14ac:dyDescent="0.25">
      <c r="A2515">
        <v>2020</v>
      </c>
      <c r="B2515" t="s">
        <v>59</v>
      </c>
      <c r="C2515" t="s">
        <v>33</v>
      </c>
      <c r="D2515">
        <v>14923</v>
      </c>
      <c r="E2515">
        <v>45891</v>
      </c>
      <c r="F2515" t="s">
        <v>8</v>
      </c>
    </row>
    <row r="2516" spans="1:6" x14ac:dyDescent="0.25">
      <c r="A2516">
        <v>2020</v>
      </c>
      <c r="B2516" t="s">
        <v>59</v>
      </c>
      <c r="C2516" t="s">
        <v>34</v>
      </c>
      <c r="D2516">
        <v>15829</v>
      </c>
      <c r="E2516">
        <v>50190</v>
      </c>
      <c r="F2516" t="s">
        <v>8</v>
      </c>
    </row>
    <row r="2517" spans="1:6" x14ac:dyDescent="0.25">
      <c r="A2517">
        <v>2020</v>
      </c>
      <c r="B2517" t="s">
        <v>59</v>
      </c>
      <c r="C2517" t="s">
        <v>35</v>
      </c>
      <c r="D2517">
        <v>12509</v>
      </c>
      <c r="E2517">
        <v>53777</v>
      </c>
      <c r="F2517" t="s">
        <v>10</v>
      </c>
    </row>
    <row r="2518" spans="1:6" x14ac:dyDescent="0.25">
      <c r="A2518">
        <v>2020</v>
      </c>
      <c r="B2518" t="s">
        <v>59</v>
      </c>
      <c r="C2518" t="s">
        <v>36</v>
      </c>
      <c r="D2518">
        <v>54238</v>
      </c>
      <c r="E2518">
        <v>59723</v>
      </c>
      <c r="F2518" t="s">
        <v>8</v>
      </c>
    </row>
    <row r="2519" spans="1:6" x14ac:dyDescent="0.25">
      <c r="A2519">
        <v>2020</v>
      </c>
      <c r="B2519" t="s">
        <v>59</v>
      </c>
      <c r="C2519" t="s">
        <v>37</v>
      </c>
      <c r="D2519">
        <v>10758</v>
      </c>
      <c r="E2519">
        <v>44078</v>
      </c>
      <c r="F2519" t="s">
        <v>10</v>
      </c>
    </row>
    <row r="2520" spans="1:6" x14ac:dyDescent="0.25">
      <c r="A2520">
        <v>2020</v>
      </c>
      <c r="B2520" t="s">
        <v>59</v>
      </c>
      <c r="C2520" t="s">
        <v>38</v>
      </c>
      <c r="D2520">
        <v>123741</v>
      </c>
      <c r="E2520">
        <v>57832</v>
      </c>
      <c r="F2520" t="s">
        <v>8</v>
      </c>
    </row>
    <row r="2521" spans="1:6" x14ac:dyDescent="0.25">
      <c r="A2521">
        <v>2020</v>
      </c>
      <c r="B2521" t="s">
        <v>59</v>
      </c>
      <c r="C2521" t="s">
        <v>39</v>
      </c>
      <c r="D2521">
        <v>61525</v>
      </c>
      <c r="E2521">
        <v>49092</v>
      </c>
      <c r="F2521" t="s">
        <v>8</v>
      </c>
    </row>
    <row r="2522" spans="1:6" x14ac:dyDescent="0.25">
      <c r="A2522">
        <v>2020</v>
      </c>
      <c r="B2522" t="s">
        <v>59</v>
      </c>
      <c r="C2522" t="s">
        <v>40</v>
      </c>
      <c r="D2522">
        <v>7753</v>
      </c>
      <c r="E2522">
        <v>55819</v>
      </c>
      <c r="F2522" t="s">
        <v>10</v>
      </c>
    </row>
    <row r="2523" spans="1:6" x14ac:dyDescent="0.25">
      <c r="A2523">
        <v>2020</v>
      </c>
      <c r="B2523" t="s">
        <v>59</v>
      </c>
      <c r="C2523" t="s">
        <v>41</v>
      </c>
      <c r="D2523">
        <v>68615</v>
      </c>
      <c r="E2523">
        <v>50247</v>
      </c>
      <c r="F2523" t="s">
        <v>10</v>
      </c>
    </row>
    <row r="2524" spans="1:6" x14ac:dyDescent="0.25">
      <c r="A2524">
        <v>2020</v>
      </c>
      <c r="B2524" t="s">
        <v>59</v>
      </c>
      <c r="C2524" t="s">
        <v>42</v>
      </c>
      <c r="D2524">
        <v>23748</v>
      </c>
      <c r="E2524">
        <v>47554</v>
      </c>
      <c r="F2524" t="s">
        <v>8</v>
      </c>
    </row>
    <row r="2525" spans="1:6" x14ac:dyDescent="0.25">
      <c r="A2525">
        <v>2020</v>
      </c>
      <c r="B2525" t="s">
        <v>59</v>
      </c>
      <c r="C2525" t="s">
        <v>43</v>
      </c>
      <c r="D2525">
        <v>26503</v>
      </c>
      <c r="E2525">
        <v>50347</v>
      </c>
      <c r="F2525" t="s">
        <v>8</v>
      </c>
    </row>
    <row r="2526" spans="1:6" x14ac:dyDescent="0.25">
      <c r="A2526">
        <v>2020</v>
      </c>
      <c r="B2526" t="s">
        <v>59</v>
      </c>
      <c r="C2526" t="s">
        <v>44</v>
      </c>
      <c r="D2526">
        <v>74845</v>
      </c>
      <c r="E2526">
        <v>51000</v>
      </c>
      <c r="F2526" t="s">
        <v>10</v>
      </c>
    </row>
    <row r="2527" spans="1:6" x14ac:dyDescent="0.25">
      <c r="A2527">
        <v>2020</v>
      </c>
      <c r="B2527" t="s">
        <v>59</v>
      </c>
      <c r="C2527" t="s">
        <v>45</v>
      </c>
      <c r="D2527">
        <v>7658</v>
      </c>
      <c r="E2527">
        <v>49902</v>
      </c>
      <c r="F2527" t="s">
        <v>10</v>
      </c>
    </row>
    <row r="2528" spans="1:6" x14ac:dyDescent="0.25">
      <c r="A2528">
        <v>2020</v>
      </c>
      <c r="B2528" t="s">
        <v>59</v>
      </c>
      <c r="C2528" t="s">
        <v>46</v>
      </c>
      <c r="D2528">
        <v>30013</v>
      </c>
      <c r="E2528">
        <v>45429</v>
      </c>
      <c r="F2528" t="s">
        <v>10</v>
      </c>
    </row>
    <row r="2529" spans="1:6" x14ac:dyDescent="0.25">
      <c r="A2529">
        <v>2020</v>
      </c>
      <c r="B2529" t="s">
        <v>59</v>
      </c>
      <c r="C2529" t="s">
        <v>47</v>
      </c>
      <c r="D2529">
        <v>8059</v>
      </c>
      <c r="E2529">
        <v>45650</v>
      </c>
      <c r="F2529" t="s">
        <v>10</v>
      </c>
    </row>
    <row r="2530" spans="1:6" x14ac:dyDescent="0.25">
      <c r="A2530">
        <v>2020</v>
      </c>
      <c r="B2530" t="s">
        <v>59</v>
      </c>
      <c r="C2530" t="s">
        <v>48</v>
      </c>
      <c r="D2530">
        <v>40040</v>
      </c>
      <c r="E2530">
        <v>52137</v>
      </c>
      <c r="F2530" t="s">
        <v>10</v>
      </c>
    </row>
    <row r="2531" spans="1:6" x14ac:dyDescent="0.25">
      <c r="A2531">
        <v>2020</v>
      </c>
      <c r="B2531" t="s">
        <v>59</v>
      </c>
      <c r="C2531" t="s">
        <v>49</v>
      </c>
      <c r="D2531">
        <v>147447</v>
      </c>
      <c r="E2531">
        <v>58337</v>
      </c>
      <c r="F2531" t="s">
        <v>8</v>
      </c>
    </row>
    <row r="2532" spans="1:6" x14ac:dyDescent="0.25">
      <c r="A2532">
        <v>2020</v>
      </c>
      <c r="B2532" t="s">
        <v>59</v>
      </c>
      <c r="C2532" t="s">
        <v>50</v>
      </c>
      <c r="D2532">
        <v>19531</v>
      </c>
      <c r="E2532">
        <v>50163</v>
      </c>
      <c r="F2532" t="s">
        <v>8</v>
      </c>
    </row>
    <row r="2533" spans="1:6" x14ac:dyDescent="0.25">
      <c r="A2533">
        <v>2020</v>
      </c>
      <c r="B2533" t="s">
        <v>59</v>
      </c>
      <c r="C2533" t="s">
        <v>51</v>
      </c>
      <c r="D2533">
        <v>5084</v>
      </c>
      <c r="E2533">
        <v>46351</v>
      </c>
      <c r="F2533" t="s">
        <v>10</v>
      </c>
    </row>
    <row r="2534" spans="1:6" x14ac:dyDescent="0.25">
      <c r="A2534">
        <v>2020</v>
      </c>
      <c r="B2534" t="s">
        <v>59</v>
      </c>
      <c r="C2534" t="s">
        <v>52</v>
      </c>
      <c r="D2534">
        <v>43180</v>
      </c>
      <c r="E2534">
        <v>49886</v>
      </c>
      <c r="F2534" t="s">
        <v>8</v>
      </c>
    </row>
    <row r="2535" spans="1:6" x14ac:dyDescent="0.25">
      <c r="A2535">
        <v>2020</v>
      </c>
      <c r="B2535" t="s">
        <v>59</v>
      </c>
      <c r="C2535" t="s">
        <v>53</v>
      </c>
      <c r="D2535">
        <v>39324</v>
      </c>
      <c r="E2535">
        <v>69994</v>
      </c>
      <c r="F2535" t="s">
        <v>8</v>
      </c>
    </row>
    <row r="2536" spans="1:6" x14ac:dyDescent="0.25">
      <c r="A2536">
        <v>2020</v>
      </c>
      <c r="B2536" t="s">
        <v>59</v>
      </c>
      <c r="C2536" t="s">
        <v>54</v>
      </c>
      <c r="D2536">
        <v>10925</v>
      </c>
      <c r="E2536">
        <v>44698</v>
      </c>
      <c r="F2536" t="s">
        <v>10</v>
      </c>
    </row>
    <row r="2537" spans="1:6" x14ac:dyDescent="0.25">
      <c r="A2537">
        <v>2020</v>
      </c>
      <c r="B2537" t="s">
        <v>59</v>
      </c>
      <c r="C2537" t="s">
        <v>55</v>
      </c>
      <c r="D2537">
        <v>36496</v>
      </c>
      <c r="E2537">
        <v>47512</v>
      </c>
      <c r="F2537" t="s">
        <v>10</v>
      </c>
    </row>
    <row r="2538" spans="1:6" x14ac:dyDescent="0.25">
      <c r="A2538">
        <v>2020</v>
      </c>
      <c r="B2538" t="s">
        <v>59</v>
      </c>
      <c r="C2538" t="s">
        <v>56</v>
      </c>
      <c r="D2538">
        <v>4830</v>
      </c>
      <c r="E2538">
        <v>48737</v>
      </c>
      <c r="F2538" t="s">
        <v>8</v>
      </c>
    </row>
    <row r="2539" spans="1:6" x14ac:dyDescent="0.25">
      <c r="A2539">
        <v>2020</v>
      </c>
      <c r="B2539" t="s">
        <v>60</v>
      </c>
      <c r="C2539" t="s">
        <v>7</v>
      </c>
      <c r="D2539">
        <v>2168</v>
      </c>
      <c r="E2539">
        <v>66025</v>
      </c>
      <c r="F2539" t="s">
        <v>8</v>
      </c>
    </row>
    <row r="2540" spans="1:6" x14ac:dyDescent="0.25">
      <c r="A2540">
        <v>2020</v>
      </c>
      <c r="B2540" t="s">
        <v>60</v>
      </c>
      <c r="C2540" t="s">
        <v>9</v>
      </c>
      <c r="D2540">
        <v>3113</v>
      </c>
      <c r="E2540">
        <v>81499</v>
      </c>
      <c r="F2540" t="s">
        <v>10</v>
      </c>
    </row>
    <row r="2541" spans="1:6" x14ac:dyDescent="0.25">
      <c r="A2541">
        <v>2020</v>
      </c>
      <c r="B2541" t="s">
        <v>60</v>
      </c>
      <c r="C2541" t="s">
        <v>11</v>
      </c>
      <c r="D2541">
        <v>1210</v>
      </c>
      <c r="E2541">
        <v>59828</v>
      </c>
      <c r="F2541" t="s">
        <v>8</v>
      </c>
    </row>
    <row r="2542" spans="1:6" x14ac:dyDescent="0.25">
      <c r="A2542">
        <v>2020</v>
      </c>
      <c r="B2542" t="s">
        <v>60</v>
      </c>
      <c r="C2542" t="s">
        <v>12</v>
      </c>
      <c r="D2542">
        <v>26592</v>
      </c>
      <c r="E2542">
        <v>194173</v>
      </c>
      <c r="F2542" t="s">
        <v>10</v>
      </c>
    </row>
    <row r="2543" spans="1:6" x14ac:dyDescent="0.25">
      <c r="A2543">
        <v>2020</v>
      </c>
      <c r="B2543" t="s">
        <v>60</v>
      </c>
      <c r="C2543" t="s">
        <v>13</v>
      </c>
      <c r="D2543">
        <v>4173</v>
      </c>
      <c r="E2543">
        <v>106735</v>
      </c>
      <c r="F2543" t="s">
        <v>8</v>
      </c>
    </row>
    <row r="2544" spans="1:6" x14ac:dyDescent="0.25">
      <c r="A2544">
        <v>2020</v>
      </c>
      <c r="B2544" t="s">
        <v>60</v>
      </c>
      <c r="C2544" t="s">
        <v>14</v>
      </c>
      <c r="D2544">
        <v>2306</v>
      </c>
      <c r="E2544">
        <v>116642</v>
      </c>
      <c r="F2544" t="s">
        <v>8</v>
      </c>
    </row>
    <row r="2545" spans="1:6" x14ac:dyDescent="0.25">
      <c r="A2545">
        <v>2020</v>
      </c>
      <c r="B2545" t="s">
        <v>60</v>
      </c>
      <c r="C2545" t="s">
        <v>15</v>
      </c>
      <c r="D2545">
        <v>433</v>
      </c>
      <c r="E2545">
        <v>71782</v>
      </c>
      <c r="F2545" t="s">
        <v>10</v>
      </c>
    </row>
    <row r="2546" spans="1:6" x14ac:dyDescent="0.25">
      <c r="A2546">
        <v>2020</v>
      </c>
      <c r="B2546" t="s">
        <v>60</v>
      </c>
      <c r="C2546" t="s">
        <v>16</v>
      </c>
      <c r="D2546">
        <v>11205</v>
      </c>
      <c r="E2546">
        <v>87168</v>
      </c>
      <c r="F2546" t="s">
        <v>10</v>
      </c>
    </row>
    <row r="2547" spans="1:6" x14ac:dyDescent="0.25">
      <c r="A2547">
        <v>2020</v>
      </c>
      <c r="B2547" t="s">
        <v>60</v>
      </c>
      <c r="C2547" t="s">
        <v>17</v>
      </c>
      <c r="D2547">
        <v>5113</v>
      </c>
      <c r="E2547">
        <v>102613</v>
      </c>
      <c r="F2547" t="s">
        <v>8</v>
      </c>
    </row>
    <row r="2548" spans="1:6" x14ac:dyDescent="0.25">
      <c r="A2548">
        <v>2020</v>
      </c>
      <c r="B2548" t="s">
        <v>60</v>
      </c>
      <c r="C2548" t="s">
        <v>18</v>
      </c>
      <c r="D2548">
        <v>1223</v>
      </c>
      <c r="E2548">
        <v>58761</v>
      </c>
      <c r="F2548" t="s">
        <v>8</v>
      </c>
    </row>
    <row r="2549" spans="1:6" x14ac:dyDescent="0.25">
      <c r="A2549">
        <v>2020</v>
      </c>
      <c r="B2549" t="s">
        <v>60</v>
      </c>
      <c r="C2549" t="s">
        <v>19</v>
      </c>
      <c r="D2549">
        <v>6688</v>
      </c>
      <c r="E2549">
        <v>97164</v>
      </c>
      <c r="F2549" t="s">
        <v>10</v>
      </c>
    </row>
    <row r="2550" spans="1:6" x14ac:dyDescent="0.25">
      <c r="A2550">
        <v>2020</v>
      </c>
      <c r="B2550" t="s">
        <v>60</v>
      </c>
      <c r="C2550" t="s">
        <v>20</v>
      </c>
      <c r="D2550">
        <v>2123</v>
      </c>
      <c r="E2550">
        <v>66371</v>
      </c>
      <c r="F2550" t="s">
        <v>10</v>
      </c>
    </row>
    <row r="2551" spans="1:6" x14ac:dyDescent="0.25">
      <c r="A2551">
        <v>2020</v>
      </c>
      <c r="B2551" t="s">
        <v>60</v>
      </c>
      <c r="C2551" t="s">
        <v>21</v>
      </c>
      <c r="D2551">
        <v>1742</v>
      </c>
      <c r="E2551">
        <v>64519</v>
      </c>
      <c r="F2551" t="s">
        <v>10</v>
      </c>
    </row>
    <row r="2552" spans="1:6" x14ac:dyDescent="0.25">
      <c r="A2552">
        <v>2020</v>
      </c>
      <c r="B2552" t="s">
        <v>60</v>
      </c>
      <c r="C2552" t="s">
        <v>22</v>
      </c>
      <c r="D2552">
        <v>1308</v>
      </c>
      <c r="E2552">
        <v>69399</v>
      </c>
      <c r="F2552" t="s">
        <v>10</v>
      </c>
    </row>
    <row r="2553" spans="1:6" x14ac:dyDescent="0.25">
      <c r="A2553">
        <v>2020</v>
      </c>
      <c r="B2553" t="s">
        <v>60</v>
      </c>
      <c r="C2553" t="s">
        <v>23</v>
      </c>
      <c r="D2553">
        <v>1785</v>
      </c>
      <c r="E2553">
        <v>60629</v>
      </c>
      <c r="F2553" t="s">
        <v>10</v>
      </c>
    </row>
    <row r="2554" spans="1:6" x14ac:dyDescent="0.25">
      <c r="A2554">
        <v>2020</v>
      </c>
      <c r="B2554" t="s">
        <v>60</v>
      </c>
      <c r="C2554" t="s">
        <v>24</v>
      </c>
      <c r="D2554">
        <v>1716</v>
      </c>
      <c r="E2554">
        <v>64223</v>
      </c>
      <c r="F2554" t="s">
        <v>8</v>
      </c>
    </row>
    <row r="2555" spans="1:6" x14ac:dyDescent="0.25">
      <c r="A2555">
        <v>2020</v>
      </c>
      <c r="B2555" t="s">
        <v>60</v>
      </c>
      <c r="C2555" t="s">
        <v>25</v>
      </c>
      <c r="D2555">
        <v>849</v>
      </c>
      <c r="E2555">
        <v>60502</v>
      </c>
      <c r="F2555" t="s">
        <v>8</v>
      </c>
    </row>
    <row r="2556" spans="1:6" x14ac:dyDescent="0.25">
      <c r="A2556">
        <v>2020</v>
      </c>
      <c r="B2556" t="s">
        <v>60</v>
      </c>
      <c r="C2556" t="s">
        <v>26</v>
      </c>
      <c r="D2556">
        <v>2737</v>
      </c>
      <c r="E2556">
        <v>98844</v>
      </c>
      <c r="F2556" t="s">
        <v>10</v>
      </c>
    </row>
    <row r="2557" spans="1:6" x14ac:dyDescent="0.25">
      <c r="A2557">
        <v>2020</v>
      </c>
      <c r="B2557" t="s">
        <v>60</v>
      </c>
      <c r="C2557" t="s">
        <v>27</v>
      </c>
      <c r="D2557">
        <v>5379</v>
      </c>
      <c r="E2557">
        <v>129118</v>
      </c>
      <c r="F2557" t="s">
        <v>8</v>
      </c>
    </row>
    <row r="2558" spans="1:6" x14ac:dyDescent="0.25">
      <c r="A2558">
        <v>2020</v>
      </c>
      <c r="B2558" t="s">
        <v>60</v>
      </c>
      <c r="C2558" t="s">
        <v>28</v>
      </c>
      <c r="D2558">
        <v>6287</v>
      </c>
      <c r="E2558">
        <v>79556</v>
      </c>
      <c r="F2558" t="s">
        <v>8</v>
      </c>
    </row>
    <row r="2559" spans="1:6" x14ac:dyDescent="0.25">
      <c r="A2559">
        <v>2020</v>
      </c>
      <c r="B2559" t="s">
        <v>60</v>
      </c>
      <c r="C2559" t="s">
        <v>29</v>
      </c>
      <c r="D2559">
        <v>3977</v>
      </c>
      <c r="E2559">
        <v>84903</v>
      </c>
      <c r="F2559" t="s">
        <v>10</v>
      </c>
    </row>
    <row r="2560" spans="1:6" x14ac:dyDescent="0.25">
      <c r="A2560">
        <v>2020</v>
      </c>
      <c r="B2560" t="s">
        <v>60</v>
      </c>
      <c r="C2560" t="s">
        <v>30</v>
      </c>
      <c r="D2560">
        <v>940</v>
      </c>
      <c r="E2560">
        <v>55173</v>
      </c>
      <c r="F2560" t="s">
        <v>10</v>
      </c>
    </row>
    <row r="2561" spans="1:6" x14ac:dyDescent="0.25">
      <c r="A2561">
        <v>2020</v>
      </c>
      <c r="B2561" t="s">
        <v>60</v>
      </c>
      <c r="C2561" t="s">
        <v>31</v>
      </c>
      <c r="D2561">
        <v>3049</v>
      </c>
      <c r="E2561">
        <v>87842</v>
      </c>
      <c r="F2561" t="s">
        <v>8</v>
      </c>
    </row>
    <row r="2562" spans="1:6" x14ac:dyDescent="0.25">
      <c r="A2562">
        <v>2020</v>
      </c>
      <c r="B2562" t="s">
        <v>60</v>
      </c>
      <c r="C2562" t="s">
        <v>32</v>
      </c>
      <c r="D2562">
        <v>801</v>
      </c>
      <c r="E2562">
        <v>60475</v>
      </c>
      <c r="F2562" t="s">
        <v>8</v>
      </c>
    </row>
    <row r="2563" spans="1:6" x14ac:dyDescent="0.25">
      <c r="A2563">
        <v>2020</v>
      </c>
      <c r="B2563" t="s">
        <v>60</v>
      </c>
      <c r="C2563" t="s">
        <v>33</v>
      </c>
      <c r="D2563">
        <v>973</v>
      </c>
      <c r="E2563">
        <v>70407</v>
      </c>
      <c r="F2563" t="s">
        <v>10</v>
      </c>
    </row>
    <row r="2564" spans="1:6" x14ac:dyDescent="0.25">
      <c r="A2564">
        <v>2020</v>
      </c>
      <c r="B2564" t="s">
        <v>60</v>
      </c>
      <c r="C2564" t="s">
        <v>34</v>
      </c>
      <c r="D2564">
        <v>1541</v>
      </c>
      <c r="E2564">
        <v>76292</v>
      </c>
      <c r="F2564" t="s">
        <v>8</v>
      </c>
    </row>
    <row r="2565" spans="1:6" x14ac:dyDescent="0.25">
      <c r="A2565">
        <v>2022</v>
      </c>
      <c r="B2565" t="s">
        <v>62</v>
      </c>
      <c r="C2565" t="s">
        <v>12</v>
      </c>
      <c r="D2565">
        <v>5876</v>
      </c>
      <c r="E2565">
        <v>69709</v>
      </c>
      <c r="F2565" t="s">
        <v>10</v>
      </c>
    </row>
    <row r="2566" spans="1:6" x14ac:dyDescent="0.25">
      <c r="A2566">
        <v>2022</v>
      </c>
      <c r="B2566" t="s">
        <v>62</v>
      </c>
      <c r="C2566" t="s">
        <v>66</v>
      </c>
      <c r="D2566">
        <v>32595</v>
      </c>
      <c r="E2566">
        <v>72460</v>
      </c>
      <c r="F2566" t="s">
        <v>8</v>
      </c>
    </row>
    <row r="2567" spans="1:6" x14ac:dyDescent="0.25">
      <c r="A2567">
        <v>2022</v>
      </c>
      <c r="B2567" t="s">
        <v>62</v>
      </c>
      <c r="C2567" t="s">
        <v>49</v>
      </c>
      <c r="D2567">
        <v>146639</v>
      </c>
      <c r="E2567">
        <v>87123</v>
      </c>
      <c r="F2567" t="s">
        <v>8</v>
      </c>
    </row>
    <row r="2568" spans="1:6" x14ac:dyDescent="0.25">
      <c r="A2568">
        <v>2022</v>
      </c>
      <c r="B2568" t="s">
        <v>62</v>
      </c>
      <c r="C2568" t="s">
        <v>12</v>
      </c>
      <c r="D2568">
        <v>25941</v>
      </c>
      <c r="E2568">
        <v>74355</v>
      </c>
      <c r="F2568" t="s">
        <v>10</v>
      </c>
    </row>
    <row r="2569" spans="1:6" x14ac:dyDescent="0.25">
      <c r="A2569">
        <v>2022</v>
      </c>
      <c r="B2569" t="s">
        <v>62</v>
      </c>
      <c r="C2569" t="s">
        <v>66</v>
      </c>
      <c r="D2569">
        <v>6346</v>
      </c>
      <c r="E2569">
        <v>80442</v>
      </c>
      <c r="F2569" t="s">
        <v>10</v>
      </c>
    </row>
    <row r="2570" spans="1:6" x14ac:dyDescent="0.25">
      <c r="A2570">
        <v>2022</v>
      </c>
      <c r="B2570" t="s">
        <v>62</v>
      </c>
      <c r="C2570" t="s">
        <v>49</v>
      </c>
      <c r="D2570">
        <v>60099</v>
      </c>
      <c r="E2570">
        <v>102046</v>
      </c>
      <c r="F2570" t="s">
        <v>8</v>
      </c>
    </row>
    <row r="2571" spans="1:6" x14ac:dyDescent="0.25">
      <c r="A2571">
        <v>2022</v>
      </c>
      <c r="B2571" t="s">
        <v>62</v>
      </c>
      <c r="C2571" t="s">
        <v>12</v>
      </c>
      <c r="D2571">
        <v>43094</v>
      </c>
      <c r="E2571">
        <v>98279</v>
      </c>
      <c r="F2571" t="s">
        <v>8</v>
      </c>
    </row>
    <row r="2572" spans="1:6" x14ac:dyDescent="0.25">
      <c r="A2572">
        <v>2022</v>
      </c>
      <c r="B2572" t="s">
        <v>62</v>
      </c>
      <c r="C2572" t="s">
        <v>66</v>
      </c>
      <c r="D2572">
        <v>8599</v>
      </c>
      <c r="E2572">
        <v>59557</v>
      </c>
      <c r="F2572" t="s">
        <v>10</v>
      </c>
    </row>
    <row r="2573" spans="1:6" x14ac:dyDescent="0.25">
      <c r="A2573">
        <v>2022</v>
      </c>
      <c r="B2573" t="s">
        <v>62</v>
      </c>
      <c r="C2573" t="s">
        <v>49</v>
      </c>
      <c r="D2573">
        <v>27048</v>
      </c>
      <c r="E2573">
        <v>73254</v>
      </c>
      <c r="F2573" t="s">
        <v>10</v>
      </c>
    </row>
    <row r="2574" spans="1:6" x14ac:dyDescent="0.25">
      <c r="A2574">
        <v>2022</v>
      </c>
      <c r="B2574" t="s">
        <v>62</v>
      </c>
      <c r="C2574" t="s">
        <v>12</v>
      </c>
      <c r="D2574">
        <v>4986</v>
      </c>
      <c r="E2574">
        <v>66233</v>
      </c>
      <c r="F2574" t="s">
        <v>10</v>
      </c>
    </row>
    <row r="2575" spans="1:6" x14ac:dyDescent="0.25">
      <c r="A2575">
        <v>2022</v>
      </c>
      <c r="B2575" t="s">
        <v>63</v>
      </c>
      <c r="C2575" t="s">
        <v>66</v>
      </c>
      <c r="D2575">
        <v>15859</v>
      </c>
      <c r="E2575">
        <v>57193</v>
      </c>
      <c r="F2575" t="s">
        <v>10</v>
      </c>
    </row>
    <row r="2576" spans="1:6" x14ac:dyDescent="0.25">
      <c r="A2576">
        <v>2022</v>
      </c>
      <c r="B2576" t="s">
        <v>63</v>
      </c>
      <c r="C2576" t="s">
        <v>49</v>
      </c>
      <c r="D2576">
        <v>20727</v>
      </c>
      <c r="E2576">
        <v>62159</v>
      </c>
      <c r="F2576" t="s">
        <v>10</v>
      </c>
    </row>
    <row r="2577" spans="1:6" x14ac:dyDescent="0.25">
      <c r="A2577">
        <v>2022</v>
      </c>
      <c r="B2577" t="s">
        <v>63</v>
      </c>
      <c r="C2577" t="s">
        <v>12</v>
      </c>
      <c r="D2577">
        <v>15656</v>
      </c>
      <c r="E2577">
        <v>53435</v>
      </c>
      <c r="F2577" t="s">
        <v>8</v>
      </c>
    </row>
    <row r="2578" spans="1:6" x14ac:dyDescent="0.25">
      <c r="A2578">
        <v>2022</v>
      </c>
      <c r="B2578" t="s">
        <v>63</v>
      </c>
      <c r="C2578" t="s">
        <v>66</v>
      </c>
      <c r="D2578">
        <v>656765</v>
      </c>
      <c r="E2578">
        <v>63668</v>
      </c>
      <c r="F2578" t="s">
        <v>8</v>
      </c>
    </row>
    <row r="2579" spans="1:6" x14ac:dyDescent="0.25">
      <c r="A2579">
        <v>2022</v>
      </c>
      <c r="B2579" t="s">
        <v>63</v>
      </c>
      <c r="C2579" t="s">
        <v>49</v>
      </c>
      <c r="D2579">
        <v>23475</v>
      </c>
      <c r="E2579">
        <v>61198</v>
      </c>
      <c r="F2579" t="s">
        <v>10</v>
      </c>
    </row>
    <row r="2580" spans="1:6" x14ac:dyDescent="0.25">
      <c r="A2580">
        <v>2022</v>
      </c>
      <c r="B2580" t="s">
        <v>63</v>
      </c>
      <c r="C2580" t="s">
        <v>12</v>
      </c>
      <c r="D2580">
        <v>19964</v>
      </c>
      <c r="E2580">
        <v>67215</v>
      </c>
      <c r="F2580" t="s">
        <v>8</v>
      </c>
    </row>
    <row r="2581" spans="1:6" x14ac:dyDescent="0.25">
      <c r="A2581">
        <v>2022</v>
      </c>
      <c r="B2581" t="s">
        <v>63</v>
      </c>
      <c r="C2581" t="s">
        <v>66</v>
      </c>
      <c r="D2581">
        <v>5522</v>
      </c>
      <c r="E2581">
        <v>63470</v>
      </c>
      <c r="F2581" t="s">
        <v>8</v>
      </c>
    </row>
    <row r="2582" spans="1:6" x14ac:dyDescent="0.25">
      <c r="A2582">
        <v>2022</v>
      </c>
      <c r="B2582" t="s">
        <v>63</v>
      </c>
      <c r="C2582" t="s">
        <v>49</v>
      </c>
      <c r="D2582">
        <v>85058</v>
      </c>
      <c r="E2582">
        <v>61114</v>
      </c>
      <c r="F2582" t="s">
        <v>10</v>
      </c>
    </row>
    <row r="2583" spans="1:6" x14ac:dyDescent="0.25">
      <c r="A2583">
        <v>2022</v>
      </c>
      <c r="B2583" t="s">
        <v>63</v>
      </c>
      <c r="C2583" t="s">
        <v>12</v>
      </c>
      <c r="D2583">
        <v>31842</v>
      </c>
      <c r="E2583">
        <v>63141</v>
      </c>
      <c r="F2583" t="s">
        <v>10</v>
      </c>
    </row>
    <row r="2584" spans="1:6" x14ac:dyDescent="0.25">
      <c r="A2584">
        <v>2022</v>
      </c>
      <c r="B2584" t="s">
        <v>63</v>
      </c>
      <c r="C2584" t="s">
        <v>66</v>
      </c>
      <c r="D2584">
        <v>9128</v>
      </c>
      <c r="E2584">
        <v>51479</v>
      </c>
      <c r="F2584" t="s">
        <v>8</v>
      </c>
    </row>
    <row r="2585" spans="1:6" x14ac:dyDescent="0.25">
      <c r="A2585">
        <v>2022</v>
      </c>
      <c r="B2585" t="s">
        <v>63</v>
      </c>
      <c r="C2585" t="s">
        <v>49</v>
      </c>
      <c r="D2585">
        <v>39684</v>
      </c>
      <c r="E2585">
        <v>61678</v>
      </c>
      <c r="F2585" t="s">
        <v>8</v>
      </c>
    </row>
    <row r="2586" spans="1:6" x14ac:dyDescent="0.25">
      <c r="A2586">
        <v>2022</v>
      </c>
      <c r="B2586" t="s">
        <v>63</v>
      </c>
      <c r="C2586" t="s">
        <v>12</v>
      </c>
      <c r="D2586">
        <v>16899</v>
      </c>
      <c r="E2586">
        <v>58802</v>
      </c>
      <c r="F2586" t="s">
        <v>10</v>
      </c>
    </row>
    <row r="2587" spans="1:6" x14ac:dyDescent="0.25">
      <c r="A2587">
        <v>2022</v>
      </c>
      <c r="B2587" t="s">
        <v>63</v>
      </c>
      <c r="C2587" t="s">
        <v>21</v>
      </c>
      <c r="D2587">
        <v>13294</v>
      </c>
      <c r="E2587">
        <v>53222</v>
      </c>
      <c r="F2587" t="s">
        <v>8</v>
      </c>
    </row>
    <row r="2588" spans="1:6" x14ac:dyDescent="0.25">
      <c r="A2588">
        <v>2022</v>
      </c>
      <c r="B2588" t="s">
        <v>63</v>
      </c>
      <c r="C2588" t="s">
        <v>22</v>
      </c>
      <c r="D2588">
        <v>10330</v>
      </c>
      <c r="E2588">
        <v>54486</v>
      </c>
      <c r="F2588" t="s">
        <v>10</v>
      </c>
    </row>
    <row r="2589" spans="1:6" x14ac:dyDescent="0.25">
      <c r="A2589">
        <v>2022</v>
      </c>
      <c r="B2589" t="s">
        <v>63</v>
      </c>
      <c r="C2589" t="s">
        <v>23</v>
      </c>
      <c r="D2589">
        <v>20809</v>
      </c>
      <c r="E2589">
        <v>58098</v>
      </c>
      <c r="F2589" t="s">
        <v>8</v>
      </c>
    </row>
    <row r="2590" spans="1:6" x14ac:dyDescent="0.25">
      <c r="A2590">
        <v>2022</v>
      </c>
      <c r="B2590" t="s">
        <v>63</v>
      </c>
      <c r="C2590" t="s">
        <v>24</v>
      </c>
      <c r="D2590">
        <v>16834</v>
      </c>
      <c r="E2590">
        <v>54222</v>
      </c>
      <c r="F2590" t="s">
        <v>8</v>
      </c>
    </row>
    <row r="2591" spans="1:6" x14ac:dyDescent="0.25">
      <c r="A2591">
        <v>2022</v>
      </c>
      <c r="B2591" t="s">
        <v>63</v>
      </c>
      <c r="C2591" t="s">
        <v>25</v>
      </c>
      <c r="D2591">
        <v>5591</v>
      </c>
      <c r="E2591">
        <v>59739</v>
      </c>
      <c r="F2591" t="s">
        <v>10</v>
      </c>
    </row>
    <row r="2592" spans="1:6" x14ac:dyDescent="0.25">
      <c r="A2592">
        <v>2022</v>
      </c>
      <c r="B2592" t="s">
        <v>63</v>
      </c>
      <c r="C2592" t="s">
        <v>26</v>
      </c>
      <c r="D2592">
        <v>21505</v>
      </c>
      <c r="E2592">
        <v>65854</v>
      </c>
      <c r="F2592" t="s">
        <v>10</v>
      </c>
    </row>
    <row r="2593" spans="1:6" x14ac:dyDescent="0.25">
      <c r="A2593">
        <v>2022</v>
      </c>
      <c r="B2593" t="s">
        <v>6</v>
      </c>
      <c r="C2593" t="s">
        <v>7</v>
      </c>
      <c r="D2593">
        <v>1829</v>
      </c>
      <c r="E2593">
        <v>64872</v>
      </c>
      <c r="F2593" t="s">
        <v>8</v>
      </c>
    </row>
    <row r="2594" spans="1:6" x14ac:dyDescent="0.25">
      <c r="A2594">
        <v>2022</v>
      </c>
      <c r="B2594" t="s">
        <v>6</v>
      </c>
      <c r="C2594" t="s">
        <v>9</v>
      </c>
      <c r="D2594">
        <v>1354</v>
      </c>
      <c r="E2594">
        <v>61216</v>
      </c>
      <c r="F2594" t="s">
        <v>10</v>
      </c>
    </row>
    <row r="2595" spans="1:6" x14ac:dyDescent="0.25">
      <c r="A2595">
        <v>2022</v>
      </c>
      <c r="B2595" t="s">
        <v>6</v>
      </c>
      <c r="C2595" t="s">
        <v>11</v>
      </c>
      <c r="D2595">
        <v>2565</v>
      </c>
      <c r="E2595">
        <v>55909</v>
      </c>
      <c r="F2595" t="s">
        <v>8</v>
      </c>
    </row>
    <row r="2596" spans="1:6" x14ac:dyDescent="0.25">
      <c r="A2596">
        <v>2022</v>
      </c>
      <c r="B2596" t="s">
        <v>6</v>
      </c>
      <c r="C2596" t="s">
        <v>12</v>
      </c>
      <c r="D2596">
        <v>17651</v>
      </c>
      <c r="E2596">
        <v>48534</v>
      </c>
      <c r="F2596" t="s">
        <v>8</v>
      </c>
    </row>
    <row r="2597" spans="1:6" x14ac:dyDescent="0.25">
      <c r="A2597">
        <v>2022</v>
      </c>
      <c r="B2597" t="s">
        <v>6</v>
      </c>
      <c r="C2597" t="s">
        <v>13</v>
      </c>
      <c r="D2597">
        <v>3312</v>
      </c>
      <c r="E2597">
        <v>97879</v>
      </c>
      <c r="F2597" t="s">
        <v>10</v>
      </c>
    </row>
    <row r="2598" spans="1:6" x14ac:dyDescent="0.25">
      <c r="A2598">
        <v>2022</v>
      </c>
      <c r="B2598" t="s">
        <v>6</v>
      </c>
      <c r="C2598" t="s">
        <v>14</v>
      </c>
      <c r="D2598">
        <v>467</v>
      </c>
      <c r="E2598">
        <v>49142</v>
      </c>
      <c r="F2598" t="s">
        <v>10</v>
      </c>
    </row>
    <row r="2599" spans="1:6" x14ac:dyDescent="0.25">
      <c r="A2599">
        <v>2022</v>
      </c>
      <c r="B2599" t="s">
        <v>6</v>
      </c>
      <c r="C2599" t="s">
        <v>15</v>
      </c>
      <c r="D2599">
        <v>186</v>
      </c>
      <c r="E2599">
        <v>49290</v>
      </c>
      <c r="F2599" t="s">
        <v>8</v>
      </c>
    </row>
    <row r="2600" spans="1:6" x14ac:dyDescent="0.25">
      <c r="A2600">
        <v>2022</v>
      </c>
      <c r="B2600" t="s">
        <v>6</v>
      </c>
      <c r="C2600" t="s">
        <v>16</v>
      </c>
      <c r="D2600">
        <v>5394</v>
      </c>
      <c r="E2600">
        <v>43717</v>
      </c>
      <c r="F2600" t="s">
        <v>8</v>
      </c>
    </row>
    <row r="2601" spans="1:6" x14ac:dyDescent="0.25">
      <c r="A2601">
        <v>2022</v>
      </c>
      <c r="B2601" t="s">
        <v>6</v>
      </c>
      <c r="C2601" t="s">
        <v>17</v>
      </c>
      <c r="D2601">
        <v>2794</v>
      </c>
      <c r="E2601">
        <v>51978</v>
      </c>
      <c r="F2601" t="s">
        <v>10</v>
      </c>
    </row>
    <row r="2602" spans="1:6" x14ac:dyDescent="0.25">
      <c r="A2602">
        <v>2022</v>
      </c>
      <c r="B2602" t="s">
        <v>6</v>
      </c>
      <c r="C2602" t="s">
        <v>18</v>
      </c>
      <c r="D2602">
        <v>2531</v>
      </c>
      <c r="E2602">
        <v>48820</v>
      </c>
      <c r="F2602" t="s">
        <v>10</v>
      </c>
    </row>
    <row r="2603" spans="1:6" x14ac:dyDescent="0.25">
      <c r="A2603">
        <v>2022</v>
      </c>
      <c r="B2603" t="s">
        <v>6</v>
      </c>
      <c r="C2603" t="s">
        <v>19</v>
      </c>
      <c r="D2603">
        <v>2818</v>
      </c>
      <c r="E2603">
        <v>58259</v>
      </c>
      <c r="F2603" t="s">
        <v>10</v>
      </c>
    </row>
    <row r="2604" spans="1:6" x14ac:dyDescent="0.25">
      <c r="A2604">
        <v>2022</v>
      </c>
      <c r="B2604" t="s">
        <v>6</v>
      </c>
      <c r="C2604" t="s">
        <v>20</v>
      </c>
      <c r="D2604">
        <v>2302</v>
      </c>
      <c r="E2604">
        <v>56732</v>
      </c>
      <c r="F2604" t="s">
        <v>10</v>
      </c>
    </row>
    <row r="2605" spans="1:6" x14ac:dyDescent="0.25">
      <c r="A2605">
        <v>2022</v>
      </c>
      <c r="B2605" t="s">
        <v>6</v>
      </c>
      <c r="C2605" t="s">
        <v>21</v>
      </c>
      <c r="D2605">
        <v>2911</v>
      </c>
      <c r="E2605">
        <v>51588</v>
      </c>
      <c r="F2605" t="s">
        <v>10</v>
      </c>
    </row>
    <row r="2606" spans="1:6" x14ac:dyDescent="0.25">
      <c r="A2606">
        <v>2022</v>
      </c>
      <c r="B2606" t="s">
        <v>6</v>
      </c>
      <c r="C2606" t="s">
        <v>22</v>
      </c>
      <c r="D2606">
        <v>2613</v>
      </c>
      <c r="E2606">
        <v>53721</v>
      </c>
      <c r="F2606" t="s">
        <v>10</v>
      </c>
    </row>
    <row r="2607" spans="1:6" x14ac:dyDescent="0.25">
      <c r="A2607">
        <v>2022</v>
      </c>
      <c r="B2607" t="s">
        <v>6</v>
      </c>
      <c r="C2607" t="s">
        <v>23</v>
      </c>
      <c r="D2607">
        <v>1632</v>
      </c>
      <c r="E2607">
        <v>60605</v>
      </c>
      <c r="F2607" t="s">
        <v>10</v>
      </c>
    </row>
    <row r="2608" spans="1:6" x14ac:dyDescent="0.25">
      <c r="A2608">
        <v>2022</v>
      </c>
      <c r="B2608" t="s">
        <v>6</v>
      </c>
      <c r="C2608" t="s">
        <v>24</v>
      </c>
      <c r="D2608">
        <v>3143</v>
      </c>
      <c r="E2608">
        <v>92727</v>
      </c>
      <c r="F2608" t="s">
        <v>10</v>
      </c>
    </row>
    <row r="2609" spans="1:6" x14ac:dyDescent="0.25">
      <c r="A2609">
        <v>2022</v>
      </c>
      <c r="B2609" t="s">
        <v>6</v>
      </c>
      <c r="C2609" t="s">
        <v>25</v>
      </c>
      <c r="D2609">
        <v>1581</v>
      </c>
      <c r="E2609">
        <v>47422</v>
      </c>
      <c r="F2609" t="s">
        <v>10</v>
      </c>
    </row>
    <row r="2610" spans="1:6" x14ac:dyDescent="0.25">
      <c r="A2610">
        <v>2022</v>
      </c>
      <c r="B2610" t="s">
        <v>6</v>
      </c>
      <c r="C2610" t="s">
        <v>26</v>
      </c>
      <c r="D2610">
        <v>720</v>
      </c>
      <c r="E2610">
        <v>52887</v>
      </c>
      <c r="F2610" t="s">
        <v>10</v>
      </c>
    </row>
    <row r="2611" spans="1:6" x14ac:dyDescent="0.25">
      <c r="A2611">
        <v>2022</v>
      </c>
      <c r="B2611" t="s">
        <v>6</v>
      </c>
      <c r="C2611" t="s">
        <v>27</v>
      </c>
      <c r="D2611">
        <v>999</v>
      </c>
      <c r="E2611">
        <v>70628</v>
      </c>
      <c r="F2611" t="s">
        <v>10</v>
      </c>
    </row>
    <row r="2612" spans="1:6" x14ac:dyDescent="0.25">
      <c r="A2612">
        <v>2022</v>
      </c>
      <c r="B2612" t="s">
        <v>6</v>
      </c>
      <c r="C2612" t="s">
        <v>28</v>
      </c>
      <c r="D2612">
        <v>3574</v>
      </c>
      <c r="E2612">
        <v>49309</v>
      </c>
      <c r="F2612" t="s">
        <v>10</v>
      </c>
    </row>
    <row r="2613" spans="1:6" x14ac:dyDescent="0.25">
      <c r="A2613">
        <v>2022</v>
      </c>
      <c r="B2613" t="s">
        <v>6</v>
      </c>
      <c r="C2613" t="s">
        <v>29</v>
      </c>
      <c r="D2613">
        <v>3175</v>
      </c>
      <c r="E2613">
        <v>57276</v>
      </c>
      <c r="F2613" t="s">
        <v>10</v>
      </c>
    </row>
    <row r="2614" spans="1:6" x14ac:dyDescent="0.25">
      <c r="A2614">
        <v>2022</v>
      </c>
      <c r="B2614" t="s">
        <v>6</v>
      </c>
      <c r="C2614" t="s">
        <v>30</v>
      </c>
      <c r="D2614">
        <v>2070</v>
      </c>
      <c r="E2614">
        <v>56525</v>
      </c>
      <c r="F2614" t="s">
        <v>10</v>
      </c>
    </row>
    <row r="2615" spans="1:6" x14ac:dyDescent="0.25">
      <c r="A2615">
        <v>2022</v>
      </c>
      <c r="B2615" t="s">
        <v>6</v>
      </c>
      <c r="C2615" t="s">
        <v>31</v>
      </c>
      <c r="D2615">
        <v>2123</v>
      </c>
      <c r="E2615">
        <v>52677</v>
      </c>
      <c r="F2615" t="s">
        <v>8</v>
      </c>
    </row>
    <row r="2616" spans="1:6" x14ac:dyDescent="0.25">
      <c r="A2616">
        <v>2022</v>
      </c>
      <c r="B2616" t="s">
        <v>58</v>
      </c>
      <c r="C2616" t="s">
        <v>33</v>
      </c>
      <c r="D2616">
        <v>1988</v>
      </c>
      <c r="E2616">
        <v>56566</v>
      </c>
      <c r="F2616" t="s">
        <v>10</v>
      </c>
    </row>
    <row r="2617" spans="1:6" x14ac:dyDescent="0.25">
      <c r="A2617">
        <v>2022</v>
      </c>
      <c r="B2617" t="s">
        <v>58</v>
      </c>
      <c r="C2617" t="s">
        <v>34</v>
      </c>
      <c r="D2617">
        <v>2066</v>
      </c>
      <c r="E2617">
        <v>63543</v>
      </c>
      <c r="F2617" t="s">
        <v>10</v>
      </c>
    </row>
    <row r="2618" spans="1:6" x14ac:dyDescent="0.25">
      <c r="A2618">
        <v>2022</v>
      </c>
      <c r="B2618" t="s">
        <v>58</v>
      </c>
      <c r="C2618" t="s">
        <v>35</v>
      </c>
      <c r="D2618">
        <v>2032</v>
      </c>
      <c r="E2618">
        <v>76722</v>
      </c>
      <c r="F2618" t="s">
        <v>8</v>
      </c>
    </row>
    <row r="2619" spans="1:6" x14ac:dyDescent="0.25">
      <c r="A2619">
        <v>2022</v>
      </c>
      <c r="B2619" t="s">
        <v>58</v>
      </c>
      <c r="C2619" t="s">
        <v>36</v>
      </c>
      <c r="D2619">
        <v>8976</v>
      </c>
      <c r="E2619">
        <v>85088</v>
      </c>
      <c r="F2619" t="s">
        <v>8</v>
      </c>
    </row>
    <row r="2620" spans="1:6" x14ac:dyDescent="0.25">
      <c r="A2620">
        <v>2022</v>
      </c>
      <c r="B2620" t="s">
        <v>58</v>
      </c>
      <c r="C2620" t="s">
        <v>37</v>
      </c>
      <c r="D2620">
        <v>1768</v>
      </c>
      <c r="E2620">
        <v>58139</v>
      </c>
      <c r="F2620" t="s">
        <v>10</v>
      </c>
    </row>
    <row r="2621" spans="1:6" x14ac:dyDescent="0.25">
      <c r="A2621">
        <v>2022</v>
      </c>
      <c r="B2621" t="s">
        <v>58</v>
      </c>
      <c r="C2621" t="s">
        <v>38</v>
      </c>
      <c r="D2621">
        <v>16910</v>
      </c>
      <c r="E2621">
        <v>72614</v>
      </c>
      <c r="F2621" t="s">
        <v>8</v>
      </c>
    </row>
    <row r="2622" spans="1:6" x14ac:dyDescent="0.25">
      <c r="A2622">
        <v>2022</v>
      </c>
      <c r="B2622" t="s">
        <v>58</v>
      </c>
      <c r="C2622" t="s">
        <v>39</v>
      </c>
      <c r="D2622">
        <v>10219</v>
      </c>
      <c r="E2622">
        <v>64827</v>
      </c>
      <c r="F2622" t="s">
        <v>10</v>
      </c>
    </row>
    <row r="2623" spans="1:6" x14ac:dyDescent="0.25">
      <c r="A2623">
        <v>2022</v>
      </c>
      <c r="B2623" t="s">
        <v>58</v>
      </c>
      <c r="C2623" t="s">
        <v>40</v>
      </c>
      <c r="D2623">
        <v>807</v>
      </c>
      <c r="E2623">
        <v>58882</v>
      </c>
      <c r="F2623" t="s">
        <v>8</v>
      </c>
    </row>
    <row r="2624" spans="1:6" x14ac:dyDescent="0.25">
      <c r="A2624">
        <v>2022</v>
      </c>
      <c r="B2624" t="s">
        <v>58</v>
      </c>
      <c r="C2624" t="s">
        <v>41</v>
      </c>
      <c r="D2624">
        <v>15409</v>
      </c>
      <c r="E2624">
        <v>66487</v>
      </c>
      <c r="F2624" t="s">
        <v>8</v>
      </c>
    </row>
    <row r="2625" spans="1:6" x14ac:dyDescent="0.25">
      <c r="A2625">
        <v>2022</v>
      </c>
      <c r="B2625" t="s">
        <v>58</v>
      </c>
      <c r="C2625" t="s">
        <v>42</v>
      </c>
      <c r="D2625">
        <v>4164</v>
      </c>
      <c r="E2625">
        <v>63770</v>
      </c>
      <c r="F2625" t="s">
        <v>10</v>
      </c>
    </row>
    <row r="2626" spans="1:6" x14ac:dyDescent="0.25">
      <c r="A2626">
        <v>2022</v>
      </c>
      <c r="B2626" t="s">
        <v>58</v>
      </c>
      <c r="C2626" t="s">
        <v>43</v>
      </c>
      <c r="D2626">
        <v>6240</v>
      </c>
      <c r="E2626">
        <v>75641</v>
      </c>
      <c r="F2626" t="s">
        <v>10</v>
      </c>
    </row>
    <row r="2627" spans="1:6" x14ac:dyDescent="0.25">
      <c r="A2627">
        <v>2022</v>
      </c>
      <c r="B2627" t="s">
        <v>58</v>
      </c>
      <c r="C2627" t="s">
        <v>44</v>
      </c>
      <c r="D2627">
        <v>14407</v>
      </c>
      <c r="E2627">
        <v>67561</v>
      </c>
      <c r="F2627" t="s">
        <v>8</v>
      </c>
    </row>
    <row r="2628" spans="1:6" x14ac:dyDescent="0.25">
      <c r="A2628">
        <v>2022</v>
      </c>
      <c r="B2628" t="s">
        <v>58</v>
      </c>
      <c r="C2628" t="s">
        <v>45</v>
      </c>
      <c r="D2628">
        <v>1572</v>
      </c>
      <c r="E2628">
        <v>63468</v>
      </c>
      <c r="F2628" t="s">
        <v>8</v>
      </c>
    </row>
    <row r="2629" spans="1:6" x14ac:dyDescent="0.25">
      <c r="A2629">
        <v>2022</v>
      </c>
      <c r="B2629" t="s">
        <v>58</v>
      </c>
      <c r="C2629" t="s">
        <v>46</v>
      </c>
      <c r="D2629">
        <v>6087</v>
      </c>
      <c r="E2629">
        <v>64522</v>
      </c>
      <c r="F2629" t="s">
        <v>10</v>
      </c>
    </row>
    <row r="2630" spans="1:6" x14ac:dyDescent="0.25">
      <c r="A2630">
        <v>2022</v>
      </c>
      <c r="B2630" t="s">
        <v>58</v>
      </c>
      <c r="C2630" t="s">
        <v>47</v>
      </c>
      <c r="D2630">
        <v>1084</v>
      </c>
      <c r="E2630">
        <v>54320</v>
      </c>
      <c r="F2630" t="s">
        <v>10</v>
      </c>
    </row>
    <row r="2631" spans="1:6" x14ac:dyDescent="0.25">
      <c r="A2631">
        <v>2022</v>
      </c>
      <c r="B2631" t="s">
        <v>58</v>
      </c>
      <c r="C2631" t="s">
        <v>48</v>
      </c>
      <c r="D2631">
        <v>7051</v>
      </c>
      <c r="E2631">
        <v>64495</v>
      </c>
      <c r="F2631" t="s">
        <v>10</v>
      </c>
    </row>
    <row r="2632" spans="1:6" x14ac:dyDescent="0.25">
      <c r="A2632">
        <v>2022</v>
      </c>
      <c r="B2632" t="s">
        <v>58</v>
      </c>
      <c r="C2632" t="s">
        <v>49</v>
      </c>
      <c r="D2632">
        <v>24758</v>
      </c>
      <c r="E2632">
        <v>82648</v>
      </c>
      <c r="F2632" t="s">
        <v>10</v>
      </c>
    </row>
    <row r="2633" spans="1:6" x14ac:dyDescent="0.25">
      <c r="A2633">
        <v>2022</v>
      </c>
      <c r="B2633" t="s">
        <v>58</v>
      </c>
      <c r="C2633" t="s">
        <v>50</v>
      </c>
      <c r="D2633">
        <v>4386</v>
      </c>
      <c r="E2633">
        <v>63006</v>
      </c>
      <c r="F2633" t="s">
        <v>10</v>
      </c>
    </row>
    <row r="2634" spans="1:6" x14ac:dyDescent="0.25">
      <c r="A2634">
        <v>2022</v>
      </c>
      <c r="B2634" t="s">
        <v>58</v>
      </c>
      <c r="C2634" t="s">
        <v>51</v>
      </c>
      <c r="D2634">
        <v>1108</v>
      </c>
      <c r="E2634">
        <v>64390</v>
      </c>
      <c r="F2634" t="s">
        <v>8</v>
      </c>
    </row>
    <row r="2635" spans="1:6" x14ac:dyDescent="0.25">
      <c r="A2635">
        <v>2022</v>
      </c>
      <c r="B2635" t="s">
        <v>58</v>
      </c>
      <c r="C2635" t="s">
        <v>52</v>
      </c>
      <c r="D2635">
        <v>6750</v>
      </c>
      <c r="E2635">
        <v>64974</v>
      </c>
      <c r="F2635" t="s">
        <v>8</v>
      </c>
    </row>
    <row r="2636" spans="1:6" x14ac:dyDescent="0.25">
      <c r="A2636">
        <v>2022</v>
      </c>
      <c r="B2636" t="s">
        <v>58</v>
      </c>
      <c r="C2636" t="s">
        <v>53</v>
      </c>
      <c r="D2636">
        <v>7798</v>
      </c>
      <c r="E2636">
        <v>84321</v>
      </c>
      <c r="F2636" t="s">
        <v>10</v>
      </c>
    </row>
    <row r="2637" spans="1:6" x14ac:dyDescent="0.25">
      <c r="A2637">
        <v>2022</v>
      </c>
      <c r="B2637" t="s">
        <v>58</v>
      </c>
      <c r="C2637" t="s">
        <v>54</v>
      </c>
      <c r="D2637">
        <v>1268</v>
      </c>
      <c r="E2637">
        <v>65459</v>
      </c>
      <c r="F2637" t="s">
        <v>8</v>
      </c>
    </row>
    <row r="2638" spans="1:6" x14ac:dyDescent="0.25">
      <c r="A2638">
        <v>2022</v>
      </c>
      <c r="B2638" t="s">
        <v>58</v>
      </c>
      <c r="C2638" t="s">
        <v>55</v>
      </c>
      <c r="D2638">
        <v>9432</v>
      </c>
      <c r="E2638">
        <v>63047</v>
      </c>
      <c r="F2638" t="s">
        <v>8</v>
      </c>
    </row>
    <row r="2639" spans="1:6" x14ac:dyDescent="0.25">
      <c r="A2639">
        <v>2022</v>
      </c>
      <c r="B2639" t="s">
        <v>58</v>
      </c>
      <c r="C2639" t="s">
        <v>56</v>
      </c>
      <c r="D2639">
        <v>600</v>
      </c>
      <c r="E2639">
        <v>72060</v>
      </c>
      <c r="F2639" t="s">
        <v>10</v>
      </c>
    </row>
    <row r="2640" spans="1:6" x14ac:dyDescent="0.25">
      <c r="A2640">
        <v>2022</v>
      </c>
      <c r="B2640" t="s">
        <v>59</v>
      </c>
      <c r="C2640" t="s">
        <v>7</v>
      </c>
      <c r="D2640">
        <v>32481</v>
      </c>
      <c r="E2640">
        <v>46970</v>
      </c>
      <c r="F2640" t="s">
        <v>10</v>
      </c>
    </row>
    <row r="2641" spans="1:6" x14ac:dyDescent="0.25">
      <c r="A2641">
        <v>2022</v>
      </c>
      <c r="B2641" t="s">
        <v>59</v>
      </c>
      <c r="C2641" t="s">
        <v>9</v>
      </c>
      <c r="D2641">
        <v>31775</v>
      </c>
      <c r="E2641">
        <v>51734</v>
      </c>
      <c r="F2641" t="s">
        <v>8</v>
      </c>
    </row>
    <row r="2642" spans="1:6" x14ac:dyDescent="0.25">
      <c r="A2642">
        <v>2022</v>
      </c>
      <c r="B2642" t="s">
        <v>59</v>
      </c>
      <c r="C2642" t="s">
        <v>11</v>
      </c>
      <c r="D2642">
        <v>21642</v>
      </c>
      <c r="E2642">
        <v>46450</v>
      </c>
      <c r="F2642" t="s">
        <v>8</v>
      </c>
    </row>
    <row r="2643" spans="1:6" x14ac:dyDescent="0.25">
      <c r="A2643">
        <v>2022</v>
      </c>
      <c r="B2643" t="s">
        <v>59</v>
      </c>
      <c r="C2643" t="s">
        <v>12</v>
      </c>
      <c r="D2643">
        <v>196511</v>
      </c>
      <c r="E2643">
        <v>57020</v>
      </c>
      <c r="F2643" t="s">
        <v>10</v>
      </c>
    </row>
    <row r="2644" spans="1:6" x14ac:dyDescent="0.25">
      <c r="A2644">
        <v>2022</v>
      </c>
      <c r="B2644" t="s">
        <v>59</v>
      </c>
      <c r="C2644" t="s">
        <v>13</v>
      </c>
      <c r="D2644">
        <v>35891</v>
      </c>
      <c r="E2644">
        <v>55043</v>
      </c>
      <c r="F2644" t="s">
        <v>8</v>
      </c>
    </row>
    <row r="2645" spans="1:6" x14ac:dyDescent="0.25">
      <c r="A2645">
        <v>2022</v>
      </c>
      <c r="B2645" t="s">
        <v>59</v>
      </c>
      <c r="C2645" t="s">
        <v>14</v>
      </c>
      <c r="D2645">
        <v>24902</v>
      </c>
      <c r="E2645">
        <v>56041</v>
      </c>
      <c r="F2645" t="s">
        <v>10</v>
      </c>
    </row>
    <row r="2646" spans="1:6" x14ac:dyDescent="0.25">
      <c r="A2646">
        <v>2022</v>
      </c>
      <c r="B2646" t="s">
        <v>59</v>
      </c>
      <c r="C2646" t="s">
        <v>15</v>
      </c>
      <c r="D2646">
        <v>6850</v>
      </c>
      <c r="E2646">
        <v>45843</v>
      </c>
      <c r="F2646" t="s">
        <v>8</v>
      </c>
    </row>
    <row r="2647" spans="1:6" x14ac:dyDescent="0.25">
      <c r="A2647">
        <v>2022</v>
      </c>
      <c r="B2647" t="s">
        <v>59</v>
      </c>
      <c r="C2647" t="s">
        <v>16</v>
      </c>
      <c r="D2647">
        <v>139486</v>
      </c>
      <c r="E2647">
        <v>49766</v>
      </c>
      <c r="F2647" t="s">
        <v>8</v>
      </c>
    </row>
    <row r="2648" spans="1:6" x14ac:dyDescent="0.25">
      <c r="A2648">
        <v>2022</v>
      </c>
      <c r="B2648" t="s">
        <v>59</v>
      </c>
      <c r="C2648" t="s">
        <v>17</v>
      </c>
      <c r="D2648">
        <v>60996</v>
      </c>
      <c r="E2648">
        <v>54352</v>
      </c>
      <c r="F2648" t="s">
        <v>10</v>
      </c>
    </row>
    <row r="2649" spans="1:6" x14ac:dyDescent="0.25">
      <c r="A2649">
        <v>2022</v>
      </c>
      <c r="B2649" t="s">
        <v>59</v>
      </c>
      <c r="C2649" t="s">
        <v>18</v>
      </c>
      <c r="D2649">
        <v>11969</v>
      </c>
      <c r="E2649">
        <v>44972</v>
      </c>
      <c r="F2649" t="s">
        <v>10</v>
      </c>
    </row>
    <row r="2650" spans="1:6" x14ac:dyDescent="0.25">
      <c r="A2650">
        <v>2022</v>
      </c>
      <c r="B2650" t="s">
        <v>59</v>
      </c>
      <c r="C2650" t="s">
        <v>19</v>
      </c>
      <c r="D2650">
        <v>78063</v>
      </c>
      <c r="E2650">
        <v>56570</v>
      </c>
      <c r="F2650" t="s">
        <v>8</v>
      </c>
    </row>
    <row r="2651" spans="1:6" x14ac:dyDescent="0.25">
      <c r="A2651">
        <v>2022</v>
      </c>
      <c r="B2651" t="s">
        <v>59</v>
      </c>
      <c r="C2651" t="s">
        <v>20</v>
      </c>
      <c r="D2651">
        <v>40681</v>
      </c>
      <c r="E2651">
        <v>47092</v>
      </c>
      <c r="F2651" t="s">
        <v>8</v>
      </c>
    </row>
    <row r="2652" spans="1:6" x14ac:dyDescent="0.25">
      <c r="A2652">
        <v>2022</v>
      </c>
      <c r="B2652" t="s">
        <v>59</v>
      </c>
      <c r="C2652" t="s">
        <v>21</v>
      </c>
      <c r="D2652">
        <v>23521</v>
      </c>
      <c r="E2652">
        <v>45539</v>
      </c>
      <c r="F2652" t="s">
        <v>10</v>
      </c>
    </row>
    <row r="2653" spans="1:6" x14ac:dyDescent="0.25">
      <c r="A2653">
        <v>2022</v>
      </c>
      <c r="B2653" t="s">
        <v>59</v>
      </c>
      <c r="C2653" t="s">
        <v>22</v>
      </c>
      <c r="D2653">
        <v>20370</v>
      </c>
      <c r="E2653">
        <v>47235</v>
      </c>
      <c r="F2653" t="s">
        <v>10</v>
      </c>
    </row>
    <row r="2654" spans="1:6" x14ac:dyDescent="0.25">
      <c r="A2654">
        <v>2022</v>
      </c>
      <c r="B2654" t="s">
        <v>59</v>
      </c>
      <c r="C2654" t="s">
        <v>23</v>
      </c>
      <c r="D2654">
        <v>28056</v>
      </c>
      <c r="E2654">
        <v>47623</v>
      </c>
      <c r="F2654" t="s">
        <v>10</v>
      </c>
    </row>
    <row r="2655" spans="1:6" x14ac:dyDescent="0.25">
      <c r="A2655">
        <v>2022</v>
      </c>
      <c r="B2655" t="s">
        <v>59</v>
      </c>
      <c r="C2655" t="s">
        <v>24</v>
      </c>
      <c r="D2655">
        <v>30545</v>
      </c>
      <c r="E2655">
        <v>47196</v>
      </c>
      <c r="F2655" t="s">
        <v>10</v>
      </c>
    </row>
    <row r="2656" spans="1:6" x14ac:dyDescent="0.25">
      <c r="A2656">
        <v>2022</v>
      </c>
      <c r="B2656" t="s">
        <v>59</v>
      </c>
      <c r="C2656" t="s">
        <v>25</v>
      </c>
      <c r="D2656">
        <v>10761</v>
      </c>
      <c r="E2656">
        <v>42589</v>
      </c>
      <c r="F2656" t="s">
        <v>10</v>
      </c>
    </row>
    <row r="2657" spans="1:6" x14ac:dyDescent="0.25">
      <c r="A2657">
        <v>2022</v>
      </c>
      <c r="B2657" t="s">
        <v>59</v>
      </c>
      <c r="C2657" t="s">
        <v>26</v>
      </c>
      <c r="D2657">
        <v>32767</v>
      </c>
      <c r="E2657">
        <v>51648</v>
      </c>
      <c r="F2657" t="s">
        <v>8</v>
      </c>
    </row>
    <row r="2658" spans="1:6" x14ac:dyDescent="0.25">
      <c r="A2658">
        <v>2022</v>
      </c>
      <c r="B2658" t="s">
        <v>59</v>
      </c>
      <c r="C2658" t="s">
        <v>27</v>
      </c>
      <c r="D2658">
        <v>42171</v>
      </c>
      <c r="E2658">
        <v>57937</v>
      </c>
      <c r="F2658" t="s">
        <v>8</v>
      </c>
    </row>
    <row r="2659" spans="1:6" x14ac:dyDescent="0.25">
      <c r="A2659">
        <v>2022</v>
      </c>
      <c r="B2659" t="s">
        <v>59</v>
      </c>
      <c r="C2659" t="s">
        <v>28</v>
      </c>
      <c r="D2659">
        <v>52459</v>
      </c>
      <c r="E2659">
        <v>52200</v>
      </c>
      <c r="F2659" t="s">
        <v>10</v>
      </c>
    </row>
    <row r="2660" spans="1:6" x14ac:dyDescent="0.25">
      <c r="A2660">
        <v>2022</v>
      </c>
      <c r="B2660" t="s">
        <v>59</v>
      </c>
      <c r="C2660" t="s">
        <v>29</v>
      </c>
      <c r="D2660">
        <v>37272</v>
      </c>
      <c r="E2660">
        <v>54570</v>
      </c>
      <c r="F2660" t="s">
        <v>8</v>
      </c>
    </row>
    <row r="2661" spans="1:6" x14ac:dyDescent="0.25">
      <c r="A2661">
        <v>2022</v>
      </c>
      <c r="B2661" t="s">
        <v>59</v>
      </c>
      <c r="C2661" t="s">
        <v>30</v>
      </c>
      <c r="D2661">
        <v>19763</v>
      </c>
      <c r="E2661">
        <v>41497</v>
      </c>
      <c r="F2661" t="s">
        <v>8</v>
      </c>
    </row>
    <row r="2662" spans="1:6" x14ac:dyDescent="0.25">
      <c r="A2662">
        <v>2022</v>
      </c>
      <c r="B2662" t="s">
        <v>59</v>
      </c>
      <c r="C2662" t="s">
        <v>31</v>
      </c>
      <c r="D2662">
        <v>38808</v>
      </c>
      <c r="E2662">
        <v>47469</v>
      </c>
      <c r="F2662" t="s">
        <v>10</v>
      </c>
    </row>
    <row r="2663" spans="1:6" x14ac:dyDescent="0.25">
      <c r="A2663">
        <v>2022</v>
      </c>
      <c r="B2663" t="s">
        <v>59</v>
      </c>
      <c r="C2663" t="s">
        <v>32</v>
      </c>
      <c r="D2663">
        <v>9250</v>
      </c>
      <c r="E2663">
        <v>44170</v>
      </c>
      <c r="F2663" t="s">
        <v>10</v>
      </c>
    </row>
    <row r="2664" spans="1:6" x14ac:dyDescent="0.25">
      <c r="A2664">
        <v>2022</v>
      </c>
      <c r="B2664" t="s">
        <v>59</v>
      </c>
      <c r="C2664" t="s">
        <v>33</v>
      </c>
      <c r="D2664">
        <v>14923</v>
      </c>
      <c r="E2664">
        <v>44891</v>
      </c>
      <c r="F2664" t="s">
        <v>8</v>
      </c>
    </row>
    <row r="2665" spans="1:6" x14ac:dyDescent="0.25">
      <c r="A2665">
        <v>2022</v>
      </c>
      <c r="B2665" t="s">
        <v>59</v>
      </c>
      <c r="C2665" t="s">
        <v>34</v>
      </c>
      <c r="D2665">
        <v>15829</v>
      </c>
      <c r="E2665">
        <v>49190</v>
      </c>
      <c r="F2665" t="s">
        <v>8</v>
      </c>
    </row>
    <row r="2666" spans="1:6" x14ac:dyDescent="0.25">
      <c r="A2666">
        <v>2022</v>
      </c>
      <c r="B2666" t="s">
        <v>59</v>
      </c>
      <c r="C2666" t="s">
        <v>35</v>
      </c>
      <c r="D2666">
        <v>12509</v>
      </c>
      <c r="E2666">
        <v>52777</v>
      </c>
      <c r="F2666" t="s">
        <v>10</v>
      </c>
    </row>
    <row r="2667" spans="1:6" x14ac:dyDescent="0.25">
      <c r="A2667">
        <v>2022</v>
      </c>
      <c r="B2667" t="s">
        <v>59</v>
      </c>
      <c r="C2667" t="s">
        <v>36</v>
      </c>
      <c r="D2667">
        <v>54238</v>
      </c>
      <c r="E2667">
        <v>58723</v>
      </c>
      <c r="F2667" t="s">
        <v>8</v>
      </c>
    </row>
    <row r="2668" spans="1:6" x14ac:dyDescent="0.25">
      <c r="A2668">
        <v>2022</v>
      </c>
      <c r="B2668" t="s">
        <v>59</v>
      </c>
      <c r="C2668" t="s">
        <v>37</v>
      </c>
      <c r="D2668">
        <v>10758</v>
      </c>
      <c r="E2668">
        <v>43078</v>
      </c>
      <c r="F2668" t="s">
        <v>10</v>
      </c>
    </row>
    <row r="2669" spans="1:6" x14ac:dyDescent="0.25">
      <c r="A2669">
        <v>2022</v>
      </c>
      <c r="B2669" t="s">
        <v>59</v>
      </c>
      <c r="C2669" t="s">
        <v>38</v>
      </c>
      <c r="D2669">
        <v>123741</v>
      </c>
      <c r="E2669">
        <v>56832</v>
      </c>
      <c r="F2669" t="s">
        <v>8</v>
      </c>
    </row>
    <row r="2670" spans="1:6" x14ac:dyDescent="0.25">
      <c r="A2670">
        <v>2022</v>
      </c>
      <c r="B2670" t="s">
        <v>59</v>
      </c>
      <c r="C2670" t="s">
        <v>39</v>
      </c>
      <c r="D2670">
        <v>61525</v>
      </c>
      <c r="E2670">
        <v>48092</v>
      </c>
      <c r="F2670" t="s">
        <v>8</v>
      </c>
    </row>
    <row r="2671" spans="1:6" x14ac:dyDescent="0.25">
      <c r="A2671">
        <v>2022</v>
      </c>
      <c r="B2671" t="s">
        <v>59</v>
      </c>
      <c r="C2671" t="s">
        <v>40</v>
      </c>
      <c r="D2671">
        <v>7753</v>
      </c>
      <c r="E2671">
        <v>54819</v>
      </c>
      <c r="F2671" t="s">
        <v>10</v>
      </c>
    </row>
    <row r="2672" spans="1:6" x14ac:dyDescent="0.25">
      <c r="A2672">
        <v>2022</v>
      </c>
      <c r="B2672" t="s">
        <v>59</v>
      </c>
      <c r="C2672" t="s">
        <v>41</v>
      </c>
      <c r="D2672">
        <v>68615</v>
      </c>
      <c r="E2672">
        <v>49247</v>
      </c>
      <c r="F2672" t="s">
        <v>10</v>
      </c>
    </row>
    <row r="2673" spans="1:6" x14ac:dyDescent="0.25">
      <c r="A2673">
        <v>2022</v>
      </c>
      <c r="B2673" t="s">
        <v>59</v>
      </c>
      <c r="C2673" t="s">
        <v>42</v>
      </c>
      <c r="D2673">
        <v>23748</v>
      </c>
      <c r="E2673">
        <v>46554</v>
      </c>
      <c r="F2673" t="s">
        <v>8</v>
      </c>
    </row>
    <row r="2674" spans="1:6" x14ac:dyDescent="0.25">
      <c r="A2674">
        <v>2022</v>
      </c>
      <c r="B2674" t="s">
        <v>59</v>
      </c>
      <c r="C2674" t="s">
        <v>43</v>
      </c>
      <c r="D2674">
        <v>26503</v>
      </c>
      <c r="E2674">
        <v>49347</v>
      </c>
      <c r="F2674" t="s">
        <v>8</v>
      </c>
    </row>
    <row r="2675" spans="1:6" x14ac:dyDescent="0.25">
      <c r="A2675">
        <v>2022</v>
      </c>
      <c r="B2675" t="s">
        <v>59</v>
      </c>
      <c r="C2675" t="s">
        <v>44</v>
      </c>
      <c r="D2675">
        <v>74845</v>
      </c>
      <c r="E2675">
        <v>50000</v>
      </c>
      <c r="F2675" t="s">
        <v>10</v>
      </c>
    </row>
    <row r="2676" spans="1:6" x14ac:dyDescent="0.25">
      <c r="A2676">
        <v>2022</v>
      </c>
      <c r="B2676" t="s">
        <v>59</v>
      </c>
      <c r="C2676" t="s">
        <v>45</v>
      </c>
      <c r="D2676">
        <v>7658</v>
      </c>
      <c r="E2676">
        <v>48902</v>
      </c>
      <c r="F2676" t="s">
        <v>10</v>
      </c>
    </row>
    <row r="2677" spans="1:6" x14ac:dyDescent="0.25">
      <c r="A2677">
        <v>2022</v>
      </c>
      <c r="B2677" t="s">
        <v>59</v>
      </c>
      <c r="C2677" t="s">
        <v>46</v>
      </c>
      <c r="D2677">
        <v>30013</v>
      </c>
      <c r="E2677">
        <v>44429</v>
      </c>
      <c r="F2677" t="s">
        <v>10</v>
      </c>
    </row>
    <row r="2678" spans="1:6" x14ac:dyDescent="0.25">
      <c r="A2678">
        <v>2022</v>
      </c>
      <c r="B2678" t="s">
        <v>59</v>
      </c>
      <c r="C2678" t="s">
        <v>47</v>
      </c>
      <c r="D2678">
        <v>8059</v>
      </c>
      <c r="E2678">
        <v>44650</v>
      </c>
      <c r="F2678" t="s">
        <v>10</v>
      </c>
    </row>
    <row r="2679" spans="1:6" x14ac:dyDescent="0.25">
      <c r="A2679">
        <v>2022</v>
      </c>
      <c r="B2679" t="s">
        <v>59</v>
      </c>
      <c r="C2679" t="s">
        <v>48</v>
      </c>
      <c r="D2679">
        <v>40040</v>
      </c>
      <c r="E2679">
        <v>51137</v>
      </c>
      <c r="F2679" t="s">
        <v>10</v>
      </c>
    </row>
    <row r="2680" spans="1:6" x14ac:dyDescent="0.25">
      <c r="A2680">
        <v>2022</v>
      </c>
      <c r="B2680" t="s">
        <v>59</v>
      </c>
      <c r="C2680" t="s">
        <v>49</v>
      </c>
      <c r="D2680">
        <v>147447</v>
      </c>
      <c r="E2680">
        <v>57337</v>
      </c>
      <c r="F2680" t="s">
        <v>8</v>
      </c>
    </row>
    <row r="2681" spans="1:6" x14ac:dyDescent="0.25">
      <c r="A2681">
        <v>2022</v>
      </c>
      <c r="B2681" t="s">
        <v>59</v>
      </c>
      <c r="C2681" t="s">
        <v>50</v>
      </c>
      <c r="D2681">
        <v>19531</v>
      </c>
      <c r="E2681">
        <v>49163</v>
      </c>
      <c r="F2681" t="s">
        <v>8</v>
      </c>
    </row>
    <row r="2682" spans="1:6" x14ac:dyDescent="0.25">
      <c r="A2682">
        <v>2022</v>
      </c>
      <c r="B2682" t="s">
        <v>59</v>
      </c>
      <c r="C2682" t="s">
        <v>51</v>
      </c>
      <c r="D2682">
        <v>5084</v>
      </c>
      <c r="E2682">
        <v>45351</v>
      </c>
      <c r="F2682" t="s">
        <v>10</v>
      </c>
    </row>
    <row r="2683" spans="1:6" x14ac:dyDescent="0.25">
      <c r="A2683">
        <v>2022</v>
      </c>
      <c r="B2683" t="s">
        <v>59</v>
      </c>
      <c r="C2683" t="s">
        <v>52</v>
      </c>
      <c r="D2683">
        <v>43180</v>
      </c>
      <c r="E2683">
        <v>48886</v>
      </c>
      <c r="F2683" t="s">
        <v>8</v>
      </c>
    </row>
    <row r="2684" spans="1:6" x14ac:dyDescent="0.25">
      <c r="A2684">
        <v>2022</v>
      </c>
      <c r="B2684" t="s">
        <v>59</v>
      </c>
      <c r="C2684" t="s">
        <v>53</v>
      </c>
      <c r="D2684">
        <v>39324</v>
      </c>
      <c r="E2684">
        <v>68994</v>
      </c>
      <c r="F2684" t="s">
        <v>8</v>
      </c>
    </row>
    <row r="2685" spans="1:6" x14ac:dyDescent="0.25">
      <c r="A2685">
        <v>2022</v>
      </c>
      <c r="B2685" t="s">
        <v>59</v>
      </c>
      <c r="C2685" t="s">
        <v>54</v>
      </c>
      <c r="D2685">
        <v>10925</v>
      </c>
      <c r="E2685">
        <v>43698</v>
      </c>
      <c r="F2685" t="s">
        <v>10</v>
      </c>
    </row>
    <row r="2686" spans="1:6" x14ac:dyDescent="0.25">
      <c r="A2686">
        <v>2022</v>
      </c>
      <c r="B2686" t="s">
        <v>59</v>
      </c>
      <c r="C2686" t="s">
        <v>55</v>
      </c>
      <c r="D2686">
        <v>36496</v>
      </c>
      <c r="E2686">
        <v>46512</v>
      </c>
      <c r="F2686" t="s">
        <v>10</v>
      </c>
    </row>
    <row r="2687" spans="1:6" x14ac:dyDescent="0.25">
      <c r="A2687">
        <v>2022</v>
      </c>
      <c r="B2687" t="s">
        <v>59</v>
      </c>
      <c r="C2687" t="s">
        <v>56</v>
      </c>
      <c r="D2687">
        <v>4830</v>
      </c>
      <c r="E2687">
        <v>47737</v>
      </c>
      <c r="F2687" t="s">
        <v>8</v>
      </c>
    </row>
    <row r="2688" spans="1:6" x14ac:dyDescent="0.25">
      <c r="A2688">
        <v>2022</v>
      </c>
      <c r="B2688" t="s">
        <v>60</v>
      </c>
      <c r="C2688" t="s">
        <v>7</v>
      </c>
      <c r="D2688">
        <v>2168</v>
      </c>
      <c r="E2688">
        <v>65025</v>
      </c>
      <c r="F2688" t="s">
        <v>8</v>
      </c>
    </row>
    <row r="2689" spans="1:6" x14ac:dyDescent="0.25">
      <c r="A2689">
        <v>2022</v>
      </c>
      <c r="B2689" t="s">
        <v>60</v>
      </c>
      <c r="C2689" t="s">
        <v>9</v>
      </c>
      <c r="D2689">
        <v>3113</v>
      </c>
      <c r="E2689">
        <v>80499</v>
      </c>
      <c r="F2689" t="s">
        <v>10</v>
      </c>
    </row>
    <row r="2690" spans="1:6" x14ac:dyDescent="0.25">
      <c r="A2690">
        <v>2022</v>
      </c>
      <c r="B2690" t="s">
        <v>60</v>
      </c>
      <c r="C2690" t="s">
        <v>11</v>
      </c>
      <c r="D2690">
        <v>1210</v>
      </c>
      <c r="E2690">
        <v>58828</v>
      </c>
      <c r="F2690" t="s">
        <v>8</v>
      </c>
    </row>
    <row r="2691" spans="1:6" x14ac:dyDescent="0.25">
      <c r="A2691">
        <v>2022</v>
      </c>
      <c r="B2691" t="s">
        <v>60</v>
      </c>
      <c r="C2691" t="s">
        <v>12</v>
      </c>
      <c r="D2691">
        <v>26592</v>
      </c>
      <c r="E2691">
        <v>193173</v>
      </c>
      <c r="F2691" t="s">
        <v>10</v>
      </c>
    </row>
    <row r="2692" spans="1:6" x14ac:dyDescent="0.25">
      <c r="A2692">
        <v>2022</v>
      </c>
      <c r="B2692" t="s">
        <v>60</v>
      </c>
      <c r="C2692" t="s">
        <v>13</v>
      </c>
      <c r="D2692">
        <v>4173</v>
      </c>
      <c r="E2692">
        <v>105735</v>
      </c>
      <c r="F2692" t="s">
        <v>8</v>
      </c>
    </row>
    <row r="2693" spans="1:6" x14ac:dyDescent="0.25">
      <c r="A2693">
        <v>2022</v>
      </c>
      <c r="B2693" t="s">
        <v>60</v>
      </c>
      <c r="C2693" t="s">
        <v>14</v>
      </c>
      <c r="D2693">
        <v>2306</v>
      </c>
      <c r="E2693">
        <v>115642</v>
      </c>
      <c r="F2693" t="s">
        <v>8</v>
      </c>
    </row>
    <row r="2694" spans="1:6" x14ac:dyDescent="0.25">
      <c r="A2694">
        <v>2022</v>
      </c>
      <c r="B2694" t="s">
        <v>60</v>
      </c>
      <c r="C2694" t="s">
        <v>15</v>
      </c>
      <c r="D2694">
        <v>433</v>
      </c>
      <c r="E2694">
        <v>70782</v>
      </c>
      <c r="F2694" t="s">
        <v>10</v>
      </c>
    </row>
    <row r="2695" spans="1:6" x14ac:dyDescent="0.25">
      <c r="A2695">
        <v>2022</v>
      </c>
      <c r="B2695" t="s">
        <v>60</v>
      </c>
      <c r="C2695" t="s">
        <v>16</v>
      </c>
      <c r="D2695">
        <v>11205</v>
      </c>
      <c r="E2695">
        <v>86168</v>
      </c>
      <c r="F2695" t="s">
        <v>10</v>
      </c>
    </row>
    <row r="2696" spans="1:6" x14ac:dyDescent="0.25">
      <c r="A2696">
        <v>2022</v>
      </c>
      <c r="B2696" t="s">
        <v>60</v>
      </c>
      <c r="C2696" t="s">
        <v>17</v>
      </c>
      <c r="D2696">
        <v>5113</v>
      </c>
      <c r="E2696">
        <v>101613</v>
      </c>
      <c r="F2696" t="s">
        <v>8</v>
      </c>
    </row>
    <row r="2697" spans="1:6" x14ac:dyDescent="0.25">
      <c r="A2697">
        <v>2022</v>
      </c>
      <c r="B2697" t="s">
        <v>60</v>
      </c>
      <c r="C2697" t="s">
        <v>18</v>
      </c>
      <c r="D2697">
        <v>1223</v>
      </c>
      <c r="E2697">
        <v>57761</v>
      </c>
      <c r="F2697" t="s">
        <v>8</v>
      </c>
    </row>
    <row r="2698" spans="1:6" x14ac:dyDescent="0.25">
      <c r="A2698">
        <v>2022</v>
      </c>
      <c r="B2698" t="s">
        <v>60</v>
      </c>
      <c r="C2698" t="s">
        <v>19</v>
      </c>
      <c r="D2698">
        <v>6688</v>
      </c>
      <c r="E2698">
        <v>96164</v>
      </c>
      <c r="F2698" t="s">
        <v>10</v>
      </c>
    </row>
    <row r="2699" spans="1:6" x14ac:dyDescent="0.25">
      <c r="A2699">
        <v>2022</v>
      </c>
      <c r="B2699" t="s">
        <v>60</v>
      </c>
      <c r="C2699" t="s">
        <v>20</v>
      </c>
      <c r="D2699">
        <v>2123</v>
      </c>
      <c r="E2699">
        <v>65371</v>
      </c>
      <c r="F2699" t="s">
        <v>10</v>
      </c>
    </row>
    <row r="2700" spans="1:6" x14ac:dyDescent="0.25">
      <c r="A2700">
        <v>2022</v>
      </c>
      <c r="B2700" t="s">
        <v>60</v>
      </c>
      <c r="C2700" t="s">
        <v>21</v>
      </c>
      <c r="D2700">
        <v>1742</v>
      </c>
      <c r="E2700">
        <v>63519</v>
      </c>
      <c r="F2700" t="s">
        <v>10</v>
      </c>
    </row>
    <row r="2701" spans="1:6" x14ac:dyDescent="0.25">
      <c r="A2701">
        <v>2022</v>
      </c>
      <c r="B2701" t="s">
        <v>60</v>
      </c>
      <c r="C2701" t="s">
        <v>22</v>
      </c>
      <c r="D2701">
        <v>1308</v>
      </c>
      <c r="E2701">
        <v>68399</v>
      </c>
      <c r="F2701" t="s">
        <v>10</v>
      </c>
    </row>
    <row r="2702" spans="1:6" x14ac:dyDescent="0.25">
      <c r="A2702">
        <v>2022</v>
      </c>
      <c r="B2702" t="s">
        <v>60</v>
      </c>
      <c r="C2702" t="s">
        <v>23</v>
      </c>
      <c r="D2702">
        <v>1785</v>
      </c>
      <c r="E2702">
        <v>59629</v>
      </c>
      <c r="F2702" t="s">
        <v>10</v>
      </c>
    </row>
    <row r="2703" spans="1:6" x14ac:dyDescent="0.25">
      <c r="A2703">
        <v>2022</v>
      </c>
      <c r="B2703" t="s">
        <v>60</v>
      </c>
      <c r="C2703" t="s">
        <v>24</v>
      </c>
      <c r="D2703">
        <v>1716</v>
      </c>
      <c r="E2703">
        <v>63223</v>
      </c>
      <c r="F2703" t="s">
        <v>8</v>
      </c>
    </row>
    <row r="2704" spans="1:6" x14ac:dyDescent="0.25">
      <c r="A2704">
        <v>2022</v>
      </c>
      <c r="B2704" t="s">
        <v>60</v>
      </c>
      <c r="C2704" t="s">
        <v>25</v>
      </c>
      <c r="D2704">
        <v>849</v>
      </c>
      <c r="E2704">
        <v>59502</v>
      </c>
      <c r="F2704" t="s">
        <v>8</v>
      </c>
    </row>
    <row r="2705" spans="1:6" x14ac:dyDescent="0.25">
      <c r="A2705">
        <v>2022</v>
      </c>
      <c r="B2705" t="s">
        <v>60</v>
      </c>
      <c r="C2705" t="s">
        <v>26</v>
      </c>
      <c r="D2705">
        <v>2737</v>
      </c>
      <c r="E2705">
        <v>97844</v>
      </c>
      <c r="F2705" t="s">
        <v>10</v>
      </c>
    </row>
    <row r="2706" spans="1:6" x14ac:dyDescent="0.25">
      <c r="A2706">
        <v>2022</v>
      </c>
      <c r="B2706" t="s">
        <v>60</v>
      </c>
      <c r="C2706" t="s">
        <v>27</v>
      </c>
      <c r="D2706">
        <v>5379</v>
      </c>
      <c r="E2706">
        <v>128118</v>
      </c>
      <c r="F2706" t="s">
        <v>8</v>
      </c>
    </row>
    <row r="2707" spans="1:6" x14ac:dyDescent="0.25">
      <c r="A2707">
        <v>2022</v>
      </c>
      <c r="B2707" t="s">
        <v>60</v>
      </c>
      <c r="C2707" t="s">
        <v>28</v>
      </c>
      <c r="D2707">
        <v>6287</v>
      </c>
      <c r="E2707">
        <v>78556</v>
      </c>
      <c r="F2707" t="s">
        <v>8</v>
      </c>
    </row>
    <row r="2708" spans="1:6" x14ac:dyDescent="0.25">
      <c r="A2708">
        <v>2022</v>
      </c>
      <c r="B2708" t="s">
        <v>60</v>
      </c>
      <c r="C2708" t="s">
        <v>29</v>
      </c>
      <c r="D2708">
        <v>3977</v>
      </c>
      <c r="E2708">
        <v>83903</v>
      </c>
      <c r="F2708" t="s">
        <v>10</v>
      </c>
    </row>
    <row r="2709" spans="1:6" x14ac:dyDescent="0.25">
      <c r="A2709">
        <v>2022</v>
      </c>
      <c r="B2709" t="s">
        <v>60</v>
      </c>
      <c r="C2709" t="s">
        <v>30</v>
      </c>
      <c r="D2709">
        <v>940</v>
      </c>
      <c r="E2709">
        <v>54173</v>
      </c>
      <c r="F2709" t="s">
        <v>10</v>
      </c>
    </row>
    <row r="2710" spans="1:6" x14ac:dyDescent="0.25">
      <c r="A2710">
        <v>2022</v>
      </c>
      <c r="B2710" t="s">
        <v>60</v>
      </c>
      <c r="C2710" t="s">
        <v>31</v>
      </c>
      <c r="D2710">
        <v>3049</v>
      </c>
      <c r="E2710">
        <v>86842</v>
      </c>
      <c r="F2710" t="s">
        <v>8</v>
      </c>
    </row>
    <row r="2711" spans="1:6" x14ac:dyDescent="0.25">
      <c r="A2711">
        <v>2022</v>
      </c>
      <c r="B2711" t="s">
        <v>60</v>
      </c>
      <c r="C2711" t="s">
        <v>32</v>
      </c>
      <c r="D2711">
        <v>801</v>
      </c>
      <c r="E2711">
        <v>59475</v>
      </c>
      <c r="F2711" t="s">
        <v>8</v>
      </c>
    </row>
    <row r="2712" spans="1:6" x14ac:dyDescent="0.25">
      <c r="A2712">
        <v>2022</v>
      </c>
      <c r="B2712" t="s">
        <v>60</v>
      </c>
      <c r="C2712" t="s">
        <v>33</v>
      </c>
      <c r="D2712">
        <v>973</v>
      </c>
      <c r="E2712">
        <v>69407</v>
      </c>
      <c r="F2712" t="s">
        <v>10</v>
      </c>
    </row>
    <row r="2713" spans="1:6" x14ac:dyDescent="0.25">
      <c r="A2713">
        <v>2022</v>
      </c>
      <c r="B2713" t="s">
        <v>60</v>
      </c>
      <c r="C2713" t="s">
        <v>34</v>
      </c>
      <c r="D2713">
        <v>1541</v>
      </c>
      <c r="E2713">
        <v>75292</v>
      </c>
      <c r="F2713" t="s">
        <v>8</v>
      </c>
    </row>
    <row r="2714" spans="1:6" x14ac:dyDescent="0.25">
      <c r="A2714">
        <v>2022</v>
      </c>
      <c r="B2714" t="s">
        <v>62</v>
      </c>
      <c r="C2714" t="s">
        <v>12</v>
      </c>
      <c r="D2714">
        <v>5876</v>
      </c>
      <c r="E2714">
        <v>68709</v>
      </c>
      <c r="F2714" t="s">
        <v>10</v>
      </c>
    </row>
    <row r="2715" spans="1:6" x14ac:dyDescent="0.25">
      <c r="A2715">
        <v>2022</v>
      </c>
      <c r="B2715" t="s">
        <v>62</v>
      </c>
      <c r="C2715" t="s">
        <v>66</v>
      </c>
      <c r="D2715">
        <v>32595</v>
      </c>
      <c r="E2715">
        <v>71460</v>
      </c>
      <c r="F2715" t="s">
        <v>8</v>
      </c>
    </row>
    <row r="2716" spans="1:6" x14ac:dyDescent="0.25">
      <c r="A2716">
        <v>2022</v>
      </c>
      <c r="B2716" t="s">
        <v>62</v>
      </c>
      <c r="C2716" t="s">
        <v>49</v>
      </c>
      <c r="D2716">
        <v>146639</v>
      </c>
      <c r="E2716">
        <v>86123</v>
      </c>
      <c r="F2716" t="s">
        <v>8</v>
      </c>
    </row>
    <row r="2717" spans="1:6" x14ac:dyDescent="0.25">
      <c r="A2717">
        <v>2022</v>
      </c>
      <c r="B2717" t="s">
        <v>62</v>
      </c>
      <c r="C2717" t="s">
        <v>12</v>
      </c>
      <c r="D2717">
        <v>25941</v>
      </c>
      <c r="E2717">
        <v>73355</v>
      </c>
      <c r="F2717" t="s">
        <v>10</v>
      </c>
    </row>
    <row r="2718" spans="1:6" x14ac:dyDescent="0.25">
      <c r="A2718">
        <v>2022</v>
      </c>
      <c r="B2718" t="s">
        <v>62</v>
      </c>
      <c r="C2718" t="s">
        <v>66</v>
      </c>
      <c r="D2718">
        <v>6346</v>
      </c>
      <c r="E2718">
        <v>79442</v>
      </c>
      <c r="F2718" t="s">
        <v>10</v>
      </c>
    </row>
    <row r="2719" spans="1:6" x14ac:dyDescent="0.25">
      <c r="A2719">
        <v>2022</v>
      </c>
      <c r="B2719" t="s">
        <v>62</v>
      </c>
      <c r="C2719" t="s">
        <v>49</v>
      </c>
      <c r="D2719">
        <v>60099</v>
      </c>
      <c r="E2719">
        <v>101046</v>
      </c>
      <c r="F2719" t="s">
        <v>8</v>
      </c>
    </row>
    <row r="2720" spans="1:6" x14ac:dyDescent="0.25">
      <c r="A2720">
        <v>2022</v>
      </c>
      <c r="B2720" t="s">
        <v>62</v>
      </c>
      <c r="C2720" t="s">
        <v>12</v>
      </c>
      <c r="D2720">
        <v>43094</v>
      </c>
      <c r="E2720">
        <v>97279</v>
      </c>
      <c r="F2720" t="s">
        <v>8</v>
      </c>
    </row>
    <row r="2721" spans="1:6" x14ac:dyDescent="0.25">
      <c r="A2721">
        <v>2022</v>
      </c>
      <c r="B2721" t="s">
        <v>62</v>
      </c>
      <c r="C2721" t="s">
        <v>66</v>
      </c>
      <c r="D2721">
        <v>8599</v>
      </c>
      <c r="E2721">
        <v>58557</v>
      </c>
      <c r="F2721" t="s">
        <v>10</v>
      </c>
    </row>
    <row r="2722" spans="1:6" x14ac:dyDescent="0.25">
      <c r="A2722">
        <v>2022</v>
      </c>
      <c r="B2722" t="s">
        <v>62</v>
      </c>
      <c r="C2722" t="s">
        <v>49</v>
      </c>
      <c r="D2722">
        <v>27048</v>
      </c>
      <c r="E2722">
        <v>72254</v>
      </c>
      <c r="F2722" t="s">
        <v>10</v>
      </c>
    </row>
    <row r="2723" spans="1:6" x14ac:dyDescent="0.25">
      <c r="A2723">
        <v>2022</v>
      </c>
      <c r="B2723" t="s">
        <v>62</v>
      </c>
      <c r="C2723" t="s">
        <v>12</v>
      </c>
      <c r="D2723">
        <v>4986</v>
      </c>
      <c r="E2723">
        <v>65233</v>
      </c>
      <c r="F2723" t="s">
        <v>10</v>
      </c>
    </row>
    <row r="2724" spans="1:6" x14ac:dyDescent="0.25">
      <c r="A2724">
        <v>2022</v>
      </c>
      <c r="B2724" t="s">
        <v>63</v>
      </c>
      <c r="C2724" t="s">
        <v>66</v>
      </c>
      <c r="D2724">
        <v>15859</v>
      </c>
      <c r="E2724">
        <v>56193</v>
      </c>
      <c r="F2724" t="s">
        <v>10</v>
      </c>
    </row>
    <row r="2725" spans="1:6" x14ac:dyDescent="0.25">
      <c r="A2725">
        <v>2022</v>
      </c>
      <c r="B2725" t="s">
        <v>63</v>
      </c>
      <c r="C2725" t="s">
        <v>49</v>
      </c>
      <c r="D2725">
        <v>20727</v>
      </c>
      <c r="E2725">
        <v>61159</v>
      </c>
      <c r="F2725" t="s">
        <v>10</v>
      </c>
    </row>
    <row r="2726" spans="1:6" x14ac:dyDescent="0.25">
      <c r="A2726">
        <v>2022</v>
      </c>
      <c r="B2726" t="s">
        <v>63</v>
      </c>
      <c r="C2726" t="s">
        <v>12</v>
      </c>
      <c r="D2726">
        <v>15656</v>
      </c>
      <c r="E2726">
        <v>52435</v>
      </c>
      <c r="F2726" t="s">
        <v>8</v>
      </c>
    </row>
    <row r="2727" spans="1:6" x14ac:dyDescent="0.25">
      <c r="A2727">
        <v>2022</v>
      </c>
      <c r="B2727" t="s">
        <v>63</v>
      </c>
      <c r="C2727" t="s">
        <v>66</v>
      </c>
      <c r="D2727">
        <v>656765</v>
      </c>
      <c r="E2727">
        <v>62668</v>
      </c>
      <c r="F2727" t="s">
        <v>8</v>
      </c>
    </row>
    <row r="2728" spans="1:6" x14ac:dyDescent="0.25">
      <c r="A2728">
        <v>2022</v>
      </c>
      <c r="B2728" t="s">
        <v>63</v>
      </c>
      <c r="C2728" t="s">
        <v>49</v>
      </c>
      <c r="D2728">
        <v>23475</v>
      </c>
      <c r="E2728">
        <v>60198</v>
      </c>
      <c r="F2728" t="s">
        <v>10</v>
      </c>
    </row>
    <row r="2729" spans="1:6" x14ac:dyDescent="0.25">
      <c r="A2729">
        <v>2022</v>
      </c>
      <c r="B2729" t="s">
        <v>63</v>
      </c>
      <c r="C2729" t="s">
        <v>12</v>
      </c>
      <c r="D2729">
        <v>19964</v>
      </c>
      <c r="E2729">
        <v>66215</v>
      </c>
      <c r="F2729" t="s">
        <v>8</v>
      </c>
    </row>
    <row r="2730" spans="1:6" x14ac:dyDescent="0.25">
      <c r="A2730">
        <v>2022</v>
      </c>
      <c r="B2730" t="s">
        <v>63</v>
      </c>
      <c r="C2730" t="s">
        <v>66</v>
      </c>
      <c r="D2730">
        <v>5522</v>
      </c>
      <c r="E2730">
        <v>62470</v>
      </c>
      <c r="F2730" t="s">
        <v>8</v>
      </c>
    </row>
    <row r="2731" spans="1:6" x14ac:dyDescent="0.25">
      <c r="A2731">
        <v>2022</v>
      </c>
      <c r="B2731" t="s">
        <v>63</v>
      </c>
      <c r="C2731" t="s">
        <v>49</v>
      </c>
      <c r="D2731">
        <v>85058</v>
      </c>
      <c r="E2731">
        <v>60114</v>
      </c>
      <c r="F2731" t="s">
        <v>10</v>
      </c>
    </row>
    <row r="2732" spans="1:6" x14ac:dyDescent="0.25">
      <c r="A2732">
        <v>2022</v>
      </c>
      <c r="B2732" t="s">
        <v>63</v>
      </c>
      <c r="C2732" t="s">
        <v>12</v>
      </c>
      <c r="D2732">
        <v>31842</v>
      </c>
      <c r="E2732">
        <v>62141</v>
      </c>
      <c r="F2732" t="s">
        <v>10</v>
      </c>
    </row>
    <row r="2733" spans="1:6" x14ac:dyDescent="0.25">
      <c r="A2733">
        <v>2022</v>
      </c>
      <c r="B2733" t="s">
        <v>63</v>
      </c>
      <c r="C2733" t="s">
        <v>66</v>
      </c>
      <c r="D2733">
        <v>9128</v>
      </c>
      <c r="E2733">
        <v>50479</v>
      </c>
      <c r="F2733" t="s">
        <v>8</v>
      </c>
    </row>
    <row r="2734" spans="1:6" x14ac:dyDescent="0.25">
      <c r="A2734">
        <v>2022</v>
      </c>
      <c r="B2734" t="s">
        <v>63</v>
      </c>
      <c r="C2734" t="s">
        <v>49</v>
      </c>
      <c r="D2734">
        <v>39684</v>
      </c>
      <c r="E2734">
        <v>60678</v>
      </c>
      <c r="F2734" t="s">
        <v>8</v>
      </c>
    </row>
    <row r="2735" spans="1:6" x14ac:dyDescent="0.25">
      <c r="A2735">
        <v>2022</v>
      </c>
      <c r="B2735" t="s">
        <v>63</v>
      </c>
      <c r="C2735" t="s">
        <v>12</v>
      </c>
      <c r="D2735">
        <v>16899</v>
      </c>
      <c r="E2735">
        <v>57802</v>
      </c>
      <c r="F2735" t="s">
        <v>10</v>
      </c>
    </row>
    <row r="2736" spans="1:6" x14ac:dyDescent="0.25">
      <c r="A2736">
        <v>2022</v>
      </c>
      <c r="B2736" t="s">
        <v>63</v>
      </c>
      <c r="C2736" t="s">
        <v>21</v>
      </c>
      <c r="D2736">
        <v>13294</v>
      </c>
      <c r="E2736">
        <v>52222</v>
      </c>
      <c r="F2736" t="s">
        <v>8</v>
      </c>
    </row>
    <row r="2737" spans="1:6" x14ac:dyDescent="0.25">
      <c r="A2737">
        <v>2022</v>
      </c>
      <c r="B2737" t="s">
        <v>63</v>
      </c>
      <c r="C2737" t="s">
        <v>22</v>
      </c>
      <c r="D2737">
        <v>10330</v>
      </c>
      <c r="E2737">
        <v>53486</v>
      </c>
      <c r="F2737" t="s">
        <v>10</v>
      </c>
    </row>
    <row r="2738" spans="1:6" x14ac:dyDescent="0.25">
      <c r="A2738">
        <v>2022</v>
      </c>
      <c r="B2738" t="s">
        <v>63</v>
      </c>
      <c r="C2738" t="s">
        <v>23</v>
      </c>
      <c r="D2738">
        <v>20809</v>
      </c>
      <c r="E2738">
        <v>57098</v>
      </c>
      <c r="F2738" t="s">
        <v>8</v>
      </c>
    </row>
    <row r="2739" spans="1:6" x14ac:dyDescent="0.25">
      <c r="A2739">
        <v>2022</v>
      </c>
      <c r="B2739" t="s">
        <v>63</v>
      </c>
      <c r="C2739" t="s">
        <v>24</v>
      </c>
      <c r="D2739">
        <v>16834</v>
      </c>
      <c r="E2739">
        <v>53222</v>
      </c>
      <c r="F2739" t="s">
        <v>8</v>
      </c>
    </row>
    <row r="2740" spans="1:6" x14ac:dyDescent="0.25">
      <c r="A2740">
        <v>2022</v>
      </c>
      <c r="B2740" t="s">
        <v>63</v>
      </c>
      <c r="C2740" t="s">
        <v>25</v>
      </c>
      <c r="D2740">
        <v>5591</v>
      </c>
      <c r="E2740">
        <v>58739</v>
      </c>
      <c r="F2740" t="s">
        <v>10</v>
      </c>
    </row>
    <row r="2741" spans="1:6" x14ac:dyDescent="0.25">
      <c r="A2741">
        <v>2022</v>
      </c>
      <c r="B2741" t="s">
        <v>63</v>
      </c>
      <c r="C2741" t="s">
        <v>26</v>
      </c>
      <c r="D2741">
        <v>21505</v>
      </c>
      <c r="E2741">
        <v>64854</v>
      </c>
      <c r="F2741" t="s">
        <v>10</v>
      </c>
    </row>
    <row r="2742" spans="1:6" x14ac:dyDescent="0.25">
      <c r="A2742">
        <v>2022</v>
      </c>
      <c r="B2742" t="s">
        <v>6</v>
      </c>
      <c r="C2742" t="s">
        <v>7</v>
      </c>
      <c r="D2742">
        <v>1829</v>
      </c>
      <c r="E2742">
        <v>63872</v>
      </c>
      <c r="F2742" t="s">
        <v>8</v>
      </c>
    </row>
    <row r="2743" spans="1:6" x14ac:dyDescent="0.25">
      <c r="A2743">
        <v>2022</v>
      </c>
      <c r="B2743" t="s">
        <v>6</v>
      </c>
      <c r="C2743" t="s">
        <v>9</v>
      </c>
      <c r="D2743">
        <v>1354</v>
      </c>
      <c r="E2743">
        <v>60216</v>
      </c>
      <c r="F2743" t="s">
        <v>10</v>
      </c>
    </row>
    <row r="2744" spans="1:6" x14ac:dyDescent="0.25">
      <c r="A2744">
        <v>2022</v>
      </c>
      <c r="B2744" t="s">
        <v>6</v>
      </c>
      <c r="C2744" t="s">
        <v>11</v>
      </c>
      <c r="D2744">
        <v>2565</v>
      </c>
      <c r="E2744">
        <v>54909</v>
      </c>
      <c r="F2744" t="s">
        <v>8</v>
      </c>
    </row>
    <row r="2745" spans="1:6" x14ac:dyDescent="0.25">
      <c r="A2745">
        <v>2022</v>
      </c>
      <c r="B2745" t="s">
        <v>6</v>
      </c>
      <c r="C2745" t="s">
        <v>12</v>
      </c>
      <c r="D2745">
        <v>17651</v>
      </c>
      <c r="E2745">
        <v>47534</v>
      </c>
      <c r="F2745" t="s">
        <v>8</v>
      </c>
    </row>
    <row r="2746" spans="1:6" x14ac:dyDescent="0.25">
      <c r="A2746">
        <v>2022</v>
      </c>
      <c r="B2746" t="s">
        <v>6</v>
      </c>
      <c r="C2746" t="s">
        <v>13</v>
      </c>
      <c r="D2746">
        <v>3312</v>
      </c>
      <c r="E2746">
        <v>96879</v>
      </c>
      <c r="F2746" t="s">
        <v>10</v>
      </c>
    </row>
    <row r="2747" spans="1:6" x14ac:dyDescent="0.25">
      <c r="A2747">
        <v>2022</v>
      </c>
      <c r="B2747" t="s">
        <v>6</v>
      </c>
      <c r="C2747" t="s">
        <v>14</v>
      </c>
      <c r="D2747">
        <v>467</v>
      </c>
      <c r="E2747">
        <v>48142</v>
      </c>
      <c r="F2747" t="s">
        <v>10</v>
      </c>
    </row>
    <row r="2748" spans="1:6" x14ac:dyDescent="0.25">
      <c r="A2748">
        <v>2022</v>
      </c>
      <c r="B2748" t="s">
        <v>6</v>
      </c>
      <c r="C2748" t="s">
        <v>15</v>
      </c>
      <c r="D2748">
        <v>186</v>
      </c>
      <c r="E2748">
        <v>48290</v>
      </c>
      <c r="F2748" t="s">
        <v>8</v>
      </c>
    </row>
    <row r="2749" spans="1:6" x14ac:dyDescent="0.25">
      <c r="A2749">
        <v>2022</v>
      </c>
      <c r="B2749" t="s">
        <v>6</v>
      </c>
      <c r="C2749" t="s">
        <v>16</v>
      </c>
      <c r="D2749">
        <v>5394</v>
      </c>
      <c r="E2749">
        <v>42717</v>
      </c>
      <c r="F2749" t="s">
        <v>8</v>
      </c>
    </row>
    <row r="2750" spans="1:6" x14ac:dyDescent="0.25">
      <c r="A2750">
        <v>2022</v>
      </c>
      <c r="B2750" t="s">
        <v>6</v>
      </c>
      <c r="C2750" t="s">
        <v>17</v>
      </c>
      <c r="D2750">
        <v>2794</v>
      </c>
      <c r="E2750">
        <v>50978</v>
      </c>
      <c r="F2750" t="s">
        <v>10</v>
      </c>
    </row>
    <row r="2751" spans="1:6" x14ac:dyDescent="0.25">
      <c r="A2751">
        <v>2022</v>
      </c>
      <c r="B2751" t="s">
        <v>6</v>
      </c>
      <c r="C2751" t="s">
        <v>18</v>
      </c>
      <c r="D2751">
        <v>2531</v>
      </c>
      <c r="E2751">
        <v>47820</v>
      </c>
      <c r="F2751" t="s">
        <v>10</v>
      </c>
    </row>
    <row r="2752" spans="1:6" x14ac:dyDescent="0.25">
      <c r="A2752">
        <v>2022</v>
      </c>
      <c r="B2752" t="s">
        <v>6</v>
      </c>
      <c r="C2752" t="s">
        <v>19</v>
      </c>
      <c r="D2752">
        <v>2818</v>
      </c>
      <c r="E2752">
        <v>57259</v>
      </c>
      <c r="F2752" t="s">
        <v>10</v>
      </c>
    </row>
    <row r="2753" spans="1:6" x14ac:dyDescent="0.25">
      <c r="A2753">
        <v>2022</v>
      </c>
      <c r="B2753" t="s">
        <v>6</v>
      </c>
      <c r="C2753" t="s">
        <v>20</v>
      </c>
      <c r="D2753">
        <v>2302</v>
      </c>
      <c r="E2753">
        <v>55732</v>
      </c>
      <c r="F2753" t="s">
        <v>10</v>
      </c>
    </row>
    <row r="2754" spans="1:6" x14ac:dyDescent="0.25">
      <c r="A2754">
        <v>2022</v>
      </c>
      <c r="B2754" t="s">
        <v>6</v>
      </c>
      <c r="C2754" t="s">
        <v>21</v>
      </c>
      <c r="D2754">
        <v>2911</v>
      </c>
      <c r="E2754">
        <v>50588</v>
      </c>
      <c r="F2754" t="s">
        <v>10</v>
      </c>
    </row>
    <row r="2755" spans="1:6" x14ac:dyDescent="0.25">
      <c r="A2755">
        <v>2022</v>
      </c>
      <c r="B2755" t="s">
        <v>6</v>
      </c>
      <c r="C2755" t="s">
        <v>22</v>
      </c>
      <c r="D2755">
        <v>2613</v>
      </c>
      <c r="E2755">
        <v>52721</v>
      </c>
      <c r="F2755" t="s">
        <v>10</v>
      </c>
    </row>
    <row r="2756" spans="1:6" x14ac:dyDescent="0.25">
      <c r="A2756">
        <v>2022</v>
      </c>
      <c r="B2756" t="s">
        <v>6</v>
      </c>
      <c r="C2756" t="s">
        <v>23</v>
      </c>
      <c r="D2756">
        <v>1632</v>
      </c>
      <c r="E2756">
        <v>59605</v>
      </c>
      <c r="F2756" t="s">
        <v>10</v>
      </c>
    </row>
    <row r="2757" spans="1:6" x14ac:dyDescent="0.25">
      <c r="A2757">
        <v>2022</v>
      </c>
      <c r="B2757" t="s">
        <v>6</v>
      </c>
      <c r="C2757" t="s">
        <v>24</v>
      </c>
      <c r="D2757">
        <v>3143</v>
      </c>
      <c r="E2757">
        <v>91727</v>
      </c>
      <c r="F2757" t="s">
        <v>10</v>
      </c>
    </row>
    <row r="2758" spans="1:6" x14ac:dyDescent="0.25">
      <c r="A2758">
        <v>2022</v>
      </c>
      <c r="B2758" t="s">
        <v>6</v>
      </c>
      <c r="C2758" t="s">
        <v>25</v>
      </c>
      <c r="D2758">
        <v>1581</v>
      </c>
      <c r="E2758">
        <v>46422</v>
      </c>
      <c r="F2758" t="s">
        <v>10</v>
      </c>
    </row>
    <row r="2759" spans="1:6" x14ac:dyDescent="0.25">
      <c r="A2759">
        <v>2022</v>
      </c>
      <c r="B2759" t="s">
        <v>6</v>
      </c>
      <c r="C2759" t="s">
        <v>26</v>
      </c>
      <c r="D2759">
        <v>720</v>
      </c>
      <c r="E2759">
        <v>51887</v>
      </c>
      <c r="F2759" t="s">
        <v>10</v>
      </c>
    </row>
    <row r="2760" spans="1:6" x14ac:dyDescent="0.25">
      <c r="A2760">
        <v>2022</v>
      </c>
      <c r="B2760" t="s">
        <v>6</v>
      </c>
      <c r="C2760" t="s">
        <v>27</v>
      </c>
      <c r="D2760">
        <v>999</v>
      </c>
      <c r="E2760">
        <v>69628</v>
      </c>
      <c r="F2760" t="s">
        <v>10</v>
      </c>
    </row>
    <row r="2761" spans="1:6" x14ac:dyDescent="0.25">
      <c r="A2761">
        <v>2022</v>
      </c>
      <c r="B2761" t="s">
        <v>6</v>
      </c>
      <c r="C2761" t="s">
        <v>28</v>
      </c>
      <c r="D2761">
        <v>3574</v>
      </c>
      <c r="E2761">
        <v>48309</v>
      </c>
      <c r="F2761" t="s">
        <v>10</v>
      </c>
    </row>
    <row r="2762" spans="1:6" x14ac:dyDescent="0.25">
      <c r="A2762">
        <v>2022</v>
      </c>
      <c r="B2762" t="s">
        <v>6</v>
      </c>
      <c r="C2762" t="s">
        <v>29</v>
      </c>
      <c r="D2762">
        <v>3175</v>
      </c>
      <c r="E2762">
        <v>56276</v>
      </c>
      <c r="F2762" t="s">
        <v>10</v>
      </c>
    </row>
    <row r="2763" spans="1:6" x14ac:dyDescent="0.25">
      <c r="A2763">
        <v>2022</v>
      </c>
      <c r="B2763" t="s">
        <v>6</v>
      </c>
      <c r="C2763" t="s">
        <v>30</v>
      </c>
      <c r="D2763">
        <v>2070</v>
      </c>
      <c r="E2763">
        <v>55525</v>
      </c>
      <c r="F2763" t="s">
        <v>10</v>
      </c>
    </row>
    <row r="2764" spans="1:6" x14ac:dyDescent="0.25">
      <c r="A2764">
        <v>2022</v>
      </c>
      <c r="B2764" t="s">
        <v>6</v>
      </c>
      <c r="C2764" t="s">
        <v>31</v>
      </c>
      <c r="D2764">
        <v>2123</v>
      </c>
      <c r="E2764">
        <v>51677</v>
      </c>
      <c r="F2764" t="s">
        <v>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FD70B-7B8E-4748-8700-12AC1520916B}">
  <dimension ref="B2:N73"/>
  <sheetViews>
    <sheetView topLeftCell="B31" zoomScale="115" zoomScaleNormal="115" workbookViewId="0">
      <selection activeCell="J47" sqref="J47"/>
    </sheetView>
  </sheetViews>
  <sheetFormatPr baseColWidth="10" defaultColWidth="9.140625" defaultRowHeight="15" x14ac:dyDescent="0.25"/>
  <cols>
    <col min="2" max="2" width="18.5703125" bestFit="1" customWidth="1"/>
    <col min="3" max="3" width="11.5703125" bestFit="1" customWidth="1"/>
    <col min="4" max="4" width="10" bestFit="1" customWidth="1"/>
    <col min="5" max="5" width="17.5703125" bestFit="1" customWidth="1"/>
    <col min="6" max="6" width="12.28515625" customWidth="1"/>
    <col min="7" max="7" width="10" bestFit="1" customWidth="1"/>
    <col min="9" max="9" width="16.140625" bestFit="1" customWidth="1"/>
    <col min="10" max="10" width="11.5703125" bestFit="1" customWidth="1"/>
    <col min="11" max="11" width="20.140625" bestFit="1" customWidth="1"/>
    <col min="12" max="12" width="11.140625" bestFit="1" customWidth="1"/>
    <col min="13" max="13" width="16.140625" bestFit="1" customWidth="1"/>
  </cols>
  <sheetData>
    <row r="2" spans="2:14" x14ac:dyDescent="0.25">
      <c r="B2" s="5" t="s">
        <v>68</v>
      </c>
      <c r="C2" s="5"/>
      <c r="E2" s="5" t="s">
        <v>70</v>
      </c>
      <c r="F2" s="5"/>
      <c r="I2" s="5"/>
      <c r="J2" s="5"/>
      <c r="K2" s="5"/>
      <c r="M2" s="5" t="s">
        <v>72</v>
      </c>
      <c r="N2" s="5"/>
    </row>
    <row r="3" spans="2:14" x14ac:dyDescent="0.25">
      <c r="B3" s="4" t="s">
        <v>1</v>
      </c>
      <c r="C3" s="4" t="s">
        <v>4</v>
      </c>
      <c r="E3" s="4" t="s">
        <v>0</v>
      </c>
      <c r="F3" s="4" t="s">
        <v>69</v>
      </c>
      <c r="I3" s="4" t="s">
        <v>1</v>
      </c>
      <c r="J3" s="4" t="s">
        <v>4</v>
      </c>
      <c r="K3" s="4" t="s">
        <v>71</v>
      </c>
      <c r="M3" s="4" t="s">
        <v>1</v>
      </c>
      <c r="N3" s="4" t="s">
        <v>73</v>
      </c>
    </row>
    <row r="4" spans="2:14" x14ac:dyDescent="0.25">
      <c r="B4" t="s">
        <v>64</v>
      </c>
      <c r="C4" s="1">
        <f>SUMIFS(Data!E:E,Data!A:A,Dashboard!$C$6,Data!B:B,B4)</f>
        <v>1381857</v>
      </c>
      <c r="E4">
        <v>2022</v>
      </c>
      <c r="F4">
        <v>2020</v>
      </c>
      <c r="H4">
        <v>1</v>
      </c>
      <c r="I4" t="str">
        <f>INDEX($B$4:$B$13,MATCH(J4,$C$4:$C$13,0))</f>
        <v>Egg slicer</v>
      </c>
      <c r="J4" s="1">
        <f>LARGE($C$4:$C$13,H4)</f>
        <v>8398187</v>
      </c>
      <c r="K4">
        <f>IF(Dashboard!$A$6=I4,J4,0)</f>
        <v>0</v>
      </c>
      <c r="M4" t="s">
        <v>64</v>
      </c>
      <c r="N4" t="s">
        <v>59</v>
      </c>
    </row>
    <row r="5" spans="2:14" x14ac:dyDescent="0.25">
      <c r="B5" t="s">
        <v>65</v>
      </c>
      <c r="C5" s="1">
        <f>SUMIFS(Data!E:E,Data!A:A,Dashboard!$C$6,Data!B:B,B5)</f>
        <v>3494226</v>
      </c>
      <c r="E5">
        <v>2021</v>
      </c>
      <c r="H5">
        <v>2</v>
      </c>
      <c r="I5" t="str">
        <f t="shared" ref="I5:I13" si="0">INDEX($B$4:$B$13,MATCH(J5,$C$4:$C$13,0))</f>
        <v>Breadbox </v>
      </c>
      <c r="J5" s="1">
        <f t="shared" ref="J5:J13" si="1">LARGE($C$4:$C$13,H5)</f>
        <v>5917261</v>
      </c>
      <c r="K5">
        <f>IF(Dashboard!$A$6=I5,J5,0)</f>
        <v>0</v>
      </c>
      <c r="M5" t="s">
        <v>65</v>
      </c>
    </row>
    <row r="6" spans="2:14" x14ac:dyDescent="0.25">
      <c r="B6" t="s">
        <v>57</v>
      </c>
      <c r="C6" s="1">
        <f>SUMIFS(Data!E:E,Data!A:A,Dashboard!$C$6,Data!B:B,B6)</f>
        <v>3234346</v>
      </c>
      <c r="E6">
        <v>2020</v>
      </c>
      <c r="H6">
        <v>3</v>
      </c>
      <c r="I6" t="str">
        <f t="shared" si="0"/>
        <v>Teapot </v>
      </c>
      <c r="J6" s="1">
        <f t="shared" si="1"/>
        <v>5402852</v>
      </c>
      <c r="K6">
        <f>IF(Dashboard!$A$6=I6,J6,0)</f>
        <v>0</v>
      </c>
      <c r="M6" t="s">
        <v>57</v>
      </c>
    </row>
    <row r="7" spans="2:14" x14ac:dyDescent="0.25">
      <c r="B7" t="s">
        <v>61</v>
      </c>
      <c r="C7" s="1">
        <f>SUMIFS(Data!E:E,Data!A:A,Dashboard!$C$6,Data!B:B,B7)</f>
        <v>5917261</v>
      </c>
      <c r="E7">
        <v>2019</v>
      </c>
      <c r="H7">
        <v>4</v>
      </c>
      <c r="I7" t="str">
        <f t="shared" si="0"/>
        <v>Blender </v>
      </c>
      <c r="J7" s="1">
        <f t="shared" si="1"/>
        <v>4295680</v>
      </c>
      <c r="K7">
        <f>IF(Dashboard!$A$6=I7,J7,0)</f>
        <v>4295680</v>
      </c>
      <c r="M7" t="s">
        <v>61</v>
      </c>
    </row>
    <row r="8" spans="2:14" x14ac:dyDescent="0.25">
      <c r="B8" t="s">
        <v>59</v>
      </c>
      <c r="C8" s="1">
        <f>SUMIFS(Data!E:E,Data!A:A,Dashboard!$C$6,Data!B:B,B8)</f>
        <v>2512942</v>
      </c>
      <c r="H8">
        <v>5</v>
      </c>
      <c r="I8" t="str">
        <f t="shared" si="0"/>
        <v>Mixing bowl</v>
      </c>
      <c r="J8" s="1">
        <f t="shared" si="1"/>
        <v>3494226</v>
      </c>
      <c r="K8">
        <f>IF(Dashboard!$A$6=I8,J8,0)</f>
        <v>0</v>
      </c>
      <c r="M8" t="s">
        <v>59</v>
      </c>
    </row>
    <row r="9" spans="2:14" x14ac:dyDescent="0.25">
      <c r="B9" t="s">
        <v>58</v>
      </c>
      <c r="C9" s="1">
        <f>SUMIFS(Data!E:E,Data!A:A,Dashboard!$C$6,Data!B:B,B9)</f>
        <v>3431052</v>
      </c>
      <c r="H9">
        <v>6</v>
      </c>
      <c r="I9" t="str">
        <f t="shared" si="0"/>
        <v>Microwave oven </v>
      </c>
      <c r="J9" s="1">
        <f t="shared" si="1"/>
        <v>3431052</v>
      </c>
      <c r="K9">
        <f>IF(Dashboard!$A$6=I9,J9,0)</f>
        <v>0</v>
      </c>
      <c r="M9" t="s">
        <v>58</v>
      </c>
    </row>
    <row r="10" spans="2:14" x14ac:dyDescent="0.25">
      <c r="B10" t="s">
        <v>62</v>
      </c>
      <c r="C10" s="1">
        <f>SUMIFS(Data!E:E,Data!A:A,Dashboard!$C$6,Data!B:B,B10)</f>
        <v>8398187</v>
      </c>
      <c r="E10" s="5" t="s">
        <v>85</v>
      </c>
      <c r="H10">
        <v>7</v>
      </c>
      <c r="I10" t="str">
        <f t="shared" si="0"/>
        <v>Toaster </v>
      </c>
      <c r="J10" s="1">
        <f t="shared" si="1"/>
        <v>3234346</v>
      </c>
      <c r="K10">
        <f>IF(Dashboard!$A$6=I10,J10,0)</f>
        <v>0</v>
      </c>
      <c r="M10" t="s">
        <v>62</v>
      </c>
    </row>
    <row r="11" spans="2:14" x14ac:dyDescent="0.25">
      <c r="B11" t="s">
        <v>6</v>
      </c>
      <c r="C11" s="1">
        <f>SUMIFS(Data!E:E,Data!A:A,Dashboard!$C$6,Data!B:B,B11)</f>
        <v>2914747</v>
      </c>
      <c r="E11" s="8">
        <f>SUMIFS(Data!E:E,Data!A:A,Dashboard!$C$6)</f>
        <v>40983150</v>
      </c>
      <c r="H11">
        <v>8</v>
      </c>
      <c r="I11" t="str">
        <f t="shared" si="0"/>
        <v> Kettle </v>
      </c>
      <c r="J11" s="1">
        <f t="shared" si="1"/>
        <v>2914747</v>
      </c>
      <c r="K11">
        <f>IF(Dashboard!$A$6=I11,J11,0)</f>
        <v>0</v>
      </c>
      <c r="M11" t="s">
        <v>6</v>
      </c>
    </row>
    <row r="12" spans="2:14" x14ac:dyDescent="0.25">
      <c r="B12" t="s">
        <v>60</v>
      </c>
      <c r="C12" s="1">
        <f>SUMIFS(Data!E:E,Data!A:A,Dashboard!$C$6,Data!B:B,B12)</f>
        <v>4295680</v>
      </c>
      <c r="H12">
        <v>9</v>
      </c>
      <c r="I12" t="str">
        <f t="shared" si="0"/>
        <v>Dishwasher </v>
      </c>
      <c r="J12" s="1">
        <f t="shared" si="1"/>
        <v>2512942</v>
      </c>
      <c r="K12">
        <f>IF(Dashboard!$A$6=I12,J12,0)</f>
        <v>0</v>
      </c>
      <c r="M12" t="s">
        <v>60</v>
      </c>
    </row>
    <row r="13" spans="2:14" x14ac:dyDescent="0.25">
      <c r="B13" t="s">
        <v>63</v>
      </c>
      <c r="C13" s="1">
        <f>SUMIFS(Data!E:E,Data!A:A,Dashboard!$C$6,Data!B:B,B13)</f>
        <v>5402852</v>
      </c>
      <c r="E13" s="5" t="s">
        <v>87</v>
      </c>
      <c r="H13">
        <v>10</v>
      </c>
      <c r="I13" t="str">
        <f t="shared" si="0"/>
        <v>Frying pan</v>
      </c>
      <c r="J13" s="1">
        <f t="shared" si="1"/>
        <v>1381857</v>
      </c>
      <c r="K13">
        <f>IF(Dashboard!$A$6=I13,J13,0)</f>
        <v>0</v>
      </c>
      <c r="M13" t="s">
        <v>63</v>
      </c>
    </row>
    <row r="14" spans="2:14" x14ac:dyDescent="0.25">
      <c r="E14" s="8">
        <f>SUMIFS(Data!D:D,Data!A:A,Dashboard!$C$6)</f>
        <v>14730113</v>
      </c>
    </row>
    <row r="16" spans="2:14" x14ac:dyDescent="0.25">
      <c r="B16" s="5" t="s">
        <v>74</v>
      </c>
      <c r="C16" s="5"/>
      <c r="D16" s="5"/>
      <c r="F16" s="5" t="s">
        <v>82</v>
      </c>
    </row>
    <row r="17" spans="2:13" x14ac:dyDescent="0.25">
      <c r="B17" s="4" t="s">
        <v>75</v>
      </c>
      <c r="C17" s="4" t="s">
        <v>4</v>
      </c>
      <c r="D17" s="4" t="s">
        <v>76</v>
      </c>
      <c r="F17" t="str">
        <f>"Summary for "&amp;Dashboard!$A$6&amp;" for the year "&amp;Analysis!F4</f>
        <v>Summary for Blender  for the year 2020</v>
      </c>
    </row>
    <row r="18" spans="2:13" x14ac:dyDescent="0.25">
      <c r="B18" t="s">
        <v>8</v>
      </c>
      <c r="C18">
        <f>SUMIFS(Data!E:E,Data!A:A,Dashboard!$C$6,Data!B:B,Dashboard!$A$6,Data!F:F,Analysis!B18)</f>
        <v>2228827</v>
      </c>
      <c r="D18" s="2">
        <f>C18/SUM(C18:C19)</f>
        <v>0.51885312686233609</v>
      </c>
    </row>
    <row r="19" spans="2:13" x14ac:dyDescent="0.25">
      <c r="B19" t="s">
        <v>10</v>
      </c>
      <c r="C19">
        <f>SUMIFS(Data!E:E,Data!A:A,Dashboard!$C$6,Data!B:B,Dashboard!$A$6,Data!F:F,Analysis!B19)</f>
        <v>2066853</v>
      </c>
      <c r="D19" s="2">
        <f>C19/SUM(C18:C19)</f>
        <v>0.48114687313766391</v>
      </c>
    </row>
    <row r="21" spans="2:13" x14ac:dyDescent="0.25">
      <c r="B21" t="str">
        <f>B18</f>
        <v xml:space="preserve">Online </v>
      </c>
      <c r="C21" s="3">
        <f>D18</f>
        <v>0.51885312686233609</v>
      </c>
    </row>
    <row r="22" spans="2:13" x14ac:dyDescent="0.25">
      <c r="B22" t="str">
        <f>B19</f>
        <v>In Store</v>
      </c>
      <c r="C22" s="3">
        <f>D19</f>
        <v>0.48114687313766391</v>
      </c>
    </row>
    <row r="23" spans="2:13" x14ac:dyDescent="0.25">
      <c r="G23" t="s">
        <v>4</v>
      </c>
    </row>
    <row r="24" spans="2:13" x14ac:dyDescent="0.25">
      <c r="B24" s="5" t="s">
        <v>78</v>
      </c>
      <c r="C24" s="5"/>
      <c r="D24" s="5"/>
      <c r="E24" t="str">
        <f>IF(F27=C25,F25&amp;" Selected",F26&amp;" Selected")</f>
        <v>4887871 Selected</v>
      </c>
      <c r="G24" t="s">
        <v>79</v>
      </c>
    </row>
    <row r="25" spans="2:13" x14ac:dyDescent="0.25">
      <c r="B25" s="6" t="s">
        <v>77</v>
      </c>
      <c r="C25" s="6" t="s">
        <v>4</v>
      </c>
      <c r="D25" s="6" t="s">
        <v>79</v>
      </c>
      <c r="H25" s="7" t="s">
        <v>80</v>
      </c>
      <c r="I25" s="7" t="s">
        <v>81</v>
      </c>
      <c r="L25" s="14" t="s">
        <v>2</v>
      </c>
      <c r="M25" s="14" t="s">
        <v>86</v>
      </c>
    </row>
    <row r="26" spans="2:13" x14ac:dyDescent="0.25">
      <c r="B26" t="s">
        <v>7</v>
      </c>
      <c r="C26" s="1">
        <f>SUMIFS(Data!E:E,Data!A:A,Dashboard!$C$6,Data!B:B,Dashboard!$A$6,Data!C:C,Analysis!B26)</f>
        <v>68845</v>
      </c>
      <c r="D26" s="15">
        <f>SUMIFS(Data!D:D,Data!A:A,Dashboard!$C$6,Data!B:B,Dashboard!$A$6,Data!C:C,Analysis!B26)</f>
        <v>2309</v>
      </c>
      <c r="E26" s="9">
        <f>IF($C$25=Dashboard!$E$6,C26,-D26)</f>
        <v>68845</v>
      </c>
      <c r="F26" vm="1">
        <f t="shared" ref="F26:F73" si="2">VLOOKUP(B26,$L$26:$M$73,2,FALSE)</f>
        <v>4887871</v>
      </c>
      <c r="H26">
        <v>2022</v>
      </c>
      <c r="I26" s="1">
        <f>SUMIFS(Tabla1[Revenue],Tabla1[Year],Analysis!H26)</f>
        <v>51100809</v>
      </c>
      <c r="L26" t="s">
        <v>7</v>
      </c>
      <c r="M26" vm="1">
        <v>4887871</v>
      </c>
    </row>
    <row r="27" spans="2:13" x14ac:dyDescent="0.25">
      <c r="B27" t="s">
        <v>9</v>
      </c>
      <c r="C27" s="1">
        <f>SUMIFS(Data!E:E,Data!A:A,Dashboard!$C$6,Data!B:B,Dashboard!$A$6,Data!C:C,Analysis!B27)</f>
        <v>83822</v>
      </c>
      <c r="D27" s="15">
        <f>SUMIFS(Data!D:D,Data!A:A,Dashboard!$C$6,Data!B:B,Dashboard!$A$6,Data!C:C,Analysis!B27)</f>
        <v>3691</v>
      </c>
      <c r="E27" s="9">
        <f>IF($C$25=Dashboard!$E$6,C27,-D27)</f>
        <v>83822</v>
      </c>
      <c r="F27" vm="2">
        <f t="shared" si="2"/>
        <v>7171646</v>
      </c>
      <c r="H27">
        <v>2021</v>
      </c>
      <c r="I27" s="1">
        <f>SUMIFS(Tabla1[Revenue],Tabla1[Year],Analysis!H27)</f>
        <v>40983150</v>
      </c>
      <c r="L27" t="s">
        <v>9</v>
      </c>
      <c r="M27" vm="2">
        <v>7171646</v>
      </c>
    </row>
    <row r="28" spans="2:13" x14ac:dyDescent="0.25">
      <c r="B28" t="s">
        <v>11</v>
      </c>
      <c r="C28" s="1">
        <f>SUMIFS(Data!E:E,Data!A:A,Dashboard!$C$6,Data!B:B,Dashboard!$A$6,Data!C:C,Analysis!B28)</f>
        <v>63981</v>
      </c>
      <c r="D28" s="15">
        <f>SUMIFS(Data!D:D,Data!A:A,Dashboard!$C$6,Data!B:B,Dashboard!$A$6,Data!C:C,Analysis!B28)</f>
        <v>1303</v>
      </c>
      <c r="E28" s="9">
        <f>IF($C$25=Dashboard!$E$6,C28,-D28)</f>
        <v>63981</v>
      </c>
      <c r="F28" vm="3">
        <f t="shared" si="2"/>
        <v>3013825</v>
      </c>
      <c r="H28">
        <v>2020</v>
      </c>
      <c r="I28" s="1">
        <f>SUMIFS(Tabla1[Revenue],Tabla1[Year],Analysis!H28)</f>
        <v>43447629</v>
      </c>
      <c r="L28" t="s">
        <v>11</v>
      </c>
      <c r="M28" vm="3">
        <v>3013825</v>
      </c>
    </row>
    <row r="29" spans="2:13" x14ac:dyDescent="0.25">
      <c r="B29" t="s">
        <v>12</v>
      </c>
      <c r="C29" s="1">
        <f>SUMIFS(Data!E:E,Data!A:A,Dashboard!$C$6,Data!B:B,Dashboard!$A$6,Data!C:C,Analysis!B29)</f>
        <v>197278</v>
      </c>
      <c r="D29" s="15">
        <f>SUMIFS(Data!D:D,Data!A:A,Dashboard!$C$6,Data!B:B,Dashboard!$A$6,Data!C:C,Analysis!B29)</f>
        <v>28529</v>
      </c>
      <c r="E29" s="9">
        <f>IF($C$25=Dashboard!$E$6,C29,-D29)</f>
        <v>197278</v>
      </c>
      <c r="F29" vm="4">
        <f t="shared" si="2"/>
        <v>39557045</v>
      </c>
      <c r="H29">
        <v>2019</v>
      </c>
      <c r="I29" s="1">
        <f>SUMIFS(Tabla1[Revenue],Tabla1[Year],Analysis!H29)</f>
        <v>33139189</v>
      </c>
      <c r="L29" t="s">
        <v>12</v>
      </c>
      <c r="M29" vm="4">
        <v>39557045</v>
      </c>
    </row>
    <row r="30" spans="2:13" x14ac:dyDescent="0.25">
      <c r="B30" t="s">
        <v>13</v>
      </c>
      <c r="C30" s="1">
        <f>SUMIFS(Data!E:E,Data!A:A,Dashboard!$C$6,Data!B:B,Dashboard!$A$6,Data!C:C,Analysis!B30)</f>
        <v>115380</v>
      </c>
      <c r="D30" s="15">
        <f>SUMIFS(Data!D:D,Data!A:A,Dashboard!$C$6,Data!B:B,Dashboard!$A$6,Data!C:C,Analysis!B30)</f>
        <v>4330</v>
      </c>
      <c r="E30" s="9">
        <f>IF($C$25=Dashboard!$E$6,C30,-D30)</f>
        <v>115380</v>
      </c>
      <c r="F30" vm="5">
        <f t="shared" si="2"/>
        <v>5695564</v>
      </c>
      <c r="L30" t="s">
        <v>13</v>
      </c>
      <c r="M30" vm="5">
        <v>5695564</v>
      </c>
    </row>
    <row r="31" spans="2:13" x14ac:dyDescent="0.25">
      <c r="B31" t="s">
        <v>14</v>
      </c>
      <c r="C31" s="1">
        <f>SUMIFS(Data!E:E,Data!A:A,Dashboard!$C$6,Data!B:B,Dashboard!$A$6,Data!C:C,Analysis!B31)</f>
        <v>126406</v>
      </c>
      <c r="D31" s="15">
        <f>SUMIFS(Data!D:D,Data!A:A,Dashboard!$C$6,Data!B:B,Dashboard!$A$6,Data!C:C,Analysis!B31)</f>
        <v>2551</v>
      </c>
      <c r="E31" s="9">
        <f>IF($C$25=Dashboard!$E$6,C31,-D31)</f>
        <v>126406</v>
      </c>
      <c r="F31" vm="6">
        <f t="shared" si="2"/>
        <v>3572665</v>
      </c>
      <c r="L31" t="s">
        <v>14</v>
      </c>
      <c r="M31" vm="6">
        <v>3572665</v>
      </c>
    </row>
    <row r="32" spans="2:13" x14ac:dyDescent="0.25">
      <c r="B32" t="s">
        <v>15</v>
      </c>
      <c r="C32" s="1">
        <f>SUMIFS(Data!E:E,Data!A:A,Dashboard!$C$6,Data!B:B,Dashboard!$A$6,Data!C:C,Analysis!B32)</f>
        <v>76031</v>
      </c>
      <c r="D32" s="15">
        <f>SUMIFS(Data!D:D,Data!A:A,Dashboard!$C$6,Data!B:B,Dashboard!$A$6,Data!C:C,Analysis!B32)</f>
        <v>497</v>
      </c>
      <c r="E32" s="9">
        <f>IF($C$25=Dashboard!$E$6,C32,-D32)</f>
        <v>76031</v>
      </c>
      <c r="F32" vm="7">
        <f t="shared" si="2"/>
        <v>967171</v>
      </c>
      <c r="L32" t="s">
        <v>15</v>
      </c>
      <c r="M32" vm="7">
        <v>967171</v>
      </c>
    </row>
    <row r="33" spans="2:13" x14ac:dyDescent="0.25">
      <c r="B33" t="s">
        <v>16</v>
      </c>
      <c r="C33" s="1">
        <f>SUMIFS(Data!E:E,Data!A:A,Dashboard!$C$6,Data!B:B,Dashboard!$A$6,Data!C:C,Analysis!B33)</f>
        <v>92153</v>
      </c>
      <c r="D33" s="15">
        <f>SUMIFS(Data!D:D,Data!A:A,Dashboard!$C$6,Data!B:B,Dashboard!$A$6,Data!C:C,Analysis!B33)</f>
        <v>11744</v>
      </c>
      <c r="E33" s="9">
        <f>IF($C$25=Dashboard!$E$6,C33,-D33)</f>
        <v>92153</v>
      </c>
      <c r="F33" vm="8">
        <f t="shared" si="2"/>
        <v>21670000</v>
      </c>
      <c r="H33">
        <v>1</v>
      </c>
      <c r="I33" t="str">
        <f>INDEX($B$26:$B$73,MATCH(J33,$C$26:$C$73,0))</f>
        <v>Washington</v>
      </c>
      <c r="J33">
        <f>LARGE($C$26:$C$73,H33)</f>
        <v>213135</v>
      </c>
      <c r="L33" t="s">
        <v>16</v>
      </c>
      <c r="M33" vm="8">
        <v>21670000</v>
      </c>
    </row>
    <row r="34" spans="2:13" x14ac:dyDescent="0.25">
      <c r="B34" t="s">
        <v>17</v>
      </c>
      <c r="C34" s="1">
        <f>SUMIFS(Data!E:E,Data!A:A,Dashboard!$C$6,Data!B:B,Dashboard!$A$6,Data!C:C,Analysis!B34)</f>
        <v>106462</v>
      </c>
      <c r="D34" s="15">
        <f>SUMIFS(Data!D:D,Data!A:A,Dashboard!$C$6,Data!B:B,Dashboard!$A$6,Data!C:C,Analysis!B34)</f>
        <v>5380</v>
      </c>
      <c r="E34" s="9">
        <f>IF($C$25=Dashboard!$E$6,C34,-D34)</f>
        <v>106462</v>
      </c>
      <c r="F34" vm="9">
        <f t="shared" si="2"/>
        <v>10519475</v>
      </c>
      <c r="H34">
        <v>2</v>
      </c>
      <c r="I34" t="str">
        <f t="shared" ref="I34:I37" si="3">INDEX($B$26:$B$73,MATCH(J34,$C$26:$C$73,0))</f>
        <v>California</v>
      </c>
      <c r="J34">
        <f t="shared" ref="J34:J37" si="4">LARGE($C$26:$C$73,H34)</f>
        <v>197278</v>
      </c>
      <c r="L34" t="s">
        <v>17</v>
      </c>
      <c r="M34" vm="9">
        <v>10519475</v>
      </c>
    </row>
    <row r="35" spans="2:13" x14ac:dyDescent="0.25">
      <c r="B35" t="s">
        <v>18</v>
      </c>
      <c r="C35" s="1">
        <f>SUMIFS(Data!E:E,Data!A:A,Dashboard!$C$6,Data!B:B,Dashboard!$A$6,Data!C:C,Analysis!B35)</f>
        <v>62211</v>
      </c>
      <c r="D35" s="15">
        <f>SUMIFS(Data!D:D,Data!A:A,Dashboard!$C$6,Data!B:B,Dashboard!$A$6,Data!C:C,Analysis!B35)</f>
        <v>1231</v>
      </c>
      <c r="E35" s="9">
        <f>IF($C$25=Dashboard!$E$6,C35,-D35)</f>
        <v>62211</v>
      </c>
      <c r="F35" vm="10">
        <f t="shared" si="2"/>
        <v>1754208</v>
      </c>
      <c r="H35">
        <v>3</v>
      </c>
      <c r="I35" t="str">
        <f t="shared" si="3"/>
        <v>New York</v>
      </c>
      <c r="J35">
        <f t="shared" si="4"/>
        <v>141959</v>
      </c>
      <c r="L35" t="s">
        <v>18</v>
      </c>
      <c r="M35" vm="10">
        <v>1754208</v>
      </c>
    </row>
    <row r="36" spans="2:13" x14ac:dyDescent="0.25">
      <c r="B36" t="s">
        <v>19</v>
      </c>
      <c r="C36" s="1">
        <f>SUMIFS(Data!E:E,Data!A:A,Dashboard!$C$6,Data!B:B,Dashboard!$A$6,Data!C:C,Analysis!B36)</f>
        <v>102732</v>
      </c>
      <c r="D36" s="15">
        <f>SUMIFS(Data!D:D,Data!A:A,Dashboard!$C$6,Data!B:B,Dashboard!$A$6,Data!C:C,Analysis!B36)</f>
        <v>6998</v>
      </c>
      <c r="E36" s="9">
        <f>IF($C$25=Dashboard!$E$6,C36,-D36)</f>
        <v>102732</v>
      </c>
      <c r="F36" vm="11">
        <f t="shared" si="2"/>
        <v>12741080</v>
      </c>
      <c r="H36">
        <v>4</v>
      </c>
      <c r="I36" t="str">
        <f t="shared" si="3"/>
        <v>Massachusetts</v>
      </c>
      <c r="J36">
        <f t="shared" si="4"/>
        <v>134022</v>
      </c>
      <c r="L36" t="s">
        <v>19</v>
      </c>
      <c r="M36" vm="11">
        <v>12741080</v>
      </c>
    </row>
    <row r="37" spans="2:13" x14ac:dyDescent="0.25">
      <c r="B37" t="s">
        <v>20</v>
      </c>
      <c r="C37" s="1">
        <f>SUMIFS(Data!E:E,Data!A:A,Dashboard!$C$6,Data!B:B,Dashboard!$A$6,Data!C:C,Analysis!B37)</f>
        <v>68444</v>
      </c>
      <c r="D37" s="15">
        <f>SUMIFS(Data!D:D,Data!A:A,Dashboard!$C$6,Data!B:B,Dashboard!$A$6,Data!C:C,Analysis!B37)</f>
        <v>2278</v>
      </c>
      <c r="E37" s="9">
        <f>IF($C$25=Dashboard!$E$6,C37,-D37)</f>
        <v>68444</v>
      </c>
      <c r="F37" vm="12">
        <f t="shared" si="2"/>
        <v>6691878</v>
      </c>
      <c r="H37">
        <v>5</v>
      </c>
      <c r="I37" t="str">
        <f t="shared" si="3"/>
        <v>Connecticut</v>
      </c>
      <c r="J37">
        <f t="shared" si="4"/>
        <v>126406</v>
      </c>
      <c r="L37" t="s">
        <v>20</v>
      </c>
      <c r="M37" vm="12">
        <v>6691878</v>
      </c>
    </row>
    <row r="38" spans="2:13" x14ac:dyDescent="0.25">
      <c r="B38" t="s">
        <v>21</v>
      </c>
      <c r="C38" s="1">
        <f>SUMIFS(Data!E:E,Data!A:A,Dashboard!$C$6,Data!B:B,Dashboard!$A$6,Data!C:C,Analysis!B38)</f>
        <v>66664</v>
      </c>
      <c r="D38" s="15">
        <f>SUMIFS(Data!D:D,Data!A:A,Dashboard!$C$6,Data!B:B,Dashboard!$A$6,Data!C:C,Analysis!B38)</f>
        <v>1778</v>
      </c>
      <c r="E38" s="9">
        <f>IF($C$25=Dashboard!$E$6,C38,-D38)</f>
        <v>66664</v>
      </c>
      <c r="F38" vm="13">
        <f t="shared" si="2"/>
        <v>3156145</v>
      </c>
      <c r="L38" t="s">
        <v>21</v>
      </c>
      <c r="M38" vm="13">
        <v>3156145</v>
      </c>
    </row>
    <row r="39" spans="2:13" x14ac:dyDescent="0.25">
      <c r="B39" t="s">
        <v>22</v>
      </c>
      <c r="C39" s="1">
        <f>SUMIFS(Data!E:E,Data!A:A,Dashboard!$C$6,Data!B:B,Dashboard!$A$6,Data!C:C,Analysis!B39)</f>
        <v>72434</v>
      </c>
      <c r="D39" s="15">
        <f>SUMIFS(Data!D:D,Data!A:A,Dashboard!$C$6,Data!B:B,Dashboard!$A$6,Data!C:C,Analysis!B39)</f>
        <v>1386</v>
      </c>
      <c r="E39" s="9">
        <f>IF($C$25=Dashboard!$E$6,C39,-D39)</f>
        <v>72434</v>
      </c>
      <c r="F39" vm="14">
        <f t="shared" si="2"/>
        <v>2911505</v>
      </c>
      <c r="L39" t="s">
        <v>22</v>
      </c>
      <c r="M39" vm="14">
        <v>2911505</v>
      </c>
    </row>
    <row r="40" spans="2:13" x14ac:dyDescent="0.25">
      <c r="B40" t="s">
        <v>23</v>
      </c>
      <c r="C40" s="1">
        <f>SUMIFS(Data!E:E,Data!A:A,Dashboard!$C$6,Data!B:B,Dashboard!$A$6,Data!C:C,Analysis!B40)</f>
        <v>64590</v>
      </c>
      <c r="D40" s="15">
        <f>SUMIFS(Data!D:D,Data!A:A,Dashboard!$C$6,Data!B:B,Dashboard!$A$6,Data!C:C,Analysis!B40)</f>
        <v>1924</v>
      </c>
      <c r="E40" s="9">
        <f>IF($C$25=Dashboard!$E$6,C40,-D40)</f>
        <v>64590</v>
      </c>
      <c r="F40" vm="15">
        <f t="shared" si="2"/>
        <v>4468402</v>
      </c>
      <c r="H40">
        <v>1</v>
      </c>
      <c r="I40">
        <f>LARGE($M$26:$M$73,H40)</f>
        <v>39557045</v>
      </c>
      <c r="J40" t="str">
        <f>INDEX($L$26:$L$73,MATCH(I40,$M$26:$M$73,0))</f>
        <v>California</v>
      </c>
      <c r="L40" t="s">
        <v>23</v>
      </c>
      <c r="M40" vm="15">
        <v>4468402</v>
      </c>
    </row>
    <row r="41" spans="2:13" x14ac:dyDescent="0.25">
      <c r="B41" t="s">
        <v>24</v>
      </c>
      <c r="C41" s="1">
        <f>SUMIFS(Data!E:E,Data!A:A,Dashboard!$C$6,Data!B:B,Dashboard!$A$6,Data!C:C,Analysis!B41)</f>
        <v>66638</v>
      </c>
      <c r="D41" s="15">
        <f>SUMIFS(Data!D:D,Data!A:A,Dashboard!$C$6,Data!B:B,Dashboard!$A$6,Data!C:C,Analysis!B41)</f>
        <v>1801</v>
      </c>
      <c r="E41" s="9">
        <f>IF($C$25=Dashboard!$E$6,C41,-D41)</f>
        <v>66638</v>
      </c>
      <c r="F41" vm="16">
        <f t="shared" si="2"/>
        <v>4659978</v>
      </c>
      <c r="H41">
        <v>2</v>
      </c>
      <c r="I41">
        <f t="shared" ref="I41:I44" si="5">LARGE($M$26:$M$73,H41)</f>
        <v>29145505</v>
      </c>
      <c r="J41" t="str">
        <f t="shared" ref="J41:J44" si="6">INDEX($L$26:$L$73,MATCH(I41,$M$26:$M$73,0))</f>
        <v>Texas</v>
      </c>
      <c r="L41" t="s">
        <v>24</v>
      </c>
      <c r="M41" vm="16">
        <v>4659978</v>
      </c>
    </row>
    <row r="42" spans="2:13" x14ac:dyDescent="0.25">
      <c r="B42" t="s">
        <v>25</v>
      </c>
      <c r="C42" s="1">
        <f>SUMIFS(Data!E:E,Data!A:A,Dashboard!$C$6,Data!B:B,Dashboard!$A$6,Data!C:C,Analysis!B42)</f>
        <v>63442</v>
      </c>
      <c r="D42" s="15">
        <f>SUMIFS(Data!D:D,Data!A:A,Dashboard!$C$6,Data!B:B,Dashboard!$A$6,Data!C:C,Analysis!B42)</f>
        <v>869</v>
      </c>
      <c r="E42" s="9">
        <f>IF($C$25=Dashboard!$E$6,C42,-D42)</f>
        <v>63442</v>
      </c>
      <c r="F42" vm="17">
        <f t="shared" si="2"/>
        <v>1338404</v>
      </c>
      <c r="H42">
        <v>3</v>
      </c>
      <c r="I42">
        <f t="shared" si="5"/>
        <v>21670000</v>
      </c>
      <c r="J42" t="str">
        <f t="shared" si="6"/>
        <v>Florida</v>
      </c>
      <c r="L42" t="s">
        <v>25</v>
      </c>
      <c r="M42" vm="17">
        <v>1338404</v>
      </c>
    </row>
    <row r="43" spans="2:13" x14ac:dyDescent="0.25">
      <c r="B43" t="s">
        <v>26</v>
      </c>
      <c r="C43" s="1">
        <f>SUMIFS(Data!E:E,Data!A:A,Dashboard!$C$6,Data!B:B,Dashboard!$A$6,Data!C:C,Analysis!B43)</f>
        <v>104834</v>
      </c>
      <c r="D43" s="15">
        <f>SUMIFS(Data!D:D,Data!A:A,Dashboard!$C$6,Data!B:B,Dashboard!$A$6,Data!C:C,Analysis!B43)</f>
        <v>2846</v>
      </c>
      <c r="E43" s="9">
        <f>IF($C$25=Dashboard!$E$6,C43,-D43)</f>
        <v>104834</v>
      </c>
      <c r="F43" vm="18">
        <f t="shared" si="2"/>
        <v>6042718</v>
      </c>
      <c r="H43">
        <v>4</v>
      </c>
      <c r="I43">
        <f t="shared" si="5"/>
        <v>19542209</v>
      </c>
      <c r="J43" t="str">
        <f t="shared" si="6"/>
        <v>New York</v>
      </c>
      <c r="L43" t="s">
        <v>26</v>
      </c>
      <c r="M43" vm="18">
        <v>6042718</v>
      </c>
    </row>
    <row r="44" spans="2:13" x14ac:dyDescent="0.25">
      <c r="B44" t="s">
        <v>27</v>
      </c>
      <c r="C44" s="1">
        <f>SUMIFS(Data!E:E,Data!A:A,Dashboard!$C$6,Data!B:B,Dashboard!$A$6,Data!C:C,Analysis!B44)</f>
        <v>134022</v>
      </c>
      <c r="D44" s="15">
        <f>SUMIFS(Data!D:D,Data!A:A,Dashboard!$C$6,Data!B:B,Dashboard!$A$6,Data!C:C,Analysis!B44)</f>
        <v>5717</v>
      </c>
      <c r="E44" s="9">
        <f>IF($C$25=Dashboard!$E$6,C44,-D44)</f>
        <v>134022</v>
      </c>
      <c r="F44" vm="19">
        <f t="shared" si="2"/>
        <v>6902149</v>
      </c>
      <c r="H44">
        <v>5</v>
      </c>
      <c r="I44">
        <f t="shared" si="5"/>
        <v>12807060</v>
      </c>
      <c r="J44" t="str">
        <f t="shared" si="6"/>
        <v>Pennsylvania</v>
      </c>
      <c r="L44" t="s">
        <v>27</v>
      </c>
      <c r="M44" vm="19">
        <v>6902149</v>
      </c>
    </row>
    <row r="45" spans="2:13" x14ac:dyDescent="0.25">
      <c r="B45" t="s">
        <v>28</v>
      </c>
      <c r="C45" s="1">
        <f>SUMIFS(Data!E:E,Data!A:A,Dashboard!$C$6,Data!B:B,Dashboard!$A$6,Data!C:C,Analysis!B45)</f>
        <v>83504</v>
      </c>
      <c r="D45" s="15">
        <f>SUMIFS(Data!D:D,Data!A:A,Dashboard!$C$6,Data!B:B,Dashboard!$A$6,Data!C:C,Analysis!B45)</f>
        <v>7146</v>
      </c>
      <c r="E45" s="9">
        <f>IF($C$25=Dashboard!$E$6,C45,-D45)</f>
        <v>83504</v>
      </c>
      <c r="F45" vm="20">
        <f t="shared" si="2"/>
        <v>9995915</v>
      </c>
      <c r="L45" t="s">
        <v>28</v>
      </c>
      <c r="M45" vm="20">
        <v>9995915</v>
      </c>
    </row>
    <row r="46" spans="2:13" x14ac:dyDescent="0.25">
      <c r="B46" t="s">
        <v>29</v>
      </c>
      <c r="C46" s="1">
        <f>SUMIFS(Data!E:E,Data!A:A,Dashboard!$C$6,Data!B:B,Dashboard!$A$6,Data!C:C,Analysis!B46)</f>
        <v>89846</v>
      </c>
      <c r="D46" s="15">
        <f>SUMIFS(Data!D:D,Data!A:A,Dashboard!$C$6,Data!B:B,Dashboard!$A$6,Data!C:C,Analysis!B46)</f>
        <v>4133</v>
      </c>
      <c r="E46" s="9">
        <f>IF($C$25=Dashboard!$E$6,C46,-D46)</f>
        <v>89846</v>
      </c>
      <c r="F46" vm="21">
        <f t="shared" si="2"/>
        <v>5611179</v>
      </c>
      <c r="L46" t="s">
        <v>29</v>
      </c>
      <c r="M46" vm="21">
        <v>5611179</v>
      </c>
    </row>
    <row r="47" spans="2:13" x14ac:dyDescent="0.25">
      <c r="B47" t="s">
        <v>30</v>
      </c>
      <c r="C47" s="1">
        <f>SUMIFS(Data!E:E,Data!A:A,Dashboard!$C$6,Data!B:B,Dashboard!$A$6,Data!C:C,Analysis!B47)</f>
        <v>55438</v>
      </c>
      <c r="D47" s="15">
        <f>SUMIFS(Data!D:D,Data!A:A,Dashboard!$C$6,Data!B:B,Dashboard!$A$6,Data!C:C,Analysis!B47)</f>
        <v>944</v>
      </c>
      <c r="E47" s="9">
        <f>IF($C$25=Dashboard!$E$6,C47,-D47)</f>
        <v>55438</v>
      </c>
      <c r="F47" vm="22">
        <f t="shared" si="2"/>
        <v>2963914</v>
      </c>
      <c r="L47" t="s">
        <v>30</v>
      </c>
      <c r="M47" vm="22">
        <v>2963914</v>
      </c>
    </row>
    <row r="48" spans="2:13" x14ac:dyDescent="0.25">
      <c r="B48" t="s">
        <v>31</v>
      </c>
      <c r="C48" s="1">
        <f>SUMIFS(Data!E:E,Data!A:A,Dashboard!$C$6,Data!B:B,Dashboard!$A$6,Data!C:C,Analysis!B48)</f>
        <v>91960</v>
      </c>
      <c r="D48" s="15">
        <f>SUMIFS(Data!D:D,Data!A:A,Dashboard!$C$6,Data!B:B,Dashboard!$A$6,Data!C:C,Analysis!B48)</f>
        <v>3310</v>
      </c>
      <c r="E48" s="9">
        <f>IF($C$25=Dashboard!$E$6,C48,-D48)</f>
        <v>91960</v>
      </c>
      <c r="F48" vm="23">
        <f t="shared" si="2"/>
        <v>6126452</v>
      </c>
      <c r="L48" t="s">
        <v>31</v>
      </c>
      <c r="M48" vm="23">
        <v>6126452</v>
      </c>
    </row>
    <row r="49" spans="2:13" x14ac:dyDescent="0.25">
      <c r="B49" t="s">
        <v>32</v>
      </c>
      <c r="C49" s="1">
        <f>SUMIFS(Data!E:E,Data!A:A,Dashboard!$C$6,Data!B:B,Dashboard!$A$6,Data!C:C,Analysis!B49)</f>
        <v>62592</v>
      </c>
      <c r="D49" s="15">
        <f>SUMIFS(Data!D:D,Data!A:A,Dashboard!$C$6,Data!B:B,Dashboard!$A$6,Data!C:C,Analysis!B49)</f>
        <v>799</v>
      </c>
      <c r="E49" s="9">
        <f>IF($C$25=Dashboard!$E$6,C49,-D49)</f>
        <v>62592</v>
      </c>
      <c r="F49" vm="24">
        <f t="shared" si="2"/>
        <v>1062305</v>
      </c>
      <c r="L49" t="s">
        <v>32</v>
      </c>
      <c r="M49" vm="24">
        <v>1062305</v>
      </c>
    </row>
    <row r="50" spans="2:13" x14ac:dyDescent="0.25">
      <c r="B50" t="s">
        <v>33</v>
      </c>
      <c r="C50" s="1">
        <f>SUMIFS(Data!E:E,Data!A:A,Dashboard!$C$6,Data!B:B,Dashboard!$A$6,Data!C:C,Analysis!B50)</f>
        <v>72732</v>
      </c>
      <c r="D50" s="15">
        <f>SUMIFS(Data!D:D,Data!A:A,Dashboard!$C$6,Data!B:B,Dashboard!$A$6,Data!C:C,Analysis!B50)</f>
        <v>1015</v>
      </c>
      <c r="E50" s="9">
        <f>IF($C$25=Dashboard!$E$6,C50,-D50)</f>
        <v>72732</v>
      </c>
      <c r="F50" vm="25">
        <f t="shared" si="2"/>
        <v>1929268</v>
      </c>
      <c r="L50" t="s">
        <v>33</v>
      </c>
      <c r="M50" vm="25">
        <v>1929268</v>
      </c>
    </row>
    <row r="51" spans="2:13" x14ac:dyDescent="0.25">
      <c r="B51" t="s">
        <v>34</v>
      </c>
      <c r="C51" s="1">
        <f>SUMIFS(Data!E:E,Data!A:A,Dashboard!$C$6,Data!B:B,Dashboard!$A$6,Data!C:C,Analysis!B51)</f>
        <v>79213</v>
      </c>
      <c r="D51" s="15">
        <f>SUMIFS(Data!D:D,Data!A:A,Dashboard!$C$6,Data!B:B,Dashboard!$A$6,Data!C:C,Analysis!B51)</f>
        <v>1664</v>
      </c>
      <c r="E51" s="9">
        <f>IF($C$25=Dashboard!$E$6,C51,-D51)</f>
        <v>79213</v>
      </c>
      <c r="F51" vm="26">
        <f t="shared" si="2"/>
        <v>3034392</v>
      </c>
      <c r="L51" t="s">
        <v>34</v>
      </c>
      <c r="M51" vm="26">
        <v>3034392</v>
      </c>
    </row>
    <row r="52" spans="2:13" x14ac:dyDescent="0.25">
      <c r="B52" t="s">
        <v>35</v>
      </c>
      <c r="C52" s="1">
        <f>SUMIFS(Data!E:E,Data!A:A,Dashboard!$C$6,Data!B:B,Dashboard!$A$6,Data!C:C,Analysis!B52)</f>
        <v>103212</v>
      </c>
      <c r="D52" s="15">
        <f>SUMIFS(Data!D:D,Data!A:A,Dashboard!$C$6,Data!B:B,Dashboard!$A$6,Data!C:C,Analysis!B52)</f>
        <v>1037</v>
      </c>
      <c r="E52" s="9">
        <f>IF($C$25=Dashboard!$E$6,C52,-D52)</f>
        <v>103212</v>
      </c>
      <c r="F52" vm="27">
        <f t="shared" si="2"/>
        <v>1356458</v>
      </c>
      <c r="L52" t="s">
        <v>35</v>
      </c>
      <c r="M52" vm="27">
        <v>1356458</v>
      </c>
    </row>
    <row r="53" spans="2:13" x14ac:dyDescent="0.25">
      <c r="B53" t="s">
        <v>36</v>
      </c>
      <c r="C53" s="1">
        <f>SUMIFS(Data!E:E,Data!A:A,Dashboard!$C$6,Data!B:B,Dashboard!$A$6,Data!C:C,Analysis!B53)</f>
        <v>123433</v>
      </c>
      <c r="D53" s="15">
        <f>SUMIFS(Data!D:D,Data!A:A,Dashboard!$C$6,Data!B:B,Dashboard!$A$6,Data!C:C,Analysis!B53)</f>
        <v>3724</v>
      </c>
      <c r="E53" s="9">
        <f>IF($C$25=Dashboard!$E$6,C53,-D53)</f>
        <v>123433</v>
      </c>
      <c r="F53" vm="28">
        <f t="shared" si="2"/>
        <v>8908520</v>
      </c>
      <c r="L53" t="s">
        <v>36</v>
      </c>
      <c r="M53" vm="28">
        <v>8908520</v>
      </c>
    </row>
    <row r="54" spans="2:13" x14ac:dyDescent="0.25">
      <c r="B54" t="s">
        <v>37</v>
      </c>
      <c r="C54" s="1">
        <f>SUMIFS(Data!E:E,Data!A:A,Dashboard!$C$6,Data!B:B,Dashboard!$A$6,Data!C:C,Analysis!B54)</f>
        <v>63554</v>
      </c>
      <c r="D54" s="15">
        <f>SUMIFS(Data!D:D,Data!A:A,Dashboard!$C$6,Data!B:B,Dashboard!$A$6,Data!C:C,Analysis!B54)</f>
        <v>1074</v>
      </c>
      <c r="E54" s="9">
        <f>IF($C$25=Dashboard!$E$6,C54,-D54)</f>
        <v>63554</v>
      </c>
      <c r="F54" vm="29">
        <f t="shared" si="2"/>
        <v>2095428</v>
      </c>
      <c r="L54" t="s">
        <v>37</v>
      </c>
      <c r="M54" vm="29">
        <v>2095428</v>
      </c>
    </row>
    <row r="55" spans="2:13" x14ac:dyDescent="0.25">
      <c r="B55" t="s">
        <v>38</v>
      </c>
      <c r="C55" s="1">
        <f>SUMIFS(Data!E:E,Data!A:A,Dashboard!$C$6,Data!B:B,Dashboard!$A$6,Data!C:C,Analysis!B55)</f>
        <v>141959</v>
      </c>
      <c r="D55" s="15">
        <f>SUMIFS(Data!D:D,Data!A:A,Dashboard!$C$6,Data!B:B,Dashboard!$A$6,Data!C:C,Analysis!B55)</f>
        <v>12812</v>
      </c>
      <c r="E55" s="9">
        <f>IF($C$25=Dashboard!$E$6,C55,-D55)</f>
        <v>141959</v>
      </c>
      <c r="F55" vm="30">
        <f t="shared" si="2"/>
        <v>19542209</v>
      </c>
      <c r="L55" t="s">
        <v>38</v>
      </c>
      <c r="M55" vm="30">
        <v>19542209</v>
      </c>
    </row>
    <row r="56" spans="2:13" x14ac:dyDescent="0.25">
      <c r="B56" t="s">
        <v>39</v>
      </c>
      <c r="C56" s="1">
        <f>SUMIFS(Data!E:E,Data!A:A,Dashboard!$C$6,Data!B:B,Dashboard!$A$6,Data!C:C,Analysis!B56)</f>
        <v>93039</v>
      </c>
      <c r="D56" s="15">
        <f>SUMIFS(Data!D:D,Data!A:A,Dashboard!$C$6,Data!B:B,Dashboard!$A$6,Data!C:C,Analysis!B56)</f>
        <v>5669</v>
      </c>
      <c r="E56" s="9">
        <f>IF($C$25=Dashboard!$E$6,C56,-D56)</f>
        <v>93039</v>
      </c>
      <c r="F56" vm="31">
        <f t="shared" si="2"/>
        <v>10383620</v>
      </c>
      <c r="L56" t="s">
        <v>39</v>
      </c>
      <c r="M56" vm="31">
        <v>10383620</v>
      </c>
    </row>
    <row r="57" spans="2:13" x14ac:dyDescent="0.25">
      <c r="B57" t="s">
        <v>40</v>
      </c>
      <c r="C57" s="1">
        <f>SUMIFS(Data!E:E,Data!A:A,Dashboard!$C$6,Data!B:B,Dashboard!$A$6,Data!C:C,Analysis!B57)</f>
        <v>77543</v>
      </c>
      <c r="D57" s="15">
        <f>SUMIFS(Data!D:D,Data!A:A,Dashboard!$C$6,Data!B:B,Dashboard!$A$6,Data!C:C,Analysis!B57)</f>
        <v>402</v>
      </c>
      <c r="E57" s="9">
        <f>IF($C$25=Dashboard!$E$6,C57,-D57)</f>
        <v>77543</v>
      </c>
      <c r="F57" vm="32">
        <f t="shared" si="2"/>
        <v>760077</v>
      </c>
      <c r="L57" t="s">
        <v>40</v>
      </c>
      <c r="M57" vm="32">
        <v>760077</v>
      </c>
    </row>
    <row r="58" spans="2:13" x14ac:dyDescent="0.25">
      <c r="B58" t="s">
        <v>41</v>
      </c>
      <c r="C58" s="1">
        <f>SUMIFS(Data!E:E,Data!A:A,Dashboard!$C$6,Data!B:B,Dashboard!$A$6,Data!C:C,Analysis!B58)</f>
        <v>78613</v>
      </c>
      <c r="D58" s="15">
        <f>SUMIFS(Data!D:D,Data!A:A,Dashboard!$C$6,Data!B:B,Dashboard!$A$6,Data!C:C,Analysis!B58)</f>
        <v>4915</v>
      </c>
      <c r="E58" s="9">
        <f>IF($C$25=Dashboard!$E$6,C58,-D58)</f>
        <v>78613</v>
      </c>
      <c r="F58" vm="33">
        <f t="shared" si="2"/>
        <v>11689442</v>
      </c>
      <c r="L58" t="s">
        <v>41</v>
      </c>
      <c r="M58" vm="33">
        <v>11689442</v>
      </c>
    </row>
    <row r="59" spans="2:13" x14ac:dyDescent="0.25">
      <c r="B59" t="s">
        <v>42</v>
      </c>
      <c r="C59" s="1">
        <f>SUMIFS(Data!E:E,Data!A:A,Dashboard!$C$6,Data!B:B,Dashboard!$A$6,Data!C:C,Analysis!B59)</f>
        <v>66407</v>
      </c>
      <c r="D59" s="15">
        <f>SUMIFS(Data!D:D,Data!A:A,Dashboard!$C$6,Data!B:B,Dashboard!$A$6,Data!C:C,Analysis!B59)</f>
        <v>1550</v>
      </c>
      <c r="E59" s="9">
        <f>IF($C$25=Dashboard!$E$6,C59,-D59)</f>
        <v>66407</v>
      </c>
      <c r="F59" vm="34">
        <f t="shared" si="2"/>
        <v>3943079</v>
      </c>
      <c r="L59" t="s">
        <v>42</v>
      </c>
      <c r="M59" vm="34">
        <v>3943079</v>
      </c>
    </row>
    <row r="60" spans="2:13" x14ac:dyDescent="0.25">
      <c r="B60" t="s">
        <v>43</v>
      </c>
      <c r="C60" s="1">
        <f>SUMIFS(Data!E:E,Data!A:A,Dashboard!$C$6,Data!B:B,Dashboard!$A$6,Data!C:C,Analysis!B60)</f>
        <v>95633</v>
      </c>
      <c r="D60" s="15">
        <f>SUMIFS(Data!D:D,Data!A:A,Dashboard!$C$6,Data!B:B,Dashboard!$A$6,Data!C:C,Analysis!B60)</f>
        <v>4135</v>
      </c>
      <c r="E60" s="9">
        <f>IF($C$25=Dashboard!$E$6,C60,-D60)</f>
        <v>95633</v>
      </c>
      <c r="F60" vm="35">
        <f t="shared" si="2"/>
        <v>4190713</v>
      </c>
      <c r="L60" t="s">
        <v>43</v>
      </c>
      <c r="M60" vm="35">
        <v>4190713</v>
      </c>
    </row>
    <row r="61" spans="2:13" x14ac:dyDescent="0.25">
      <c r="B61" t="s">
        <v>44</v>
      </c>
      <c r="C61" s="1">
        <f>SUMIFS(Data!E:E,Data!A:A,Dashboard!$C$6,Data!B:B,Dashboard!$A$6,Data!C:C,Analysis!B61)</f>
        <v>100900</v>
      </c>
      <c r="D61" s="15">
        <f>SUMIFS(Data!D:D,Data!A:A,Dashboard!$C$6,Data!B:B,Dashboard!$A$6,Data!C:C,Analysis!B61)</f>
        <v>5348</v>
      </c>
      <c r="E61" s="9">
        <f>IF($C$25=Dashboard!$E$6,C61,-D61)</f>
        <v>100900</v>
      </c>
      <c r="F61" vm="36">
        <f t="shared" si="2"/>
        <v>12807060</v>
      </c>
      <c r="L61" t="s">
        <v>44</v>
      </c>
      <c r="M61" vm="36">
        <v>12807060</v>
      </c>
    </row>
    <row r="62" spans="2:13" x14ac:dyDescent="0.25">
      <c r="B62" t="s">
        <v>45</v>
      </c>
      <c r="C62" s="1">
        <f>SUMIFS(Data!E:E,Data!A:A,Dashboard!$C$6,Data!B:B,Dashboard!$A$6,Data!C:C,Analysis!B62)</f>
        <v>82409</v>
      </c>
      <c r="D62" s="15">
        <f>SUMIFS(Data!D:D,Data!A:A,Dashboard!$C$6,Data!B:B,Dashboard!$A$6,Data!C:C,Analysis!B62)</f>
        <v>714</v>
      </c>
      <c r="E62" s="9">
        <f>IF($C$25=Dashboard!$E$6,C62,-D62)</f>
        <v>82409</v>
      </c>
      <c r="F62" vm="37">
        <f t="shared" si="2"/>
        <v>1057315</v>
      </c>
      <c r="L62" t="s">
        <v>45</v>
      </c>
      <c r="M62" vm="37">
        <v>1057315</v>
      </c>
    </row>
    <row r="63" spans="2:13" x14ac:dyDescent="0.25">
      <c r="B63" t="s">
        <v>46</v>
      </c>
      <c r="C63" s="1">
        <f>SUMIFS(Data!E:E,Data!A:A,Dashboard!$C$6,Data!B:B,Dashboard!$A$6,Data!C:C,Analysis!B63)</f>
        <v>72032</v>
      </c>
      <c r="D63" s="15">
        <f>SUMIFS(Data!D:D,Data!A:A,Dashboard!$C$6,Data!B:B,Dashboard!$A$6,Data!C:C,Analysis!B63)</f>
        <v>2883</v>
      </c>
      <c r="E63" s="9">
        <f>IF($C$25=Dashboard!$E$6,C63,-D63)</f>
        <v>72032</v>
      </c>
      <c r="F63" vm="38">
        <f t="shared" si="2"/>
        <v>5084127</v>
      </c>
      <c r="L63" t="s">
        <v>46</v>
      </c>
      <c r="M63" vm="38">
        <v>5084127</v>
      </c>
    </row>
    <row r="64" spans="2:13" x14ac:dyDescent="0.25">
      <c r="B64" t="s">
        <v>47</v>
      </c>
      <c r="C64" s="1">
        <f>SUMIFS(Data!E:E,Data!A:A,Dashboard!$C$6,Data!B:B,Dashboard!$A$6,Data!C:C,Analysis!B64)</f>
        <v>57535</v>
      </c>
      <c r="D64" s="15">
        <f>SUMIFS(Data!D:D,Data!A:A,Dashboard!$C$6,Data!B:B,Dashboard!$A$6,Data!C:C,Analysis!B64)</f>
        <v>589</v>
      </c>
      <c r="E64" s="9">
        <f>IF($C$25=Dashboard!$E$6,C64,-D64)</f>
        <v>57535</v>
      </c>
      <c r="F64" vm="39">
        <f t="shared" si="2"/>
        <v>882235</v>
      </c>
      <c r="L64" t="s">
        <v>47</v>
      </c>
      <c r="M64" vm="39">
        <v>882235</v>
      </c>
    </row>
    <row r="65" spans="2:13" x14ac:dyDescent="0.25">
      <c r="B65" t="s">
        <v>48</v>
      </c>
      <c r="C65" s="1">
        <f>SUMIFS(Data!E:E,Data!A:A,Dashboard!$C$6,Data!B:B,Dashboard!$A$6,Data!C:C,Analysis!B65)</f>
        <v>81375</v>
      </c>
      <c r="D65" s="15">
        <f>SUMIFS(Data!D:D,Data!A:A,Dashboard!$C$6,Data!B:B,Dashboard!$A$6,Data!C:C,Analysis!B65)</f>
        <v>3981</v>
      </c>
      <c r="E65" s="9">
        <f>IF($C$25=Dashboard!$E$6,C65,-D65)</f>
        <v>81375</v>
      </c>
      <c r="F65" vm="40">
        <f t="shared" si="2"/>
        <v>6770010</v>
      </c>
      <c r="L65" t="s">
        <v>48</v>
      </c>
      <c r="M65" vm="40">
        <v>6770010</v>
      </c>
    </row>
    <row r="66" spans="2:13" x14ac:dyDescent="0.25">
      <c r="B66" t="s">
        <v>49</v>
      </c>
      <c r="C66" s="1">
        <f>SUMIFS(Data!E:E,Data!A:A,Dashboard!$C$6,Data!B:B,Dashboard!$A$6,Data!C:C,Analysis!B66)</f>
        <v>96857</v>
      </c>
      <c r="D66" s="15">
        <f>SUMIFS(Data!D:D,Data!A:A,Dashboard!$C$6,Data!B:B,Dashboard!$A$6,Data!C:C,Analysis!B66)</f>
        <v>10627</v>
      </c>
      <c r="E66" s="9">
        <f>IF($C$25=Dashboard!$E$6,C66,-D66)</f>
        <v>96857</v>
      </c>
      <c r="F66" vm="41">
        <f t="shared" si="2"/>
        <v>29145505</v>
      </c>
      <c r="L66" t="s">
        <v>49</v>
      </c>
      <c r="M66" vm="41">
        <v>29145505</v>
      </c>
    </row>
    <row r="67" spans="2:13" x14ac:dyDescent="0.25">
      <c r="B67" t="s">
        <v>50</v>
      </c>
      <c r="C67" s="1">
        <f>SUMIFS(Data!E:E,Data!A:A,Dashboard!$C$6,Data!B:B,Dashboard!$A$6,Data!C:C,Analysis!B67)</f>
        <v>90735</v>
      </c>
      <c r="D67" s="15">
        <f>SUMIFS(Data!D:D,Data!A:A,Dashboard!$C$6,Data!B:B,Dashboard!$A$6,Data!C:C,Analysis!B67)</f>
        <v>2776</v>
      </c>
      <c r="E67" s="9">
        <f>IF($C$25=Dashboard!$E$6,C67,-D67)</f>
        <v>90735</v>
      </c>
      <c r="F67" vm="42">
        <f t="shared" si="2"/>
        <v>3161105</v>
      </c>
      <c r="L67" t="s">
        <v>50</v>
      </c>
      <c r="M67" vm="42">
        <v>3161105</v>
      </c>
    </row>
    <row r="68" spans="2:13" x14ac:dyDescent="0.25">
      <c r="B68" t="s">
        <v>51</v>
      </c>
      <c r="C68" s="1">
        <f>SUMIFS(Data!E:E,Data!A:A,Dashboard!$C$6,Data!B:B,Dashboard!$A$6,Data!C:C,Analysis!B68)</f>
        <v>68861</v>
      </c>
      <c r="D68" s="15">
        <f>SUMIFS(Data!D:D,Data!A:A,Dashboard!$C$6,Data!B:B,Dashboard!$A$6,Data!C:C,Analysis!B68)</f>
        <v>527</v>
      </c>
      <c r="E68" s="9">
        <f>IF($C$25=Dashboard!$E$6,C68,-D68)</f>
        <v>68861</v>
      </c>
      <c r="F68" vm="43">
        <f t="shared" si="2"/>
        <v>626299</v>
      </c>
      <c r="L68" t="s">
        <v>51</v>
      </c>
      <c r="M68" vm="43">
        <v>626299</v>
      </c>
    </row>
    <row r="69" spans="2:13" x14ac:dyDescent="0.25">
      <c r="B69" t="s">
        <v>52</v>
      </c>
      <c r="C69" s="1">
        <f>SUMIFS(Data!E:E,Data!A:A,Dashboard!$C$6,Data!B:B,Dashboard!$A$6,Data!C:C,Analysis!B69)</f>
        <v>113966</v>
      </c>
      <c r="D69" s="15">
        <f>SUMIFS(Data!D:D,Data!A:A,Dashboard!$C$6,Data!B:B,Dashboard!$A$6,Data!C:C,Analysis!B69)</f>
        <v>4600</v>
      </c>
      <c r="E69" s="9">
        <f>IF($C$25=Dashboard!$E$6,C69,-D69)</f>
        <v>113966</v>
      </c>
      <c r="F69" vm="44">
        <f t="shared" si="2"/>
        <v>8517685</v>
      </c>
      <c r="L69" t="s">
        <v>52</v>
      </c>
      <c r="M69" vm="44">
        <v>8517685</v>
      </c>
    </row>
    <row r="70" spans="2:13" x14ac:dyDescent="0.25">
      <c r="B70" t="s">
        <v>53</v>
      </c>
      <c r="C70" s="1">
        <f>SUMIFS(Data!E:E,Data!A:A,Dashboard!$C$6,Data!B:B,Dashboard!$A$6,Data!C:C,Analysis!B70)</f>
        <v>213135</v>
      </c>
      <c r="D70" s="15">
        <f>SUMIFS(Data!D:D,Data!A:A,Dashboard!$C$6,Data!B:B,Dashboard!$A$6,Data!C:C,Analysis!B70)</f>
        <v>5007</v>
      </c>
      <c r="E70" s="9">
        <f>IF($C$25=Dashboard!$E$6,C70,-D70)</f>
        <v>213135</v>
      </c>
      <c r="F70" vm="45">
        <f t="shared" si="2"/>
        <v>7614893</v>
      </c>
      <c r="L70" t="s">
        <v>53</v>
      </c>
      <c r="M70" vm="45">
        <v>7614893</v>
      </c>
    </row>
    <row r="71" spans="2:13" x14ac:dyDescent="0.25">
      <c r="B71" t="s">
        <v>54</v>
      </c>
      <c r="C71" s="1">
        <f>SUMIFS(Data!E:E,Data!A:A,Dashboard!$C$6,Data!B:B,Dashboard!$A$6,Data!C:C,Analysis!B71)</f>
        <v>59281</v>
      </c>
      <c r="D71" s="15">
        <f>SUMIFS(Data!D:D,Data!A:A,Dashboard!$C$6,Data!B:B,Dashboard!$A$6,Data!C:C,Analysis!B71)</f>
        <v>818</v>
      </c>
      <c r="E71" s="9">
        <f>IF($C$25=Dashboard!$E$6,C71,-D71)</f>
        <v>59281</v>
      </c>
      <c r="F71" vm="46">
        <f t="shared" si="2"/>
        <v>1805832</v>
      </c>
      <c r="L71" t="s">
        <v>54</v>
      </c>
      <c r="M71" vm="46">
        <v>1805832</v>
      </c>
    </row>
    <row r="72" spans="2:13" x14ac:dyDescent="0.25">
      <c r="B72" t="s">
        <v>55</v>
      </c>
      <c r="C72" s="1">
        <f>SUMIFS(Data!E:E,Data!A:A,Dashboard!$C$6,Data!B:B,Dashboard!$A$6,Data!C:C,Analysis!B72)</f>
        <v>88512</v>
      </c>
      <c r="D72" s="15">
        <f>SUMIFS(Data!D:D,Data!A:A,Dashboard!$C$6,Data!B:B,Dashboard!$A$6,Data!C:C,Analysis!B72)</f>
        <v>2335</v>
      </c>
      <c r="E72" s="9">
        <f>IF($C$25=Dashboard!$E$6,C72,-D72)</f>
        <v>88512</v>
      </c>
      <c r="F72" vm="47">
        <f t="shared" si="2"/>
        <v>5813568</v>
      </c>
      <c r="L72" t="s">
        <v>55</v>
      </c>
      <c r="M72" vm="47">
        <v>5813568</v>
      </c>
    </row>
    <row r="73" spans="2:13" x14ac:dyDescent="0.25">
      <c r="B73" t="s">
        <v>56</v>
      </c>
      <c r="C73" s="1">
        <f>SUMIFS(Data!E:E,Data!A:A,Dashboard!$C$6,Data!B:B,Dashboard!$A$6,Data!C:C,Analysis!B73)</f>
        <v>55035</v>
      </c>
      <c r="D73" s="15">
        <f>SUMIFS(Data!D:D,Data!A:A,Dashboard!$C$6,Data!B:B,Dashboard!$A$6,Data!C:C,Analysis!B73)</f>
        <v>417</v>
      </c>
      <c r="E73" s="9">
        <f>IF($C$25=Dashboard!$E$6,C73,-D73)</f>
        <v>55035</v>
      </c>
      <c r="F73" vm="48">
        <f t="shared" si="2"/>
        <v>577737</v>
      </c>
      <c r="L73" t="s">
        <v>56</v>
      </c>
      <c r="M73" vm="48">
        <v>577737</v>
      </c>
    </row>
  </sheetData>
  <autoFilter ref="B3:C13" xr:uid="{137FD70B-7B8E-4748-8700-12AC1520916B}">
    <sortState xmlns:xlrd2="http://schemas.microsoft.com/office/spreadsheetml/2017/richdata2" ref="B4:C13">
      <sortCondition ref="C4:C13"/>
    </sortState>
  </autoFilter>
  <dataValidations count="2">
    <dataValidation type="list" allowBlank="1" showInputMessage="1" showErrorMessage="1" sqref="F4" xr:uid="{953DF1DA-D5C5-4E2A-8DDE-A1039925A8AD}">
      <formula1>$E$4:$E$7</formula1>
    </dataValidation>
    <dataValidation type="list" allowBlank="1" showInputMessage="1" showErrorMessage="1" sqref="N4" xr:uid="{D0AD19C0-ACD8-4D89-8199-EE2F589A9AB1}">
      <formula1>$M$4:$M$13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63565-7155-450E-837A-41A0F2691347}">
  <dimension ref="A5:H8"/>
  <sheetViews>
    <sheetView showGridLines="0" tabSelected="1" zoomScaleNormal="100" workbookViewId="0">
      <selection activeCell="H14" sqref="H14"/>
    </sheetView>
  </sheetViews>
  <sheetFormatPr baseColWidth="10" defaultColWidth="9.140625" defaultRowHeight="15" x14ac:dyDescent="0.25"/>
  <cols>
    <col min="1" max="1" width="49" customWidth="1"/>
    <col min="2" max="2" width="2.140625" customWidth="1"/>
    <col min="3" max="3" width="35.42578125" customWidth="1"/>
    <col min="4" max="4" width="2.85546875" customWidth="1"/>
    <col min="5" max="5" width="65" customWidth="1"/>
    <col min="7" max="7" width="9.7109375" customWidth="1"/>
  </cols>
  <sheetData>
    <row r="5" spans="1:8" ht="16.5" customHeight="1" x14ac:dyDescent="0.3">
      <c r="A5" s="10" t="s">
        <v>83</v>
      </c>
      <c r="B5" s="11"/>
      <c r="C5" s="12" t="s">
        <v>84</v>
      </c>
      <c r="D5" s="11"/>
      <c r="E5" s="13" t="s">
        <v>2</v>
      </c>
    </row>
    <row r="6" spans="1:8" ht="20.25" customHeight="1" x14ac:dyDescent="0.3">
      <c r="A6" s="10" t="s">
        <v>60</v>
      </c>
      <c r="B6" s="11"/>
      <c r="C6" s="12">
        <v>2021</v>
      </c>
      <c r="D6" s="11"/>
      <c r="E6" s="13" t="s">
        <v>4</v>
      </c>
    </row>
    <row r="8" spans="1:8" x14ac:dyDescent="0.25">
      <c r="H8" t="s">
        <v>67</v>
      </c>
    </row>
  </sheetData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1A1186DD-F0F7-4BA5-9A08-FEBEDDB91246}">
          <x14:formula1>
            <xm:f>Analysis!$M$4:$M$13</xm:f>
          </x14:formula1>
          <xm:sqref>A6</xm:sqref>
        </x14:dataValidation>
        <x14:dataValidation type="list" allowBlank="1" showInputMessage="1" showErrorMessage="1" xr:uid="{6E4FB39F-3916-486D-8A69-B3AE81B7C2DE}">
          <x14:formula1>
            <xm:f>Analysis!$E$4:$E$7</xm:f>
          </x14:formula1>
          <xm:sqref>C6</xm:sqref>
        </x14:dataValidation>
        <x14:dataValidation type="list" allowBlank="1" showInputMessage="1" showErrorMessage="1" xr:uid="{45B2540D-E558-4A0E-BE69-2BD51AC4A008}">
          <x14:formula1>
            <xm:f>Analysis!$G$23:$G$24</xm:f>
          </x14:formula1>
          <xm:sqref>E6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P a s e o   1 "   I d = " { F 3 2 F 9 0 6 F - 8 B 0 9 - 4 8 0 8 - 8 5 6 8 - 2 1 F F 0 5 8 F 4 6 7 2 } "   T o u r I d = " d 8 d 1 e d 8 1 - 6 b f a - 4 8 4 2 - a 8 9 4 - a 5 e 5 6 c b d 9 f 1 0 "   X m l V e r = " 6 "   M i n X m l V e r = " 3 " > < D e s c r i p t i o n > L a   d e s c r i p c i � n   d e l   p a s e o   v a   a q u � < / D e s c r i p t i o n > < I m a g e > i V B O R w 0 K G g o A A A A N S U h E U g A A A N Q A A A B 1 C A Y A A A A 2 n s 9 T A A A A A X N S R 0 I A r s 4 c 6 Q A A A A R n Q U 1 B A A C x j w v 8 Y Q U A A A A J c E h Z c w A A B C E A A A Q h A V l M W R s A A E O t S U R B V H h e 3 X 1 p j F z H d t 7 p v a d n 3 1 f O D H d S p B Z S C y l R y 5 P e 5 r f Y f n Z s P y 9 I E C N / j C x A f h m x E x i G A c f Z E C R I g C x w k D h B 4 h g B k s D I e 3 7 v W d K T R F K k R J G U R I n b k D P k D G f f Z 3 p 6 7 + m c 7 9 S t 7 u o 7 t 3 t 6 y O l l / J E 1 V b d u 9 + 1 7 6 9 Z X 5 9 S p U 1 W u H 1 z 8 J E N / h e D 2 B s j X f J L i 8 R S l 0 2 n K Z D L Z c L w 7 Q X 1 N K s 8 J h f I T i Q S 5 3 W 7 y e r 3 4 E F 1 6 G K Q X 9 i V o e t 1 N I V + G O u o 3 C d 9 8 5 2 6 Q 3 C 6 i T e M y + F x z c J N c n K 8 R i 0 Y o 5 a 6 n h k C G J l c 9 d G v W J / k v D S a o i T 9 7 f d J H T 3 W n 6 P x o Q P K 7 G 9 P 0 d G + S 7 i 9 4 q Y 1 / q 7 V u k x J p F y V S / L x 8 X a + H a H r N T S P z 6 j o A f q / A 4 2 S B e 5 s N u 6 k 9 t C n P s B 1 w v X d G g t Z R D i 7 r 4 V 4 / G K f x Z Q 8 9 W O J y Y u h 8 x D p 4 + I Z d b g 8 F / F 5 y b d y g W D w h n / m r g r 9 S h G r u P k S R R D M l k z k y b W 5 u S s U 9 0 p m Q i r h T M q 2 u r l J z c 7 N 1 R L Q S d V M L X 8 c J C x t u S s s p F 9 2 Y V p U b v + 1 x Z f i + 3 P T q g R g T I J O t a M B H D / 2 0 H n d L W m c 3 B D b p D J P r M p 8 L 8 7 k e J t S x 7 i R 5 + W M 3 Z 5 h s P U n 1 Q Q O L E T f V M 7 l n 1 j 3 8 H R c t 8 3 3 G U 7 n f c Q J + 7 1 B H U o g 4 3 J b i N D N 0 G 3 w 8 H q C 1 2 N b r m s 9 k Q u f r u L 8 l Q y d 7 U / T e a D 0 3 B F 4 a C j 6 g e z O L c u 6 v A v g V 4 U H 3 f m j u P U 4 b 8 a Y s m U A k B C C W z F A T V 1 I n 0 i C v E J m m p 2 f y y B R e X y 9 I J g C t f H f j J n U 1 p K i H J S H w w r 6 4 h F e H w 3 y X m 3 x v K Y o Z F f 3 M U I J 8 n o w E 3 A b C f q 7 c w M F 2 d Q 2 Q R H / D J N N q z E 1 3 5 h R x I W U 8 / D b 9 f J 3 9 7 S n q b E j T K / v j c q 4 Q 8 F t a q u G 5 E t s Q c I 3 J H d 3 K Z U G h c t R 5 O p 5 c c d G l M R + d H Y z Q 6 f 4 N e h g d o u e P H + I z u X e 5 l 4 P r B x 9 e 3 V o K e w y h t g O s A r U w m Z J Z I p k v + P W D M f K 5 C 7 9 s J 9 g l E w C i e j y s X x k Y Y / V m q D U l q h e Q 4 n v w + l Q l T T H 3 P h w L M m n i F P D m f g t S D C q b l + 9 p l s k y t e a V V h + k S n H + q Y E E t T F B Y k k X X R h T a h 8 A y Z X e d L G 0 T b G k d I m 6 W O / P y L W g E k J d 1 E j x 5 6 b 4 P A g w s a J U s G L A 7 4 G I k I K N / D t O g A T + d N J v H R W G k 7 Q y 8 5 B G a A 2 x m j u c o v t L I Q r Q P N 0 d n 7 I + s X f h + u E e J 1 R T z w n a i A a E T P Y + E / B c X 5 z a H f o H h c g E M u I 6 P o s U J j I Z 9 I W U e q b x Y N l L w 0 w o j W S S J Y 5 P V b p x r s j 3 5 r 3 S v 9 L V 6 T i r b i D X 9 U d + C r E 6 C K K v s a S B a g h J B m K + z X 2 x g 1 y 5 8 T 2 Q D 9 f R t 4 u K f 5 o J h 3 7 a u 0 Z / p o 7 V v S C H 4 d Y 0 P 6 + S b P g K 1 M l P u U + 2 n f R B f Y d q G W K C a g n p B P S h C h R d H p x I B e h 8 T a q h t j Q t R f 3 0 + m H u O 1 7 / n B b S 2 5 O / l r G n C V X f f o D q A 0 0 0 s 5 J 2 J B P i / u a 0 V O K J F Q 8 N t K S l g q f 5 9 N H O r b o L j A + Q Q H Y p B D i R C d e k j I s r h I v i L E 0 6 W d 0 b a m F S c K d b A 4 R I w o D A 4 S q T 6 A T f S y s T f I l b + 5 u z f C 8 s S T S g p k F C o f 9 z t C t J + / h + 8 f 0 I X z v K 4 f M p v 5 A J p J p e 8 9 C X 3 J 8 y 8 Z T 1 n F D 9 Y H A w s Z F w y W / B 4 I H 7 c Q I k J l T K t l B G 0 k 6 A m n m L 7 x t 9 u 1 L g R C w 7 q Y 7 X j 1 G i f j 8 d 7 X H R x P w K 3 X m 4 d y W V 5 z f + 1 m / 9 P j 8 a J / d W a O k 9 S h H u M 6 1 H t 1 r z A M R Q o X T F u s K d a T 9 X E n S + Y Z x A h 9 1 n 8 G Z t d Y 3 q Q n V i z b M D 1 z d J o t E c 5 I r H v 3 G X + y G 4 3 n L E z W o X k S 8 T I w 8 s g g x t h Y N U g n p W z + p U k N O Q S P u 5 d U b f B Y T H v a C y w i L 4 4 i A s g + o 5 8 P 0 A X w o E A q m O d S n p 0 c j f n w t 7 h K g a z / Q l 6 e 6 C T z 4 H d b O J r w F y A X 7 r H o b 5 N 2 E 1 3 O S G Q B t D N J A H F X S d 1 c 8 6 5 i r K T 6 u y G r h 3 P 9 8 P P l c q i p E K W E i 2 0 g s D c Z G k b m 8 D H e 4 L 0 d T C K p / B Z / Z W c P 3 w 0 j X n p q i G 4 f b 4 y d 1 w I m u A a A 8 l u Q X m S u a H R W 9 T K i X M 2 a j k M C e j o q O V R 6 u L i g s r 2 J u H Y 1 I E w M L C I n V 0 t F t H W 5 F I x M n v z / V l N H C d 2 3 M + q f y H W e L B 0 g b j A I D v T K 7 X C 4 F 1 3 U E l R G X W A P f t d Q 0 E g W H B C e g T 9 V r G D n w P U g K W Q C e 8 e i D O 6 i v R p Q c B s S 7 C + B D l 8 u j n 7 + M e b s 7 6 i p J C y o / v 5 T X + L v p V J n B 3 G C L Y C Y q R C n F L X Y b O c H / q 8 n i I N Q Q v u W O 3 a D 1 S 3 K h S i 9 h z h P J 4 A 0 y m p 7 j C 5 q x 5 k E Z u v G Z X h g J c G a H e A E / 3 J U S F u j m z V S 9 H h U N r u 7 C w w G T q s H I f H 6 O L X j r A / R 6 N i W W u / I 1 x m g 3 7 x F S 8 W 8 D v Q D V 8 x P 0 q G C W c 0 B 5 K 0 6 k B p d J i r A o S B f 2 0 K + N + I Q N I O c / S D V J s O 6 A v B 2 O F E 9 C H M 8 f c t s N 2 p H J z G G z b p P m I n 4 5 1 b 9 L 4 1 C i t R W J y f q 9 A J P p e C t 6 m r W R C Q L 8 o x Y 2 3 J l M b q 1 I 3 u M / h R C b g w m h A v g 9 j R j G k U 4 U 7 6 C Z M M g H 7 W t M y E F w K m d T Y V W G A C B p Q C 2 9 D u j A h 7 F B P T i y J 3 C I 9 A W 3 h g w X w q 0 d i N N i a E v W x F D I B 9 5 n A G G B 2 u k e o q j u B V s d N 6 D z E m x y m V t 0 U S + D d e e j M s a E t 7 7 / W A w t z p + z a D M G O U x S P F z Z A m F j i j r 0 9 z 4 4 v Z 4 M 0 N z d n H T l j M 7 N 9 z f v C G s S 1 A y q T x K x q r a + t y T i W E 3 Q / B 7 e b N I w U G u h T w W Q N 9 a 2 b p V N / S 5 p a D R O 5 B g w Z X 2 P S 7 G t J C f F g f K j j f h s I p A G T + x s H W Y V l 6 V w q c P 8 / v R c U k 7 m W S P N h t 0 g 6 S M u d w O m d m O 8 w k b I a S H 7 H H z / 0 0 Z v P H e E z + f W g l o P r L y 5 f L 7 1 k q 4 i G r m c p v J G h F E s M S B Y E A I V f 7 C U V A y r E U M M y z c 8 v U H 0 o Q F 3 d v d a Z H H A d J 1 X F B H 7 p 8 y k f P d u X 3 2 I j H 9 / E m B B u 1 6 z E a y s r 1 N T S I m l Y 7 y D h 0 P 8 r B p j T 3 + K + n 2 k o + O k 9 S A + V g b / 9 z S l 6 t J q T y l D Z h j n g H K Q y J F R P I 6 t V T F D t 8 r R T o N x A U t x v i C + B a 5 V Q 3 H k o p P 7 p f B i H d H h h Y I O u j Y x J f q 3 D 1 t 2 s T Q Q a u y k S 5 Y p p k U m T p R Q y o f X X E s C O Z r / y 0 U N r C D L h e + t r s C 7 l s L y 0 v V s M q g A q t W m O R o c f L T t a 9 B j z z C 4 R / I G A Z c q G h 0 W a Y p b G i F t f i u T f M A j 3 4 V h A f k c / G o w X U A V f 4 7 7 g Q H N u 3 G m F J Z M J q G w w S O A c + o 0 Y Z 7 r 0 0 E 8 P l 7 z k 2 V q n S 4 K W e D C K z L G k c n g F 2 6 L Q e 9 P 5 i H X D e W W i j t o a Q 5 J f 6 6 h 5 Q m H s J + 3 u F Y u e L n C z 4 O 2 w 5 6 P C F u q j w E E z F A o J U Q G 0 j o 1 N y j t i b X W F r 7 V J b e 0 d Q r h i A J H Q W q O C g w z o c y T 5 K 1 6 u s J A m M J H b c W G i V c z o i 9 y 6 9 z E h t I M t P C 8 w z q Q B q Y R K C y s l z k P 1 w u 9 9 c D 8 g a t 1 7 f P z I M E 4 4 j Q / B Y f X T R 3 6 5 F u 7 n l e G E u E e h 3 1 l N F H u H + Y F o I T H I D e N j t g A V h O t H l z + t c r E W h 7 / t W Y r F 0 n n S C Q H Q s Y b 9 e D t A f Z r i 1 t a 9 8 Y j 6 + r a q e w B 8 7 1 a W l 4 V Y T m q K 6 d y K g W O Y y W E 9 h D q F c R x I D 3 g w m M B 9 L k U 8 1 M r E Q R 3 5 j C X Q s 3 0 J k V g g m c a H 3 G e K W E Y W J 8 C 7 G 7 8 P S a g B Y 0 h r X Z r m W E K C y B j n + m S i s L s Q v C P g K 1 g M e G y v K + P Y v 9 O A u 5 J 9 X K t U 2 M t V H y N G g B a B n K A 7 Q u n Y u J y r V d Q 0 o Y J t R y g a D + T 1 m 3 a L T H B e R c e + q y H B L y u j p m Z s A / z G w t w s t b S 2 k c + / t Z I + X P K I K 8 1 2 g F q p J a E J P A J U R K i P U M s K e T Q 4 4 Z X h u B D w W F d S i G 0 C J Q N X J 7 s q a Q c G f k 1 y V h L F S C W E w v F m m p 7 t X a Z b E w t y r h a h q F + D w e 3 1 U y J V J + q W S S R g p + R x A s a n 0 L k e G x 0 t i U w K G e r s 7 s m S C f e 2 u L x K i b g a K x l k 6 V A M + r b x f Z M s 2 s 8 O d Q b 9 v Z 2 S C Q C Z A A w 0 2 4 E r w W U J F s B z l g e 6 q T 3 V J x 9 J X C 0 y O c H + v i V w A d 1 b b K T 6 O i 5 / 3 G o N h s e T 0 R W A t + m 4 9 J t M N c 8 s Z B O F 8 o s B 0 z n Q L 8 H A b q n Y C I e t l A J 8 / t p b m 8 k f 0 F 4 D M G q s i S F j d W V 5 y x g X P B X g t Z G k k K i D M F y g f 2 c a L N b j + c a N x w H 6 Z Y U A J 1 r A H J D t 6 + u m M w N r 1 l F 1 U O z d 5 g J x H 9 F D J w e e f C C + X J C G q t a C v 6 G f E g l l 5 T E L F N C x h v 2 4 F M C 3 7 k B H i r 6 Y 8 d G + f Q N W b n F A G j U 0 N l l H z o B a k u B G 4 N p i P 9 U 1 t u Z 5 r G + y u p K K r l A q P E O r s 6 M U j c b o 3 o J 3 i w X y o 4 d b X Z x 2 C n P c y Q n 2 A d l H K x 6 K r C 7 Q m b 7 q T v Q r 9 G 4 R Z 9 N c x p E E 0 V B H o 2 P d q X b g 1 + m U X d 2 Q c n W U x Q g B w M j A 3 X h R j T C H C B X b D k w 1 t 8 O u 4 9 s B L 2 9 4 k 6 d d A X r z U E y c U Q H 4 3 y H A u b a J + 0 0 + n 5 c G h v Z T X V 0 w q 3 5 p V M r q B n 9 D e O F r s z m m 3 n f 3 9 l E 6 G a e X h 9 Q U k m q h 0 D v O 5 b v o o / E g x V Z A / l y d q Z X g + v H H n 1 X o N Z a G Y P s z t L F R H q s e A F 6 s L y / S 0 u Q X 9 N L h B j p 5 8 o R 1 J o d r E 3 4 6 b U x / g O r m N D / K D t x P M e J B n Q t 5 U 4 7 T Q w B Y 9 H R f 6 E m A m b p w b i 0 F 8 A c E u T T i 0 S g F 6 u p K n v d U D t j L U B 8 j R o C 0 d 6 c j d O 5 A m q 4 9 n J d z t Y K a 6 k N 5 A 0 0 U i y m 3 E 0 0 k T R o 7 e e z H p Q I D o e 0 d b T R 4 4 g 1 H M g E w Z 5 s o h U z A + m r + o L C J i 2 M B a v B n R F I V A g Z d X 2 Q i O 0 2 I 3 A l g 0 S u 1 e E w y A W 7 o w 4 x z w 9 X z 9 C 7 0 r h H r N D S B L 2 e 9 1 B w q P C R Q D d Q U o V x 1 w y y Z c m T S M N O A / X g n + G R c j d u c 6 E n Q + L K z d W / I m L G K a R i l Q r s S A R / z 7 8 D T W + M s V 9 D 3 b m 8 S 5 h w V Q 3 P d p k w U f B J g P h Q k j B 7 Q R g y T f i n A b G N I A I y d m W N i l U b x d 4 4 y d N H 8 u o f a q 3 i P T m B 1 u T b + 1 b c f z B o i 7 K q e i S c h E + b 1 w L I H 3 J z 1 U 9 D r P B h p 9 i G c 5 k E 5 Y W V 5 y U o p o F + C a R M a E f 6 d I 9 3 c b 7 F m w q K S w 8 v B C e b 6 E 0 8 C e F W g 8 c A M Y A z 4 l o o 1 S 9 K + z I 3 A V w / H W H 1 U A 9 C V R q H 3 L x o g / n C 4 s d B G 7 Q 0 t R k 2 q 7 r + a k V D x V H 1 W 1 T P x J A S y w 7 x S g 3 + T u h o 3 Z d 4 S X I b M m a 8 a 4 f W t p m Q s n O K E Y L C O R u a d J R 6 m S s B 9 q L N B i Q y 4 D H 0 0 H t h i l D D x X F 9 C j B s Y q H 0 S Y L I i 3 J p 2 Q g g M X M / P T k s a 9 f b F w S S d 6 k / Q y Z 4 k P c 2 S v V r I 1 Q V V e R E n 0 2 7 y 7 e D Z y g 3 X T 6 5 8 v n s 1 9 j H h 8 T d S w j 0 o h g i z / w S Y h N p N c s F T A t M c 9 F R z O / B b x Q w M T o A n g u m H p w F p B P M 4 r j m 5 6 h V X H / u a D 8 W w s R G m 9 c 3 m g t N E T O C O W / g e M N 4 F a M 8 J u 1 u T E + Z m p q i r p 4 + i 0 Q g F A 0 F y u f P b W 4 x d f T 7 p o 5 N 9 S f r 4 Y S A r 7 c s N 8 z 3 k 0 q z N c F 1 J p 5 K U Y R W 1 K b j C G k j 1 y K 5 R G x I q O J x V 8 w B 7 v N t A q z 3 I l Q x r L h Q C V i 8 q F X N W a 2 4 n k x 4 P A p n w f K j u k E 7 P 2 a Z 5 F A M s j P X 1 D e J z 9 + o 2 6 + w B e C J N J v j y a T c k k 0 w Y / 9 L A E g F 6 n U B p z P g + 3 b 4 Q 3 Z w L 0 A f 3 8 1 V S S P J n B 9 S C m 7 A k P m l f 7 3 G Q q x M W s Z h g y F m N N q r j K o M l 1 I 3 C t a o C C L U N U T j a I B W n U t I J H e 5 S K u c 6 q 3 y N 2 w z m A i A L / M 2 K A d 4 T r W 3 5 6 1 Z A F b S v 1 2 A C H u 9 N z T l D h 4 m r E 3 6 R E P D 7 w / i V v X h A 4 t c P x L Y M H G N h l y 5 r U i C + 8 8 F o Q M b M 0 F 9 C G U M C Y C n l I P e b M N f J X O v P D k g s m P k L q c G 7 i X w p J X + 5 3 C G h M L y S o k w 6 S e 3 1 c T 4 X k c 9 U C 6 J a V z M k 0 o 1 C J N W C 5 7 C b B D K B l h 6 + c 5 j m s N 0 v 1 N X V W a n C K I V M A J 7 R B N Z 4 g J e 5 6 U 0 + t u T J D u 5 O P B w r S C b g e V Y Z M Q T w F e 5 n w X B g A h 7 v 6 H / Z y Q R o M g n 4 p 7 H W O 1 R f u D t F N j Y k G 9 / H J M R i Z A K S 8 a i Y + S s N V T W Y / P j H z 4 A Y R 4 t h H / / N r 1 + V D l V 1 j n V 5 / S y Z l G U P A I m c i L S b 5 M J y w r J I / r q b I t a 6 C 4 W A V W C 3 Q z x W 2 i I i Q Y u c 2 g E V l f X 5 g Y S M P Q G o 0 F h W D N 4 L U 5 M T t G 9 o v + Q / D s z V j P B 7 l x 7 4 x W C C e V p Y c V Y D q c O d K V E L 4 V t Y 3 9 B A 4 w 9 H K Z n I k Q R S M g t + D 9 j o A L O N 8 U 7 i F B I J p Z + h n L D X A T m U R 9 H P o y Z z u i E i k F W l s H 3 T W k b 4 m o 5 w y 7 3 V R L 6 b B L I D E g G V e Z 1 j a w y z I I J 1 o S 0 z e O 3 Q R N k O D Q 2 N M u 6 F p c w Q Y 4 K g C a w Z I T N g u T / W 1 7 / P y i 0 d p j T C O J S W f J h c i D U p U O k x x Q P L d R X D 4 N C B P O s m p C / K A A Y j i A O U i Y y 3 c R o b B z Q F 0 3 S k o / J 9 K Q X 1 j J Y O K F g O 1 1 u p 6 q C q h I p z N w b S S R P K i U j l I B d 2 0 F j a 8 J Q 0 3 l O M U J B O p m 5 f D G g 9 Q Z o 7 8 z 6 Z l Q s z P S q + B q a S p K O L j u t a l I J G b i T M 9 f y u W W u Q Q w K h n y a + e 0 X e N g w T m G U M t L Y r b 2 7 0 a 2 H p w 9 w t + x S X 0 Q X V G m 1 w I w C y l l g M T 4 S t d c G w x E q s H G e r C S 5 i d S O V D r 7 6 P p F O m l A a 5 S C Q H Z h R i z 7 I T 0 e 2 N 0 P X h Q q 3 e P N z M 1 a q O P B M 0 E S w X Q y W N 9 P W Q G 2 N A 9 D H a m 5 p t Y 5 2 j i N 8 b b 1 Y C w B D g S 7 J s U W v E L o Y s J 7 h p 9 y n w 4 I y G n C 5 g o X R B J Z q w 7 X G l l T Z Y e F Q d C G H u B + G A W A s A p P X T y s j d F U B q b J 3 z X m u T d y b q m e V D l h b U M h d 6 b D p a c s j U y W I p P F / 3 v m c o t E o r Y x / S p 9 c v S Y 7 b c B i 5 A R Y 5 n Q f z 4 6 + g d J U s 9 U V 5 U W B w V 2 M f z 3 d q 5 p R c 0 G V U g w b x Q A 1 9 q j N j L 1 q 9 Z e w U O V 2 A 7 t 4 J 7 D 2 F X s N W N n p 2 i N / 3 i Y F 6 K N B j T 3 E k v D 0 v q Q s U 4 b f K r b t z 6 5 A b h R B P x h i 1 Y h M s k p t r 2 + V C k / 2 F p 8 A 2 h g B I h U i U 7 l I 9 v W X n 6 J 3 3 7 9 M 3 3 r t O L 3 w / G k u C J f s / H D z 1 m 0 x l W N x F h N O l R 3 3 V s z R 1 Y Q m 5 I H 2 t I w B Y a A X s 2 e 1 i g U y l 6 o 6 F g M s d l j M E q h j a V F f w G 8 U x Q p i 2 I F 1 L c w y h y c 6 l l z G 4 i 7 v c 5 9 v M e I R o 4 4 J W C W 1 6 R + S H z j R m 5 R n 2 4 7 E j 4 P s / U l 5 o R b L A f 5 k o z J V m 5 J Q F U I F 2 5 / i S r S V S O U i k B 0 d z R 7 6 9 e + 9 Q U G / e v y m p i Z 6 / v l T d P T I E V m V 9 v z 5 C 3 T p 0 k e 0 t L R I s V h U P m P H 7 E z p O 0 Q 0 N S t V D r s X Y q s Y z R 1 U Q E z p K C Q B H w e 4 N E z Z f Z t f i O X O C b B w n r S k p B 3 a / x D 3 h Y V m 9 B X g 1 H u 4 I y k b x J n w c R G i b 6 g B N V Y 9 n s t x p 8 X d R F 4 j p A n G A d V o b c 3 Z D a z c 4 J L I 3 U i l Q t y q R C C Q D n a U i 1 y d 1 t 5 J G m / f y M 1 S 9 X C v v b 2 9 j c 6 d O 0 f H j h 6 i Q C B I I / d G 6 f y F i 3 T r 1 i 1 a X l 5 m w q l W v L 2 9 0 / r W 9 j C 9 L m A Y w D p 7 A B a k x C 4 a J q F 2 4 7 H h s V 5 s D E 2 M C P I u c s B i l S Z 0 / w 5 S D x M x c V + Y l I l V l k w k u D g x 3 Q S D z F g D 8 P q k n z 5 j 1 R C u T l h 5 K f 9 X d g f b 1 g 1 u u F Z l f D e / 3 l U i u N 6 + + m V 5 a m 4 R p I N Y n z w h F c k k l o l y E Q q m Y 3 P c Z C O W p v p g T n X D j F 7 s / g A z s W n Z w n 2 u r 4 d F Y t 2 6 f Y c a G x u p r 7 e X p V s j B Y M B + U 4 h x L i / Z p r X t Y c E W n Y 4 r k Y j G 1 n j B / Z e W o l 6 Z I x q J 8 s l 2 2 H u p F g K 5 l h q 1 T O 5 4 a K E t d O h 7 m G Z N S 0 E Y J W 0 m / o 1 Y I S A B 4 Y G G g 2 o t e U E p J O q N 1 y H 0 l i e O 8 V x S n l O p J O S H u p 1 7 h e X E 6 5 3 r l W W U P 6 m Q Q p H Q 2 K S L S a l y k E o D J p i G x v 8 b i E j A M a B Y L q 2 E 8 o O X A P P E I l E Z S 9 e O L B i s X u o j + 1 t r e T 3 + 0 V K Y M o 7 F u s s 1 k e 6 d 3 + M V v 1 H x f J Y C O j H w D O i 1 K k d x Z 6 x G G D B g 9 F B e 1 o s b m C z O L f s + m G a + a s N I Z R V f 8 Q F S Q i F W J E J T r P d z S k K 1 V f 2 n i t O K H f j U 1 w J U 1 J h V W G o p s w k U D n I B J x g n R 7 j P e a 2 n X b g t / G y Y M Y u N F W 9 G D A U s D A / K w O g 8 X i c 7 t w d Y a k W E x N 0 S 0 s L N d T X C 9 E g 1 U A 2 k P Y / / e m P 6 d T r P 0 8 v D M O H z v n Z s S 4 F V p j d C f S z 2 A G 3 J 9 O t C G t o H L R 2 g N d 7 U M 3 P T o n U D P H 9 b p J X r H l Y Q M Z + d / 0 t K Z o s Y Q / f c g F k y n A r o I i U T y h X J k X D / R U n 1 M 2 K E i o d P M 7 q n n K E 1 R I K q A S h Y F n T g B o W i 0 W o o b G Z 7 y c u G n A g G M x a 7 t Z W l q l p m 3 E h v Z 4 e J v D p j d Q K V W I A z 6 t C h q Y e j V N 7 Z z e r k e u 0 H P P S / K O 7 9 M z J 4 0 y 2 E I e t E w 8 x r r Q a c 8 m c K l y 9 i M D L A m o 1 J K U d I A c s c E 5 G C / S R j r c u y I K e g 8 P 7 8 6 Q 0 p K Q d 2 M n j 8 2 l f 3 p h a J Q E p V U h C w W H 2 w L 6 d N 4 p P g o q W g t c f l M q E S l c J A p n A + I g J 9 G l a W t u l w o S 4 J U Z r P D u d s 9 z l 1 t r L x x + / 9 4 j 7 B + p + X d z 5 R T + n y y I T o C W u E 6 C C 4 f f 8 f p Z W r a 3 c D 2 u Q J a B P H O i k V 1 9 5 S b w S R k d H 6 e r V a y L V F h c X p e F Z 3 i D 6 0 f V 1 u v p w U 9 Q x T G 8 v B d 4 C v l V Q G 5 3 I h P l c x z s 3 + B 7 G y M V 9 w n f e e d c 6 o 4 D 9 g b G u H 8 o S 2 6 p C h c Z 1 N r b x i S w r i v w 0 n t C T q W w / y v X u 9 c p J K G / j A Q p H V I d f S 6 d K k A u t u d 0 j 2 w m Y x o 7 Z q s D S 4 o K s Z 7 5 T 6 D 6 Y i d f + 4 C M 6 / 3 t n r C M F 9 L + c F n / B 8 4 f X w z Q 3 P 0 / 1 9 S G a m p 6 l q y O r 1 D 5 0 i m I b y 5 S I r F P P / q e p I e Q T k / W Z o c L T U J a X F q i 1 r f R n w C b Y 7 T Q h h h Y 0 M j O z s 9 T S 3 M z q a Y 7 A C 3 x f E W + P G F N A L s z 5 w v a i 1 Y K T h E I a E m q T Q 3 M o T V 2 d z u p 9 O V B R C Z X a Z B 3 c I F E 5 y O O E N 7 g z b + K r f 3 T F S u W A q Q u a T M D j k A n w e r d W L j u Z g L X V Z S u V D 6 i L j V y h D x 4 8 Q F + s D d N y 3 S n a / 9 w 3 q K m 1 k 7 o G j l D n v u M 0 O X K V J h 7 c p / U o V 6 A i R Z g u I i 1 N Q O D C i o c + 5 u r q W t a Y 0 d 7 W R t P T a v I k s M q q b d j b K 0 t O w 1 I K y 1 4 1 y Q R w L b J S z k j E y 2 x u t I F L D j K z M o E b k C 0 k K j e p Y K n C T u 0 m 3 v m d F 6 1 U D n U h t f / Q r U k 1 J w h I 4 Y Z 3 C P s k w k I o 5 m W B u 7 3 w 8 Z e S D q 5 9 L j H 2 d g I C 3 M c a e u p l a m j u o t t X f k R T S / m q r I m O j q 7 s 2 h D F A B 9 A 7 V g b 5 / 4 k 1 N J E a l M k K F y 0 Z p c 2 R B J d m f D T Y I v 6 v Z E F L 9 0 o Y U p + 2 c G 3 n U c q n Z R 8 N b v A q S 6 W K 1 R M Q n n 8 I c f + U 7 n R 6 V / d 9 v f E q 9 r q 5 d c H c h U 9 v L Y q 6 g P W W M D 4 x s L C H O d t d U 3 S w O 9 g 6 g P m D E U 2 w u J N A e M H r I p Q c 0 1 g F V k N l M u 3 / / l V 6 w g G k w i 9 + t I J e q Y 3 Q u d e O i n G F H h V I I Y F D n 2 g F w 7 V 0 W / + 0 u t 0 5 e N P a H x m T Q Z Y z T X R l d T h 5 5 c h A J Y 8 K 0 v y L P l Q 5 a L 7 U / B p H L 0 3 K m N q s 6 v Y 8 D t D x 4 4 d o + X 5 R 3 T t Y U r m k c G Y A R M 6 N m y r G e D 2 O Y B Y 8 i T q c S T m j k V F + 1 G u d z + 9 p X + + r M B C L J G 0 G t 9 B R 1 s T y 1 7 Z t 6 v 8 O w X W P Y C 5 O R I O k 9 f v c 1 w W b O r R Q + o b G L K O t g J 7 4 z Y 0 N l p H C q i c 2 D c K 6 h E s a T B y o A / W z l K h G P D 8 m L Q H S 1 R H V 4 + V m w M q P l y V T E v h 7 P S k e G 2 0 G N I P B g S 4 E H X V J + n u y D 2 a j L Z R T 0 + f D B r D Y 9 w + g K 0 x M / W I O j q 7 5 T 5 m m P A w z G A 5 6 o c P x 2 l + b o 7 O n n 2 B O o 3 7 g k r 5 5 x + v k T d Q R 9 9 + x i c S 3 9 y G t N p A v y n b h 0 L M z 6 W t f G h I Y O k b 7 v f x + 6 l M A + D 6 a Y U I 5 W s 5 R m t r u S W W t T X M J N B u k 8 n J G L G 0 M E + B Y J 3 M T t X A i y i m g m E G q 9 N + U H Z g 2 n q p M 2 0 h w U K 2 q R F A J L I h B g E n Q D o u p V r o 7 o K 6 F 0 y 5 O M e q 4 K c T L r p 1 Z 5 R i k V U 6 d P J M V l L p c T c 7 U P Z X r 1 6 n l p Z m G Y R G x W v v 6 B R J u r K 8 S D 2 9 a g M F O N C C u L F I m C L r S 9 T R M y g b q 2 G h m d p A x i L U p i I U p 1 W M c c 6 k M k w w o Y 6 0 s x r b W n g 5 g d 1 E x U q G t a o s Y X a b O I W A 9 R b s w N g S y A T r E L w b V p Y W m X j F i w H j O a W g u 7 f f S u X w r 3 / 0 M K u B 5 M O 5 h S + 2 7 D P 6 T w + X + F 4 3 k 7 Q S j r A K F h U V 7 P R g h s 6 c O k x 1 9 S 2 0 H t 4 Q B 1 z g o c P K u F A v b 9 z 4 k g 4 d O k C H D x + i t v Z 2 l n 4 B + h v / / g s Z j 0 v 6 l R S U S Z j W 2 J I P S 4 q 5 P K J G 1 g 6 Z G H w / K F t R 9 K R O q d h S / N Q x Y 6 y C A 8 9 c O n i x 5 Q / o 3 4 N I l S I T Y C 6 A o r G y p P a D w p g P J s 9 B j Y L U n J 6 a c F x D A q 2 2 K c 2 A R N K 5 D + U 0 7 v P 9 s z 1 S A n a s F r D y T U 9 O W C m F t / 7 x l e y 4 1 4 3 Z E K U y X v L F Z 1 g y b W a 9 5 Q H M S W r q G K D w y o I 4 q q K / 9 d J g v n U T R f + T G 3 F y B x q o t T U 3 a I 0 + 4 X / / O 8 9 S X T B E k 8 t x 8 f D A q k o a 6 F P 1 F t g y t Z q Q U s E f D l Z k 5 K G u I c p Q H J 1 J W 3 0 s V 6 h Y c 6 M f z k S 5 y Y X F + e 1 o c / A S h 1 T o 7 d s n z q R Q 7 6 Y f T c g Y D u 4 P Z L P j j 9 9 X O / 6 Z Q O v u p D b 2 t D g 7 l B Y y y w 8 O H 6 Q Z 7 j N p v P u 7 L 3 K / B S 9 L 7 U K Y 5 n t K 1 g 3 w d b 3 y C j W w Z 2 9 n s 5 / m H n y e X Y M P X 8 M z f H h z m f 7 H u x P 0 J z / 4 k u 7 d + J C 8 z f n 9 x e y + V 6 w j v z j c Q L P h 3 L Q N j V i q h i R T F r h L H R A Z a Q N l r m Z 5 q N i q R 1 a X q a I w + v U C e I q 7 t / H P g / / e n P u g D I j C M A B j h h 1 / + 2 u D V i q H a C T C L 2 5 T D A g P R k d E h y 9 k D Q T u 3 7 3 N K u e 6 u C B B 9 w c h d Q P T w 6 q j X V J p w D 8 N 0 8 7 N R 4 N n d 0 d 9 m s 7 s 3 2 R V N k k t d b l + 0 y e j C Z q Y m q V T h z v o G 6 8 + T b / 5 K 1 + l 4 7 1 u + s P / e 1 9 M 4 w D G z k b v 3 R F 3 K 4 / X S 3 0 t b p F 4 N Q 0 u K x Q X y k y K z S o 7 8 A k q H / 5 J y v q M v T 6 W K 0 j b V + 7 g D z W r h 2 L o 2 I 5 C + U 8 C + y V R 6 Y s B 5 n E Q b q A l l f W s b u P O e i m I x z H V w S 3 9 q O E D h 6 W S 6 r 4 Z n g 3 m d H x m I 7 w u e c M H D 7 P K 2 U h 9 A 4 P y m 7 A + a s s e P t / Y t L U T D Y t b h t t A G B 0 s L g h g e c N g K 6 R p T 0 e T u A U J + D p D L T F K r 4 z R k T 4 / E w W z e F W h / M P v H S S / s c o m 7 r m V + 1 P X 7 y / Q x T s L Q t p C E x R r A e r O 9 P 1 Z 9 O H n l R R e v G S o c / i f 4 D 6 n W S f L F b h E n b J 3 O X h U H 6 Q c p C m G l O 3 n m p r z d 1 6 3 3 w 4 s b w B 2 + L O 0 L J F q E w 9 G u Q + o T P 2 F U G y F W R A F a h V M 3 / U N j d x / W n E 0 3 2 v g 8 / F 4 N P t 7 O s a c J e 7 8 S T r q 0 D 9 c W l q i 1 1 8 4 J M s r f / B l m P 7 t f / s x v X v 5 D n 3 n Z 9 4 S y S s V D v O H W F 1 Y W 1 N r 6 2 l g 7 O u 3 / v M t 2 t / m o v 9 y Y U Z m / Z r j W r U E u W 8 J + I 9 n k k z r p P x X + d Y B 4 n A S 5 W b V x z K G X B N V R m i D h I a Z L i f G F v O t O 6 v L + Y a A D 0 f y j 0 1 S 6 H l H 8 P 7 e N 3 y A v 7 s k 9 7 2 0 O C / 9 L B x D 4 m i A c E 6 I O x g w m p t b R D U 0 8 Y / + 1 4 i V U s B 4 F g w l q P w w l u C 3 m / 1 x U f l Q R f T m 0 x o Y n L 5 y 9 Q a t p l v o L 9 6 7 T l P z q / T S q R P 0 7 d e O U m x 9 Q c z J W P Y M R Y + x s y a W g L B e 6 v v G U M L v / s I z t J r p p N / 4 y g u y R H P t Q t O F H 0 a K w T r i h 1 N 5 V r 5 E y M d w R G X W D n S 9 9 / k d / H R Z 4 Q r 0 0 U a 8 T l Q S V B A E o N w k c 1 q O G A N / 6 C f Y g d 8 3 B 1 P t K L T O O L 4 X i Y R p b n p a 5 g 5 h o B T T Q D R + + 0 / v 0 D / 7 t a P W U Q 7 L i 4 u i Y m m g P 2 O q Y I D T P Z 2 / t U E h b 5 q O 9 3 u E a P g t q J P 4 7 E 8 + X Z e 5 S 1 3 d P f T G U 1 z e s T W R i M U A y Z T k M r k x 3 0 a D b R m Z 5 l 7 r w L N K k A F d z I d S M d Y 4 V w O 7 r P 7 C S R b j U N Z 4 V G O 9 m w 4 d z P l q l g s V I Z S n 8 Q i t r 6 e l F U V B V I p Q w 6 0 p W d 4 K u M T S 6 O X D r a L q o H W 2 w / Q u / 5 + X p u l X z v R w S 5 6 r z L j n U m b A 4 s W W M j E R z 1 u M w P B a B z n t 8 5 m w G Z q p u i 7 O z 1 F 7 p / L O Q A l i 1 8 S A 1 V 7 M z U x T V 0 / O 3 D 2 3 m q C P R 1 f p u 6 d y / U L 0 G 5 O u e r o y A c d l K 7 P G I W S C 6 i o k 0 p 4 S H H P Q A 7 s g k Q R J J 8 R X 8 e S J 4 l 4 s u w G u M u X / Z / G n 4 m g 0 t q s 5 e 0 i N u x T y Q k g m c m M 2 v / p y b x 6 Z Z A J i k c p v A p / V a l Q x Q F 1 E n w 2 f h Q q p G x k N e L 4 7 T Q 7 E 9 U 0 E g j n V D H c I Y 4 K G 1 5 c v i b u a / X l k A j D E 9 U / + / O 6 e I V M W 1 g 0 r c l n H V p C 8 b J Y 6 T i b T 2 f p Y z n 8 V 6 U P p B 6 s 0 z J V 8 N B 9 g f V s 3 F 8 C 3 U M y a h / E l O 6 G s s d Y t g B o G C Z W I x 2 U Z Z 5 i / Q Z 7 F x T m J M V A M E m H H w z S 3 r P g s 3 J o g / V B G U I v D 4 b U 8 o 0 U 4 l h s L M 6 e Y A O b i M L i n 3 / m z O 9 a R k l B 2 4 D c w c L u 4 M E + 3 b 3 5 J o b o 6 + u 2 f 3 a q S 1 i x U Z b I I g 7 T K Q 1 r + I Q + Z 1 j F i R J t F h j B 2 E x U Z h 5 J n r A L m j Z V 4 T A S 4 E p n A m F G h N S a A 1 Z W t X g 3 v 3 8 r f U 1 c D K h T g D w R k T f D e / n 1 i 3 W t v 7 5 I Y v 6 P J A 7 O 6 q g A K I K 2 e Q W z i 5 / 7 l d S s F w 4 p a 9 u z r / + Q T i c 1 x N Q j V f / q r O X I c P n a C i T M n 6 i N 8 B D + 7 9 p G o i H A 1 Q g M C b 4 k / v T Q j K 8 L u B Q h p 7 A H / O A Z r z F j S 5 n k E W 7 0 s R 6 i I h H K C e v j y o t B S V m j 9 z X X J 0 X + C 1 U 3 U L 5 Y g d j i 5 F L 3 5 l H M H t 5 T 5 U C A O A n b k w O C u H Z C I 4 2 P 3 r S P l L a H R 1 K J + 9 y / / w Q s S g 6 R O g J 8 i p B + s h Z j O D 5 L u P 3 i U O r q 6 R X K + 9 Y d X J P 2 N p 7 t k c u F e Q R 5 B d N r I y 5 7 L p v E f k z g 4 U Q E w o W w U K 0 u o D m x a W h 7 0 F I V l J l M r d / 4 x I I s K C J U Q V j P 0 V Z Z Z G q D z 6 z T I W g h O g 8 d Q x f 7 j u 1 v d l Y A N B 0 8 M Y H D / w e y a 6 C b g E m U C H X F M L 1 E V S w G E g Z 8 i H G H / 4 r M F m X u F Z 9 J W y h W + 7 t t M U h c T t 6 3 C y 2 z t D h R Z T B J J M p u P b D n i m F t V 6 3 h r v d z 9 4 P r g x g h + q a x I B w 9 t W T p M P W A O 9 u P d A h Y S g d e 5 E 7 k w a A t J U a i V B y C 1 4 F D r R T + H V T S M 1 z g Z C z Q K W Q N R u U 1 D h 8 b 6 2 k q W s G t R u B W 5 q A 6 r 9 j M w L R + m e B P w t N C m c K i X k L Z o C F B + G F d a Y M m L x k G v V o S 1 A t P c r 7 N P P 8 F 1 7 q 2 1 y 2 4 a W L V p L w D k 0 P V H r H v 8 b r K W P o 7 T m y n a 5 D q G d y Z r S 2 h L X 4 q 1 j k y K z r 7 4 + J v Y l Y q 9 U Z J P A L j r X B g r M E j J L 8 d f p O 8 E Y I 0 9 L P f V 3 N w q f S I 4 0 u K F Q U W c m 5 t m i R S m u L H + u d 1 4 o e F E J g C b E 2 i A S O Z Y l L S u B m D U 0 G Q a u f 2 F 9 M d A J k A 1 D A H l y m Q Q O s q q n y b T L / 6 r X F 8 M 1 8 F u h p i m s S e A B h f / O Z b G 1 w r 4 J 7 F I I u u c S C Y z 4 B T y y 4 + K G C V Q x + w V r V D F K w e w D t 2 Y z W s C w G K U m M Z R D C 2 2 t f l w 3 6 j E k A J d X b 1 U F 2 o Q q Y U + G S b n o T + m L X t 6 O 0 0 M N h Z C Z 2 d u d i y k k / Y s B 8 R N a W V Z W m R g b n q K y a y m 5 B 8 + d j I r h U z g / u B w C 2 k 1 N z O V N 4 j 9 Z 3 / 3 W S u l g M m H l a l m T w 6 L J k I a B C G K d a z S S K o 8 k 1 w q q G O n u r n b o S L N U w W 5 U x B Y y B 7 E s m O 7 P X I x G F 0 K m l v a Z C A W q h S m m G M 9 C t 1 n Q a X G d U A w k A 0 z b x + N P x B V Z X 2 9 + J a j u E Y 0 u i H e 4 A N D + 5 n M X n G H K o T x B 6 M 0 M D g s k r S r p 0 / M 8 w A s m V 4 m L K b p Y y 3 1 0 Z E 7 1 J Z 5 V B P v p i T k E c Q W L B J t P Z c v t S o B 1 / k v 7 p X / l + o P i q d E p V 2 P 7 D j d t 0 F t D T m L 3 e T E Q + r f l 5 s b B J X o f / / 9 U 9 a R B u 5 r + 1 o H y W H f M K C U B f v h e A t v B p Q J J C b K w d 4 H G 2 M y 7 T 9 0 V A w L c D X C L O M G V j 8 x n R 9 q a I K l I e Z J J a J R a m A C g q i Y i q E s f F j y W Z n q n b S C j Q Q 2 t a 5 l v z 1 V N 2 T 9 P Z B G 6 g / c j T Z l H C / X h 9 J 9 p 5 y n B B o R 7 X o U Z K 3 3 h e c P W F c s H y p C q I y / R 3 z 5 0 E p X i 1 C 4 f u z B 2 9 T V E p C p 3 9 g 9 A / X L a R 0 9 D T Q A U O + 2 U 0 + d i I P f K 0 W t h U U O p N C Q V p W B 5 b t A F C z + 4 v O p q R 0 6 F A N U P V g H z Y V W C g F T Q N 6 7 V 9 o q t N W E S S a U j y K R I h Z I p A k l h g m L T I h z h E p Q S 3 O A n j 6 x 8 8 3 A d 4 q K T T A 0 U U p F 2 2 3 g N 7 u O v U X P P P M 0 r Y f D 9 P 7 7 5 7 n S F l f 3 Y G w w 7 x W c / 8 6 / y C 3 3 p Y H B U j v 0 A K / G 8 k a S P r y 7 1 U P D P u 6 l d u p w y 7 g R 1 M h k Q p H a L m F e + f 3 L V i o H D O B C 1 X M i E 5 x v b 0 3 l 1 h w E s N Z e z Y M L H f / k P 9 K 2 w H / 4 v 6 n u c R r / 5 J w i I N K N D S y F d V 0 s Y 3 C d / 7 L 8 E s o V 6 K F w L C S t J 1 q W 3 M P n f t p M l w u Y k o E t Y Y B o L E 4 X L 1 y k 0 6 d P U V u b 8 6 Y A T s s q O w G m a v u S Y E 4 q o B M w R Q P T 7 5 0 A i Q 4 O F Z K i K D O Q D K 0 0 S I 3 d 2 9 F K Y 6 z K 5 X a R n y W b n 1 V E D A u g Y p n e I F h 2 G R a + W t q i Z i t Q R 8 A L J a G 0 q m d K K J F M W l J B O o m E Q s w q H z Q i k V Y J O n q 4 i 3 p 6 i m / + s B t g Z d 2 g V 5 l C J j 4 r L 9 5 s Y e 0 o d m 6 3 Y B o l L o 4 3 0 4 k X 3 6 L J R 5 N 5 y w 2 b w L S M U q B n 5 p q A t w P m T m 2 H x s a c u v f q H 3 w k g 8 A a M 9 O P x J A B r w f M v x q 5 / a U M B C M P 6 i j u D x U J R Y d + G M o Q 0 x Z 6 + g a o u 6 d f C I Y B X l g D Q W 4 s Z A n A 4 g n p V N N k k g Z X N R r y D w d c O H K c D U b j r B v q b G y c 5 3 R D A 4 w z e N 7 y B j H S V i J o V I I 4 x W B W 2 C 9 n g 3 T k q R N c Y T f o k y t X K c y V V f f v g L 7 + r W t H O K G Q + R o L w s D j A v 0 k G B S c A D 1 f 4 8 L v n c n O F E Z F 6 O 7 p k 2 u A F M 2 t b b I K L F Z g g u U P v 4 k p 9 P g d v T g M 8 m A B N L 0 v / u t 5 t a M I V E b 0 G 0 f m P f R o d Q + o e h p Z k n A Q Y h k x z m n y 5 O V Z n 7 f S / A G q D w U d 6 + V u h 4 r 1 o c C j a p M J m A v n S 5 O p V R 8 d O n S I j h w 9 T K O j D + j t t 9 + l 6 Z k Z U U 9 R C d G q I 4 2 X U w g h 2 z J j J u D J A K M D p s D D 0 I D r w G w N L w 2 s 4 g p T u x N g 2 b N P k 4 9 F 8 / t A g H 0 x F 5 A L p M P 1 A S x j p n F t M k A P l 3 2 O w w e 1 B i l t I Y Q K K m 2 R B I 1 e 9 p x F H i 2 Z z K C J y M E N l x k 8 d p m D 6 8 L N + 4 V r y i 4 i 6 j p A 8 T j 0 W a X / 4 o E B H Q N m u l z A U l x t o c 3 s 5 m H 7 W t J 0 t E t J C f w + + i 0 r K y s 0 c u 8 + x b m f 5 f V 4 x D y b S q b o + F P H K J 2 M y c q q M E e j g c B 3 o H 4 V W 6 C y G A r N B M Y 1 7 Z L P a b Y x y l N 7 S 5 j A e B j 2 v N I m e G y I d v V R c a + Q W o G q B y A E 3 I x 0 f b H 6 T J x G H w p k E R O 5 9 K O 0 u R x D M 9 x v k n 6 U M p v D w o e V o L 7 6 1 j P q 4 m V G R f p Q C F p C V V t K Y X n h Z J r o Q L v y X p h d z 1 V G 3 B v 8 9 L q 6 u u j l s 2 f o 7 N m X 6 L l T z 9 K b b 3 6 F 3 v j K 6 z Q + 8 Y j a O r p l L A g v H d 4 Q q L i P S y Y A 0 m v J W g N w d m Z S S A N P B 1 1 O U r c k 5 s r F l Q o Y m c l Z E E 1 n 3 K U w Z k S r N L w s M M 4 G w O t + z 5 G J Y y V d d F o R T K f F j C 5 5 i m y F A n 9 A / D n N u l j O s L U 3 X S a I x L U q S b V J 9 c l E Q A i F u 5 B F R R 2 A l j 0 U C h E 2 o Q Z A t O d P n 6 K L F y / L B D 2 c h / U s u 0 j k Y w L e 7 m 3 W G o A w J M i 6 e A O D Y m E E / u Z / u M E V Q 5 W Z t t L B R U k D m x h o b w 7 T b Q n A O u s j D 2 b o p 3 t g r A k P C Y I o M i l i 6 Y C M r E p n E U j y h D T W 5 y D N L B L h W K Q a B 8 R t 7 Y 3 q N y q A i h k l v O l p q R T F S O W U V w 7 A O w C v 7 k i X k l K Q W K U A z q f n z p 2 l q 9 c + t X I K I 5 n K 0 L / 5 i Z I Q x S C m b n 7 p J q D G d F j r R P z J b z 3 N 5 a L G x F B B g O H O / A m S e v p + c w g 7 z k s y i 4 n k s J W q Z T A h J A I 5 d G w G T Z w c g Z Q a a O V J W s c 4 x y q h f F a F w X 3 c Y P F l K x E q Z p R w u z C I q s Z N K k U c J z T 4 l Q q A d e 3 2 W Z u H X X 5 Y u u s N L G W J e I K w 8 X Y x + L w u + n v f K L x F j g b K Y n 4 u 3 2 w P I 4 g 5 Z g R A z S z k y O u 0 i p O G a d W s X a j 6 k C N V P o k w B c U 8 1 s Q R C c S x C r m 8 7 D l J b 1 J L K 0 s o q x 6 W O 1 S s D y W B H 9 S O S p M r n H D L F j B 6 B 3 c A V q / Y D i x f v b 3 d W U 8 I q F s w u y P G i 3 x S / L u 3 J y g R i 8 n 0 E F Q G 7 b G O 6 8 M A g T E p r B W B / I X 5 O b H m 6 T U y T E m H N S 1 G 5 / c E m 7 L A G 2 A q y H N n y Y M y t R 3 n p U E a C V Y a + d q Q g f L g Y 1 X H K h M q 1 o c C s G t 6 t S U U c G X c T y 0 h V f m 6 G p S + d / l B Q F T B U r B / / 7 D s H L i w s C A 7 p t + 8 d Z t + + M M f 0 0 9 + 8 p d S 6 X e K T W N d 5 d 9 8 v V + 2 3 M H 0 E A w Y 6 5 0 / 4 C 2 B f h u I g k F c T E q E W g h v 8 j Z r k z d t 0 c N q S r F 4 j P a 1 V b e c d w Z N F C t k D R B a Q u k 8 i z Q F A o i k d s r E c d r q V 1 a u H F w X b 4 1 V r B m L p r t Z G n g J m y n n d G A V T N i P y 4 V z + + O y E O Y H 9 5 X K 9 / x A g l o t o m 0 H m L W v X b s u F j 7 4 B 8 J 0 P T k 5 J d L q y J H D 1 q e 2 B 8 y 9 I I 4 m g 4 m 7 8 1 4 K u h M U D H j p i + m c C o j i Q Q l h r T n s 0 N j R s E m 3 Z r G 7 Y I a O W O s Q a u j h g V q G q g N c H 1 A v k J b 6 o f p B m 2 l F D M Q 5 s z n M 5 b l N 1 v Q C l 8 r t C J J c u x 0 l q K e 7 m Z 4 7 V f r 7 e F K 4 P r x d O U I B S 9 F e r g z K / 6 z a h O p u T N P T v U n u Q / k p H F c V + u x w 3 H E b n E L A v W q J i / R 7 7 3 1 A 5 8 6 9 L F b B Y s A v j C 1 4 a X Q J Z n u W 2 v w X B D n Q k a K + J u V O p A G / u 0 K O r P i c W V y 9 T S k 6 0 Z M j 1 X z Y T Z 9 N 1 a b J X L 1 n v H / + K w 0 s S G P E I I + h v q k 0 y K V i G d O 0 S A W X K 0 x / 1 y v G I o B Q 3 / z m C 9 z Y V U 4 R q 9 w v Z Y E C y 1 V C o F o q I M a g p r i i m q 3 6 v f m d j S n Z n 2 N o c B + t r 2 9 d y c g E B l n P s 1 Q c l Y 2 f 1 f d R t e J p l 0 g a 7 L a O t c U / H A v Q e 9 v s Z 2 u S C Z h d 9 9 J S J P f 5 j v r c x g e 1 B N Q B J Z W s W I h l p b N x f j p L L C M t + S z B d H 4 G D b W c U x K u k m Q C + N d Q 2 p U L + M t P i r 9 V I 5 K J 9 R j W x r M O G A s b + c c 7 R f 9 A P 3 1 8 5 R M Z q 7 I D u 1 l g M h 8 G W Y s t 3 b X G 9 w S j C X Y i x A b U d n e p Y u D 6 S f c X P P Q 7 f 3 Z X j l H E L X p 7 m x o B S C J N C P 4 L Y T h Y 5 M i l r X y d J 7 F F m u x n D W J Z Q S x + l l Q L y D K 6 q t 5 V K l R c Q t X 7 s L C 9 U v c A J 1 J V k m i 4 j 3 Z u x U 0 4 7 U 1 b K j B W d e a l F + n a 9 c + y z w h s x F 0 i d U o 1 f D w J D r R v 0 h 9 9 / 4 h 1 R P R c f / 6 c q 1 r Y 9 w l F w z R B i t M W Q b L G B I 6 z J F F p I Y 4 + Z 8 X I y w + Q T j k J d f h I + S c U 2 l G 5 C Y Z W 8 P t i q j S l M H O o l r S a X I W R h C V L c 8 4 6 d 4 / 7 N q u x x 7 8 f e F d g D y i T U F j T w j g s K + w L 0 p g q H / q N e t + n a p S 4 l I l + / 5 I E Y U A S a y z J I J W o d p J G v n X O i h V 5 V L 6 Q C Y Y L n b a I N T j U k 1 f 3 K h E q 5 i l h B p Q k C o J L S o 6 q K a V w B 1 h m D B X N x J X x x 1 9 n A U 6 t n R 2 d 4 q m O i g G D Q i V X Z 1 1 h l d H 0 U Q S O d 6 u B a D N f l X 7 l w W 9 f y i V P 4 n B 9 y M s z j k G S 3 D m Q h 2 M Q J 3 t O H a v x J x X g C 4 O l 2 3 S d q 1 S o e B 8 K o b U + z K X K B V C 1 V 5 o P t N g w F L w 0 m K 8 a P c k E v J M n n 6 K x s T G 6 f O k y u S K T t L C y d U X Z c u K L G V 9 e 3 8 u 2 9 V R V s J U w J l l 0 n q X K Z U l i 5 V m f l c + L B L J i 5 I v V z z y X p m e f g 6 l 8 a 9 0 r d 6 h K M f s 8 a k N n F A o n V G B U S + 0 D x p a 8 1 B j Y l G L R u M i S q 9 D 6 6 N s B f a n T p 0 / T y a d P i n l 3 b X a E X / j O B 3 0 f F y h S m N t Z O x L s Z t 8 N r y m w w 3 6 Y I o 0 i h y Z J L s 8 I c g 7 B 9 n k j Y O B W E 0 j U O / 6 c N q X L M e c P D m 2 / d E E 5 U L V 2 C 1 4 T u o U p 9 G o q T b C r j w J y L / D 3 0 1 u C f j D 6 Z A O j 8 P 2 b p 2 F q G z z F K o j z W F K 5 A H M 7 T O / A L P b n N Y B F L k 2 g p P H M I X 7 2 7 c B 1 X E z 8 z c F N / n x x Y u U T x y K H p C 2 J I n m 5 z 5 i S K S t 1 r L y s i g f i m J + z y C T 5 n M Z A e L V Q c a O E D m 0 N m L 2 q C o i L 3 Q r V B Z Y m B u D v p 2 e 1 Q k K p 8 a L H x 1 K k s k Q C d F s E H 8 W f j s C 6 6 M 6 r / D G b O o s z e O Y I f 6 5 U r H J f z X 4 d D U 0 k l Q Y p N J k s 8 m g S S Z 4 m j s o X s h g h S y w r K D I p U u W k k i I T L M g H D v Z v q W + V C t J t q 8 a / g I 9 b y G y B 6 d Y y f 8 A X q K Y a q D G 6 4 H 0 i o 4 J W u y o F W J q 4 b m a R z q h 7 j x h q 3 2 5 t E J B 7 N o s g V s C x y s M 7 V k R R 5 0 A G H e v 3 r 9 K K V O q 8 y s P 3 c v l C H s T i h o R Y k U j S B r G O H t t v 1 L T K / q u a y g d g a W A U g C 6 0 W s b t u e q p E T t F r p L v D u A S V b r D A f + 4 E A e R J p F F I M Q W m Z Q U s o g j a Q 5 I S 4 C k M U h i p V U 9 y T + n i G V N h e f Q 3 F R 4 m e p K o K q E 6 m m L W A W p C g t B t W z 5 q A U p N W c z Q + 8 l Y P 6 X O R a 1 U 0 A 6 l 2 y c A Z H k H W o i g U T 8 b r M x E 0 D e O c 7 p / B y x N N H 0 Z 9 U 5 1 A 8 t t U A g J g / f k K h 5 E l Q e j t / 6 2 l l 1 H 1 V C 1 f p Q O n j d q q B 0 w a D g c K o W g T 5 D L U O 3 O 1 2 N a f G k f 3 F f g t 4 4 G K M 3 D 8 f o L S s 8 0 5 c U 5 9 / d b 6 P y L 9 j g z z W S i h g q N s l k J 1 G W M J o k V j o / T 5 E I 5 B H n W D l W E i o Y 8 J A b o h S 3 U q V Q l Y F d M w x 0 Y T M s V U B S O I Z b k o l q S 6 m Q L 0 N N w d p V S 4 N 8 f 7 B O D r e l R J r C 5 D + 2 7 B X f x E U O G F P D y 8 b 8 r 5 e G 4 n R u O E 5 D / F l M + X A C x q 3 s l s D i y J d K k T g f c e y G M z Q T w U 6 m b B 5 i i y g m y V R e 7 j P q u 1 w / s i S y 6 g y r e + I Q y / H X v 3 n O s Y 5 V N H w 0 M u F c o h X E g y k u d n S c 3 V 4 x L W M j Z j U / C L e Y g x P R K g U 9 1 e N x A E 8 J j A m V E 5 g X t R j Z 6 i G B E k R R q l U 0 U O W V + o Z d H U E a 5 H J 9 p X D c x f 1 E n 0 x j c S r l j f U V G u 5 p F M I u R z 3 i n o V r 4 7 P y X j j s b 0 9 S W 1 2 K P n 7 o E y J 0 h t I 0 s 4 4 x q 0 0 m t C J X K p 1 T 7 7 K k s Q g j R A E 5 k B b i I M 7 N f d L z n z D f C f m Y 8 y T p F L + X z S T 9 8 q 9 + S + 6 1 m q g J Q q V S R A 9 n + P X I R D t + U Z p U W O L Y J p m q S a o 3 u R I + z m y A B 0 t e q Y B P A k h I b t x l A i R M 4 F G u Q 9 o n z w S k E D 6 n Y R 7 j 0 / o U p G 1 r 3 a a o h 8 3 B 3 B f g 6 Y 6 J j V j 3 H G b 2 Q x 0 p a g 6 k 6 Z 2 / / B G 9 + e Y b V G f t o K / f w / v 3 l O f 8 8 a 4 4 j S 5 6 K A q F g 8 9 p y a L T p m R S 0 k a f t 2 I 5 t k h k S a C s N B I S a T L p S Y R W n E r I v K d v f + d 1 a m z K 3 z 6 1 G q g J Q g G j j 1 B h X E w m J a U 0 q d R u F L m K U 0 1 C A a 9 y 3 w T q 1 U 6 A W 3 5 n Z O c D x F j q D B L B b l D A 0 m c f 3 N + d m b h D r U k m q E d U Q z s a A u o 5 n + + P 0 A / + 3 w / o u 9 / 9 t r w b u D R 9 O e P l S g 2 C 8 m f k v 0 U Y E E i T R 9 K K N E j 7 3 G m K s a Q y S a W J Z Z J J 8 i w y Z S c R I o 1 Z u T I 7 V 0 k l v Z C l x 7 V J v / T 9 6 k s n o O p G C R 0 O 7 I M J H Q W p C k 8 C F 6 Y U O h e + R r X 7 U n C k f b S y M 4 s f b v n 1 g 3 F 5 1 J 0 A q z L Z y Q R y X n h C 7 w 0 T W J r Z T i a Y y Q G o g X G W h H M r S d m n a m H D y w 1 D g D 6 f w j 7 D I I 1 B H r w n H Y R A u b Q m S p Z M + n N W G u f U s U U m / f 6 z w V w l V k s q l c Z 3 f u 4 X v 5 Z X l 6 o Z + H 3 V z j + / V 7 0 c 3 T q Z B Y q g U W 1 S o a 8 x u c M F 9 1 F J j 1 k e 3 6 U A j 2 g n E w B 1 z F T p t s P j F B U u 3 1 G v D B L 1 L K V u L T Z R v O M 1 u j H j 5 / e D D + A 9 K a k k f + X Y C k I M K 1 h k 0 s T T 7 1 G T T Y 5 t a f N 9 q w Y V x y C O d c 4 i k i Z Y Q 0 O Q A n 6 / U Y u q + + 8 x e g T l w / C A 1 y p A V W i a W G b L h Z d T C 8 B U d S y A 8 v F 4 6 e s 1 Y M 5 V X Y n q I o w M u z F 7 u x C f G g L c f 2 p I y + / s h 7 X P + C D 6 Z i K 1 u K x X I j B n u C j U 0 I R D R S b 9 j 9 O 6 8 q v 3 x m n k C T H U O S G W 5 B v p b N C E U e e z H h C S x 4 H z l G k 8 t y A L j h E y I B n n f e d n 3 1 Q 3 X S O o K U I B L Y 1 u V V i 6 Y K 0 C V Y V v v R R + a b U w 2 A u g E 4 9 l y U o F x o d g L X S S P q j U k G R n h + J b T N Z J 7 j 9 g R a V S C a l R S J r B m r c Q 8 Y g L 0 o N l 7 g / Z P 8 f H w h 9 1 Z J F J l X 3 2 P V j v Q i S R n D P z c 8 F 8 d 5 p Y + v N C I o k 1 u f Q 7 R 6 x U O m l c O V a k Q l r F z x 9 r t a z B t Q P X x / c f 2 Y u y 6 r g 1 E u U X y d 0 7 D w w U s P x Z R g q J l Z H C b q y o N n A n J / u S 1 G 2 t 8 7 c d U E E n u C / W F s o I i T A t X T 8 O K q m 5 c C b W p 3 j v g 0 v k 6 T t L o a b u 0 r 0 W n g Q g S j Y G i a y Y K 7 / k I S B P i G E d 6 3 S W M C q t S K W P Q R Y r z y S T F Y M 0 + I 5 W 6 T S J Y J B Q O 2 s k K Z 1 M U J M / Q d / 9 / i / I r d Y S m F C T N U e o j U i a H j y K 8 9 0 Z Z J K x K Q Q Q y Q r o A U o t r B 1 i Y W z n p c H 4 t t M a C i N D k 5 P T N D 4 + L h U P y z J j v b 9 v f e u b d H O 1 r + x 7 O 6 H S W y l O 4 9 g g k B G 4 1 j M Z k F b n k Z Y 8 T b I s 2 Z C n y J Q n q R B w z o l M I o G U Z B I V D 9 Y 8 I R W s e q w K Z x L 0 z Z 8 5 S y 2 d 2 2 / M X W m I 5 l F r o S H k E V O o V g G U 2 D c C j q 0 X p V 9 W r Q C L w H 7 4 I C D 9 q 5 k C a + k V Q y Q S p f P n L 9 D R o 0 f o 3 L l X 6 I 0 3 X q e W l m Z Z p 2 L X H 5 M v a J J E E c C K Q Q i U r a 7 4 U s 6 5 I B J I z u f 6 S j p W 3 8 F 7 y u X h n Q 0 2 q z 2 W 1 f t T 7 1 K u Z b 1 T f A 7 E C b p Z J e b z s W i Y z y l S i a r H w U V J G m p L U i u T y a n u V D v U X B 9 K 4 / j h B n 7 h q t C V 2 F c x N j + T F 8 B p / f L U C + O Y K 0 M t A d P Q 3 7 s X p B v T v u x 0 e q 5 / N L 7 s k Y V U n N b b w 3 o U I o 1 u 3 q K p K b W d p 9 e j v C y c + l 2 P h T w S W Q Q S g l h p k A Q V X f I 5 T 8 p W l X G O I D p P E c H j U r E m k n y H z 4 E Y T Q F 4 M q T 5 m d 3 k d 6 v z y g B h v U v E H H x u J l P 4 J h 3 p i F O n e 5 z 6 W j z W u 1 f S q a M u T k N N U T r 7 7 V + y H q T 2 4 L o y W n s q n 8 b 8 Y o K m Z q K i 8 p l 9 K K X 6 6 f 6 U V v 2 Q V i p g r a m B x c C P Q K / t j 3 E f i m R R l w 8 / v E x d n R 2 y p n l f X y 8 1 c P z T d 9 + j Q P d J m g 3 7 q L + 3 i x o C W D / Q I 3 0 v + O P 1 N K b p 1 p y P 5 s P Y b d G 6 c C G A I N m Y U / L f q g L q h C K R E S Q P B J E 4 Q y F f m s J Y d p D P a b X P J B 7 S I E 1 r M E V H u + K S j + M 0 3 9 y D J T e t z t 6 j 1 q 5 B G l t Q K w j z B + h g W 4 w 8 a b U J N z b Y x n 7 H 8 Y y f R m a Z i 6 k E D T a t 8 x v l 5 z 1 6 g v q O n M C N 1 i S Y U F N W a d Y m b t 1 d o X i C O + x 5 p L L 6 U j q W v p Y i F P / J k g r / c L w X c I 5 J 9 d H F 9 + n Z Z 5 + h 1 t b 8 7 f 8 X F 5 f o 2 t V r d O r 0 c 9 T R 0 W H l 5 o B K G I 3 G p N N + + 9 4 4 P W D p 1 z b 4 D P c 7 8 9 2 d v K 4 M J U E 4 V H 7 + p / 7 j j / x V s R X k T P Z Y k c S D 7 8 M c i D w h T + 6 c k l Y w s C t S P d c X Y 2 m k i G Q G r K o b r A u K h E q y f n z n 3 h g d H O 4 X S Y X N F 0 C 6 1 b V V 6 u 7 q o r V w T M 0 0 9 i b 4 2 R L 8 L t 1 0 9 j u / j D u t W d S s y q d x / E i L v C S t F i h V T 6 k K u o + V C / w y j Z D t N K v q U t O 4 M O q n t U h a d k 0 0 s R H Z o A s X L 9 L L r 5 z Z Q i Z U Z B D p w s U P 6 e 7 d u 0 K 8 4 4 e H a P D I s 1 v I h M 8 W J J N V T m b I L 8 s M n W x f o s 2 F z 6 T c Q 7 4 U v T I c 5 U Y g Q u 2 h J L + f N J 1 m A p 0 b j t D Z w S i d 4 Q A 3 I 0 0 i U d M R 8 3 c j f L 8 g D d I Y H q F U T K 6 J z R f 4 Z + R z 3 V 3 d l O I 8 v 9 d F d U y m Z D L O 5 9 M 1 T y b A 9 U m N S y i N a 5 / P U 8 Z l S q i c + i e x q H 5 a 7 d O x C v x H x Z B Z E t c m 0 F 9 o C X l Y T U r K 8 s l z c / N 0 7 f p 1 a a 3 n 5 x e o p 6 e b B g b 6 R Y K h p f / s s 8 8 p G o n R m b M v U n N z s 3 W V r T t u g D D 8 R w i k 0 j Y y m W k r m M e H m u b p 8 u 1 l a u k a p l P 9 S W o M g C C q n 6 X 7 W x K D f P x 5 T S S E x Q 3 m D B M I 6 l + S J S h + S v W D N + n G j S / o 6 L G j Y h K P J x J 0 7 9 5 9 G h 4 a 4 s / D k 1 x 9 P s k x y P b q z / + a 9 T S 1 j T 1 D q P V w g t W D F Z a p T q Q C m f h Y i K O J V Z x U k u R 0 L W N 1 a Z a 6 2 h r p c I + P O / Y x S s Y i d P 7 j W / T 6 m a f o 8 k d X 6 J W X z 4 h E U 8 + l A P 8 7 t S O j e q 2 K H P h v E E V l q G M r P 3 v O C M 3 B N B 1 p X a P r n 1 6 n 4 W M v U X u D m o L h S C a D V B L 4 G K S 5 N e u h w + 1 x I R H 6 i F N T 0 7 R / e J g S y S S N j T 2 g o a F B m p q c o v r 6 k O y B F e V n T C a S 0 o / C Z 0 C m E y 9 / h f t c 1 V k W b K d w f T K 2 N w g F 3 L q 9 S O E o d 2 K Z L C a p F K G s P J A l j 1 A O x A K R 5 B h X t f L 3 C D b j q 9 S R v k + H D u 6 j h v q t 0 x X O j w X E o R U Q k u g Y J F E s w n / r X I 4 8 K p 9 j 7 i c N N K V o u B U X 2 a R L l z 6 i 0 8 + f Y p K G y O 9 h 1 W 4 A R o Y c g Z R 6 q I 4 1 m U x i Y S 8 w q I 1 Q 8 T 6 5 e p X i 8 Q S d e O q 4 W D N B l s 9 v f E n H j h 0 R 8 k l f M B a V e 1 5 c T 1 P Q H a d Q Q y M 9 / / W f l b y 9 A O 5 D o T L t j X D 8 W A d 5 u a M L H y 4 9 L o E J Z l n T q g S o E 0 b I 9 q 8 Q 1 M t V l c E 4 R q w r V E 1 A V X Z 7 w P 2 5 / E 2 0 V P c c p d 0 N c r w e Q 7 8 j V 4 F j C f 6 c d Z x 9 N o f Y 3 k 9 C G m N / r 3 I / a L i V S Z N J c / 8 t I g Y E S H 6 v K 0 V D r Y l c m T I B E E t / S G I V N D F y x 6 p / d P v 2 H X r 6 6 a f J x 0 T y + f 1 8 j l V a V m O P H 2 e V D 5 / h d 6 d V Q n i J b E Y X p a F 7 / u s / x 8 / u X B 9 q M d S 8 U c K O U 8 / 2 c k H j Z W p S 4 a V p I v G x v G w O O I + K I m k E V Q E Q h E x C K l W x J C B f V 7 K C 5 O I 8 y b e f U 5 / P f c / p u z s D L m M P / J d j S I O M + A / e n P H Q x V s r 9 N 7 N q P S p V j a S F A 2 v 8 2 e M Z z O e U R M o + + x I 6 2 M O I V 8 y m 4 c K f / e O M n Q s L S + z Z I p R S w B l m p F z + j N C q h S X J 9 I c h E h y T h E K a t 7 o 2 B g d O L B f v D 6 a m p s k n p 6 Z 4 b 5 g i 5 A N 3 5 c + k w T 0 m 5 K i Z b z 6 v V + X s t h L c F 0 d m 5 Z X t d d w + c o E V y + l 6 q l J i Y j R j 9 J 5 h Q 0 V / M f I 4 4 s h j R Z G Y v M Y / 1 V s p b a h i v 2 s f H F b W J e X r z t e n w m k 8 t U H 9 B E 6 8 0 O h W Q q 5 I 1 J 5 U f k z d d 2 0 S I P W 5 X K f F 6 L j O o i t Y x 1 w 7 G Z V 7 + V B F n e y o q 8 + t 0 n h 8 A a N j I y o J a W 5 4 m O T b J A J S 0 1 j J 3 y 4 S K F f d J b 7 c 0 I q / h 6 m p s O I M j 0 9 T X 3 9 f b J 6 L u 4 v y U S 6 f v 0 z G h w c o A b k g U j c C I J U s O K B S E I w / u x X / t p f x y P u O b i u P t i b h E r z S / / o y j i n t G F C 9 a l y R L L 6 V i C H x D l C 6 T T / U c e o f l Z a k l I d k a X y J a 1 O 6 F Q 2 L T U W y I + y k I 8 Z y J 3 X K f s n A O M q n O S q b W V J y k h n 6 H R / n J L c r Y R V E O N E O L W w t E 5 X 7 k f J 1 w h p z t f H 1 7 m i d z e m a H 8 b q 1 N 8 P L v m o p n V N I 1 P T N F z R 3 t p u A 1 S m 7 9 v k A n x + n q Y P v 3 0 M 6 o L 1 V H A H 6 C m p k Y h S y w a o 9 7 + X p F Y I T 5 X x 6 o h v g t S w M s D r l J d X Z 1 y P 9 A S R G o x a T Z Y g v q Y j C A O y A k l C W l 4 0 4 u q x 5 9 7 7 X u / R h 5 W D f c e i P 4 / 3 X 2 2 8 1 c e h s Y A A A A A S U V O R K 5 C Y I I = < / I m a g e > < / T o u r > < / T o u r s > < / V i s u a l i z a t i o n > 
</file>

<file path=customXml/item2.xml>��< ? x m l   v e r s i o n = " 1 . 0 "   e n c o d i n g = " u t f - 1 6 " ? > < V i s u a l i z a t i o n L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L S t a t e / 1 . 0 " > < c g > H 4 s I A A A A A A A E A N V d 2 3 L b R h L 9 F Z a q 9 m 0 N Y S 6 Y S 8 p i S p G T W L F I p S x b S v Y N J m E J J Y r w 8 m L Z + a N 9 3 N r H 3 a p 9 8 A f t L + w Z g g N C 5 C g E I B N D W w 8 q U S K n 3 d 3 T f f q K / / 3 7 v 8 + / / 3 Q 3 6 n x M J t M 0 G x 8 d k C A 8 6 C T j Q T Z M x 9 d H B / P Z + 2 f q 4 P v u 8 x / w 4 1 k 8 O 8 v G J / H g J u n g T e P p d 5 + m w 6 O D m 9 n s w 3 e H h / f 3 9 8 E 9 C 7 L J 9 S E N Q 3 L 4 W + / s A n 9 5 F x 8 U f 5 x u / + N n 6 X g 6 i 8 e D 5 K D 7 / H S a v 7 N 4 1 1 0 6 m G T T 7 P 0 s G M a z O P i Y T u f x K P 0 j n o H 0 4 D r J 2 P D Q 0 I 9 3 d m 6 P D r 6 P h 3 f p + E U 6 n U 3 S w e z o 7 S y + w a 8 u 4 9 E 8 6 d w M j g 7 e x 6 O p O e b n J H u d T L P R 3 H z M d O 3 n z m h 2 d M B 0 w C i T K g z F Q W c E L j 0 j h A R C K k q p w E s J / u Y 4 P w w 0 4 V M I P v a n b H I X z 2 b J 8 H g 4 n C T T a d c Q 8 P x w 4 + X n y 9 / / l C a j I Y 4 3 5 I 6 v O 5 + m 6 X f j d H R 0 M J v M k 4 P O Y f N f d N + + e X 6 Y f + r W D + n + C O 4 P s 2 n n 7 T j F t 9 X 7 D t e o P H z A N R f T e B h Q F h F w S J W Z J i j R j D l 4 R j 3 w b C m T h 8 x p h V 8 P + Q e x H y 4 U E 9 9 P 3 e r b i 6 d T 3 L z 5 N J n N p g 3 1 m N O A S A g l E t F S J B J q H E Z h y F h l N X 5 A i B d 9 7 h 2 v 9 H L L b W m s z 7 X l c w J L 9 D 6 b j N O 4 o X C Y D G j E h d B E F / d F B w I C k z q E v K o Z m R U Z X k R z 0 o J o H l i e h X 2 W A Y s Y V Y p I q 9 Y 0 0 F Q w H q n K l q Y V x n X L p 6 x Z n Y v j f n W 1 P s l G 2 d 2 7 N F 6 9 o 7 6 B J i z g n B C q C w O t V M A F l U J F L n 1 z G u j y f 2 h n r u 1 P 2 X b 5 9 m L F h a 3 m Y N S 5 i E c f 4 e I m q z d t Y 1 1 t W 3 C Z T O 6 y 8 a y h I e A 8 C G V E 8 Q X l X a A N S Q M h q I C g e F U 7 s C T B i x G 4 b A F v 1 J b J 8 S T 9 I x s 3 N s 4 8 o J p R q o j 1 n A s E K H i k R V T Z d S 5 p 8 C K U 4 7 + t F H 7 r L f l q I J B E g V A i J K H B F w t d V j D W L O R U h 4 C F G z 7 N a W N 2 z 7 Z u c c S a U X 7 Z P 6 6 h z C + z 8 X A + i W v A 5 t p q / P o m G y Z / o e H p d B S P h 0 0 t D F A f V V R H F m k A B k Z E q V D w y r q 8 I K S T k + F F o V + f 7 l 6 h a 4 u n n 0 1 m N x D P i / g 2 m z U 1 N l z C M Q s W K g J z n 4 e b Y Q j P b A w Q d V w a Z 7 S Z U 9 A Z J q O O I S r x I q P + i z 2 U 0 d X n D H m B 6 6 Z 3 B 9 B S a 3 h j Y i 0 a C W U Q R Y T z K C R V p b O k w Y t Q r n 7 f v V A 2 M T r C m 0 h R r r R h U u 4 J Y H R 4 G E l G X E r t 9 A Q n M L D A b t D q z u 4 5 2 H W d t u Y f r i 5 9 8 J I v O I d Y k V l e y i j Q P B I M I M W h g t 8 G L 3 / 1 E j s i J y J 5 i K S U 0 c I c b a u A M B r h h e p R 0 L 7 p Z b + F O 1 7 f O S b 3 c I 2 / Z 5 P b J 9 h e p i k j q g j 0 g S + R b e Y q c t k Q p 2 P s z 5 O P c c d Q 4 c X 6 t i G Z T e u L Z K x E i g Q e q t B y R J k h U 6 E M w c t q O L w V z n X L p 6 x Z 2 z Z 4 V 1 u r T 8 f D N G 4 e W O o A C T 8 t t b X k S g S I M g H F t c v 6 O D V 6 S Y E X d T 6 t k b T 6 q r U F Q a l W N C x S J D o g k U C Y y S q H l S X 3 v n s O l s F E c d q a e r f h A O u r 9 2 i U j r O 0 c c k h D A j l h A M g W 9 g H S X E l W K Q q x 5 q n S x r 8 a P j Z 7 i F e b a l c J d M Z f O l l O r l O n 1 B y U I H g N J K K 2 G u k Q l Q c m G Q L l L 7 h F Z z W x 9 L Q O R 8 M 0 m E y n s U j L 3 J q A 4 r X l t P 5 J L n O x k 3 h D g s 0 U 8 i f M Q t 3 C A 0 R a i p C D P C v J h 5 D w Z d / j b 2 I 5 P z 1 7 q / O J t Z h I k C q P E R 5 3 p o c T Q K m J a e o p D n Y t i 0 6 2 j 0 H y 8 6 h O G 3 N O f T O d 8 / L 2 u r d X y D 6 X v I p H W Q N l Z z x g F O Y H G J S j 8 t k l w h I q G C D j A C r a b k B j V m n 9 + U f h h I v u t 7 v 7 a F 8 e u l 0 m s 0 n a V P Z q I A J G a m Q F z e J B l x K o C y T O q 4 m G k u D F 6 n s 5 6 1 Z J o l P 4 k k G c N U 0 T c y i I G K a I a 6 z 0 p G A V i r i y L J V F Y 4 l w X e e + G R P L w / u T / r h Q + P 7 g 9 w S D Z U 0 S D d P e a K h I 0 L C A q 6 o q o T M 9 V l S 4 e c G 1 a m u f 7 W 6 I X R b U 8 B Q X m R 6 l A m U l e K A p w 7 W b f P h 4 C K + P q Q 7 Z G H Z i a + O W / P i x 7 4 Q k a a h p k q X F J G h 7 Q s J + W + Y m X t p 3 E 1 n z g Q 1 i u Y u V 2 v 0 3 8 B E F H A I d p 5 L B a f r k J U z J L M 0 7 F D b H + 1 P 7 Z 6 0 A F Q 3 Q T / V g U T 5 O o q o D W W 1 A N u E k q 4 0 2 j Z z 0 Q I D y + Z i d d y a u X j z 2 x 7 6 x f O b t K l 2 I w 3 N S R Q x r m 1 E q + A i Q 4 1 k U H W P a M 7 3 o t n n L 3 c v j U 3 N Z g q l P Y 3 r L 6 1 m K x 7 A Q l D T q e e w C N t 0 e 8 f s K + t 1 f t S a T v v J G K P 8 z C O E m a H x e D k W E 4 G G T x R M u K L M f e f i q x Y K f J u 6 i P s b C q C y S B b 3 F 4 U l i g r c o r C 0 E R D u O x f 3 M m d 4 l s 2 B V Z 9 Q U g o D r Q j A X d E / i v y X A n g 2 7 Y s O g + G E E G d L G r w Y 2 r M W O g F q 5 7 q u 0 u k A 8 0 F p 4 2 w u D 3 B 1 d L S w N z Y a l O j Y i C J n 0 4 Z T L A U R X u R y t Y 8 t d 2 + S 8 R j j V Y k Z 5 W o 0 3 B U F C u 2 o G v 1 1 K 8 / A O I r l P K y c 5 C q I 8 C K X N y 0 U Y W v f l / P b U X y T Y f y v s V g w v Y E + S N t w r d F A h q x w G M r K 2 S 1 L g h e h n L / y g h Y j N I o q r n k R P x q + U Q K c 0 6 j N r g U W P k C M S 6 V Z Z 1 2 3 D W 7 W V v F e n I 6 b m h 0 e B Q w d f B z + Y G l 2 h A 4 o E Y R j + K O q l 1 4 Q 4 E W 7 e z + u i + j x j E D T v o / 6 8 k g H N + l 1 / A Q P r S S X G n O 9 1 h N E g W Q h u n N 0 j X x t T o M f q e y j g 8 6 L h L 9 g w j z 5 3 N A Z I O 4 g q A c C P B W l D q A p i a 6 / s L J g 8 r 6 y n A w v w u n / s o d X 5 n g U v 4 u b O 2 l k b 2 D D q D B I y U b V i m O c e N G Z t R E P O j H t k g Q v M j n e x + a e X m o Q 7 R P m R w R c i y a c a S C l h V Q 0 D w h S S C E G S C q 7 F k u E F 7 n 0 9 h H R v k J z 0 3 x w W 8 W I m X 0 N 2 y b 6 f 0 K h I B 0 2 x c f E 1 O Y Z W v 4 j m 9 A S S H h j u w K v M S 2 + J M G L i I u z H + Y H H 4 c R v 8 6 T y S z r v F 5 0 e N g 3 b Z v d 3 c x h P W M s U A z / a L H N I 0 K 1 k Q g h p H a V w 5 x G q 6 B + Z 0 P P j z O i O N s y I f / + + B v e T u b X 8 / j z y v 3 U 5 x p V Q Y R M B a G s s P R o B V G S c e q c s d 8 / p r V g 6 T e V D b e U I L m A 5 Q S W b Q I B G j p o S E h c Y a w z Y V r I e 2 e 6 1 i 2 O e K h S 3 c s 0 + f s 8 K Q 2 0 b l O 1 r 3 R J K S a c s D h G R d r y T a q A U r Q i S b M e Y w N Y 7 B v f T o C p r r / 8 J y n d u W 2 c O 5 m / q 7 H O o X Z s d B V P b z D 1 O G v e j Y o K C h p P o b r W 4 e T d q O i 4 h 1 V w y M R p A l Z k e H E 6 V y 1 k l j e t g C n h h b j 1 a N V a A j I p g 5 B g B l s 5 S 3 h O z u W L r O A A M f y I g v E 8 X / + x M 5 P w u D d 5 0 U K z 1 i Y P s R W D Y i g a E a B N C B K C C p 7 Q C r M z r o S J 0 y S U Z j 5 a 0 c R y b q t 8 4 J q Z P W 1 h T n q T p V h r x j F 7 h G J R U c 0 j q J L i h i 9 A Z T U j u 6 c c 9 V S r R 5 4 C n e e a U p u n Q B c K w j C k Z J 2 J i m 9 J R / e y F 6 W f v M O + j d u m Q Z Q Z p K Y S T s 2 Y 4 T x S 1 g F q p x L 1 I B c 8 c x p m S 4 M X h 9 b f x z w s b M I 4 G c z S w b z x D i Q I R k Y k Y s x a e + x A k k y h g u 2 c y n Y K p k S G F 9 m c 1 F g d 0 1 q O P M / G v o z v P g A P T h p X L x j 2 + k Q C q x w L + R i J S Y G 9 P i 5 8 7 p R P n p E t S P E i o 7 6 X n q 4 I a 0 q F w O 4 1 M 7 a + s D s E U 7 9 o p J F m o L W a 4 y 3 4 9 t f O 6 w Q j m v n K z h 0 y s V u c u E o k L H H M 6 f h 6 F M + S y a Q U w W y L d x 4 Q b f H Q t s R E 7 b D n N L t v 7 B w o 9 r C h / i y 5 D X g 0 Q w k a S 2 B J W D l P Z M 7 f o U w e R + m n X i I d O F S p B Q f L C o e 6 4 C L j 6 D W v q t k l S L l j 9 p X h e X 6 U V U S r 2 H 6 4 i B 1 D G P q U a N m y s M S M U c P g N t v v 4 p u L e 9 k 3 Z O e W G 5 Y k z T 4 j 7 M 4 M l c k Z L 0 w 4 M l R C w w N i n N G h 6 U 4 P a G n w Y i E u v e g 2 w d 4 R 7 M p C H 4 9 F D t g 6 i p h T o T 5 V 2 U K 0 w D e k P v P Z + g 1 n 9 7 J / V m P W s 4 W d g I j s Q W p T N 8 e w X J Q D W C O X v 1 R k Z R b D c o a 1 S J V j o C U J X v T 4 5 x b 0 u D b u 6 G H / a / M W X m w A R A 0 9 I h h a t / g w x O g g O t j N V u O q 1 m V J g x e h 9 F q I f T Y z W n w B 0 M y G q C X 8 o C y g I X a 0 1 s h Q e + V a r j X r J u d x l P f D f H Q d T 5 6 4 B x p b n 4 H Z N O p U S 2 U T U D 9 0 K k s 3 1 5 x J q w X X v v w z 3 q G y d V d n r K G 0 Y 1 Q 3 h + l o h N M f / u Z x x n 2 l O h U U j m P s D L 3 C y 1 Y L o 3 C I 6 h A k V M 5 J 7 1 7 h c s 6 N N 9 j z 2 O u P s 6 2 + v t W 2 n L + i n 3 v 6 G T u 6 m + + 1 Q b s Y R l 1 R G r D I T K L i r 5 Q G o q 5 q O 8 t U 7 F C n H + f 0 X i 6 D u s j m i / W 2 d m 1 A U + y M x T Y h x o g o s W l y 7 B 0 C k M b C D 2 e T s h M 7 W x o W q w s u 5 t j n 7 q E W d t F C L a z 2 D X o V j 6 d x 0 4 V d q F V y x Z E A L 0 a 8 N D q N F N o V F j u 8 N 3 J T T t n k F H i R y K s W 9 h X U l s i L Z B T f x 4 2 z r S j U Y Z w L o W X R K 4 5 9 r 6 g p C c 6 c 3 R B O m V g a v E j l R Q t l C g c c p A F W P k U a G T v r C T g 6 v b A y B X N X D k / g R D a l b F Q L L C x n p F b H P U Q 1 3 T b 2 Y G 5 y E 1 q I L R I M y / w s T o Q W Y j + Z 1 n j t G + Z m G 5 5 2 k 5 v Y O 8 y x 4 8 o s L V j q J q Y 0 U X z X r F k 7 w 0 p Z d u Y G K + m m n 7 w z d r 4 B T a C W W 6 z a Q c s z M t F m Q d K 3 r J t 7 O f Z 0 P L l 9 E s L A + g K U 1 8 M i S H + m c R e M 2 m O 1 o c O O O L 2 Z p c G L N / O 0 x Q c d U H h G B / r I r P 0 1 e w 2 Z x E M 7 n A u / t n m z F l h Y t h i r 4 9 a 8 W R v c r I 3 Y 3 i S f m k N o G H J 0 R X J E M 9 a 0 4 w G S a D g H p n a V d 5 0 K v i D A i 3 a 3 0 e i z 6 Q / N 1 k 5 k o b G m w N Y F 0 C I N F 0 m w G s a 4 y I 3 A Y 5 t 6 7 5 q B Z d 1 e n r W m 2 G 0 Y b w c j 8 Y A l M + + 7 C h Z g J p D M w 3 C D M 1 j Y f z 7 u 5 Z 4 v m w p 5 2 p N + s P w U + y A A + 2 y q C n s 7 8 N j U E O N b T q V 3 m o r S o 3 6 8 5 U F a a G C t b c N P h 1 h A 0 D B F h X Z j l C T R C F j M 0 R N U L g V W d c j F a r Y N c + S U z I I C L 0 b c T 0 c x h t q x U Q k b G g p 1 R o 8 2 M d Y I N Z k G N n z X / C v b 8 O V Z a z a 8 D T 7 W V u w + n m D S e H D Q P M w 6 E h w W x t Z 7 T S O 9 w F Y 2 M 9 / l E J J T s 3 M S v K h 2 3 8 s z l 8 z U I J a H I U l t 8 Q m 6 w Z A X R Q e k Q P v 8 h j 3 Y 5 l Z 3 z s C y b t v D 1 p S 7 D e T t A C j Y c 4 H d d R h H t p y E h U B T C N a K o Q 7 5 j b K y j Q c f 1 7 Y T v X j y + Q m P i T R j S 0 i p L H Z 9 5 x 1 O A s s a 0 f Q E S + E Q k 9 N O W B K 8 W I p e C 6 h k U 7 + R e E L E Q p H g s E n n Q O I V p E 1 d y u 3 k W i n n 7 J e B N b Y M n q X v k l q d C H + q z o e n U 0 z Q / 4 C J x b N 4 d p a N T + L B T d L 9 P 9 D 8 U A G w g g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= < / c g > < / V i s u a l i z a t i o n L S t a t e > 
</file>

<file path=customXml/item3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P a s e o   1 "   D e s c r i p t i o n = " L a   d e s c r i p c i � n   d e l   p a s e o   v a   a q u �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5 e a 9 2 9 7 3 - a 0 3 4 - 4 9 0 d - 8 7 c 7 - 2 9 e 8 3 1 1 1 2 3 f b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 4 0 . 3 2 8 1 4 1 6 6 7 5 0 7 3 8 8 < / L a t i t u d e > < L o n g i t u d e > - 8 8 . 9 5 1 7 9 1 7 4 9 6 6 1 9 2 2 < / L o n g i t u d e > < R o t a t i o n > 0 < / R o t a t i o n > < P i v o t A n g l e > - 0 . 0 2 8 4 9 5 8 4 7 4 3 6 7 4 8 2 6 7 < / P i v o t A n g l e > < D i s t a n c e > 1 . 5 < / D i s t a n c e > < / C a m e r a > < I m a g e > i V B O R w 0 K G g o A A A A N S U h E U g A A A N Q A A A B 1 C A Y A A A A 2 n s 9 T A A A A A X N S R 0 I A r s 4 c 6 Q A A A A R n Q U 1 B A A C x j w v 8 Y Q U A A A A J c E h Z c w A A B C E A A A Q h A V l M W R s A A E O t S U R B V H h e 3 X 1 p j F z H d t 7 p v a d n 3 1 f O D H d S p B Z S C y l R y 5 P e 5 r f Y f n Z s P y 9 I E C N / j C x A f h m x E x i G A c f Z E C R I g C x w k D h B 4 h g B k s D I e 3 7 v W d K T R F K k R J G U R I n b k D P k D G f f Z 3 p 6 7 + m c 7 9 S t 7 u o 7 t 3 t 6 y O l l / J E 1 V b d u 9 + 1 7 6 9 Z X 5 9 S p U 1 W u H 1 z 8 J E N / h e D 2 B s j X f J L i 8 R S l 0 2 n K Z D L Z c L w 7 Q X 1 N K s 8 J h f I T i Q S 5 3 W 7 y e r 3 4 E F 1 6 G K Q X 9 i V o e t 1 N I V + G O u o 3 C d 9 8 5 2 6 Q 3 C 6 i T e M y + F x z c J N c n K 8 R i 0 Y o 5 a 6 n h k C G J l c 9 d G v W J / k v D S a o i T 9 7 f d J H T 3 W n 6 P x o Q P K 7 G 9 P 0 d G + S 7 i 9 4 q Y 1 / q 7 V u k x J p F y V S / L x 8 X a + H a H r N T S P z 6 j o A f q / A 4 2 S B e 5 s N u 6 k 9 t C n P s B 1 w v X d G g t Z R D i 7 r 4 V 4 / G K f x Z Q 8 9 W O J y Y u h 8 x D p 4 + I Z d b g 8 F / F 5 y b d y g W D w h n / m r g r 9 S h G r u P k S R R D M l k z k y b W 5 u S s U 9 0 p m Q i r h T M q 2 u r l J z c 7 N 1 R L Q S d V M L X 8 c J C x t u S s s p F 9 2 Y V p U b v + 1 x Z f i + 3 P T q g R g T I J O t a M B H D / 2 0 H n d L W m c 3 B D b p D J P r M p 8 L 8 7 k e J t S x 7 i R 5 + W M 3 Z 5 h s P U n 1 Q Q O L E T f V M 7 l n 1 j 3 8 H R c t 8 3 3 G U 7 n f c Q J + 7 1 B H U o g 4 3 J b i N D N 0 G 3 w 8 H q C 1 2 N b r m s 9 k Q u f r u L 8 l Q y d 7 U / T e a D 0 3 B F 4 a C j 6 g e z O L c u 6 v A v g V 4 U H 3 f m j u P U 4 b 8 a Y s m U A k B C C W z F A T V 1 I n 0 i C v E J m m p 2 f y y B R e X y 9 I J g C t f H f j J n U 1 p K i H J S H w w r 6 4 h F e H w 3 y X m 3 x v K Y o Z F f 3 M U I J 8 n o w E 3 A b C f q 7 c w M F 2 d Q 2 Q R H / D J N N q z E 1 3 5 h R x I W U 8 / D b 9 f J 3 9 7 S n q b E j T K / v j c q 4 Q 8 F t a q u G 5 E t s Q c I 3 J H d 3 K Z U G h c t R 5 O p 5 c c d G l M R + d H Y z Q 6 f 4 N e h g d o u e P H + I z u X e 5 l 4 P r B x 9 e 3 V o K e w y h t g O s A r U w m Z J Z I p k v + P W D M f K 5 C 7 9 s J 9 g l E w C i e j y s X x k Y Y / V m q D U l q h e Q 4 n v w + l Q l T T H 3 P h w L M m n i F P D m f g t S D C q b l + 9 p l s k y t e a V V h + k S n H + q Y E E t T F B Y k k X X R h T a h 8 A y Z X e d L G 0 T b G k d I m 6 W O / P y L W g E k J d 1 E j x 5 6 b 4 P A g w s a J U s G L A 7 4 G I k I K N / D t O g A T + d N J v H R W G k 7 Q y 8 5 B G a A 2 x m j u c o v t L I Q r Q P N 0 d n 7 I + s X f h + u E e J 1 R T z w n a i A a E T P Y + E / B c X 5 z a H f o H h c g E M u I 6 P o s U J j I Z 9 I W U e q b x Y N l L w 0 w o j W S S J Y 5 P V b p x r s j 3 5 r 3 S v 9 L V 6 T i r b i D X 9 U d + C r E 6 C K K v s a S B a g h J B m K + z X 2 x g 1 y 5 8 T 2 Q D 9 f R t 4 u K f 5 o J h 3 7 a u 0 Z / p o 7 V v S C H 4 d Y 0 P 6 + S b P g K 1 M l P u U + 2 n f R B f Y d q G W K C a g n p B P S h C h R d H p x I B e h 8 T a q h t j Q t R f 3 0 + m H u O 1 7 / n B b S 2 5 O / l r G n C V X f f o D q A 0 0 0 s 5 J 2 J B P i / u a 0 V O K J F Q 8 N t K S l g q f 5 9 N H O r b o L j A + Q Q H Y p B D i R C d e k j I s r h I v i L E 0 6 W d 0 b a m F S c K d b A 4 R I w o D A 4 S q T 6 A T f S y s T f I l b + 5 u z f C 8 s S T S g p k F C o f 9 z t C t J + / h + 8 f 0 I X z v K 4 f M p v 5 A J p J p e 8 9 C X 3 J 8 y 8 Z T 1 n F D 9 Y H A w s Z F w y W / B 4 I H 7 c Q I k J l T K t l B G 0 k 6 A m n m L 7 x t 9 u 1 L g R C w 7 q Y 7 X j 1 G i f j 8 d 7 X H R x P w K 3 X m 4 d y W V 5 z f + 1 m / 9 P j 8 a J / d W a O k 9 S h H u M 6 1 H t 1 r z A M R Q o X T F u s K d a T 9 X E n S + Y Z x A h 9 1 n 8 G Z t d Y 3 q Q n V i z b M D 1 z d J o t E c 5 I r H v 3 G X + y G 4 3 n L E z W o X k S 8 T I w 8 s g g x t h Y N U g n p W z + p U k N O Q S P u 5 d U b f B Y T H v a C y w i L 4 4 i A s g + o 5 8 P 0 A X w o E A q m O d S n p 0 c j f n w t 7 h K g a z / Q l 6 e 6 C T z 4 H d b O J r w F y A X 7 r H o b 5 N 2 E 1 3 O S G Q B t D N J A H F X S d 1 c 8 6 5 i r K T 6 u y G r h 3 P 9 8 P P l c q i p E K W E i 2 0 g s D c Z G k b m 8 D H e 4 L 0 d T C K p / B Z / Z W c P 3 w 0 j X n p q i G 4 f b 4 y d 1 w I m u A a A 8 l u Q X m S u a H R W 9 T K i X M 2 a j k M C e j o q O V R 6 u L i g s r 2 J u H Y 1 I E w M L C I n V 0 t F t H W 5 F I x M n v z / V l N H C d 2 3 M + q f y H W e L B 0 g b j A I D v T K 7 X C 4 F 1 3 U E l R G X W A P f t d Q 0 E g W H B C e g T 9 V r G D n w P U g K W Q C e 8 e i D O 6 i v R p Q c B s S 7 C + B D l 8 u j n 7 + M e b s 7 6 i p J C y o / v 5 T X + L v p V J n B 3 G C L Y C Y q R C n F L X Y b O c H / q 8 n i I N Q Q v u W O 3 a D 1 S 3 K h S i 9 h z h P J 4 A 0 y m p 7 j C 5 q x 5 k E Z u v G Z X h g J c G a H e A E / 3 J U S F u j m z V S 9 H h U N r u 7 C w w G T q s H I f H 6 O L X j r A / R 6 N i W W u / I 1 x m g 3 7 x F S 8 W 8 D v Q D V 8 x P 0 q G C W c 0 B 5 K 0 6 k B p d J i r A o S B f 2 0 K + N + I Q N I O c / S D V J s O 6 A v B 2 O F E 9 C H M 8 f c t s N 2 p H J z G G z b p P m I n 4 5 1 b 9 L 4 1 C i t R W J y f q 9 A J P p e C t 6 m r W R C Q L 8 o x Y 2 3 J l M b q 1 I 3 u M / h R C b g w m h A v g 9 j R j G k U 4 U 7 6 C Z M M g H 7 W t M y E F w K m d T Y V W G A C B p Q C 2 9 D u j A h 7 F B P T i y J 3 C I 9 A W 3 h g w X w q 0 d i N N i a E v W x F D I B 9 5 n A G G B 2 u k e o q j u B V s d N 6 D z E m x y m V t 0 U S + D d e e j M s a E t 7 7 / W A w t z p + z a D M G O U x S P F z Z A m F j i j r 0 9 z 4 4 v Z 4 M 0 N z d n H T l j M 7 N 9 z f v C G s S 1 A y q T x K x q r a + t y T i W E 3 Q / B 7 e b N I w U G u h T w W Q N 9 a 2 b p V N / S 5 p a D R O 5 B g w Z X 2 P S 7 G t J C f F g f K j j f h s I p A G T + x s H W Y V l 6 V w q c P 8 / v R c U k 7 m W S P N h t 0 g 6 S M u d w O m d m O 8 w k b I a S H 7 H H z / 0 0 Z v P H e E z + f W g l o P r L y 5 f L 7 1 k q 4 i G r m c p v J G h F E s M S B Y E A I V f 7 C U V A y r E U M M y z c 8 v U H 0 o Q F 3 d v d a Z H H A d J 1 X F B H 7 p 8 y k f P d u X 3 2 I j H 9 / E m B B u 1 6 z E a y s r 1 N T S I m l Y 7 y D h 0 P 8 r B p j T 3 + K + n 2 k o + O k 9 S A + V g b / 9 z S l 6 t J q T y l D Z h j n g H K Q y J F R P I 6 t V T F D t 8 r R T o N x A U t x v i C + B a 5 V Q 3 H k o p P 7 p f B i H d H h h Y I O u j Y x J f q 3 D 1 t 2 s T Q Q a u y k S 5 Y p p k U m T p R Q y o f X X E s C O Z r / y 0 U N r C D L h e + t r s C 7 l s L y 0 v V s M q g A q t W m O R o c f L T t a 9 B j z z C 4 R / I G A Z c q G h 0 W a Y p b G i F t f i u T f M A j 3 4 V h A f k c / G o w X U A V f 4 7 7 g Q H N u 3 G m F J Z M J q G w w S O A c + o 0 Y Z 7 r 0 0 E 8 P l 7 z k 2 V q n S 4 K W e D C K z L G k c n g F 2 6 L Q e 9 P 5 i H X D e W W i j t o a Q 5 J f 6 6 h 5 Q m H s J + 3 u F Y u e L n C z 4 O 2 w 5 6 P C F u q j w E E z F A o J U Q G 0 j o 1 N y j t i b X W F r 7 V J b e 0 d Q r h i A J H Q W q O C g w z o c y T 5 K 1 6 u s J A m M J H b c W G i V c z o i 9 y 6 9 z E h t I M t P C 8 w z q Q B q Y R K C y s l z k P 1 w u 9 9 c D 8 g a t 1 7 f P z I M E 4 4 j Q / B Y f X T R 3 6 5 F u 7 n l e G E u E e h 3 1 l N F H u H + Y F o I T H I D e N j t g A V h O t H l z + t c r E W h 7 / t W Y r F 0 n n S C Q H Q s Y b 9 e D t A f Z r i 1 t a 9 8 Y j 6 + r a q e w B 8 7 1 a W l 4 V Y T m q K 6 d y K g W O Y y W E 9 h D q F c R x I D 3 g w m M B 9 L k U 8 1 M r E Q R 3 5 j C X Q s 3 0 J k V g g m c a H 3 G e K W E Y W J 8 C 7 G 7 8 P S a g B Y 0 h r X Z r m W E K C y B j n + m S i s L s Q v C P g K 1 g M e G y v K + P Y v 9 O A u 5 J 9 X K t U 2 M t V H y N G g B a B n K A 7 Q u n Y u J y r V d Q 0 o Y J t R y g a D + T 1 m 3 a L T H B e R c e + q y H B L y u j p m Z s A / z G w t w s t b S 2 k c + / t Z I + X P K I K 8 1 2 g F q p J a E J P A J U R K i P U M s K e T Q 4 4 Z X h u B D w W F d S i G 0 C J Q N X J 7 s q a Q c G f k 1 y V h L F S C W E w v F m m p 7 t X a Z b E w t y r h a h q F + D w e 3 1 U y J V J + q W S S R g p + R x A s a n 0 L k e G x 0 t i U w K G e r s 7 s m S C f e 2 u L x K i b g a K x l k 6 V A M + r b x f Z M s 2 s 8 O d Q b 9 v Z 2 S C Q C Z A A w 0 2 4 E r w W U J F s B z l g e 6 q T 3 V J x 9 J X C 0 y O c H + v i V w A d 1 b b K T 6 O i 5 / 3 G o N h s e T 0 R W A t + m 4 9 J t M N c 8 s Z B O F 8 o s B 0 z n Q L 8 H A b q n Y C I e t l A J 8 / t p b m 8 k f 0 F 4 D M G q s i S F j d W V 5 y x g X P B X g t Z G k k K i D M F y g f 2 c a L N b j + c a N x w H 6 Z Y U A J 1 r A H J D t 6 + u m M w N r 1 l F 1 U O z d 5 g J x H 9 F D J w e e f C C + X J C G q t a C v 6 G f E g l l 5 T E L F N C x h v 2 4 F M C 3 7 k B H i r 6 Y 8 d G + f Q N W b n F A G j U 0 N l l H z o B a k u B G 4 N p i P 9 U 1 t u Z 5 r G + y u p K K r l A q P E O r s 6 M U j c b o 3 o J 3 i w X y o 4 d b X Z x 2 C n P c y Q n 2 A d l H K x 6 K r C 7 Q m b 7 q T v Q r 9 G 4 R Z 9 N c x p E E 0 V B H o 2 P d q X b g 1 + m U X d 2 Q c n W U x Q g B w M j A 3 X h R j T C H C B X b D k w 1 t 8 O u 4 9 s B L 2 9 4 k 6 d d A X r z U E y c U Q H 4 3 y H A u b a J + 0 0 + n 5 c G h v Z T X V 0 w q 3 5 p V M r q B n 9 D e O F r s z m m 3 n f 3 9 l E 6 G a e X h 9 Q U k m q h 0 D v O 5 b v o o / E g x V Z A / l y d q Z X g + v H H n 1 X o N Z a G Y P s z t L F R H q s e A F 6 s L y / S 0 u Q X 9 N L h B j p 5 8 o R 1 J o d r E 3 4 6 b U x / g O r m N D / K D t x P M e J B n Q t 5 U 4 7 T Q w B Y 9 H R f 6 E m A m b p w b i 0 F 8 A c E u T T i 0 S g F 6 u p K n v d U D t j L U B 8 j R o C 0 d 6 c j d O 5 A m q 4 9 n J d z t Y K a 6 k N 5 A 0 0 U i y m 3 E 0 0 k T R o 7 e e z H p Q I D o e 0 d b T R 4 4 g 1 H M g E w Z 5 s o h U z A + m r + o L C J i 2 M B a v B n R F I V A g Z d X 2 Q i O 0 2 I 3 A l g 0 S u 1 e E w y A W 7 o w 4 x z w 9 X z 9 C 7 0 r h H r N D S B L 2 e 9 1 B w q P C R Q D d Q U o V x 1 w y y Z c m T S M N O A / X g n + G R c j d u c 6 E n Q + L K z d W / I m L G K a R i l Q r s S A R / z 7 8 D T W + M s V 9 D 3 b m 8 S 5 h w V Q 3 P d p k w U f B J g P h Q k j B 7 Q R g y T f i n A b G N I A I y d m W N i l U b x d 4 4 y d N H 8 u o f a q 3 i P T m B 1 u T b + 1 b c f z B o i 7 K q e i S c h E + b 1 w L I H 3 J z 1 U 9 D r P B h p 9 i G c 5 k E 5 Y W V 5 y U o p o F + C a R M a E f 6 d I 9 3 c b 7 F m w q K S w 8 v B C e b 6 E 0 8 C e F W g 8 c A M Y A z 4 l o o 1 S 9 K + z I 3 A V w / H W H 1 U A 9 C V R q H 3 L x o g / n C 4 s d B G 7 Q 0 t R k 2 q 7 r + a k V D x V H 1 W 1 T P x J A S y w 7 x S g 3 + T u h o 3 Z d 4 S X I b M m a 8 a 4 f W t p m Q s n O K E Y L C O R u a d J R 6 m S s B 9 q L N B i Q y 4 D H 0 0 H t h i l D D x X F 9 C j B s Y q H 0 S Y L I i 3 J p 2 Q g g M X M / P T k s a 9 f b F w S S d 6 k / Q y Z 4 k P c 2 S v V r I 1 Q V V e R E n 0 2 7 y 7 e D Z y g 3 X T 6 5 8 v n s 1 9 j H h 8 T d S w j 0 o h g i z / w S Y h N p N c s F T A t M c 9 F R z O / B b x Q w M T o A n g u m H p w F p B P M 4 r j m 5 6 h V X H / u a D 8 W w s R G m 9 c 3 m g t N E T O C O W / g e M N 4 F a M 8 J u 1 u T E + Z m p q i r p 4 + i 0 Q g F A 0 F y u f P b W 4 x d f T 7 p o 5 N 9 S f r 4 Y S A r 7 c s N 8 z 3 k 0 q z N c F 1 J p 5 K U Y R W 1 K b j C G k j 1 y K 5 R G x I q O J x V 8 w B 7 v N t A q z 3 I l Q x r L h Q C V i 8 q F X N W a 2 4 n k x 4 P A p n w f K j u k E 7 P 2 a Z 5 F A M s j P X 1 D e J z 9 + o 2 6 + w B e C J N J v j y a T c k k 0 w Y / 9 L A E g F 6 n U B p z P g + 3 b 4 Q 3 Z w L 0 A f 3 8 1 V S S P J n B 9 S C m 7 A k P m l f 7 3 G Q q x M W s Z h g y F m N N q r j K o M l 1 I 3 C t a o C C L U N U T j a I B W n U t I J H e 5 S K u c 6 q 3 y N 2 w z m A i A L / M 2 K A d 4 T r W 3 5 6 1 Z A F b S v 1 2 A C H u 9 N z T l D h 4 m r E 3 6 R E P D 7 w / i V v X h A 4 t c P x L Y M H G N h l y 5 r U i C + 8 8 F o Q M b M 0 F 9 C G U M C Y C n l I P e b M N f J X O v P D k g s m P k L q c G 7 i X w p J X + 5 3 C G h M L y S o k w 6 S e 3 1 c T 4 X k c 9 U C 6 J a V z M k 0 o 1 C J N W C 5 7 C b B D K B l h 6 + c 5 j m s N 0 v 1 N X V W a n C K I V M A J 7 R B N Z 4 g J e 5 6 U 0 + t u T J D u 5 O P B w r S C b g e V Y Z M Q T w F e 5 n w X B g A h 7 v 6 H / Z y Q R o M g n 4 p 7 H W O 1 R f u D t F N j Y k G 9 / H J M R i Z A K S 8 a i Y + S s N V T W Y / P j H z 4 A Y R 4 t h H / / N r 1 + V D l V 1 j n V 5 / S y Z l G U P A I m c i L S b 5 M J y w r J I / r q b I t a 6 C 4 W A V W C 3 Q z x W 2 i I i Q Y u c 2 g E V l f X 5 g Y S M P Q G o 0 F h W D N 4 L U 5 M T t G 9 o v + Q / D s z V j P B 7 l x 7 4 x W C C e V p Y c V Y D q c O d K V E L 4 V t Y 3 9 B A 4 w 9 H K Z n I k Q R S M g t + D 9 j o A L O N 8 U 7 i F B I J p Z + h n L D X A T m U R 9 H P o y Z z u i E i k F W l s H 3 T W k b 4 m o 5 w y 7 3 V R L 6 b B L I D E g G V e Z 1 j a w y z I I J 1 o S 0 z e O 3 Q R N k O D Q 2 N M u 6 F p c w Q Y 4 K g C a w Z I T N g u T / W 1 7 / P y i 0 d p j T C O J S W f J h c i D U p U O k x x Q P L d R X D 4 N C B P O s m p C / K A A Y j i A O U i Y y 3 c R o b B z Q F 0 3 S k o / J 9 K Q X 1 j J Y O K F g O 1 1 u p 6 q C q h I p z N w b S S R P K i U j l I B d 2 0 F j a 8 J Q 0 3 l O M U J B O p m 5 f D G g 9 Q Z o 7 8 z 6 Z l Q s z P S q + B q a S p K O L j u t a l I J G b i T M 9 f y u W W u Q Q w K h n y a + e 0 X e N g w T m G U M t L Y r b 2 7 0 a 2 H p w 9 w t + x S X 0 Q X V G m 1 w I w C y l l g M T 4 S t d c G w x E q s H G e r C S 5 i d S O V D r 7 6 P p F O m l A a 5 S C Q H Z h R i z 7 I T 0 e 2 N 0 P X h Q q 3 e P N z M 1 a q O P B M 0 E S w X Q y W N 9 P W Q G 2 N A 9 D H a m 5 p t Y 5 2 j i N 8 b b 1 Y C w B D g S 7 J s U W v E L o Y s J 7 h p 9 y n w 4 I y G n C 5 g o X R B J Z q w 7 X G l l T Z Y e F Q d C G H u B + G A W A s A p P X T y s j d F U B q b J 3 z X m u T d y b q m e V D l h b U M h d 6 b D p a c s j U y W I p P F / 3 v m c o t E o r Y x / S p 9 c v S Y 7 b c B i 5 A R Y 5 n Q f z 4 6 + g d J U s 9 U V 5 U W B w V 2 M f z 3 d q 5 p R c 0 G V U g w b x Q A 1 9 q j N j L 1 q 9 Z e w U O V 2 A 7 t 4 J 7 D 2 F X s N W N n p 2 i N / 3 i Y F 6 K N B j T 3 E k v D 0 v q Q s U 4 b f K r b t z 6 5 A b h R B P x h i 1 Y h M s k p t r 2 + V C k / 2 F p 8 A 2 h g B I h U i U 7 l I 9 v W X n 6 J 3 3 7 9 M 3 3 r t O L 3 w / G k u C J f s / H D z 1 m 0 x l W N x F h N O l R 3 3 V s z R 1 Y Q m 5 I H 2 t I w B Y a A X s 2 e 1 i g U y l 6 o 6 F g M s d l j M E q h j a V F f w G 8 U x Q p i 2 I F 1 L c w y h y c 6 l l z G 4 i 7 v c 5 9 v M e I R o 4 4 J W C W 1 6 R + S H z j R m 5 R n 2 4 7 E j 4 P s / U l 5 o R b L A f 5 k o z J V m 5 J Q F U I F 2 5 / i S r S V S O U i k B 0 d z R 7 6 9 e + 9 Q U G / e v y m p i Z 6 / v l T d P T I E V m V 9 v z 5 C 3 T p 0 k e 0 t L R I s V h U P m P H 7 E z p O 0 Q 0 N S t V D r s X Y q s Y z R 1 U Q E z p K C Q B H w e 4 N E z Z f Z t f i O X O C b B w n r S k p B 3 a / x D 3 h Y V m 9 B X g 1 H u 4 I y k b x J n w c R G i b 6 g B N V Y 9 n s t x p 8 X d R F 4 j p A n G A d V o b c 3 Z D a z c 4 J L I 3 U i l Q t y q R C C Q D n a U i 1 y d 1 t 5 J G m / f y M 1 S 9 X C v v b 2 9 j c 6 d O 0 f H j h 6 i Q C B I I / d G 6 f y F i 3 T r 1 i 1 a X l 5 m w q l W v L 2 9 0 / r W 9 j C 9 L m A Y w D p 7 A B a k x C 4 a J q F 2 4 7 H h s V 5 s D E 2 M C P I u c s B i l S Z 0 / w 5 S D x M x c V + Y l I l V l k w k u D g x 3 Q S D z F g D 8 P q k n z 5 j 1 R C u T l h 5 K f 9 X d g f b 1 g 1 u u F Z l f D e / 3 l U i u N 6 + + m V 5 a m 4 R p I N Y n z w h F c k k l o l y E Q q m Y 3 P c Z C O W p v p g T n X D j F 7 s / g A z s W n Z w n 2 u r 4 d F Y t 2 6 f Y c a G x u p r 7 e X p V s j B Y M B + U 4 h x L i / Z p r X t Y c E W n Y 4 r k Y j G 1 n j B / Z e W o l 6 Z I x q J 8 s l 2 2 H u p F g K 5 l h q 1 T O 5 4 a K E t d O h 7 m G Z N S 0 E Y J W 0 m / o 1 Y I S A B 4 Y G G g 2 o t e U E p J O q N 1 y H 0 l i e O 8 V x S n l O p J O S H u p 1 7 h e X E 6 5 3 r l W W U P 6 m Q Q p H Q 2 K S L S a l y k E o D J p i G x v 8 b i E j A M a B Y L q 2 E 8 o O X A P P E I l E Z S 9 e O L B i s X u o j + 1 t r e T 3 + 0 V K Y M o 7 F u s s 1 k e 6 d 3 + M V v 1 H x f J Y C O j H w D O i 1 K k d x Z 6 x G G D B g 9 F B e 1 o s b m C z O L f s + m G a + a s N I Z R V f 8 Q F S Q i F W J E J T r P d z S k K 1 V f 2 n i t O K H f j U 1 w J U 1 J h V W G o p s w k U D n I B J x g n R 7 j P e a 2 n X b g t / G y Y M Y u N F W 9 G D A U s D A / K w O g 8 X i c 7 t w d Y a k W E x N 0 S 0 s L N d T X C 9 E g 1 U A 2 k P Y / / e m P 6 d T r P 0 8 v D M O H z v n Z s S 4 F V p j d C f S z 2 A G 3 J 9 O t C G t o H L R 2 g N d 7 U M 3 P T o n U D P H 9 b p J X r H l Y Q M Z + d / 0 t K Z o s Y Q / f c g F k y n A r o I i U T y h X J k X D / R U n 1 M 2 K E i o d P M 7 q n n K E 1 R I K q A S h Y F n T g B o W i 0 W o o b G Z 7 y c u G n A g G M x a 7 t Z W l q l p m 3 E h v Z 4 e J v D p j d Q K V W I A z 6 t C h q Y e j V N 7 Z z e r k e u 0 H P P S / K O 7 9 M z J 4 0 y 2 E I e t E w 8 x r r Q a c 8 m c K l y 9 i M D L A m o 1 J K U d I A c s c E 5 G C / S R j r c u y I K e g 8 P 7 8 6 Q 0 p K Q d 2 M n j 8 2 l f 3 p h a J Q E p V U h C w W H 2 w L 6 d N 4 p P g o q W g t c f l M q E S l c J A p n A + I g J 9 G l a W t u l w o S 4 J U Z r P D u d s 9 z l 1 t r L x x + / 9 4 j 7 B + p + X d z 5 R T + n y y I T o C W u E 6 C C 4 f f 8 f p Z W r a 3 c D 2 u Q J a B P H O i k V 1 9 5 S b w S R k d H 6 e r V a y L V F h c X p e F Z 3 i D 6 0 f V 1 u v p w U 9 Q x T G 8 v B d 4 C v l V Q G 5 3 I h P l c x z s 3 + B 7 G y M V 9 w n f e e d c 6 o 4 D 9 g b G u H 8 o S 2 6 p C h c Z 1 N r b x i S w r i v w 0 n t C T q W w / y v X u 9 c p J K G / j A Q p H V I d f S 6 d K k A u t u d 0 j 2 w m Y x o 7 Z q s D S 4 o K s Z 7 5 T 6 D 6 Y i d f + 4 C M 6 / 3 t n r C M F 9 L + c F n / B 8 4 f X w z Q 3 P 0 / 1 9 S G a m p 6 l q y O r 1 D 5 0 i m I b y 5 S I r F P P / q e p I e Q T k / W Z o c L T U J a X F q i 1 r f R n w C b Y 7 T Q h h h Y 0 M j O z s 9 T S 3 M z q a Y 7 A C 3 x f E W + P G F N A L s z 5 w v a i 1 Y K T h E I a E m q T Q 3 M o T V 2 d z u p 9 O V B R C Z X a Z B 3 c I F E 5 y O O E N 7 g z b + K r f 3 T F S u W A q Q u a T M D j k A n w e r d W L j u Z g L X V Z S u V D 6 i L j V y h D x 4 8 Q F + s D d N y 3 S n a / 9 w 3 q K m 1 k 7 o G j l D n v u M 0 O X K V J h 7 c p / U o V 6 A i R Z g u I i 1 N Q O D C i o c + 5 u r q W t a Y 0 d 7 W R t P T a v I k s M q q b d j b K 0 t O w 1 I K y 1 4 1 y Q R w L b J S z k j E y 2 x u t I F L D j K z M o E b k C 0 k K j e p Y K n C T u 0 m 3 v m d F 6 1 U D n U h t f / Q r U k 1 J w h I 4 Y Z 3 C P s k w k I o 5 m W B u 7 3 w 8 Z e S D q 5 9 L j H 2 d g I C 3 M c a e u p l a m j u o t t X f k R T S / m q r I m O j q 7 s 2 h D F A B 9 A 7 V g b 5 / 4 k 1 N J E a l M k K F y 0 Z p c 2 R B J d m f D T Y I v 6 v Z E F L 9 0 o Y U p + 2 c G 3 n U c q n Z R 8 N b v A q S 6 W K 1 R M Q n n 8 I c f + U 7 n R 6 V / d 9 v f E q 9 r q 5 d c H c h U 9 v L Y q 6 g P W W M D 4 x s L C H O d t d U 3 S w O 9 g 6 g P m D E U 2 w u J N A e M H r I p Q c 0 1 g F V k N l M u 3 / / l V 6 w g G k w i 9 + t I J e q Y 3 Q u d e O i n G F H h V I I Y F D n 2 g F w 7 V 0 W / + 0 u t 0 5 e N P a H x m T Q Z Y z T X R l d T h 5 5 c h A J Y 8 K 0 v y L P l Q 5 a L 7 U / B p H L 0 3 K m N q s 6 v Y 8 D t D x 4 4 d o + X 5 R 3 T t Y U r m k c G Y A R M 6 N m y r G e D 2 O Y B Y 8 i T q c S T m j k V F + 1 G u d z + 9 p X + + r M B C L J G 0 G t 9 B R 1 s T y 1 7 Z t 6 v 8 O w X W P Y C 5 O R I O k 9 f v c 1 w W b O r R Q + o b G L K O t g J 7 4 z Y 0 N l p H C q i c 2 D c K 6 h E s a T B y o A / W z l K h G P D 8 m L Q H S 1 R H V 4 + V m w M q P l y V T E v h 7 P S k e G 2 0 G N I P B g S 4 E H X V J + n u y D 2 a j L Z R T 0 + f D B r D Y 9 w + g K 0 x M / W I O j q 7 5 T 5 m m P A w z G A 5 6 o c P x 2 l + b o 7 O n n 2 B O o 3 7 g k r 5 5 x + v k T d Q R 9 9 + x i c S 3 9 y G t N p A v y n b h 0 L M z 6 W t f G h I Y O k b 7 v f x + 6 l M A + D 6 a Y U I 5 W s 5 R m t r u S W W t T X M J N B u k 8 n J G L G 0 M E + B Y J 3 M T t X A i y i m g m E G q 9 N + U H Z g 2 n q p M 2 0 h w U K 2 q R F A J L I h B g E n Q D o u p V r o 7 o K 6 F 0 y 5 O M e q 4 K c T L r p 1 Z 5 R i k V U 6 d P J M V l L p c T c 7 U P Z X r 1 6 n l p Z m G Y R G x W v v 6 B R J u r K 8 S D 2 9 a g M F O N C C u L F I m C L r S 9 T R M y g b q 2 G h m d p A x i L U p i I U p 1 W M c c 6 k M k w w o Y 6 0 s x r b W n g 5 g d 1 E x U q G t a o s Y X a b O I W A 9 R b s w N g S y A T r E L w b V p Y W m X j F i w H j O a W g u 7 f f S u X w r 3 / 0 M K u B 5 M O 5 h S + 2 7 D P 6 T w + X + F 4 3 k 7 Q S j r A K F h U V 7 P R g h s 6 c O k x 1 9 S 2 0 H t 4 Q B 1 z g o c P K u F A v b 9 z 4 k g 4 d O k C H D x + i t v Z 2 l n 4 B + h v / / g s Z j 0 v 6 l R S U S Z j W 2 J I P S 4 q 5 P K J G 1 g 6 Z G H w / K F t R 9 K R O q d h S / N Q x Y 6 y C A 8 9 c O n i x 5 Q / o 3 4 N I l S I T Y C 6 A o r G y p P a D w p g P J s 9 B j Y L U n J 6 a c F x D A q 2 2 K c 2 A R N K 5 D + U 0 7 v P 9 s z 1 S A n a s F r D y T U 9 O W C m F t / 7 x l e y 4 1 4 3 Z E K U y X v L F Z 1 g y b W a 9 5 Q H M S W r q G K D w y o I 4 q q K / 9 d J g v n U T R f + T G 3 F y B x q o t T U 3 a I 0 + 4 X / / O 8 9 S X T B E k 8 t x 8 f D A q k o a 6 F P 1 F t g y t Z q Q U s E f D l Z k 5 K G u I c p Q H J 1 J W 3 0 s V 6 h Y c 6 M f z k S 5 y Y X F + e 1 o c / A S h 1 T o 7 d s n z q R Q 7 6 Y f T c g Y D u 4 P Z L P j j 9 9 X O / 6 Z Q O v u p D b 2 t D g 7 l B Y y y w 8 O H 6 Q Z 7 j N p v P u 7 L 3 K / B S 9 L 7 U K Y 5 n t K 1 g 3 w d b 3 y C j W w Z 2 9 n s 5 / m H n y e X Y M P X 8 M z f H h z m f 7 H u x P 0 J z / 4 k u 7 d + J C 8 z f n 9 x e y + V 6 w j v z j c Q L P h 3 L Q N j V i q h i R T F r h L H R A Z a Q N l r m Z 5 q N i q R 1 a X q a I w + v U C e I q 7 t / H P g / / e n P u g D I j C M A B j h h 1 / + 2 u D V i q H a C T C L 2 5 T D A g P R k d E h y 9 k D Q T u 3 7 3 N K u e 6 u C B B 9 w c h d Q P T w 6 q j X V J p w D 8 N 0 8 7 N R 4 N n d 0 d 9 m s 7 s 3 2 R V N k k t d b l + 0 y e j C Z q Y m q V T h z v o G 6 8 + T b / 5 K 1 + l 4 7 1 u + s P / e 1 9 M 4 w D G z k b v 3 R F 3 K 4 / X S 3 0 t b p F 4 N Q 0 u K x Q X y k y K z S o 7 8 A k q H / 5 J y v q M v T 6 W K 0 j b V + 7 g D z W r h 2 L o 2 I 5 C + U 8 C + y V R 6 Y s B 5 n E Q b q A l l f W s b u P O e i m I x z H V w S 3 9 q O E D h 6 W S 6 r 4 Z n g 3 m d H x m I 7 w u e c M H D 7 P K 2 U h 9 A 4 P y m 7 A + a s s e P t / Y t L U T D Y t b h t t A G B 0 s L g h g e c N g K 6 R p T 0 e T u A U J + D p D L T F K r 4 z R k T 4 / E w W z e F W h / M P v H S S / s c o m 7 r m V + 1 P X 7 y / Q x T s L Q t p C E x R r A e r O 9 P 1 Z 9 O H n l R R e v G S o c / i f 4 D 6 n W S f L F b h E n b J 3 O X h U H 6 Q c p C m G l O 3 n m p r z d 1 6 3 3 w 4 s b w B 2 + L O 0 L J F q E w 9 G u Q + o T P 2 F U G y F W R A F a h V M 3 / U N j d x / W n E 0 3 2 v g 8 / F 4 N P t 7 O s a c J e 7 8 S T r q 0 D 9 c W l q i 1 1 8 4 J M s r f / B l m P 7 t f / s x v X v 5 D n 3 n Z 9 4 S y S s V D v O H W F 1 Y W 1 N r 6 2 l g 7 O u 3 / v M t 2 t / m o v 9 y Y U Z m / Z r j W r U E u W 8 J + I 9 n k k z r p P x X + d Y B 4 n A S 5 W b V x z K G X B N V R m i D h I a Z L i f G F v O t O 6 v L + Y a A D 0 f y j 0 1 S 6 H l H 8 P 7 e N 3 y A v 7 s k 9 7 2 0 O C / 9 L B x D 4 m i A c E 6 I O x g w m p t b R D U 0 8 Y / + 1 4 i V U s B 4 F g w l q P w w l u C 3 m / 1 x U f l Q R f T m 0 x o Y n L 5 y 9 Q a t p l v o L 9 6 7 T l P z q / T S q R P 0 7 d e O U m x 9 Q c z J W P Y M R Y + x s y a W g L B e 6 v v G U M L v / s I z t J r p p N / 4 y g u y R H P t Q t O F H 0 a K w T r i h 1 N 5 V r 5 E y M d w R G X W D n S 9 9 / k d / H R Z 4 Q r 0 0 U a 8 T l Q S V B A E o N w k c 1 q O G A N / 6 C f Y g d 8 3 B 1 P t K L T O O L 4 X i Y R p b n p a 5 g 5 h o B T T Q D R + + 0 / v 0 D / 7 t a P W U Q 7 L i 4 u i Y m m g P 2 O q Y I D T P Z 2 / t U E h b 5 q O 9 3 u E a P g t q J P 4 7 E 8 + X Z e 5 S 1 3 d P f T G U 1 z e s T W R i M U A y Z T k M r k x 3 0 a D b R m Z 5 l 7 r w L N K k A F d z I d S M d Y 4 V w O 7 r P 7 C S R b j U N Z 4 V G O 9 m w 4 d z P l q l g s V I Z S n 8 Q i t r 6 e l F U V B V I p Q w 6 0 p W d 4 K u M T S 6 O X D r a L q o H W 2 w / Q u / 5 + X p u l X z v R w S 5 6 r z L j n U m b A 4 s W W M j E R z 1 u M w P B a B z n t 8 5 m w G Z q p u i 7 O z 1 F 7 p / L O Q A l i 1 8 S A 1 V 7 M z U x T V 0 / O 3 D 2 3 m q C P R 1 f p u 6 d y / U L 0 G 5 O u e r o y A c d l K 7 P G I W S C 6 i o k 0 p 4 S H H P Q A 7 s g k Q R J J 8 R X 8 e S J 4 l 4 s u w G u M u X / Z / G n 4 m g 0 t q s 5 e 0 i N u x T y Q k g m c m M 2 v / p y b x 6 Z Z A J i k c p v A p / V a l Q x Q F 1 E n w 2 f h Q q p G x k N e L 4 7 T Q 7 E 9 U 0 E g j n V D H c I Y 4 K G 1 5 c v i b u a / X l k A j D E 9 U / + / O 6 e I V M W 1 g 0 r c l n H V p C 8 b J Y 6 T i b T 2 f p Y z n 8 V 6 U P p B 6 s 0 z J V 8 N B 9 g f V s 3 F 8 C 3 U M y a h / E l O 6 G s s d Y t g B o G C Z W I x 2 U Z Z 5 i / Q Z 7 F x T m J M V A M E m H H w z S 3 r P g s 3 J o g / V B G U I v D 4 b U 8 o 0 U 4 l h s L M 6 e Y A O b i M L i n 3 / m z O 9 a R k l B 2 4 D c w c L u 4 M E + 3 b 3 5 J o b o 6 + u 2 f 3 a q S 1 i x U Z b I I g 7 T K Q 1 r + I Q + Z 1 j F i R J t F h j B 2 E x U Z h 5 J n r A L m j Z V 4 T A S 4 E p n A m F G h N S a A 1 Z W t X g 3 v 3 8 r f U 1 c D K h T g D w R k T f D e / n 1 i 3 W t v 7 5 I Y v 6 P J A 7 O 6 q g A K I K 2 e Q W z i 5 / 7 l d S s F w 4 p a 9 u z r / + Q T i c 1 x N Q j V f / q r O X I c P n a C i T M n 6 i N 8 B D + 7 9 p G o i H A 1 Q g M C b 4 k / v T Q j K 8 L u B Q h p 7 A H / O A Z r z F j S 5 n k E W 7 0 s R 6 i I h H K C e v j y o t B S V m j 9 z X X J 0 X + C 1 U 3 U L 5 Y g d j i 5 F L 3 5 l H M H t 5 T 5 U C A O A n b k w O C u H Z C I 4 2 P 3 r S P l L a H R 1 K J + 9 y / / w Q s S g 6 R O g J 8 i p B + s h Z j O D 5 L u P 3 i U O r q 6 R X K + 9 Y d X J P 2 N p 7 t k c u F e Q R 5 B d N r I y 5 7 L p v E f k z g 4 U Q E w o W w U K 0 u o D m x a W h 7 0 F I V l J l M r d / 4 x I I s K C J U Q V j P 0 V Z Z Z G q D z 6 z T I W g h O g 8 d Q x f 7 j u 1 v d l Y A N B 0 8 M Y H D / w e y a 6 C b g E m U C H X F M L 1 E V S w G E g Z 8 i H G H / 4 r M F m X u F Z 9 J W y h W + 7 t t M U h c T t 6 3 C y 2 z t D h R Z T B J J M p u P b D n i m F t V 6 3 h r v d z 9 4 P r g x g h + q a x I B w 9 t W T p M P W A O 9 u P d A h Y S g d e 5 E 7 k w a A t J U a i V B y C 1 4 F D r R T + H V T S M 1 z g Z C z Q K W Q N R u U 1 D h 8 b 6 2 k q W s G t R u B W 5 q A 6 r 9 j M w L R + m e B P w t N C m c K i X k L Z o C F B + G F d a Y M m L x k G v V o S 1 A t P c r 7 N P P 8 F 1 7 q 2 1 y 2 4 a W L V p L w D k 0 P V H r H v 8 b r K W P o 7 T m y n a 5 D q G d y Z r S 2 h L X 4 q 1 j k y K z r 7 4 + J v Y l Y q 9 U Z J P A L j r X B g r M E j J L 8 d f p O 8 E Y I 0 9 L P f V 3 N w q f S I 4 0 u K F Q U W c m 5 t m i R S m u L H + u d 1 4 o e F E J g C b E 2 i A S O Z Y l L S u B m D U 0 G Q a u f 2 F 9 M d A J k A 1 D A H l y m Q Q O s q q n y b T L / 6 r X F 8 M 1 8 F u h p i m s S e A B h f / O Z b G 1 w r 4 J 7 F I I u u c S C Y z 4 B T y y 4 + K G C V Q x + w V r V D F K w e w D t 2 Y z W s C w G K U m M Z R D C 2 2 t f l w 3 6 j E k A J d X b 1 U F 2 o Q q Y U + G S b n o T + m L X t 6 O 0 0 M N h Z C Z 2 d u d i y k k / Y s B 8 R N a W V Z W m R g b n q K y a y m 5 B 8 + d j I r h U z g / u B w C 2 k 1 N z O V N 4 j 9 Z 3 / 3 W S u l g M m H l a l m T w 6 L J k I a B C G K d a z S S K o 8 k 1 w q q G O n u r n b o S L N U w W 5 U x B Y y B 7 E s m O 7 P X I x G F 0 K m l v a Z C A W q h S m m G M 9 C t 1 n Q a X G d U A w k A 0 z b x + N P x B V Z X 2 9 + J a j u E Y 0 u i H e 4 A N D + 5 n M X n G H K o T x B 6 M 0 M D g s k r S r p 0 / M 8 w A s m V 4 m L K b p Y y 3 1 0 Z E 7 1 J Z 5 V B P v p i T k E c Q W L B J t P Z c v t S o B 1 / k v 7 p X / l + o P i q d E p V 2 P 7 D j d t 0 F t D T m L 3 e T E Q + r f l 5 s b B J X o f / / 9 U 9 a R B u 5 r + 1 o H y W H f M K C U B f v h e A t v B p Q J J C b K w d 4 H G 2 M y 7 T 9 0 V A w L c D X C L O M G V j 8 x n R 9 q a I K l I e Z J J a J R a m A C g q i Y i q E s f F j y W Z n q n b S C j Q Q 2 t a 5 l v z 1 V N 2 T 9 P Z B G 6 g / c j T Z l H C / X h 9 J 9 p 5 y n B B o R 7 X o U Z K 3 3 h e c P W F c s H y p C q I y / R 3 z 5 0 E p X i 1 C 4 f u z B 2 9 T V E p C p 3 9 g 9 A / X L a R 0 9 D T Q A U O + 2 U 0 + d i I P f K 0 W t h U U O p N C Q V p W B 5 b t A F C z + 4 v O p q R 0 6 F A N U P V g H z Y V W C g F T Q N 6 7 V 9 o q t N W E S S a U j y K R I h Z I p A k l h g m L T I h z h E p Q S 3 O A n j 6 x 8 8 3 A d 4 q K T T A 0 U U p F 2 2 3 g N 7 u O v U X P P P M 0 r Y f D 9 P 7 7 5 7 n S F l f 3 Y G w w 7 x W c / 8 6 / y C 3 3 p Y H B U j v 0 A K / G 8 k a S P r y 7 1 U P D P u 6 l d u p w y 7 g R 1 M h k Q p H a L m F e + f 3 L V i o H D O B C 1 X M i E 5 x v b 0 3 l 1 h w E s N Z e z Y M L H f / k P 9 K 2 w H / 4 v 6 n u c R r / 5 J w i I N K N D S y F d V 0 s Y 3 C d / 7 L 8 E s o V 6 K F w L C S t J 1 q W 3 M P n f t p M l w u Y k o E t Y Y B o L E 4 X L 1 y k 0 6 d P U V u b 8 6 Y A T s s q O w G m a v u S Y E 4 q o B M w R Q P T 7 5 0 A i Q 4 O F Z K i K D O Q D K 0 0 S I 3 d 2 9 F K Y 6 z K 5 X a R n y W b n 1 V E D A u g Y p n e I F h 2 G R a + W t q i Z i t Q R 8 A L J a G 0 q m d K K J F M W l J B O o m E Q s w q H z Q i k V Y J O n q 4 i 3 p 6 i m / + s B t g Z d 2 g V 5 l C J j 4 r L 9 5 s Y e 0 o d m 6 3 Y B o l L o 4 3 0 4 k X 3 6 L J R 5 N 5 y w 2 b w L S M U q B n 5 p q A t w P m T m 2 H x s a c u v f q H 3 w k g 8 A a M 9 O P x J A B r w f M v x q 5 / a U M B C M P 6 i j u D x U J R Y d + G M o Q 0 x Z 6 + g a o u 6 d f C I Y B X l g D Q W 4 s Z A n A 4 g n p V N N k k g Z X N R r y D w d c O H K c D U b j r B v q b G y c 5 3 R D A 4 w z e N 7 y B j H S V i J o V I I 4 x W B W 2 C 9 n g 3 T k q R N c Y T f o k y t X K c y V V f f v g L 7 + r W t H O K G Q + R o L w s D j A v 0 k G B S c A D 1 f 4 8 L v n c n O F E Z F 6 O 7 p k 2 u A F M 2 t b b I K L F Z g g u U P v 4 k p 9 P g d v T g M 8 m A B N L 0 v / u t 5 t a M I V E b 0 G 0 f m P f R o d Q + o e h p Z k n A Q Y h k x z m n y 5 O V Z n 7 f S / A G q D w U d 6 + V u h 4 r 1 o c C j a p M J m A v n S 5 O p V R 8 d O n S I j h w 9 T K O j D + j t t 9 + l 6 Z k Z U U 9 R C d G q I 4 2 X U w g h 2 z J j J u D J A K M D p s D D 0 I D r w G w N L w 2 s 4 g p T u x N g 2 b N P k 4 9 F 8 / t A g H 0 x F 5 A L p M P 1 A S x j p n F t M k A P l 3 2 O w w e 1 B i l t I Y Q K K m 2 R B I 1 e 9 p x F H i 2 Z z K C J y M E N l x k 8 d p m D 6 8 L N + 4 V r y i 4 i 6 j p A 8 T j 0 W a X / 4 o E B H Q N m u l z A U l x t o c 3 s 5 m H 7 W t J 0 t E t J C f w + + i 0 r K y s 0 c u 8 + x b m f 5 f V 4 x D y b S q b o + F P H K J 2 M y c q q M E e j g c B 3 o H 4 V W 6 C y G A r N B M Y 1 7 Z L P a b Y x y l N 7 S 5 j A e B j 2 v N I m e G y I d v V R c a + Q W o G q B y A E 3 I x 0 f b H 6 T J x G H w p k E R O 5 9 K O 0 u R x D M 9 x v k n 6 U M p v D w o e V o L 7 6 1 j P q 4 m V G R f p Q C F p C V V t K Y X n h Z J r o Q L v y X p h d z 1 V G 3 B v 8 9 L q 6 u u j l s 2 f o 7 N m X 6 L l T z 9 K b b 3 6 F 3 v j K 6 z Q + 8 Y j a O r p l L A g v H d 4 Q q L i P S y Y A 0 m v J W g N w d m Z S S A N P B 1 1 O U r c k 5 s r F l Q o Y m c l Z E E 1 n 3 K U w Z k S r N L w s M M 4 G w O t + z 5 G J Y y V d d F o R T K f F j C 5 5 i m y F A n 9 A / D n N u l j O s L U 3 X S a I x L U q S b V J 9 c l E Q A i F u 5 B F R R 2 A l j 0 U C h E 2 o Q Z A t O d P n 6 K L F y / L B D 2 c h / U s u 0 j k Y w L e 7 m 3 W G o A w J M i 6 e A O D Y m E E / u Z / u M E V Q 5 W Z t t L B R U k D m x h o b w 7 T b Q n A O u s j D 2 b o p 3 t g r A k P C Y I o M i l i 6 Y C M r E p n E U j y h D T W 5 y D N L B L h W K Q a B 8 R t 7 Y 3 q N y q A i h k l v O l p q R T F S O W U V w 7 A O w C v 7 k i X k l K Q W K U A z q f n z p 2 l q 9 c + t X I K I 5 n K 0 L / 5 i Z I Q x S C m b n 7 p J q D G d F j r R P z J b z 3 N 5 a L G x F B B g O H O / A m S e v p + c w g 7 z k s y i 4 n k s J W q Z T A h J A I 5 d G w G T Z w c g Z Q a a O V J W s c 4 x y q h f F a F w X 3 c Y P F l K x E q Z p R w u z C I q s Z N K k U c J z T 4 l Q q A d e 3 2 W Z u H X X 5 Y u u s N L G W J e I K w 8 X Y x + L w u + n v f K L x F j g b K Y n 4 u 3 2 w P I 4 g 5 Z g R A z S z k y O u 0 i p O G a d W s X a j 6 k C N V P o k w B c U 8 1 s Q R C c S x C r m 8 7 D l J b 1 J L K 0 s o q x 6 W O 1 S s D y W B H 9 S O S p M r n H D L F j B 6 B 3 c A V q / Y D i x f v b 3 d W U 8 I q F s w u y P G i 3 x S / L u 3 J y g R i 8 n 0 E F Q G 7 b G O 6 8 M A g T E p r B W B / I X 5 O b H m 6 T U y T E m H N S 1 G 5 / c E m 7 L A G 2 A q y H N n y Y M y t R 3 n p U E a C V Y a + d q Q g f L g Y 1 X H K h M q 1 o c C s G t 6 t S U U c G X c T y 0 h V f m 6 G p S + d / l B Q F T B U r B / / 7 D s H L i w s C A 7 p t + 8 d Z t + + M M f 0 0 9 + 8 p d S 6 X e K T W N d 5 d 9 8 v V + 2 3 M H 0 E A w Y 6 5 0 / 4 C 2 B f h u I g k F c T E q E W g h v 8 j Z r k z d t 0 c N q S r F 4 j P a 1 V b e c d w Z N F C t k D R B a Q u k 8 i z Q F A o i k d s r E c d r q V 1 a u H F w X b 4 1 V r B m L p r t Z G n g J m y n n d G A V T N i P y 4 V z + + O y E O Y H 9 5 X K 9 / x A g l o t o m 0 H m L W v X b s u F j 7 4 B 8 J 0 P T k 5 J d L q y J H D 1 q e 2 B 8 y 9 I I 4 m g 4 m 7 8 1 4 K u h M U D H j p i + m c C o j i Q Q l h r T n s 0 N j R s E m 3 Z r G 7 Y I a O W O s Q a u j h g V q G q g N c H 1 A v k J b 6 o f p B m 2 l F D M Q 5 s z n M 5 b l N 1 v Q C l 8 r t C J J c u x 0 l q K e 7 m Z 4 7 V f r 7 e F K 4 P r x d O U I B S 9 F e r g z K / 6 z a h O p u T N P T v U n u Q / k p H F c V + u x w 3 H E b n E L A v W q J i / R 7 7 3 1 A 5 8 6 9 L F b B Y s A v j C 1 4 a X Q J Z n u W 2 v w X B D n Q k a K + J u V O p A G / u 0 K O r P i c W V y 9 T S k 6 0 Z M j 1 X z Y T Z 9 N 1 a b J X L 1 n v H / + K w 0 s S G P E I I + h v q k 0 y K V i G d O 0 S A W X K 0 x / 1 y v G I o B Q 3 / z m C 9 z Y V U 4 R q 9 w v Z Y E C y 1 V C o F o q I M a g p r i i m q 3 6 v f m d j S n Z n 2 N o c B + t r 2 9 d y c g E B l n P s 1 Q c l Y 2 f 1 f d R t e J p l 0 g a 7 L a O t c U / H A v Q e 9 v s Z 2 u S C Z h d 9 9 J S J P f 5 j v r c x g e 1 B N Q B J Z W s W I h l p b N x f j p L L C M t + S z B d H 4 G D b W c U x K u k m Q C + N d Q 2 p U L + M t P i r 9 V I 5 K J 9 R j W x r M O G A s b + c c 7 R f 9 A P 3 1 8 5 R M Z q 7 I D u 1 l g M h 8 G W Y s t 3 b X G 9 w S j C X Y i x A b U d n e p Y u D 6 S f c X P P Q 7 f 3 Z X j l H E L X p 7 m x o B S C J N C P 4 L Y T h Y 5 M i l r X y d J 7 F F m u x n D W J Z Q S x + l l Q L y D K 6 q t 5 V K l R c Q t X 7 s L C 9 U v c A J 1 J V k m i 4 j 3 Z u x U 0 4 7 U 1 b K j B W d e a l F + n a 9 c + y z w h s x F 0 i d U o 1 f D w J D r R v 0 h 9 9 / 4 h 1 R P R c f / 6 c q 1 r Y 9 w l F w z R B i t M W Q b L G B I 6 z J F F p I Y 4 + Z 8 X I y w + Q T j k J d f h I + S c U 2 l G 5 C Y Z W 8 P t i q j S l M H O o l r S a X I W R h C V L c 8 4 6 d 4 / 7 N q u x x 7 8 f e F d g D y i T U F j T w j g s K + w L 0 p g q H / q N e t + n a p S 4 l I l + / 5 I E Y U A S a y z J I J W o d p J G v n X O i h V 5 V L 6 Q C Y Y L n b a I N T j U k 1 f 3 K h E q 5 i l h B p Q k C o J L S o 6 q K a V w B 1 h m D B X N x J X x x 1 9 n A U 6 t n R 2 d 4 q m O i g G D Q i V X Z 1 1 h l d H 0 U Q S O d 6 u B a D N f l X 7 l w W 9 f y i V P 4 n B 9 y M s z j k G S 3 D m Q h 2 M Q J 3 t O H a v x J x X g C 4 O l 2 3 S d q 1 S o e B 8 K o b U + z K X K B V C 1 V 5 o P t N g w F L w 0 m K 8 a P c k E v J M n n 6 K x s T G 6 f O k y u S K T t L C y d U X Z c u K L G V 9 e 3 8 u 2 9 V R V s J U w J l l 0 n q X K Z U l i 5 V m f l c + L B L J i 5 I v V z z y X p m e f g 6 l 8 a 9 0 r d 6 h K M f s 8 a k N n F A o n V G B U S + 0 D x p a 8 1 B j Y l G L R u M i S q 9 D 6 6 N s B f a n T p 0 / T y a d P i n l 3 b X a E X / j O B 3 0 f F y h S m N t Z O x L s Z t 8 N r y m w w 3 6 Y I o 0 i h y Z J L s 8 I c g 7 B 9 n k j Y O B W E 0 j U O / 6 c N q X L M e c P D m 2 / d E E 5 U L V 2 C 1 4 T u o U p 9 G o q T b C r j w J y L / D 3 0 1 u C f j D 6 Z A O j 8 P 2 b p 2 F q G z z F K o j z W F K 5 A H M 7 T O / A L P b n N Y B F L k 2 g p P H M I X 7 2 7 c B 1 X E z 8 z c F N / n x x Y u U T x y K H p C 2 J I n m 5 z 5 i S K S t 1 r L y s i g f i m J + z y C T 5 n M Z A e L V Q c a O E D m 0 N m L 2 q C o i L 3 Q r V B Z Y m B u D v p 2 e 1 Q k K p 8 a L H x 1 K k s k Q C d F s E H 8 W f j s C 6 6 M 6 r / D G b O o s z e O Y I f 6 5 U r H J f z X 4 d D U 0 k l Q Y p N J k s 8 m g S S Z 4 m j s o X s h g h S y w r K D I p U u W k k i I T L M g H D v Z v q W + V C t J t q 8 a / g I 9 b y G y B 6 d Y y f 8 A X q K Y a q D G 6 4 H 0 i o 4 J W u y o F W J q 4 b m a R z q h 7 j x h q 3 2 5 t E J B 7 N o s g V s C x y s M 7 V k R R 5 0 A G H e v 3 r 9 K K V O q 8 y s P 3 c v l C H s T i h o R Y k U j S B r G O H t t v 1 L T K / q u a y g d g a W A U g C 6 0 W s b t u e q p E T t F r p L v D u A S V b r D A f + 4 E A e R J p F F I M Q W m Z Q U s o g j a Q 5 I S 4 C k M U h i p V U 9 y T + n i G V N h e f Q 3 F R 4 m e p K o K q E 6 m m L W A W p C g t B t W z 5 q A U p N W c z Q + 8 l Y P 6 X O R a 1 U 0 A 6 l 2 y c A Z H k H W o i g U T 8 b r M x E 0 D e O c 7 p / B y x N N H 0 Z 9 U 5 1 A 8 t t U A g J g / f k K h 5 E l Q e j t / 6 2 l l 1 H 1 V C 1 f p Q O n j d q q B 0 w a D g c K o W g T 5 D L U O 3 O 1 2 N a f G k f 3 F f g t 4 4 G K M 3 D 8 f o L S s 8 0 5 c U 5 9 / d b 6 P y L 9 j g z z W S i h g q N s l k J 1 G W M J o k V j o / T 5 E I 5 B H n W D l W E i o Y 8 J A b o h S 3 U q V Q l Y F d M w x 0 Y T M s V U B S O I Z b k o l q S 6 m Q L 0 N N w d p V S 4 N 8 f 7 B O D r e l R J r C 5 D + 2 7 B X f x E U O G F P D y 8 b 8 r 5 e G 4 n R u O E 5 D / F l M + X A C x q 3 s l s D i y J d K k T g f c e y G M z Q T w U 6 m b B 5 i i y g m y V R e 7 j P q u 1 w / s i S y 6 g y r e + I Q y / H X v 3 n O s Y 5 V N H w 0 M u F c o h X E g y k u d n S c 3 V 4 x L W M j Z j U / C L e Y g x P R K g U 9 1 e N x A E 8 J j A m V E 5 g X t R j Z 6 i G B E k R R q l U 0 U O W V + o Z d H U E a 5 H J 9 p X D c x f 1 E n 0 x j c S r l j f U V G u 5 p F M I u R z 3 i n o V r 4 7 P y X j j s b 0 9 S W 1 2 K P n 7 o E y J 0 h t I 0 s 4 4 x q 0 0 m t C J X K p 1 T 7 7 K k s Q g j R A E 5 k B b i I M 7 N f d L z n z D f C f m Y 8 y T p F L + X z S T 9 8 q 9 + S + 6 1 m q g J Q q V S R A 9 n + P X I R D t + U Z p U W O L Y J p m q S a o 3 u R I + z m y A B 0 t e q Y B P A k h I b t x l A i R M 4 F G u Q 9 o n z w S k E D 6 n Y R 7 j 0 / o U p G 1 r 3 a a o h 8 3 B 3 B f g 6 Y 6 J j V j 3 H G b 2 Q x 0 p a g 6 k 6 Z 2 / / B G 9 + e Y b V G f t o K / f w / v 3 l O f 8 8 a 4 4 j S 5 6 K A q F g 8 9 p y a L T p m R S 0 k a f t 2 I 5 t k h k S a C s N B I S a T L p S Y R W n E r I v K d v f + d 1 a m z K 3 z 6 1 G q g J Q g G j j 1 B h X E w m J a U 0 q d R u F L m K U 0 1 C A a 9 y 3 w T q 1 U 6 A W 3 5 n Z O c D x F j q D B L B b l D A 0 m c f 3 N + d m b h D r U k m q E d U Q z s a A u o 5 n + + P 0 A / + 3 w / o u 9 / 9 t r w b u D R 9 O e P l S g 2 C 8 m f k v 0 U Y E E i T R 9 K K N E j 7 3 G m K s a Q y S a W J Z Z J J 8 i w y Z S c R I o 1 Z u T I 7 V 0 k l v Z C l x 7 V J v / T 9 6 k s n o O p G C R 0 O 7 I M J H Q W p C k 8 C F 6 Y U O h e + R r X 7 U n C k f b S y M 4 s f b v n 1 g 3 F 5 1 J 0 A q z L Z y Q R y X n h C 7 w 0 T W J r Z T i a Y y Q G o g X G W h H M r S d m n a m H D y w 1 D g D 6 f w j 7 D I I 1 B H r w n H Y R A u b Q m S p Z M + n N W G u f U s U U m / f 6 z w V w l V k s q l c Z 3 f u 4 X v 5 Z X l 6 o Z + H 3 V z j + / V 7 0 c 3 T q Z B Y q g U W 1 S o a 8 x u c M F 9 1 F J j 1 k e 3 6 U A j 2 g n E w B 1 z F T p t s P j F B U u 3 1 G v D B L 1 L K V u L T Z R v O M 1 u j H j 5 / e D D + A 9 K a k k f + X Y C k I M K 1 h k 0 s T T 7 1 G T T Y 5 t a f N 9 q w Y V x y C O d c 4 i k i Z Y Q 0 O Q A n 6 / U Y u q + + 8 x e g T l w / C A 1 y p A V W i a W G b L h Z d T C 8 B U d S y A 8 v F 4 6 e s 1 Y M 5 V X Y n q I o w M u z F 7 u x C f G g L c f 2 p I y + / s h 7 X P + C D 6 Z i K 1 u K x X I j B n u C j U 0 I R D R S b 9 j 9 O 6 8 q v 3 x m n k C T H U O S G W 5 B v p b N C E U e e z H h C S x 4 H z l G k 8 t y A L j h E y I B n n f e d n 3 1 Q 3 X S O o K U I B L Y 1 u V V i 6 Y K 0 C V Y V v v R R + a b U w 2 A u g E 4 9 l y U o F x o d g L X S S P q j U k G R n h + J b T N Z J 7 j 9 g R a V S C a l R S J r B m r c Q 8 Y g L 0 o N l 7 g / Z P 8 f H w h 9 1 Z J F J l X 3 2 P V j v Q i S R n D P z c 8 F 8 d 5 p Y + v N C I o k 1 u f Q 7 R 6 x U O m l c O V a k Q l r F z x 9 r t a z B t Q P X x / c f 2 Y u y 6 r g 1 E u U X y d 0 7 D w w U s P x Z R g q J l Z H C b q y o N n A n J / u S 1 G 2 t 8 7 c d U E E n u C / W F s o I i T A t X T 8 O K q m 5 c C b W p 3 j v g 0 v k 6 T t L o a b u 0 r 0 W n g Q g S j Y G i a y Y K 7 / k I S B P i G E d 6 3 S W M C q t S K W P Q R Y r z y S T F Y M 0 + I 5 W 6 T S J Y J B Q O 2 s k K Z 1 M U J M / Q d / 9 / i / I r d Y S m F C T N U e o j U i a H j y K 8 9 0 Z Z J K x K Q Q Q y Q r o A U o t r B 1 i Y W z n p c H 4 t t M a C i N D k 5 P T N D 4 + L h U P y z J j v b 9 v f e u b d H O 1 r + x 7 O 6 H S W y l O 4 9 g g k B G 4 1 j M Z k F b n k Z Y 8 T b I s 2 Z C n y J Q n q R B w z o l M I o G U Z B I V D 9 Y 8 I R W s e q w K Z x L 0 z Z 8 5 S y 2 d 2 2 / M X W m I 5 l F r o S H k E V O o V g G U 2 D c C j q 0 X p V 9 W r Q C L w H 7 4 I C D 9 q 5 k C a + k V Q y Q S p f P n L 9 D R o 0 f o 3 L l X 6 I 0 3 X q e W l m Z Z p 2 L X H 5 M v a J J E E c C K Q Q i U r a 7 4 U s 6 5 I B J I z u f 6 S j p W 3 8 F 7 y u X h n Q 0 2 q z 2 W 1 f t T 7 1 K u Z b 1 T f A 7 E C b p Z J e b z s W i Y z y l S i a r H w U V J G m p L U i u T y a n u V D v U X B 9 K 4 / j h B n 7 h q t C V 2 F c x N j + T F 8 B p / f L U C + O Y K 0 M t A d P Q 3 7 s X p B v T v u x 0 e q 5 / N L 7 s k Y V U n N b b w 3 o U I o 1 u 3 q K p K b W d p 9 e j v C y c + l 2 P h T w S W Q Q S g l h p k A Q V X f I 5 T 8 p W l X G O I D p P E c H j U r E m k n y H z 4 E Y T Q F 4 M q T 5 m d 3 k d 6 v z y g B h v U v E H H x u J l P 4 J h 3 p i F O n e 5 z 6 W j z W u 1 f S q a M u T k N N U T r 7 7 V + y H q T 2 4 L o y W n s q n 8 b 8 Y o K m Z q K i 8 p l 9 K K X 6 6 f 6 U V v 2 Q V i p g r a m B x c C P Q K / t j 3 E f i m R R l w 8 / v E x d n R 2 y p n l f X y 8 1 c P z T d 9 + j Q P d J m g 3 7 q L + 3 i x o C W D / Q I 3 0 v + O P 1 N K b p 1 p y P 5 s P Y b d G 6 c C G A I N m Y U / L f q g L q h C K R E S Q P B J E 4 Q y F f m s J Y d p D P a b X P J B 7 S I E 1 r M E V H u + K S j + M 0 3 9 y D J T e t z t 6 j 1 q 5 B G l t Q K w j z B + h g W 4 w 8 a b U J N z b Y x n 7 H 8 Y y f R m a Z i 6 k E D T a t 8 x v l 5 z 1 6 g v q O n M C N 1 i S Y U F N W a d Y m b t 1 d o X i C O + x 5 p L L 6 U j q W v p Y i F P / J k g r / c L w X c I 5 J 9 d H F 9 + n Z Z 5 + h 1 t b 8 7 f 8 X F 5 f o 2 t V r d O r 0 c 9 T R 0 W H l 5 o B K G I 3 G p N N + + 9 4 4 P W D p 1 z b 4 D P c 7 8 9 2 d v K 4 M J U E 4 V H 7 + p / 7 j j / x V s R X k T P Z Y k c S D 7 8 M c i D w h T + 6 c k l Y w s C t S P d c X Y 2 m k i G Q G r K o b r A u K h E q y f n z n 3 h g d H O 4 X S Y X N F 0 C 6 1 b V V 6 u 7 q o r V w T M 0 0 9 i b 4 2 R L 8 L t 1 0 9 j u / j D u t W d S s y q d x / E i L v C S t F i h V T 6 k K u o + V C / w y j Z D t N K v q U t O 4 M O q n t U h a d k 0 0 s R H Z o A s X L 9 L L r 5 z Z Q i Z U Z B D p w s U P 6 e 7 d u 0 K 8 4 4 e H a P D I s 1 v I h M 8 W J J N V T m b I L 8 s M n W x f o s 2 F z 6 T c Q 7 4 U v T I c 5 U Y g Q u 2 h J L + f N J 1 m A p 0 b j t D Z w S i d 4 Q A 3 I 0 0 i U d M R 8 3 c j f L 8 g D d I Y H q F U T K 6 J z R f 4 Z + R z 3 V 3 d l O I 8 v 9 d F d U y m Z D L O 5 9 M 1 T y b A 9 U m N S y i N a 5 / P U 8 Z l S q i c + i e x q H 5 a 7 d O x C v x H x Z B Z E t c m 0 F 9 o C X l Y T U r K 8 s l z c / N 0 7 f p 1 a a 3 n 5 x e o p 6 e b B g b 6 R Y K h p f / s s 8 8 p G o n R m b M v U n N z s 3 W V r T t u g D D 8 R w i k 0 j Y y m W k r m M e H m u b p 8 u 1 l a u k a p l P 9 S W o M g C C q n 6 X 7 W x K D f P x 5 T S S E x Q 3 m D B M I 6 l + S J S h + S v W D N + n G j S / o 6 L G j Y h K P J x J 0 7 9 5 9 G h 4 a 4 s / D k 1 x 9 P s k x y P b q z / + a 9 T S 1 j T 1 D q P V w g t W D F Z a p T q Q C m f h Y i K O J V Z x U k u R 0 L W N 1 a Z a 6 2 h r p c I + P O / Y x S s Y i d P 7 j W / T 6 m a f o 8 k d X 6 J W X z 4 h E U 8 + l A P 8 7 t S O j e q 2 K H P h v E E V l q G M r P 3 v O C M 3 B N B 1 p X a P r n 1 6 n 4 W M v U X u D m o L h S C a D V B L 4 G K S 5 N e u h w + 1 x I R H 6 i F N T 0 7 R / e J g S y S S N j T 2 g o a F B m p q c o v r 6 k O y B F e V n T C a S 0 o / C Z 0 C m E y 9 / h f t c 1 V k W b K d w f T K 2 N w g F 3 L q 9 S O E o d 2 K Z L C a p F K G s P J A l j 1 A O x A K R 5 B h X t f L 3 C D b j q 9 S R v k + H D u 6 j h v q t 0 x X O j w X E o R U Q k u g Y J F E s w n / r X I 4 8 K p 9 j 7 i c N N K V o u B U X 2 a R L l z 6 i 0 8 + f Y p K G y O 9 h 1 W 4 A R o Y c g Z R 6 q I 4 1 m U x i Y S 8 w q I 1 Q 8 T 6 5 e p X i 8 Q S d e O q 4 W D N B l s 9 v f E n H j h 0 R 8 k l f M B a V e 1 5 c T 1 P Q H a d Q Q y M 9 / / W f l b y 9 A O 5 D o T L t j X D 8 W A d 5 u a M L H y 4 9 L o E J Z l n T q g S o E 0 b I 9 q 8 Q 1 M t V l c E 4 R q w r V E 1 A V X Z 7 w P 2 5 / E 2 0 V P c c p d 0 N c r w e Q 7 8 j V 4 F j C f 6 c d Z x 9 N o f Y 3 k 9 C G m N / r 3 I / a L i V S Z N J c / 8 t I g Y E S H 6 v K 0 V D r Y l c m T I B E E t / S G I V N D F y x 6 p / d P v 2 H X r 6 6 a f J x 0 T y + f 1 8 j l V a V m O P H 2 e V D 5 / h d 6 d V Q n i J b E Y X p a F 7 / u s / x 8 / u X B 9 q M d S 8 U c K O U 8 / 2 c k H j Z W p S 4 a V p I v G x v G w O O I + K I m k E V Q E Q h E x C K l W x J C B f V 7 K C 5 O I 8 y b e f U 5 / P f c / p u z s D L m M P / J d j S I O M + A / e n P H Q x V s r 9 N 7 N q P S p V j a S F A 2 v 8 2 e M Z z O e U R M o + + x I 6 2 M O I V 8 y m 4 c K f / e O M n Q s L S + z Z I p R S w B l m p F z + j N C q h S X J 9 I c h E h y T h E K a t 7 o 2 B g d O L B f v D 6 a m p s k n p 6 Z 4 b 5 g i 5 A N 3 5 c + k w T 0 m 5 K i Z b z 6 v V + X s t h L c F 0 d m 5 Z X t d d w + c o E V y + l 6 q l J i Y j R j 9 J 5 h Q 0 V / M f I 4 4 s h j R Z G Y v M Y / 1 V s p b a h i v 2 s f H F b W J e X r z t e n w m k 8 t U H 9 B E 6 8 0 O h W Q q 5 I 1 J 5 U f k z d d 2 0 S I P W 5 X K f F 6 L j O o i t Y x 1 w 7 G Z V 7 + V B F n e y o q 8 + t 0 n h 8 A a N j I y o J a W 5 4 m O T b J A J S 0 1 j J 3 y 4 S K F f d J b 7 c 0 I q / h 6 m p s O I M j 0 9 T X 3 9 f b J 6 L u 4 v y U S 6 f v 0 z G h w c o A b k g U j c C I J U s O K B S E I w / u x X / t p f x y P u O b i u P t i b h E r z S / / o y j i n t G F C 9 a l y R L L 6 V i C H x D l C 6 T T / U c e o f l Z a k l I d k a X y J a 1 O 6 F Q 2 L T U W y I + y k I 8 Z y J 3 X K f s n A O M q n O S q b W V J y k h n 6 H R / n J L c r Y R V E O N E O L W w t E 5 X 7 k f J 1 w h p z t f H 1 7 m i d z e m a H 8 b q 1 N 8 P L v m o p n V N I 1 P T N F z R 3 t p u A 1 S m 7 9 v k A n x + n q Y P v 3 0 M 6 o L 1 V H A H 6 C m p k Y h S y w a o 9 7 + X p F Y I T 5 X x 6 o h v g t S w M s D r l J d X Z 1 y P 9 A S R G o x a T Z Y g v q Y j C A O y A k l C W l 4 0 4 u q x 5 9 7 7 X u / R h 5 W D f c e i P 4 / 3 X 2 2 8 1 c e h s Y A A A A A S U V O R K 5 C Y I I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 N a m e = " C a p a   1 "   G u i d = " f 8 3 3 0 8 9 2 - b 8 b f - 4 4 d d - 8 2 1 5 - 8 a 5 7 2 7 2 f 0 7 2 a "   R e v = " 2 "   R e v G u i d = " 2 2 5 f 2 6 0 1 - a a e 4 - 4 3 2 b - 8 8 0 2 - 4 1 d d 3 e c f 6 1 d 5 " 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 N a m e = " S t a t e s "   V i s i b l e = " t r u e "   D a t a T y p e = " S t r i n g "   M o d e l Q u e r y N a m e = " ' R a n g o ' [ S t a t e s ] " & g t ; & l t ; T a b l e   M o d e l N a m e = " R a n g o "   N a m e I n S o u r c e = " R a n g o "   V i s i b l e = " t r u e "   L a s t R e f r e s h = " 0 0 0 1 - 0 1 - 0 1 T 0 0 : 0 0 : 0 0 "   / & g t ; & l t ; / G e o C o l u m n & g t ; & l t ; / G e o C o l u m n s & g t ; & l t ; A d m i n D i s t r i c t   N a m e = " S t a t e s "   V i s i b l e = " t r u e "   D a t a T y p e = " S t r i n g "   M o d e l Q u e r y N a m e = " ' R a n g o ' [ S t a t e s ] " & g t ; & l t ; T a b l e   M o d e l N a m e = " R a n g o "   N a m e I n S o u r c e = " R a n g o "   V i s i b l e = " t r u e "   L a s t R e f r e s h = " 0 0 0 1 - 0 1 - 0 1 T 0 0 : 0 0 : 0 0 "   / & g t ; & l t ; / A d m i n D i s t r i c t & g t ; & l t ; / G e o E n t i t y & g t ; & l t ; M e a s u r e s 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S t a t e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Props1.xml><?xml version="1.0" encoding="utf-8"?>
<ds:datastoreItem xmlns:ds="http://schemas.openxmlformats.org/officeDocument/2006/customXml" ds:itemID="{C606BA5F-AC34-47D3-A295-8A94BE0AB7F1}">
  <ds:schemaRefs>
    <ds:schemaRef ds:uri="http://www.w3.org/2001/XMLSchema"/>
    <ds:schemaRef ds:uri="http://microsoft.data.visualization.Client.Excel/1.0"/>
  </ds:schemaRefs>
</ds:datastoreItem>
</file>

<file path=customXml/itemProps2.xml><?xml version="1.0" encoding="utf-8"?>
<ds:datastoreItem xmlns:ds="http://schemas.openxmlformats.org/officeDocument/2006/customXml" ds:itemID="{30E21F6A-8725-4105-AF0B-DF1B791007CF}">
  <ds:schemaRefs>
    <ds:schemaRef ds:uri="http://www.w3.org/2001/XMLSchema"/>
    <ds:schemaRef ds:uri="http://microsoft.data.visualization.Client.Excel.LState/1.0"/>
  </ds:schemaRefs>
</ds:datastoreItem>
</file>

<file path=customXml/itemProps3.xml><?xml version="1.0" encoding="utf-8"?>
<ds:datastoreItem xmlns:ds="http://schemas.openxmlformats.org/officeDocument/2006/customXml" ds:itemID="{F32F906F-8B09-4808-8568-21FF058F4672}">
  <ds:schemaRefs>
    <ds:schemaRef ds:uri="http://www.w3.org/2001/XMLSchema"/>
    <ds:schemaRef ds:uri="http://microsoft.data.visualization.engine.tours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Data</vt:lpstr>
      <vt:lpstr>Analysis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washington tayan</cp:lastModifiedBy>
  <dcterms:created xsi:type="dcterms:W3CDTF">2022-11-16T00:47:53Z</dcterms:created>
  <dcterms:modified xsi:type="dcterms:W3CDTF">2023-01-21T00:41:21Z</dcterms:modified>
</cp:coreProperties>
</file>