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Finanzplan - Hinweise" sheetId="2" r:id="rId5"/>
    <sheet name="Finanzplan" sheetId="3" r:id="rId6"/>
    <sheet name="Belegliste Ausgaben" sheetId="4" r:id="rId7"/>
    <sheet name="Belegliste Einnahmen" sheetId="5" r:id="rId8"/>
    <sheet name="Verwendungsnachweis" sheetId="6" r:id="rId9"/>
    <sheet name="VN Anforderungen" sheetId="7" r:id="rId10"/>
    <sheet name="INTERN" sheetId="8" r:id="rId11"/>
  </sheets>
</workbook>
</file>

<file path=xl/sharedStrings.xml><?xml version="1.0" encoding="utf-8"?>
<sst xmlns="http://schemas.openxmlformats.org/spreadsheetml/2006/main" uniqueCount="346">
  <si>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</si>
  <si>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</si>
  <si>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</si>
  <si>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</si>
  <si>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Finanzplan - Hinweise</t>
  </si>
  <si>
    <t>Table 1</t>
  </si>
  <si>
    <t>Kosten- und Finanzierungsplan für Initiative Musik</t>
  </si>
  <si>
    <t xml:space="preserve">In diesem Dokument finden Sie auf dem nächsten Tabellenblatt die Vorlage für die Kalkulation Ihrer Projektkosten, unterteilt für Musikproduktion, Promotion-/ Marketingmaßnahmen und Touren. Bitte geben Sie zunächst Projektnummer und -name sowie die Projektlaufzeit an. 
Bitte tragen Sie darunter in den gelb hinterlegten Feldern Ihre veranschlagten Kosten ein und ergänzen Sie ggf. nähere Erläuterungen zum besseren Verständnis.
</t>
  </si>
  <si>
    <t>Lesen Sie bitte jedoch zunächst die nachfolgenden Hinweise.</t>
  </si>
  <si>
    <t xml:space="preserve">Grundsätzlich muss für alle kalkulierten Kosten das Leistungs-, Rechnungs- und Zahlungsdatum innerhalb der Projektlaufzeit liegen. 
</t>
  </si>
  <si>
    <t xml:space="preserve">Falls Sie nach § 15 Umsatzsteuergesetz vorsteuerabzugsberechtigt sind, müssen Nettobeträge ausgewiesen werden. Ansonsten geben Sie bitte die Bruttobeträge an.
</t>
  </si>
  <si>
    <t>Einige Kosten können wir ggf. anteilig nur bis zu bestimmten Höchstsätzen bezuschussen, unabhängig davon wenn tatsächlich mehr gezahlt wird. Bitte überschreiten Sie diese Sätze nicht. Darüber liegende Kosten müssten auf eigene Rechnung getragen werden und können in der vorliegende Kalkulation nicht berücksichtigt werden.</t>
  </si>
  <si>
    <t>Im Überblick:</t>
  </si>
  <si>
    <t>Produktion</t>
  </si>
  <si>
    <t>Gagen/Honorarsätze für…</t>
  </si>
  <si>
    <t>Vorproduktion/Proben</t>
  </si>
  <si>
    <t>Werkkreationen</t>
  </si>
  <si>
    <t>Gastmusiker*in</t>
  </si>
  <si>
    <t>Toningenieur*in</t>
  </si>
  <si>
    <t>max. 250 EUR pro Person und Tag</t>
  </si>
  <si>
    <t>Produzent*in</t>
  </si>
  <si>
    <t>max. 500 EUR pro Song</t>
  </si>
  <si>
    <r>
      <rPr>
        <sz val="11"/>
        <color indexed="8"/>
        <rFont val="Arial"/>
      </rPr>
      <t xml:space="preserve">Tonträgerherstellung und GEMA-Kosten für CD- und LP-Auflagen werden grundsätzlich für bis maximal  insgesamt </t>
    </r>
    <r>
      <rPr>
        <b val="1"/>
        <sz val="11"/>
        <color indexed="8"/>
        <rFont val="Arial"/>
      </rPr>
      <t>2.000</t>
    </r>
    <r>
      <rPr>
        <sz val="11"/>
        <color indexed="8"/>
        <rFont val="Arial"/>
      </rPr>
      <t xml:space="preserve"> Stück bezuschusst (ggf. anteilig).</t>
    </r>
  </si>
  <si>
    <t>Promotion/Marketing</t>
  </si>
  <si>
    <t>Die Produktion von Videos wird grundsätzlich maximal bis zu einer Höhe von 5.000 EUR bezuschusst, höhere Kosten müssen näher erläutert werden.</t>
  </si>
  <si>
    <t>Die Herstellung von Merchandiseartikeln wird maximal bis zu einer Höhe von 5 Prozent der Gesamtkosten, bis hin zu einem Betrag von insgesamt maximal 2.000 EUR bezuschusst.</t>
  </si>
  <si>
    <t>Tour</t>
  </si>
  <si>
    <t>Bitte schlüsseln Sie die Kosten möglichst nach der Anzahl der Personen und Tage auf.</t>
  </si>
  <si>
    <t>Gagensätze für…</t>
  </si>
  <si>
    <t>Proben</t>
  </si>
  <si>
    <t>Na</t>
  </si>
  <si>
    <t>Musiker*in</t>
  </si>
  <si>
    <t>Techniker*in (Ton/Licht)</t>
  </si>
  <si>
    <t>Tourmanager*in</t>
  </si>
  <si>
    <t>Reisekosten können entsprechend dem Bundesreisekostengesetz veranschlagt werden.</t>
  </si>
  <si>
    <t>Hotelübernachtung (Inland)</t>
  </si>
  <si>
    <t>Privatübernachtung (Inland, pauschal)</t>
  </si>
  <si>
    <t>Kosten für AirBnB können nur pauschal/beleglos als Privatübernachtungen abgerechnet werden.</t>
  </si>
  <si>
    <t>Tagegeld/Verpflegungspauschale</t>
  </si>
  <si>
    <t>Tourtage</t>
  </si>
  <si>
    <t>(Inland)</t>
  </si>
  <si>
    <t>An- und Abreisetage</t>
  </si>
  <si>
    <t>Mietwagen: entsprechende Rechnung und Spritkosten</t>
  </si>
  <si>
    <t>Alternativ eigenes Fahrzeug: Wegstreckenentschädigung 0,30 EUR/km (anstelle der Spritkosten) ab 25 kg Gepäck</t>
  </si>
  <si>
    <t>Bahn-/Flugtickets: 2. Klasse</t>
  </si>
  <si>
    <t>Einnahmen</t>
  </si>
  <si>
    <t>Bitte tragen Sie hier den Betrag Ihrer Eigen- und ggf. Drittmittel ein und benennen Sie diese kurz der Herkunft nach. Insgesamt müssen damit mindestens 25 Prozent der Projektkosten gedeckt werden.</t>
  </si>
  <si>
    <t>Bitte kontaktieren Sie die Geschäftsstelle, wenn Sie noch ungeklärte Fragen haben.</t>
  </si>
  <si>
    <t>Künstler</t>
  </si>
  <si>
    <t>Mitantragstellendem Unternehmen</t>
  </si>
  <si>
    <t>Finanzplan</t>
  </si>
  <si>
    <t>Projektnummer</t>
  </si>
  <si>
    <t>K13575/2021</t>
  </si>
  <si>
    <t>Projektname</t>
  </si>
  <si>
    <t>Frappier EP Aufnahme + Promotion</t>
  </si>
  <si>
    <t>Projektlaufzeit</t>
  </si>
  <si>
    <t>2 Monate</t>
  </si>
  <si>
    <t>Projektbeginn</t>
  </si>
  <si>
    <t>Projektende</t>
  </si>
  <si>
    <t>Gesamtausgaben</t>
  </si>
  <si>
    <t>Eigenmittel</t>
  </si>
  <si>
    <t>mindestens erforderlich:</t>
  </si>
  <si>
    <t>Fördersumme</t>
  </si>
  <si>
    <t>maximal möglich</t>
  </si>
  <si>
    <t>AUSGABEN</t>
  </si>
  <si>
    <t>Gegenstand</t>
  </si>
  <si>
    <t>Menge/Anzahl</t>
  </si>
  <si>
    <t>Gesamtkosten</t>
  </si>
  <si>
    <t>Erläuterung</t>
  </si>
  <si>
    <t>1.01.</t>
  </si>
  <si>
    <t xml:space="preserve">Studiomiete/Aufnahme </t>
  </si>
  <si>
    <t>6 Tage + 1 Tag für Performance Video</t>
  </si>
  <si>
    <t>1.02.</t>
  </si>
  <si>
    <t>Studiomiete/Mischen</t>
  </si>
  <si>
    <r>
      <rPr>
        <sz val="12"/>
        <color indexed="8"/>
        <rFont val="Times Roman"/>
      </rPr>
      <t xml:space="preserve">
</t>
    </r>
  </si>
  <si>
    <t>1.03.</t>
  </si>
  <si>
    <t>Mastering</t>
  </si>
  <si>
    <t xml:space="preserve"> Mastering und Mixing sind zusammengefasst</t>
  </si>
  <si>
    <t>1.04.</t>
  </si>
  <si>
    <t>Externe Gastmusiker*innen</t>
  </si>
  <si>
    <t>max. 300 EUR pro Person und Tag</t>
  </si>
  <si>
    <t>1.05.</t>
  </si>
  <si>
    <t>1.06.</t>
  </si>
  <si>
    <t>1.07.</t>
  </si>
  <si>
    <t>Tonträgerherstellung 1</t>
  </si>
  <si>
    <t>520 Euro</t>
  </si>
  <si>
    <t>Es werden 200 Cds produziert</t>
  </si>
  <si>
    <t>1.08.</t>
  </si>
  <si>
    <t>Tonträgerherstellung 2</t>
  </si>
  <si>
    <t>1.09.</t>
  </si>
  <si>
    <t>Tonträgerherstellung 3</t>
  </si>
  <si>
    <t>1.10.</t>
  </si>
  <si>
    <t>GEMA zu 1</t>
  </si>
  <si>
    <t>1.11.</t>
  </si>
  <si>
    <t>GEMA zu 2</t>
  </si>
  <si>
    <t>1.12.</t>
  </si>
  <si>
    <t>GEMA zu 3</t>
  </si>
  <si>
    <t>1.13.</t>
  </si>
  <si>
    <t>Artwork</t>
  </si>
  <si>
    <t>1.14.</t>
  </si>
  <si>
    <t>Fotoshooting</t>
  </si>
  <si>
    <t>Wir werden einen Menschen beauftragen hinter den Kulissen Fotos und Videos vom Prozess zu schiessen.</t>
  </si>
  <si>
    <t>1.15.</t>
  </si>
  <si>
    <t>Werkkreation - Sachkosten</t>
  </si>
  <si>
    <t>1.16.</t>
  </si>
  <si>
    <t>Werkkreation - Honorare</t>
  </si>
  <si>
    <t>1.17.</t>
  </si>
  <si>
    <t>Proben - Sachkosten</t>
  </si>
  <si>
    <t>1.18.</t>
  </si>
  <si>
    <t>Proben - Honorare</t>
  </si>
  <si>
    <t>Die Proben umfassen drei Leute und 5 Tage.</t>
  </si>
  <si>
    <t>1.20.</t>
  </si>
  <si>
    <t>Sonstiges 1</t>
  </si>
  <si>
    <t>Wir werden im Studio Fattora Musical übernachten und brauchen dementsprechend gedeckte Versorgungskosten.</t>
  </si>
  <si>
    <t>1.21.</t>
  </si>
  <si>
    <t>Sonstiges 2</t>
  </si>
  <si>
    <t>1.22.</t>
  </si>
  <si>
    <t>Sonstiges 3</t>
  </si>
  <si>
    <t>Promo/Marketing</t>
  </si>
  <si>
    <t>2.01.</t>
  </si>
  <si>
    <t>Promotion Print</t>
  </si>
  <si>
    <t>2.02.</t>
  </si>
  <si>
    <t>Promotion Radio</t>
  </si>
  <si>
    <t>2.03.</t>
  </si>
  <si>
    <t>Promotion TV</t>
  </si>
  <si>
    <t>2.04.</t>
  </si>
  <si>
    <t>Promotion Online</t>
  </si>
  <si>
    <t xml:space="preserve"> Facebook/Instagram</t>
  </si>
  <si>
    <t>2.05.</t>
  </si>
  <si>
    <t xml:space="preserve">Anzeigen </t>
  </si>
  <si>
    <t>2.06.</t>
  </si>
  <si>
    <t>Online Marketing</t>
  </si>
  <si>
    <t>2.07.</t>
  </si>
  <si>
    <t>Sonstiges Marketing</t>
  </si>
  <si>
    <t>Add On Music (Hamburg)</t>
  </si>
  <si>
    <t>2.08.</t>
  </si>
  <si>
    <t>Pressetexte, Biographie</t>
  </si>
  <si>
    <t>2.09.</t>
  </si>
  <si>
    <t>Internetauftritt</t>
  </si>
  <si>
    <t xml:space="preserve">Website </t>
  </si>
  <si>
    <t>2.10.</t>
  </si>
  <si>
    <t>Produktionskosten Print</t>
  </si>
  <si>
    <t>2.11.</t>
  </si>
  <si>
    <t>Versandkosten</t>
  </si>
  <si>
    <t>2.12.</t>
  </si>
  <si>
    <t xml:space="preserve">PR-Reisen </t>
  </si>
  <si>
    <t>2.13.</t>
  </si>
  <si>
    <t>Video-/Contentproduktion</t>
  </si>
  <si>
    <t>Es wird ein Tag im Studio ein Promo Performance Video aufgenommen.</t>
  </si>
  <si>
    <t>2.14.</t>
  </si>
  <si>
    <t>Produktmanagement</t>
  </si>
  <si>
    <t>2.15.</t>
  </si>
  <si>
    <t>2.16.</t>
  </si>
  <si>
    <t>2.17.</t>
  </si>
  <si>
    <t>Tour/Konzerte</t>
  </si>
  <si>
    <t>Anzahl</t>
  </si>
  <si>
    <t>Pro Tag</t>
  </si>
  <si>
    <t>Anzahl Tage</t>
  </si>
  <si>
    <t>3.01.</t>
  </si>
  <si>
    <t>Reisekosten</t>
  </si>
  <si>
    <r>
      <rPr>
        <b val="1"/>
        <sz val="8"/>
        <color indexed="18"/>
        <rFont val="Arial"/>
      </rPr>
      <t>Siehe 'Hinweise'</t>
    </r>
    <r>
      <rPr>
        <sz val="8"/>
        <color indexed="18"/>
        <rFont val="Arial"/>
      </rPr>
      <t xml:space="preserve"> -  ÜN: Hotel bis 70 EUR, privat (pauschal)</t>
    </r>
  </si>
  <si>
    <t>Übernachtung und Verpflegung nach Bundesreisekostengesetz</t>
  </si>
  <si>
    <t>3.02.</t>
  </si>
  <si>
    <t xml:space="preserve">Tourbus oder Van, Miete </t>
  </si>
  <si>
    <t>Transport: Miete + Spritkosten</t>
  </si>
  <si>
    <t>3.03.</t>
  </si>
  <si>
    <t>Spritkosten</t>
  </si>
  <si>
    <t>alternativ Wegstreckenentschädigung (eigenes Fahrzeug)</t>
  </si>
  <si>
    <t>3.04.</t>
  </si>
  <si>
    <t>Mautgebühren, Fährkosten, etc.</t>
  </si>
  <si>
    <t>3.05.</t>
  </si>
  <si>
    <t>Gage für Musiker*innen</t>
  </si>
  <si>
    <t>3.06.</t>
  </si>
  <si>
    <t>Gage für Gastmusiker*innen</t>
  </si>
  <si>
    <t>3.07.</t>
  </si>
  <si>
    <t>Techniker*innen (Ton, Licht)</t>
  </si>
  <si>
    <t>3.08.</t>
  </si>
  <si>
    <t>Tourmanagement</t>
  </si>
  <si>
    <t>3.09.</t>
  </si>
  <si>
    <t>Gerätemiete</t>
  </si>
  <si>
    <t>3.10.</t>
  </si>
  <si>
    <t>Booking Fee</t>
  </si>
  <si>
    <t>3.11.</t>
  </si>
  <si>
    <t>max. 200 EUR pro Person und Tag, max. 5 Tage</t>
  </si>
  <si>
    <t>3.12.</t>
  </si>
  <si>
    <t>z.B. Buy-on Kosten, Equipmentmiete</t>
  </si>
  <si>
    <t>3.13.</t>
  </si>
  <si>
    <t>3.14.</t>
  </si>
  <si>
    <t>EINNAHMEN</t>
  </si>
  <si>
    <t>Private Zuschüsse, Sponsoring</t>
  </si>
  <si>
    <t>von Eigenmitteln getrennt aufführen</t>
  </si>
  <si>
    <t>für dieses Projekt innerhalb der Projektlaufzeit</t>
  </si>
  <si>
    <t>Kommunale Mittel</t>
  </si>
  <si>
    <t>Landesmittel</t>
  </si>
  <si>
    <t>Essen Förderung Corona Sonderfonts : Projekte "Neue Perspektiven" -Status geplant</t>
  </si>
  <si>
    <t>Bundesmittel außer von Initiative Musik</t>
  </si>
  <si>
    <t>Sonstige Einnahmen</t>
  </si>
  <si>
    <t>Belegliste Ausgaben</t>
  </si>
  <si>
    <t>Belegliste - Ausgaben</t>
  </si>
  <si>
    <t>Tragen Sie bitte nachfolgend fortlaufend alle Ausgabenbelege einzeln ein. Die Einträge müssen nicht in chronologischer Reihenfolge erfolgen. Wichtig ist lediglich, dass alle Ausgaben und Belege dargestellt sind. Bitte nehmen Sie dazu für jeden Einzelbeleg folgende Einträge vor:</t>
  </si>
  <si>
    <t>1) Kostenansatz</t>
  </si>
  <si>
    <t>3) Empfänger &amp; Grund der Zahlung</t>
  </si>
  <si>
    <t>Wählen Sie bitte in dem Dropdown-Menü den Kostenansatz aus dem Finanzplan aus, zu dem der Beleg gehört.</t>
  </si>
  <si>
    <r>
      <rPr>
        <sz val="9"/>
        <color indexed="8"/>
        <rFont val="Arial"/>
      </rPr>
      <t xml:space="preserve">Bitte geben Sie Zahlungsempfänger und/oder eine stichwortartige Beschreibung der Ausgabe an. Zum Beispiel: </t>
    </r>
    <r>
      <rPr>
        <i val="1"/>
        <sz val="9"/>
        <color indexed="8"/>
        <rFont val="Arial"/>
      </rPr>
      <t>"Bonny Klank - Honorar Mixing"</t>
    </r>
    <r>
      <rPr>
        <sz val="9"/>
        <color indexed="8"/>
        <rFont val="Arial"/>
      </rPr>
      <t xml:space="preserve"> oder</t>
    </r>
    <r>
      <rPr>
        <i val="1"/>
        <sz val="9"/>
        <color indexed="8"/>
        <rFont val="Arial"/>
      </rPr>
      <t xml:space="preserve"> "Spritkosten"</t>
    </r>
  </si>
  <si>
    <t>2) Tag der Zahlung</t>
  </si>
  <si>
    <t>4) Betrag</t>
  </si>
  <si>
    <t>Bitte tragen Sie das Datum der Zahlung für diese Ausgabe ein.</t>
  </si>
  <si>
    <t>Bitte geben Sie den Ausgabenbetrag in EUR und Cent an. Sind Sie vorsteuerabzugsberechtigt, geben Sie bitte den Nettobetrag (ohne MwSt) an, ansonsten den Bruttobetrag.</t>
  </si>
  <si>
    <t>Bitte beachten Sie, dass für alle Ausgaben jeweils Leistungs-, Rechnungs-
und Zahlungsdatum innerhalb Ihrer Projektlaufzeit liegen müssen.</t>
  </si>
  <si>
    <t>Projektbeginn: 05.07.2021 - Projektende: 17.08.2021</t>
  </si>
  <si>
    <t>Wird eine Rechnung in mehreren Teilzahlungen beglichen, geben Sie bitte jede einzelne Teilzahlung unter Beibehaltung derselben Belegnummer separat in der Belegliste ein.</t>
  </si>
  <si>
    <t>Sollte eine Verlängerung der Projektlaufzeit notwendig sein, kontaktieren Sie bitte rechtzeitig vorab Ihre/n Projektbetreuer/in. Rückwirkende Verlängerungen sind
nicht möglich.</t>
  </si>
  <si>
    <t>Pauschalbeträge (für Reisekosten) und Eigenleistungen (Stundenzettel) müssen einzeln/tageweise dem jeweiligen Datum nach  in die Liste übertragen werden. Sie können die Daten aus der Übersicht "blockweise" in die Belegliste kopieren. Bitte ordnen Sie dennoch jeden Posten einem Kostenansatz zu.</t>
  </si>
  <si>
    <r>
      <rPr>
        <b val="1"/>
        <sz val="12"/>
        <color indexed="8"/>
        <rFont val="Arial"/>
      </rPr>
      <t>BELEGLISTE (AUSGABEN) - K13575/2021 Frappier EP Aufnahme + Promotion</t>
    </r>
  </si>
  <si>
    <t>Kostenansatz</t>
  </si>
  <si>
    <t>Belegnr.</t>
  </si>
  <si>
    <t>Tag der Zahlung</t>
  </si>
  <si>
    <t>Empfänger &amp; Grund der Zahlung</t>
  </si>
  <si>
    <t>Betrag (EUR)</t>
  </si>
  <si>
    <t xml:space="preserve">1.01. - Produktion - Studiomiete/Aufnahme </t>
  </si>
  <si>
    <t>Fattoria Musica</t>
  </si>
  <si>
    <t>1.02. - Produktion - Studiomiete/Mischen</t>
  </si>
  <si>
    <t>1.03. - Produktion - Mastering</t>
  </si>
  <si>
    <t>Fattoria Musica/Mixing mastering Zusammengefasst</t>
  </si>
  <si>
    <t>1.07. - Produktion - Tonträgerherstellung 1</t>
  </si>
  <si>
    <r>
      <rPr>
        <u val="single"/>
        <sz val="11"/>
        <color indexed="11"/>
        <rFont val="Arial"/>
      </rPr>
      <t>hofa-media.de</t>
    </r>
  </si>
  <si>
    <t>1.10. - Produktion - GEMA zu 1</t>
  </si>
  <si>
    <t>Gema Abgaben</t>
  </si>
  <si>
    <t>1.13. - Produktion - Artwork</t>
  </si>
  <si>
    <t>Honorar Artworkkünstler*in</t>
  </si>
  <si>
    <t>1.14. - Produktion - Fotoshooting</t>
  </si>
  <si>
    <t>Honorar Fotograf*in</t>
  </si>
  <si>
    <t>1.15. - Produktion - Werkkreation - Sachkosten</t>
  </si>
  <si>
    <t>Vasko Damjanov</t>
  </si>
  <si>
    <t>1.16. - Produktion - Werkkreation - Honorare</t>
  </si>
  <si>
    <t>1.17. - Produktion - Proben - Sachkosten</t>
  </si>
  <si>
    <t>Vasko Damjanov /Bruna Cabral /Peter Jensen</t>
  </si>
  <si>
    <t>1.18. - Produktion - Proben - Honorare</t>
  </si>
  <si>
    <t>1.20. - Produktion - Sonstiges 1</t>
  </si>
  <si>
    <t>2.04. - Produktion - Promotion Online</t>
  </si>
  <si>
    <t>Instagram/Facebook/Youtube</t>
  </si>
  <si>
    <t>2.09. - Produktion - Internetauftritt</t>
  </si>
  <si>
    <r>
      <rPr>
        <u val="single"/>
        <sz val="11"/>
        <color indexed="11"/>
        <rFont val="Arial"/>
      </rPr>
      <t>wix.com</t>
    </r>
    <r>
      <rPr>
        <sz val="11"/>
        <color indexed="8"/>
        <rFont val="Arial"/>
      </rPr>
      <t xml:space="preserve"> </t>
    </r>
  </si>
  <si>
    <t>2.13. - Produktion - Video-/Contentproduktion</t>
  </si>
  <si>
    <t>Honorar Videoteam (Kostüm/Szenenbild/Kamera/Licht/Studiomiete/Ausleihe Videoequipment)</t>
  </si>
  <si>
    <t>2.07. - Produktion - Sonstiges Marketing</t>
  </si>
  <si>
    <t>Belegliste Einnahmen</t>
  </si>
  <si>
    <t>Belegliste - Einnahmen</t>
  </si>
  <si>
    <t>Mittelanforderungen</t>
  </si>
  <si>
    <t>Bitte tragen Sie zu Ihren bisherigen Mittelanforderungen jeweils das Datum des Zahlungseingangs sowie den Betrag ein.</t>
  </si>
  <si>
    <t>Lfd. Nr.</t>
  </si>
  <si>
    <t>Tag des Zahlungseingangs</t>
  </si>
  <si>
    <t>Schlüsseln Sie die Eigenmittel bitte der Zusammensetzung nach grob auf (z.B. "Barmittel Label/Verlag/…", "Konzerteinnahmen", "Merchandiseverkauf", etc.). Belege dazu müssen nur auf Nachfrage hin eingereicht werden.</t>
  </si>
  <si>
    <t>Die Eigenmittel müssen, abhängig von Ihren tatsächlichen Ausgaben, insgesamt folgenden Betrag abdecken:</t>
  </si>
  <si>
    <t>Aktuell sind insgesamt dargestellt:</t>
  </si>
  <si>
    <t>Herkunft</t>
  </si>
  <si>
    <t>Essen Förderung Corona Sonderfonts : Projekte "Neue Perspektiven"</t>
  </si>
  <si>
    <t>Verwendungsnachweis</t>
  </si>
  <si>
    <r>
      <rPr>
        <b val="1"/>
        <sz val="18"/>
        <color indexed="8"/>
        <rFont val="Arial"/>
      </rPr>
      <t>Verwendungsnachweis</t>
    </r>
    <r>
      <rPr>
        <sz val="14"/>
        <color indexed="8"/>
        <rFont val="Arial"/>
      </rPr>
      <t xml:space="preserve">
</t>
    </r>
    <r>
      <rPr>
        <sz val="11"/>
        <color indexed="8"/>
        <rFont val="Arial"/>
      </rPr>
      <t>für Fehlbedarfsfinanzierung  (Projektförderung)</t>
    </r>
  </si>
  <si>
    <t>Projektnummer- und name</t>
  </si>
  <si>
    <r>
      <rPr>
        <sz val="11"/>
        <color indexed="8"/>
        <rFont val="Arial"/>
      </rPr>
      <t>K13575/2021</t>
    </r>
    <r>
      <rPr>
        <sz val="11"/>
        <color indexed="8"/>
        <rFont val="Arial"/>
      </rPr>
      <t xml:space="preserve"> - </t>
    </r>
    <r>
      <rPr>
        <sz val="11"/>
        <color indexed="8"/>
        <rFont val="Arial"/>
      </rPr>
      <t>Frappier EP Aufnahme + Promotion</t>
    </r>
  </si>
  <si>
    <t>05.07.2021 - 31.08.2021</t>
  </si>
  <si>
    <t>Durch Fördervertrag der Initiative Musik gemeinnützige Projektgesellschaft mbH wurden zur Finanzierung der Maßnahmen des o.g. Projektes bewilligt</t>
  </si>
  <si>
    <t>Es wurden ausgezahlt</t>
  </si>
  <si>
    <t>Ausstehend</t>
  </si>
  <si>
    <r>
      <rPr>
        <b val="1"/>
        <sz val="11"/>
        <color indexed="8"/>
        <rFont val="Arial"/>
      </rPr>
      <t xml:space="preserve">SOLL
</t>
    </r>
    <r>
      <rPr>
        <sz val="9"/>
        <color indexed="8"/>
        <rFont val="Arial"/>
      </rPr>
      <t>lt. Finanzplan</t>
    </r>
  </si>
  <si>
    <r>
      <rPr>
        <b val="1"/>
        <sz val="11"/>
        <color indexed="8"/>
        <rFont val="Arial"/>
      </rPr>
      <t xml:space="preserve">IST
</t>
    </r>
    <r>
      <rPr>
        <sz val="9"/>
        <color indexed="8"/>
        <rFont val="Arial"/>
      </rPr>
      <t>tatsächliche Verwendung</t>
    </r>
  </si>
  <si>
    <r>
      <rPr>
        <b val="1"/>
        <sz val="11"/>
        <color indexed="8"/>
        <rFont val="Arial"/>
      </rPr>
      <t xml:space="preserve">Abweichungen
</t>
    </r>
    <r>
      <rPr>
        <sz val="9"/>
        <color indexed="8"/>
        <rFont val="Arial"/>
      </rPr>
      <t xml:space="preserve">gegenüber SOLL/IST </t>
    </r>
  </si>
  <si>
    <t>EUR</t>
  </si>
  <si>
    <r>
      <rPr>
        <sz val="9"/>
        <color indexed="8"/>
        <rFont val="Arial"/>
      </rPr>
      <t xml:space="preserve">mehr
</t>
    </r>
    <r>
      <rPr>
        <sz val="11"/>
        <color indexed="8"/>
        <rFont val="Arial"/>
      </rPr>
      <t>EUR</t>
    </r>
  </si>
  <si>
    <r>
      <rPr>
        <sz val="9"/>
        <color indexed="8"/>
        <rFont val="Arial"/>
      </rPr>
      <t xml:space="preserve">weniger
</t>
    </r>
    <r>
      <rPr>
        <sz val="11"/>
        <color indexed="8"/>
        <rFont val="Arial"/>
      </rPr>
      <t>EUR</t>
    </r>
  </si>
  <si>
    <t>Summe der Einnahmen</t>
  </si>
  <si>
    <t>./. Summe der Ausgaben</t>
  </si>
  <si>
    <t>Bestand/ Mehrausgabe</t>
  </si>
  <si>
    <t>Ich/Wir erkläre(n) ausdrücklich, dass die getätigten Ausgaben notwendig waren, dass wirtschaftlich und sparsam verfahren worden ist und die Angaben mit den Büchern und Belegen übereinstimmen.
Die Richtigkeit der Eintragungen und des Abschlusses wird hiermit bestätigt.</t>
  </si>
  <si>
    <t>Ort, Datum, Stempel, Unterschrift</t>
  </si>
  <si>
    <t>Ausgaben</t>
  </si>
  <si>
    <t>Lfd.
Nr.</t>
  </si>
  <si>
    <r>
      <rPr>
        <sz val="11"/>
        <color indexed="8"/>
        <rFont val="Arial"/>
      </rPr>
      <t xml:space="preserve">Zweckbestimmung des Finanzplans
</t>
    </r>
    <r>
      <rPr>
        <sz val="9"/>
        <color indexed="8"/>
        <rFont val="Arial"/>
      </rPr>
      <t>(gegliedert nach Einzelpositionen)</t>
    </r>
  </si>
  <si>
    <r>
      <rPr>
        <b val="1"/>
        <sz val="11"/>
        <color indexed="8"/>
        <rFont val="Arial"/>
      </rPr>
      <t xml:space="preserve">SOLL
</t>
    </r>
    <r>
      <rPr>
        <sz val="9"/>
        <color indexed="8"/>
        <rFont val="Arial"/>
      </rPr>
      <t>nach Finanzplan</t>
    </r>
  </si>
  <si>
    <r>
      <rPr>
        <b val="1"/>
        <sz val="11"/>
        <color indexed="8"/>
        <rFont val="Arial"/>
      </rPr>
      <t xml:space="preserve">Abweichungen
</t>
    </r>
    <r>
      <rPr>
        <sz val="9"/>
        <color indexed="8"/>
        <rFont val="Arial"/>
      </rPr>
      <t xml:space="preserve">zwischen SOLL (Spalte 5) 
</t>
    </r>
    <r>
      <rPr>
        <sz val="9"/>
        <color indexed="8"/>
        <rFont val="Arial"/>
      </rPr>
      <t xml:space="preserve">und IST (Spalte 7) </t>
    </r>
  </si>
  <si>
    <r>
      <rPr>
        <b val="1"/>
        <sz val="11"/>
        <color indexed="8"/>
        <rFont val="Arial"/>
      </rPr>
      <t xml:space="preserve">Bemerkungen
</t>
    </r>
    <r>
      <rPr>
        <sz val="8"/>
        <color indexed="8"/>
        <rFont val="Arial"/>
      </rPr>
      <t xml:space="preserve">(z.B. Begründung der Abweichungen, Erläuterungen zu den Einzelpositionen, Umbewilligung beantragt bzw. noch zu beantragen, Hinweise auf Schriftverkehr)                     </t>
    </r>
  </si>
  <si>
    <t>Empfänger, Grund der Zahlung</t>
  </si>
  <si>
    <r>
      <rPr>
        <sz val="9"/>
        <color indexed="8"/>
        <rFont val="Arial"/>
      </rPr>
      <t xml:space="preserve">einzeln
</t>
    </r>
    <r>
      <rPr>
        <sz val="11"/>
        <color indexed="8"/>
        <rFont val="Arial"/>
      </rPr>
      <t>EUR</t>
    </r>
  </si>
  <si>
    <r>
      <rPr>
        <sz val="9"/>
        <color indexed="8"/>
        <rFont val="Arial"/>
      </rPr>
      <t xml:space="preserve">gesamt
</t>
    </r>
    <r>
      <rPr>
        <sz val="11"/>
        <color indexed="8"/>
        <rFont val="Arial"/>
      </rPr>
      <t>EUR</t>
    </r>
  </si>
  <si>
    <t>ausführlichere Begründung bitte auf gesondertem Blatt</t>
  </si>
  <si>
    <t>Summe</t>
  </si>
  <si>
    <t xml:space="preserve">Zweckbestimmung/Einzahler </t>
  </si>
  <si>
    <r>
      <rPr>
        <b val="1"/>
        <sz val="11"/>
        <color indexed="8"/>
        <rFont val="Arial"/>
      </rPr>
      <t xml:space="preserve">Bemerkungen                   </t>
    </r>
    <r>
      <rPr>
        <sz val="9"/>
        <color indexed="8"/>
        <rFont val="Arial"/>
      </rPr>
      <t xml:space="preserve"> </t>
    </r>
  </si>
  <si>
    <t>Fördermittel ausgezahlt</t>
  </si>
  <si>
    <t>Fördermittel ausstehend</t>
  </si>
  <si>
    <t>VN Anforderungen</t>
  </si>
  <si>
    <t>INTERN</t>
  </si>
  <si>
    <r>
      <rPr>
        <sz val="11"/>
        <color indexed="8"/>
        <rFont val="Calibri"/>
      </rPr>
      <t xml:space="preserve">1.01. - </t>
    </r>
    <r>
      <rPr>
        <b val="1"/>
        <sz val="12"/>
        <color indexed="8"/>
        <rFont val="Arial"/>
      </rPr>
      <t>Produktion</t>
    </r>
    <r>
      <rPr>
        <sz val="11"/>
        <color indexed="8"/>
        <rFont val="Calibri"/>
      </rPr>
      <t xml:space="preserve"> - Studiomiete/Aufnahme </t>
    </r>
  </si>
  <si>
    <r>
      <rPr>
        <sz val="11"/>
        <color indexed="8"/>
        <rFont val="Calibri"/>
      </rPr>
      <t xml:space="preserve">1.02. - </t>
    </r>
    <r>
      <rPr>
        <b val="1"/>
        <sz val="12"/>
        <color indexed="8"/>
        <rFont val="Arial"/>
      </rPr>
      <t>Produktion</t>
    </r>
    <r>
      <rPr>
        <sz val="11"/>
        <color indexed="8"/>
        <rFont val="Calibri"/>
      </rPr>
      <t xml:space="preserve"> - Studiomiete/Mischen</t>
    </r>
  </si>
  <si>
    <t>Mitantragstellendes Unternehmen</t>
  </si>
  <si>
    <r>
      <rPr>
        <sz val="11"/>
        <color indexed="8"/>
        <rFont val="Calibri"/>
      </rPr>
      <t xml:space="preserve">1.03. - </t>
    </r>
    <r>
      <rPr>
        <b val="1"/>
        <sz val="12"/>
        <color indexed="8"/>
        <rFont val="Arial"/>
      </rPr>
      <t>Produktion</t>
    </r>
    <r>
      <rPr>
        <sz val="11"/>
        <color indexed="8"/>
        <rFont val="Calibri"/>
      </rPr>
      <t xml:space="preserve"> - Mastering</t>
    </r>
  </si>
  <si>
    <r>
      <rPr>
        <sz val="11"/>
        <color indexed="8"/>
        <rFont val="Calibri"/>
      </rPr>
      <t xml:space="preserve">1.04. - </t>
    </r>
    <r>
      <rPr>
        <b val="1"/>
        <sz val="12"/>
        <color indexed="8"/>
        <rFont val="Arial"/>
      </rPr>
      <t>Produktion</t>
    </r>
    <r>
      <rPr>
        <sz val="11"/>
        <color indexed="8"/>
        <rFont val="Calibri"/>
      </rPr>
      <t xml:space="preserve"> - Externe Gastmusiker*innen</t>
    </r>
  </si>
  <si>
    <r>
      <rPr>
        <sz val="11"/>
        <color indexed="8"/>
        <rFont val="Calibri"/>
      </rPr>
      <t xml:space="preserve">1.05. - </t>
    </r>
    <r>
      <rPr>
        <b val="1"/>
        <sz val="12"/>
        <color indexed="8"/>
        <rFont val="Arial"/>
      </rPr>
      <t>Produktion</t>
    </r>
    <r>
      <rPr>
        <sz val="11"/>
        <color indexed="8"/>
        <rFont val="Calibri"/>
      </rPr>
      <t xml:space="preserve"> - Produzent*in</t>
    </r>
  </si>
  <si>
    <r>
      <rPr>
        <sz val="11"/>
        <color indexed="8"/>
        <rFont val="Calibri"/>
      </rPr>
      <t xml:space="preserve">1.06. - </t>
    </r>
    <r>
      <rPr>
        <b val="1"/>
        <sz val="12"/>
        <color indexed="8"/>
        <rFont val="Arial"/>
      </rPr>
      <t>Produktion</t>
    </r>
    <r>
      <rPr>
        <sz val="11"/>
        <color indexed="8"/>
        <rFont val="Calibri"/>
      </rPr>
      <t xml:space="preserve"> - Toningenieur*in</t>
    </r>
  </si>
  <si>
    <r>
      <rPr>
        <sz val="11"/>
        <color indexed="8"/>
        <rFont val="Calibri"/>
      </rPr>
      <t xml:space="preserve">1.07. - </t>
    </r>
    <r>
      <rPr>
        <b val="1"/>
        <sz val="12"/>
        <color indexed="8"/>
        <rFont val="Arial"/>
      </rPr>
      <t>Produktion</t>
    </r>
    <r>
      <rPr>
        <sz val="11"/>
        <color indexed="8"/>
        <rFont val="Calibri"/>
      </rPr>
      <t xml:space="preserve"> - Tonträgerherstellung 1</t>
    </r>
  </si>
  <si>
    <r>
      <rPr>
        <sz val="11"/>
        <color indexed="8"/>
        <rFont val="Calibri"/>
      </rPr>
      <t xml:space="preserve">1.08. - </t>
    </r>
    <r>
      <rPr>
        <b val="1"/>
        <sz val="12"/>
        <color indexed="8"/>
        <rFont val="Arial"/>
      </rPr>
      <t>Produktion</t>
    </r>
    <r>
      <rPr>
        <sz val="11"/>
        <color indexed="8"/>
        <rFont val="Calibri"/>
      </rPr>
      <t xml:space="preserve"> - Tonträgerherstellung 2</t>
    </r>
  </si>
  <si>
    <r>
      <rPr>
        <sz val="11"/>
        <color indexed="8"/>
        <rFont val="Calibri"/>
      </rPr>
      <t xml:space="preserve">1.09. - </t>
    </r>
    <r>
      <rPr>
        <b val="1"/>
        <sz val="12"/>
        <color indexed="8"/>
        <rFont val="Arial"/>
      </rPr>
      <t>Produktion</t>
    </r>
    <r>
      <rPr>
        <sz val="11"/>
        <color indexed="8"/>
        <rFont val="Calibri"/>
      </rPr>
      <t xml:space="preserve"> - Tonträgerherstellung 3</t>
    </r>
  </si>
  <si>
    <r>
      <rPr>
        <sz val="11"/>
        <color indexed="8"/>
        <rFont val="Calibri"/>
      </rPr>
      <t xml:space="preserve">1.10. - </t>
    </r>
    <r>
      <rPr>
        <b val="1"/>
        <sz val="12"/>
        <color indexed="8"/>
        <rFont val="Arial"/>
      </rPr>
      <t>Produktion</t>
    </r>
    <r>
      <rPr>
        <sz val="11"/>
        <color indexed="8"/>
        <rFont val="Calibri"/>
      </rPr>
      <t xml:space="preserve"> - GEMA zu 1</t>
    </r>
  </si>
  <si>
    <r>
      <rPr>
        <sz val="11"/>
        <color indexed="8"/>
        <rFont val="Calibri"/>
      </rPr>
      <t xml:space="preserve">1.11. - </t>
    </r>
    <r>
      <rPr>
        <b val="1"/>
        <sz val="12"/>
        <color indexed="8"/>
        <rFont val="Arial"/>
      </rPr>
      <t>Produktion</t>
    </r>
    <r>
      <rPr>
        <sz val="11"/>
        <color indexed="8"/>
        <rFont val="Calibri"/>
      </rPr>
      <t xml:space="preserve"> - GEMA zu 2</t>
    </r>
  </si>
  <si>
    <r>
      <rPr>
        <sz val="11"/>
        <color indexed="8"/>
        <rFont val="Calibri"/>
      </rPr>
      <t xml:space="preserve">1.12. - </t>
    </r>
    <r>
      <rPr>
        <b val="1"/>
        <sz val="12"/>
        <color indexed="8"/>
        <rFont val="Arial"/>
      </rPr>
      <t>Produktion</t>
    </r>
    <r>
      <rPr>
        <sz val="11"/>
        <color indexed="8"/>
        <rFont val="Calibri"/>
      </rPr>
      <t xml:space="preserve"> - GEMA zu 3</t>
    </r>
  </si>
  <si>
    <r>
      <rPr>
        <sz val="11"/>
        <color indexed="8"/>
        <rFont val="Calibri"/>
      </rPr>
      <t xml:space="preserve">1.13. - </t>
    </r>
    <r>
      <rPr>
        <b val="1"/>
        <sz val="12"/>
        <color indexed="8"/>
        <rFont val="Arial"/>
      </rPr>
      <t>Produktion</t>
    </r>
    <r>
      <rPr>
        <sz val="11"/>
        <color indexed="8"/>
        <rFont val="Calibri"/>
      </rPr>
      <t xml:space="preserve"> - Artwork</t>
    </r>
  </si>
  <si>
    <r>
      <rPr>
        <sz val="11"/>
        <color indexed="8"/>
        <rFont val="Calibri"/>
      </rPr>
      <t xml:space="preserve">1.14. - </t>
    </r>
    <r>
      <rPr>
        <b val="1"/>
        <sz val="12"/>
        <color indexed="8"/>
        <rFont val="Arial"/>
      </rPr>
      <t>Produktion</t>
    </r>
    <r>
      <rPr>
        <sz val="11"/>
        <color indexed="8"/>
        <rFont val="Calibri"/>
      </rPr>
      <t xml:space="preserve"> - Fotoshooting</t>
    </r>
  </si>
  <si>
    <r>
      <rPr>
        <sz val="11"/>
        <color indexed="8"/>
        <rFont val="Calibri"/>
      </rPr>
      <t xml:space="preserve">1.15. - </t>
    </r>
    <r>
      <rPr>
        <b val="1"/>
        <sz val="12"/>
        <color indexed="8"/>
        <rFont val="Arial"/>
      </rPr>
      <t>Produktion</t>
    </r>
    <r>
      <rPr>
        <sz val="11"/>
        <color indexed="8"/>
        <rFont val="Calibri"/>
      </rPr>
      <t xml:space="preserve"> - Werkkreation - Sachkosten</t>
    </r>
  </si>
  <si>
    <r>
      <rPr>
        <sz val="11"/>
        <color indexed="8"/>
        <rFont val="Calibri"/>
      </rPr>
      <t xml:space="preserve">1.16. - </t>
    </r>
    <r>
      <rPr>
        <b val="1"/>
        <sz val="12"/>
        <color indexed="8"/>
        <rFont val="Arial"/>
      </rPr>
      <t>Produktion</t>
    </r>
    <r>
      <rPr>
        <sz val="11"/>
        <color indexed="8"/>
        <rFont val="Calibri"/>
      </rPr>
      <t xml:space="preserve"> - Werkkreation - Honorare</t>
    </r>
  </si>
  <si>
    <r>
      <rPr>
        <sz val="11"/>
        <color indexed="8"/>
        <rFont val="Calibri"/>
      </rPr>
      <t xml:space="preserve">1.17. - </t>
    </r>
    <r>
      <rPr>
        <b val="1"/>
        <sz val="12"/>
        <color indexed="8"/>
        <rFont val="Arial"/>
      </rPr>
      <t>Produktion</t>
    </r>
    <r>
      <rPr>
        <sz val="11"/>
        <color indexed="8"/>
        <rFont val="Calibri"/>
      </rPr>
      <t xml:space="preserve"> - Proben - Sachkosten</t>
    </r>
  </si>
  <si>
    <r>
      <rPr>
        <sz val="11"/>
        <color indexed="8"/>
        <rFont val="Calibri"/>
      </rPr>
      <t xml:space="preserve">1.18. - </t>
    </r>
    <r>
      <rPr>
        <b val="1"/>
        <sz val="12"/>
        <color indexed="8"/>
        <rFont val="Arial"/>
      </rPr>
      <t>Produktion</t>
    </r>
    <r>
      <rPr>
        <sz val="11"/>
        <color indexed="8"/>
        <rFont val="Calibri"/>
      </rPr>
      <t xml:space="preserve"> - Proben - Honorare</t>
    </r>
  </si>
  <si>
    <r>
      <rPr>
        <sz val="11"/>
        <color indexed="8"/>
        <rFont val="Calibri"/>
      </rPr>
      <t xml:space="preserve">1.20. - </t>
    </r>
    <r>
      <rPr>
        <b val="1"/>
        <sz val="12"/>
        <color indexed="8"/>
        <rFont val="Arial"/>
      </rPr>
      <t>Produktion</t>
    </r>
    <r>
      <rPr>
        <sz val="11"/>
        <color indexed="8"/>
        <rFont val="Calibri"/>
      </rPr>
      <t xml:space="preserve"> - Sonstiges 1</t>
    </r>
  </si>
  <si>
    <r>
      <rPr>
        <sz val="11"/>
        <color indexed="8"/>
        <rFont val="Calibri"/>
      </rPr>
      <t xml:space="preserve">1.21. - </t>
    </r>
    <r>
      <rPr>
        <b val="1"/>
        <sz val="12"/>
        <color indexed="8"/>
        <rFont val="Arial"/>
      </rPr>
      <t>Produktion</t>
    </r>
    <r>
      <rPr>
        <sz val="11"/>
        <color indexed="8"/>
        <rFont val="Calibri"/>
      </rPr>
      <t xml:space="preserve"> - Sonstiges 2</t>
    </r>
  </si>
  <si>
    <r>
      <rPr>
        <sz val="11"/>
        <color indexed="8"/>
        <rFont val="Calibri"/>
      </rPr>
      <t xml:space="preserve">1.22. - </t>
    </r>
    <r>
      <rPr>
        <b val="1"/>
        <sz val="12"/>
        <color indexed="8"/>
        <rFont val="Arial"/>
      </rPr>
      <t>Produktion</t>
    </r>
    <r>
      <rPr>
        <sz val="11"/>
        <color indexed="8"/>
        <rFont val="Calibri"/>
      </rPr>
      <t xml:space="preserve"> - Sonstiges 3</t>
    </r>
  </si>
  <si>
    <r>
      <rPr>
        <sz val="11"/>
        <color indexed="8"/>
        <rFont val="Calibri"/>
      </rPr>
      <t xml:space="preserve">2.01. - </t>
    </r>
    <r>
      <rPr>
        <b val="1"/>
        <sz val="12"/>
        <color indexed="8"/>
        <rFont val="Arial"/>
      </rPr>
      <t>Produktion</t>
    </r>
    <r>
      <rPr>
        <sz val="11"/>
        <color indexed="8"/>
        <rFont val="Calibri"/>
      </rPr>
      <t xml:space="preserve"> - Promotion Print</t>
    </r>
  </si>
  <si>
    <r>
      <rPr>
        <sz val="11"/>
        <color indexed="8"/>
        <rFont val="Calibri"/>
      </rPr>
      <t xml:space="preserve">2.02. - </t>
    </r>
    <r>
      <rPr>
        <b val="1"/>
        <sz val="12"/>
        <color indexed="8"/>
        <rFont val="Arial"/>
      </rPr>
      <t>Produktion</t>
    </r>
    <r>
      <rPr>
        <sz val="11"/>
        <color indexed="8"/>
        <rFont val="Calibri"/>
      </rPr>
      <t xml:space="preserve"> - Promotion Radio</t>
    </r>
  </si>
  <si>
    <r>
      <rPr>
        <sz val="11"/>
        <color indexed="8"/>
        <rFont val="Calibri"/>
      </rPr>
      <t xml:space="preserve">2.03. - </t>
    </r>
    <r>
      <rPr>
        <b val="1"/>
        <sz val="12"/>
        <color indexed="8"/>
        <rFont val="Arial"/>
      </rPr>
      <t>Produktion</t>
    </r>
    <r>
      <rPr>
        <sz val="11"/>
        <color indexed="8"/>
        <rFont val="Calibri"/>
      </rPr>
      <t xml:space="preserve"> - Promotion TV</t>
    </r>
  </si>
  <si>
    <r>
      <rPr>
        <sz val="11"/>
        <color indexed="8"/>
        <rFont val="Calibri"/>
      </rPr>
      <t xml:space="preserve">2.04. - </t>
    </r>
    <r>
      <rPr>
        <b val="1"/>
        <sz val="12"/>
        <color indexed="8"/>
        <rFont val="Arial"/>
      </rPr>
      <t>Produktion</t>
    </r>
    <r>
      <rPr>
        <sz val="11"/>
        <color indexed="8"/>
        <rFont val="Calibri"/>
      </rPr>
      <t xml:space="preserve"> - Promotion Online</t>
    </r>
  </si>
  <si>
    <r>
      <rPr>
        <sz val="11"/>
        <color indexed="8"/>
        <rFont val="Calibri"/>
      </rPr>
      <t xml:space="preserve">2.05. - </t>
    </r>
    <r>
      <rPr>
        <b val="1"/>
        <sz val="12"/>
        <color indexed="8"/>
        <rFont val="Arial"/>
      </rPr>
      <t>Produktion</t>
    </r>
    <r>
      <rPr>
        <sz val="11"/>
        <color indexed="8"/>
        <rFont val="Calibri"/>
      </rPr>
      <t xml:space="preserve"> - Anzeigen </t>
    </r>
  </si>
  <si>
    <r>
      <rPr>
        <sz val="11"/>
        <color indexed="8"/>
        <rFont val="Calibri"/>
      </rPr>
      <t xml:space="preserve">2.06. - </t>
    </r>
    <r>
      <rPr>
        <b val="1"/>
        <sz val="12"/>
        <color indexed="8"/>
        <rFont val="Arial"/>
      </rPr>
      <t>Produktion</t>
    </r>
    <r>
      <rPr>
        <sz val="11"/>
        <color indexed="8"/>
        <rFont val="Calibri"/>
      </rPr>
      <t xml:space="preserve"> - Online Marketing</t>
    </r>
  </si>
  <si>
    <r>
      <rPr>
        <sz val="11"/>
        <color indexed="8"/>
        <rFont val="Calibri"/>
      </rPr>
      <t xml:space="preserve">2.07. - </t>
    </r>
    <r>
      <rPr>
        <b val="1"/>
        <sz val="12"/>
        <color indexed="8"/>
        <rFont val="Arial"/>
      </rPr>
      <t>Produktion</t>
    </r>
    <r>
      <rPr>
        <sz val="11"/>
        <color indexed="8"/>
        <rFont val="Calibri"/>
      </rPr>
      <t xml:space="preserve"> - Sonstiges Marketing</t>
    </r>
  </si>
  <si>
    <r>
      <rPr>
        <sz val="11"/>
        <color indexed="8"/>
        <rFont val="Calibri"/>
      </rPr>
      <t xml:space="preserve">2.08. - </t>
    </r>
    <r>
      <rPr>
        <b val="1"/>
        <sz val="12"/>
        <color indexed="8"/>
        <rFont val="Arial"/>
      </rPr>
      <t>Produktion</t>
    </r>
    <r>
      <rPr>
        <sz val="11"/>
        <color indexed="8"/>
        <rFont val="Calibri"/>
      </rPr>
      <t xml:space="preserve"> - Pressetexte, Biographie</t>
    </r>
  </si>
  <si>
    <r>
      <rPr>
        <sz val="11"/>
        <color indexed="8"/>
        <rFont val="Calibri"/>
      </rPr>
      <t xml:space="preserve">2.09. - </t>
    </r>
    <r>
      <rPr>
        <b val="1"/>
        <sz val="12"/>
        <color indexed="8"/>
        <rFont val="Arial"/>
      </rPr>
      <t>Produktion</t>
    </r>
    <r>
      <rPr>
        <sz val="11"/>
        <color indexed="8"/>
        <rFont val="Calibri"/>
      </rPr>
      <t xml:space="preserve"> - Internetauftritt</t>
    </r>
  </si>
  <si>
    <r>
      <rPr>
        <sz val="11"/>
        <color indexed="8"/>
        <rFont val="Calibri"/>
      </rPr>
      <t xml:space="preserve">2.10. - </t>
    </r>
    <r>
      <rPr>
        <b val="1"/>
        <sz val="12"/>
        <color indexed="8"/>
        <rFont val="Arial"/>
      </rPr>
      <t>Produktion</t>
    </r>
    <r>
      <rPr>
        <sz val="11"/>
        <color indexed="8"/>
        <rFont val="Calibri"/>
      </rPr>
      <t xml:space="preserve"> - Produktionskosten Print</t>
    </r>
  </si>
  <si>
    <r>
      <rPr>
        <sz val="11"/>
        <color indexed="8"/>
        <rFont val="Calibri"/>
      </rPr>
      <t xml:space="preserve">2.11. - </t>
    </r>
    <r>
      <rPr>
        <b val="1"/>
        <sz val="12"/>
        <color indexed="8"/>
        <rFont val="Arial"/>
      </rPr>
      <t>Produktion</t>
    </r>
    <r>
      <rPr>
        <sz val="11"/>
        <color indexed="8"/>
        <rFont val="Calibri"/>
      </rPr>
      <t xml:space="preserve"> - Versandkosten</t>
    </r>
  </si>
  <si>
    <r>
      <rPr>
        <sz val="11"/>
        <color indexed="8"/>
        <rFont val="Calibri"/>
      </rPr>
      <t xml:space="preserve">2.12. - </t>
    </r>
    <r>
      <rPr>
        <b val="1"/>
        <sz val="12"/>
        <color indexed="8"/>
        <rFont val="Arial"/>
      </rPr>
      <t>Produktion</t>
    </r>
    <r>
      <rPr>
        <sz val="11"/>
        <color indexed="8"/>
        <rFont val="Calibri"/>
      </rPr>
      <t xml:space="preserve"> - PR-Reisen </t>
    </r>
  </si>
  <si>
    <r>
      <rPr>
        <sz val="11"/>
        <color indexed="8"/>
        <rFont val="Calibri"/>
      </rPr>
      <t xml:space="preserve">2.13. - </t>
    </r>
    <r>
      <rPr>
        <b val="1"/>
        <sz val="12"/>
        <color indexed="8"/>
        <rFont val="Arial"/>
      </rPr>
      <t>Produktion</t>
    </r>
    <r>
      <rPr>
        <sz val="11"/>
        <color indexed="8"/>
        <rFont val="Calibri"/>
      </rPr>
      <t xml:space="preserve"> - Video-/Contentproduktion</t>
    </r>
  </si>
  <si>
    <r>
      <rPr>
        <sz val="11"/>
        <color indexed="8"/>
        <rFont val="Calibri"/>
      </rPr>
      <t xml:space="preserve">2.14. - </t>
    </r>
    <r>
      <rPr>
        <b val="1"/>
        <sz val="12"/>
        <color indexed="8"/>
        <rFont val="Arial"/>
      </rPr>
      <t>Produktion</t>
    </r>
    <r>
      <rPr>
        <sz val="11"/>
        <color indexed="8"/>
        <rFont val="Calibri"/>
      </rPr>
      <t xml:space="preserve"> - Produktmanagement</t>
    </r>
  </si>
  <si>
    <r>
      <rPr>
        <sz val="11"/>
        <color indexed="8"/>
        <rFont val="Calibri"/>
      </rPr>
      <t xml:space="preserve">2.15. - </t>
    </r>
    <r>
      <rPr>
        <b val="1"/>
        <sz val="12"/>
        <color indexed="8"/>
        <rFont val="Arial"/>
      </rPr>
      <t>Produktion</t>
    </r>
    <r>
      <rPr>
        <sz val="11"/>
        <color indexed="8"/>
        <rFont val="Calibri"/>
      </rPr>
      <t xml:space="preserve"> - Sonstiges 1</t>
    </r>
  </si>
  <si>
    <r>
      <rPr>
        <sz val="11"/>
        <color indexed="8"/>
        <rFont val="Calibri"/>
      </rPr>
      <t xml:space="preserve">2.16. - </t>
    </r>
    <r>
      <rPr>
        <b val="1"/>
        <sz val="12"/>
        <color indexed="8"/>
        <rFont val="Arial"/>
      </rPr>
      <t>Produktion</t>
    </r>
    <r>
      <rPr>
        <sz val="11"/>
        <color indexed="8"/>
        <rFont val="Calibri"/>
      </rPr>
      <t xml:space="preserve"> - Sonstiges 2</t>
    </r>
  </si>
  <si>
    <r>
      <rPr>
        <sz val="11"/>
        <color indexed="8"/>
        <rFont val="Calibri"/>
      </rPr>
      <t xml:space="preserve">2.17. - </t>
    </r>
    <r>
      <rPr>
        <b val="1"/>
        <sz val="12"/>
        <color indexed="8"/>
        <rFont val="Arial"/>
      </rPr>
      <t>Produktion</t>
    </r>
    <r>
      <rPr>
        <sz val="11"/>
        <color indexed="8"/>
        <rFont val="Calibri"/>
      </rPr>
      <t xml:space="preserve"> - Sonstiges 3</t>
    </r>
  </si>
  <si>
    <r>
      <rPr>
        <sz val="11"/>
        <color indexed="8"/>
        <rFont val="Calibri"/>
      </rPr>
      <t xml:space="preserve">3.01. - </t>
    </r>
    <r>
      <rPr>
        <b val="1"/>
        <sz val="12"/>
        <color indexed="8"/>
        <rFont val="Arial"/>
      </rPr>
      <t>Produktion</t>
    </r>
    <r>
      <rPr>
        <sz val="11"/>
        <color indexed="8"/>
        <rFont val="Calibri"/>
      </rPr>
      <t xml:space="preserve"> - Reisekosten</t>
    </r>
  </si>
  <si>
    <r>
      <rPr>
        <sz val="11"/>
        <color indexed="8"/>
        <rFont val="Calibri"/>
      </rPr>
      <t xml:space="preserve">3.02. - </t>
    </r>
    <r>
      <rPr>
        <b val="1"/>
        <sz val="12"/>
        <color indexed="8"/>
        <rFont val="Arial"/>
      </rPr>
      <t>Produktion</t>
    </r>
    <r>
      <rPr>
        <sz val="11"/>
        <color indexed="8"/>
        <rFont val="Calibri"/>
      </rPr>
      <t xml:space="preserve"> - Tourbus oder Van, Miete </t>
    </r>
  </si>
  <si>
    <r>
      <rPr>
        <sz val="11"/>
        <color indexed="8"/>
        <rFont val="Calibri"/>
      </rPr>
      <t xml:space="preserve">3.03. - </t>
    </r>
    <r>
      <rPr>
        <b val="1"/>
        <sz val="12"/>
        <color indexed="8"/>
        <rFont val="Arial"/>
      </rPr>
      <t>Produktion</t>
    </r>
    <r>
      <rPr>
        <sz val="11"/>
        <color indexed="8"/>
        <rFont val="Calibri"/>
      </rPr>
      <t xml:space="preserve"> - Spritkosten</t>
    </r>
  </si>
  <si>
    <r>
      <rPr>
        <sz val="11"/>
        <color indexed="8"/>
        <rFont val="Calibri"/>
      </rPr>
      <t xml:space="preserve">3.04. - </t>
    </r>
    <r>
      <rPr>
        <b val="1"/>
        <sz val="12"/>
        <color indexed="8"/>
        <rFont val="Arial"/>
      </rPr>
      <t>Produktion</t>
    </r>
    <r>
      <rPr>
        <sz val="11"/>
        <color indexed="8"/>
        <rFont val="Calibri"/>
      </rPr>
      <t xml:space="preserve"> - Mautgebühren, Fährkosten, etc.</t>
    </r>
  </si>
  <si>
    <r>
      <rPr>
        <sz val="11"/>
        <color indexed="8"/>
        <rFont val="Calibri"/>
      </rPr>
      <t xml:space="preserve">3.05. - </t>
    </r>
    <r>
      <rPr>
        <b val="1"/>
        <sz val="12"/>
        <color indexed="8"/>
        <rFont val="Arial"/>
      </rPr>
      <t>Produktion</t>
    </r>
    <r>
      <rPr>
        <sz val="11"/>
        <color indexed="8"/>
        <rFont val="Calibri"/>
      </rPr>
      <t xml:space="preserve"> - Gage für Musiker*innen</t>
    </r>
  </si>
  <si>
    <r>
      <rPr>
        <sz val="11"/>
        <color indexed="8"/>
        <rFont val="Calibri"/>
      </rPr>
      <t xml:space="preserve">3.06. - </t>
    </r>
    <r>
      <rPr>
        <b val="1"/>
        <sz val="12"/>
        <color indexed="8"/>
        <rFont val="Arial"/>
      </rPr>
      <t>Produktion</t>
    </r>
    <r>
      <rPr>
        <sz val="11"/>
        <color indexed="8"/>
        <rFont val="Calibri"/>
      </rPr>
      <t xml:space="preserve"> - Gage für Gastmusiker*innen</t>
    </r>
  </si>
  <si>
    <r>
      <rPr>
        <sz val="11"/>
        <color indexed="8"/>
        <rFont val="Calibri"/>
      </rPr>
      <t xml:space="preserve">3.07. - </t>
    </r>
    <r>
      <rPr>
        <b val="1"/>
        <sz val="12"/>
        <color indexed="8"/>
        <rFont val="Arial"/>
      </rPr>
      <t>Produktion</t>
    </r>
    <r>
      <rPr>
        <sz val="11"/>
        <color indexed="8"/>
        <rFont val="Calibri"/>
      </rPr>
      <t xml:space="preserve"> - Techniker*innen (Ton, Licht)</t>
    </r>
  </si>
  <si>
    <r>
      <rPr>
        <sz val="11"/>
        <color indexed="8"/>
        <rFont val="Calibri"/>
      </rPr>
      <t xml:space="preserve">3.08. - </t>
    </r>
    <r>
      <rPr>
        <b val="1"/>
        <sz val="12"/>
        <color indexed="8"/>
        <rFont val="Arial"/>
      </rPr>
      <t>Produktion</t>
    </r>
    <r>
      <rPr>
        <sz val="11"/>
        <color indexed="8"/>
        <rFont val="Calibri"/>
      </rPr>
      <t xml:space="preserve"> - Tourmanagement</t>
    </r>
  </si>
  <si>
    <r>
      <rPr>
        <sz val="11"/>
        <color indexed="8"/>
        <rFont val="Calibri"/>
      </rPr>
      <t xml:space="preserve">3.09. - </t>
    </r>
    <r>
      <rPr>
        <b val="1"/>
        <sz val="12"/>
        <color indexed="8"/>
        <rFont val="Arial"/>
      </rPr>
      <t>Produktion</t>
    </r>
    <r>
      <rPr>
        <sz val="11"/>
        <color indexed="8"/>
        <rFont val="Calibri"/>
      </rPr>
      <t xml:space="preserve"> - Gerätemiete</t>
    </r>
  </si>
  <si>
    <r>
      <rPr>
        <sz val="11"/>
        <color indexed="8"/>
        <rFont val="Calibri"/>
      </rPr>
      <t xml:space="preserve">3.10. - </t>
    </r>
    <r>
      <rPr>
        <b val="1"/>
        <sz val="12"/>
        <color indexed="8"/>
        <rFont val="Arial"/>
      </rPr>
      <t>Produktion</t>
    </r>
    <r>
      <rPr>
        <sz val="11"/>
        <color indexed="8"/>
        <rFont val="Calibri"/>
      </rPr>
      <t xml:space="preserve"> - Booking Fee</t>
    </r>
  </si>
  <si>
    <r>
      <rPr>
        <sz val="11"/>
        <color indexed="8"/>
        <rFont val="Calibri"/>
      </rPr>
      <t xml:space="preserve">3.11. - </t>
    </r>
    <r>
      <rPr>
        <b val="1"/>
        <sz val="12"/>
        <color indexed="8"/>
        <rFont val="Arial"/>
      </rPr>
      <t>Produktion</t>
    </r>
    <r>
      <rPr>
        <sz val="11"/>
        <color indexed="8"/>
        <rFont val="Calibri"/>
      </rPr>
      <t xml:space="preserve"> - Proben</t>
    </r>
  </si>
  <si>
    <r>
      <rPr>
        <sz val="11"/>
        <color indexed="8"/>
        <rFont val="Calibri"/>
      </rPr>
      <t xml:space="preserve">3.12. - </t>
    </r>
    <r>
      <rPr>
        <b val="1"/>
        <sz val="12"/>
        <color indexed="8"/>
        <rFont val="Arial"/>
      </rPr>
      <t>Produktion</t>
    </r>
    <r>
      <rPr>
        <sz val="11"/>
        <color indexed="8"/>
        <rFont val="Calibri"/>
      </rPr>
      <t xml:space="preserve"> - Sonstiges 1</t>
    </r>
  </si>
  <si>
    <r>
      <rPr>
        <sz val="11"/>
        <color indexed="8"/>
        <rFont val="Calibri"/>
      </rPr>
      <t xml:space="preserve">3.13. - </t>
    </r>
    <r>
      <rPr>
        <b val="1"/>
        <sz val="12"/>
        <color indexed="8"/>
        <rFont val="Arial"/>
      </rPr>
      <t>Produktion</t>
    </r>
    <r>
      <rPr>
        <sz val="11"/>
        <color indexed="8"/>
        <rFont val="Calibri"/>
      </rPr>
      <t xml:space="preserve"> - Sonstiges 2</t>
    </r>
  </si>
  <si>
    <r>
      <rPr>
        <sz val="11"/>
        <color indexed="8"/>
        <rFont val="Calibri"/>
      </rPr>
      <t xml:space="preserve">3.14. - </t>
    </r>
    <r>
      <rPr>
        <b val="1"/>
        <sz val="12"/>
        <color indexed="8"/>
        <rFont val="Arial"/>
      </rPr>
      <t>Produktion</t>
    </r>
    <r>
      <rPr>
        <sz val="11"/>
        <color indexed="8"/>
        <rFont val="Calibri"/>
      </rPr>
      <t xml:space="preserve"> - Sonstiges 3</t>
    </r>
  </si>
</sst>
</file>

<file path=xl/styles.xml><?xml version="1.0" encoding="utf-8"?>
<styleSheet xmlns="http://schemas.openxmlformats.org/spreadsheetml/2006/main">
  <numFmts count="4">
    <numFmt numFmtId="0" formatCode="General"/>
    <numFmt numFmtId="59" formatCode="#,##0.00&quot; €&quot;"/>
    <numFmt numFmtId="60" formatCode="#,##0.00&quot; &quot;[$€-2]"/>
    <numFmt numFmtId="61" formatCode="&quot; &quot;* #,##0.00&quot; € &quot;;&quot;-&quot;* #,##0.00&quot; € &quot;;&quot; &quot;* &quot;-&quot;??&quot; € &quot;"/>
  </numFmts>
  <fonts count="3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1"/>
      <color indexed="12"/>
      <name val="Arial"/>
    </font>
    <font>
      <b val="1"/>
      <sz val="14"/>
      <color indexed="12"/>
      <name val="Arial"/>
    </font>
    <font>
      <sz val="11"/>
      <color indexed="8"/>
      <name val="Arial"/>
    </font>
    <font>
      <b val="1"/>
      <sz val="11"/>
      <color indexed="8"/>
      <name val="Arial"/>
    </font>
    <font>
      <b val="1"/>
      <sz val="12"/>
      <color indexed="8"/>
      <name val="Arial"/>
    </font>
    <font>
      <sz val="8"/>
      <color indexed="16"/>
      <name val="Arial"/>
    </font>
    <font>
      <sz val="10"/>
      <color indexed="16"/>
      <name val="Arial"/>
    </font>
    <font>
      <b val="1"/>
      <sz val="12"/>
      <color indexed="12"/>
      <name val="Arial"/>
    </font>
    <font>
      <sz val="8"/>
      <color indexed="18"/>
      <name val="Arial"/>
    </font>
    <font>
      <sz val="12"/>
      <color indexed="8"/>
      <name val="Times Roman"/>
    </font>
    <font>
      <sz val="11"/>
      <color indexed="18"/>
      <name val="Arial"/>
    </font>
    <font>
      <b val="1"/>
      <sz val="12"/>
      <color indexed="18"/>
      <name val="Arial"/>
    </font>
    <font>
      <b val="1"/>
      <sz val="8"/>
      <color indexed="18"/>
      <name val="Arial"/>
    </font>
    <font>
      <sz val="9"/>
      <color indexed="8"/>
      <name val="Arial"/>
    </font>
    <font>
      <b val="1"/>
      <sz val="9"/>
      <color indexed="8"/>
      <name val="Arial"/>
    </font>
    <font>
      <i val="1"/>
      <sz val="9"/>
      <color indexed="8"/>
      <name val="Arial"/>
    </font>
    <font>
      <b val="1"/>
      <sz val="11"/>
      <color indexed="12"/>
      <name val="Arial"/>
    </font>
    <font>
      <u val="single"/>
      <sz val="11"/>
      <color indexed="11"/>
      <name val="Arial"/>
    </font>
    <font>
      <b val="1"/>
      <sz val="14"/>
      <color indexed="8"/>
      <name val="Arial"/>
    </font>
    <font>
      <b val="1"/>
      <sz val="14"/>
      <color indexed="8"/>
      <name val="Times Roman"/>
    </font>
    <font>
      <sz val="14"/>
      <color indexed="8"/>
      <name val="Arial"/>
    </font>
    <font>
      <b val="1"/>
      <sz val="18"/>
      <color indexed="8"/>
      <name val="Arial"/>
    </font>
    <font>
      <sz val="8"/>
      <color indexed="8"/>
      <name val="Arial"/>
    </font>
    <font>
      <sz val="10"/>
      <color indexed="8"/>
      <name val="Arial"/>
    </font>
    <font>
      <b val="1"/>
      <sz val="10"/>
      <color indexed="8"/>
      <name val="Arial"/>
    </font>
    <font>
      <i val="1"/>
      <sz val="11"/>
      <color indexed="8"/>
      <name val="Arial"/>
    </font>
    <font>
      <i val="1"/>
      <sz val="10"/>
      <color indexed="8"/>
      <name val="Arial"/>
    </font>
    <font>
      <vertAlign val="superscript"/>
      <sz val="11"/>
      <color indexed="8"/>
      <name val="Arial"/>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63">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right/>
      <top/>
      <bottom style="thin">
        <color indexed="8"/>
      </bottom>
      <diagonal/>
    </border>
    <border>
      <left/>
      <right/>
      <top style="thin">
        <color indexed="8"/>
      </top>
      <bottom/>
      <diagonal/>
    </border>
    <border>
      <left/>
      <right/>
      <top/>
      <bottom style="hair">
        <color indexed="8"/>
      </bottom>
      <diagonal/>
    </border>
    <border>
      <left/>
      <right/>
      <top style="hair">
        <color indexed="8"/>
      </top>
      <bottom style="hair">
        <color indexed="8"/>
      </bottom>
      <diagonal/>
    </border>
    <border>
      <left/>
      <right style="thin">
        <color indexed="14"/>
      </right>
      <top style="hair">
        <color indexed="8"/>
      </top>
      <bottom style="hair">
        <color indexed="8"/>
      </bottom>
      <diagonal/>
    </border>
    <border>
      <left style="thin">
        <color indexed="14"/>
      </left>
      <right/>
      <top style="hair">
        <color indexed="8"/>
      </top>
      <bottom style="hair">
        <color indexed="8"/>
      </bottom>
      <diagonal/>
    </border>
    <border>
      <left/>
      <right/>
      <top style="hair">
        <color indexed="8"/>
      </top>
      <bottom/>
      <diagonal/>
    </border>
    <border>
      <left style="thin">
        <color indexed="14"/>
      </left>
      <right style="thin">
        <color indexed="14"/>
      </right>
      <top style="hair">
        <color indexed="8"/>
      </top>
      <bottom style="hair">
        <color indexed="8"/>
      </bottom>
      <diagonal/>
    </border>
    <border>
      <left style="thin">
        <color indexed="14"/>
      </left>
      <right/>
      <top/>
      <bottom style="thin">
        <color indexed="14"/>
      </bottom>
      <diagonal/>
    </border>
    <border>
      <left/>
      <right/>
      <top/>
      <bottom style="thin">
        <color indexed="14"/>
      </bottom>
      <diagonal/>
    </border>
    <border>
      <left/>
      <right style="thin">
        <color indexed="14"/>
      </right>
      <top/>
      <bottom style="thin">
        <color indexed="14"/>
      </bottom>
      <diagonal/>
    </border>
    <border>
      <left/>
      <right style="hair">
        <color indexed="8"/>
      </right>
      <top/>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bottom/>
      <diagonal/>
    </border>
    <border>
      <left style="thin">
        <color indexed="14"/>
      </left>
      <right/>
      <top/>
      <bottom style="medium">
        <color indexed="8"/>
      </bottom>
      <diagonal/>
    </border>
    <border>
      <left/>
      <right/>
      <top/>
      <bottom style="medium">
        <color indexed="8"/>
      </bottom>
      <diagonal/>
    </border>
    <border>
      <left style="thin">
        <color indexed="14"/>
      </left>
      <right style="thin">
        <color indexed="14"/>
      </right>
      <top style="medium">
        <color indexed="8"/>
      </top>
      <bottom style="hair">
        <color indexed="8"/>
      </bottom>
      <diagonal/>
    </border>
    <border>
      <left style="thin">
        <color indexed="14"/>
      </left>
      <right/>
      <top style="medium">
        <color indexed="8"/>
      </top>
      <bottom style="hair">
        <color indexed="8"/>
      </bottom>
      <diagonal/>
    </border>
    <border>
      <left style="hair">
        <color indexed="8"/>
      </left>
      <right style="hair">
        <color indexed="8"/>
      </right>
      <top style="hair">
        <color indexed="8"/>
      </top>
      <bottom style="hair">
        <color indexed="8"/>
      </bottom>
      <diagonal/>
    </border>
    <border>
      <left style="thin">
        <color indexed="14"/>
      </left>
      <right/>
      <top style="hair">
        <color indexed="8"/>
      </top>
      <bottom/>
      <diagonal/>
    </border>
    <border>
      <left/>
      <right/>
      <top style="medium">
        <color indexed="8"/>
      </top>
      <bottom style="hair">
        <color indexed="8"/>
      </bottom>
      <diagonal/>
    </border>
    <border>
      <left style="thin">
        <color indexed="14"/>
      </left>
      <right style="hair">
        <color indexed="8"/>
      </right>
      <top style="hair">
        <color indexed="8"/>
      </top>
      <bottom style="hair">
        <color indexed="8"/>
      </bottom>
      <diagonal/>
    </border>
    <border>
      <left style="thin">
        <color indexed="14"/>
      </left>
      <right/>
      <top/>
      <bottom style="hair">
        <color indexed="8"/>
      </bottom>
      <diagonal/>
    </border>
    <border>
      <left style="hair">
        <color indexed="8"/>
      </left>
      <right/>
      <top/>
      <bottom style="thin">
        <color indexed="14"/>
      </bottom>
      <diagonal/>
    </border>
    <border>
      <left style="thin">
        <color indexed="14"/>
      </left>
      <right/>
      <top/>
      <bottom style="thin">
        <color indexed="8"/>
      </bottom>
      <diagonal/>
    </border>
    <border>
      <left style="thin">
        <color indexed="14"/>
      </left>
      <right/>
      <top style="thin">
        <color indexed="8"/>
      </top>
      <bottom style="hair">
        <color indexed="8"/>
      </bottom>
      <diagonal/>
    </border>
    <border>
      <left/>
      <right/>
      <top style="thin">
        <color indexed="8"/>
      </top>
      <bottom style="hair">
        <color indexed="8"/>
      </bottom>
      <diagonal/>
    </border>
    <border>
      <left/>
      <right style="thin">
        <color indexed="14"/>
      </right>
      <top/>
      <bottom style="thin">
        <color indexed="8"/>
      </bottom>
      <diagonal/>
    </border>
    <border>
      <left style="thin">
        <color indexed="14"/>
      </left>
      <right/>
      <top style="thin">
        <color indexed="8"/>
      </top>
      <bottom/>
      <diagonal/>
    </border>
    <border>
      <left/>
      <right style="thin">
        <color indexed="14"/>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4"/>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style="medium">
        <color indexed="8"/>
      </bottom>
      <diagonal/>
    </border>
    <border>
      <left style="thin">
        <color indexed="8"/>
      </left>
      <right/>
      <top/>
      <bottom style="medium">
        <color indexed="8"/>
      </bottom>
      <diagonal/>
    </border>
    <border>
      <left/>
      <right style="thin">
        <color indexed="8"/>
      </right>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right/>
      <top style="medium">
        <color indexed="8"/>
      </top>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32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6" fillId="4" borderId="1" applyNumberFormat="0" applyFont="1" applyFill="1" applyBorder="1" applyAlignment="1" applyProtection="0">
      <alignment vertical="center"/>
    </xf>
    <xf numFmtId="0" fontId="6" fillId="5" borderId="2" applyNumberFormat="0" applyFont="1" applyFill="1" applyBorder="1" applyAlignment="1" applyProtection="0">
      <alignment vertical="bottom"/>
    </xf>
    <xf numFmtId="59" fontId="6" fillId="5" borderId="2" applyNumberFormat="1" applyFont="1" applyFill="1" applyBorder="1" applyAlignment="1" applyProtection="0">
      <alignment vertical="bottom"/>
    </xf>
    <xf numFmtId="0" fontId="6" fillId="4" borderId="2" applyNumberFormat="0" applyFont="1" applyFill="1" applyBorder="1" applyAlignment="1" applyProtection="0">
      <alignment vertical="bottom" wrapText="1"/>
    </xf>
    <xf numFmtId="0" fontId="0" fillId="5" borderId="2"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0" fontId="7" fillId="5" borderId="4" applyNumberFormat="0" applyFont="1" applyFill="1" applyBorder="1" applyAlignment="1" applyProtection="0">
      <alignment vertical="bottom"/>
    </xf>
    <xf numFmtId="49" fontId="7" fillId="5" borderId="5" applyNumberFormat="1" applyFont="1" applyFill="1" applyBorder="1" applyAlignment="1" applyProtection="0">
      <alignment vertical="bottom"/>
    </xf>
    <xf numFmtId="59" fontId="6" fillId="5" borderId="5" applyNumberFormat="1" applyFont="1" applyFill="1" applyBorder="1" applyAlignment="1" applyProtection="0">
      <alignment vertical="bottom"/>
    </xf>
    <xf numFmtId="0" fontId="6" fillId="4" borderId="5" applyNumberFormat="0" applyFont="1" applyFill="1" applyBorder="1" applyAlignment="1" applyProtection="0">
      <alignment vertical="center" wrapText="1"/>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59" fontId="0" fillId="5" borderId="5" applyNumberFormat="1" applyFont="1" applyFill="1" applyBorder="1" applyAlignment="1" applyProtection="0">
      <alignment vertical="bottom"/>
    </xf>
    <xf numFmtId="49" fontId="8" fillId="5" borderId="5" applyNumberFormat="1" applyFont="1" applyFill="1" applyBorder="1" applyAlignment="1" applyProtection="0">
      <alignment horizontal="left" vertical="top" wrapText="1"/>
    </xf>
    <xf numFmtId="0" fontId="8" fillId="5" borderId="5" applyNumberFormat="0" applyFont="1" applyFill="1" applyBorder="1" applyAlignment="1" applyProtection="0">
      <alignment horizontal="left" vertical="top" wrapText="1"/>
    </xf>
    <xf numFmtId="49" fontId="9" fillId="5" borderId="5" applyNumberFormat="1" applyFont="1" applyFill="1" applyBorder="1" applyAlignment="1" applyProtection="0">
      <alignment horizontal="left" vertical="top" wrapText="1"/>
    </xf>
    <xf numFmtId="0" fontId="9" fillId="5" borderId="5" applyNumberFormat="0" applyFont="1" applyFill="1" applyBorder="1" applyAlignment="1" applyProtection="0">
      <alignment horizontal="left" vertical="top" wrapText="1"/>
    </xf>
    <xf numFmtId="49" fontId="0" fillId="5" borderId="5" applyNumberFormat="1" applyFont="1" applyFill="1" applyBorder="1" applyAlignment="1" applyProtection="0">
      <alignment vertical="top" wrapText="1"/>
    </xf>
    <xf numFmtId="0" fontId="0" fillId="5" borderId="5" applyNumberFormat="0" applyFont="1" applyFill="1" applyBorder="1" applyAlignment="1" applyProtection="0">
      <alignment vertical="top" wrapText="1"/>
    </xf>
    <xf numFmtId="49" fontId="9" fillId="5" borderId="7" applyNumberFormat="1" applyFont="1" applyFill="1" applyBorder="1" applyAlignment="1" applyProtection="0">
      <alignment vertical="bottom"/>
    </xf>
    <xf numFmtId="0" fontId="0" fillId="5" borderId="7" applyNumberFormat="0" applyFont="1" applyFill="1" applyBorder="1" applyAlignment="1" applyProtection="0">
      <alignment vertical="bottom"/>
    </xf>
    <xf numFmtId="59" fontId="0" fillId="5" borderId="7" applyNumberFormat="1" applyFont="1" applyFill="1" applyBorder="1" applyAlignment="1" applyProtection="0">
      <alignment vertical="bottom"/>
    </xf>
    <xf numFmtId="0" fontId="0" fillId="5" borderId="8" applyNumberFormat="0" applyFont="1" applyFill="1" applyBorder="1" applyAlignment="1" applyProtection="0">
      <alignment vertical="bottom"/>
    </xf>
    <xf numFmtId="59" fontId="0" fillId="5" borderId="8" applyNumberFormat="1" applyFont="1" applyFill="1" applyBorder="1" applyAlignment="1" applyProtection="0">
      <alignment vertical="bottom"/>
    </xf>
    <xf numFmtId="49" fontId="0" fillId="5" borderId="9" applyNumberFormat="1" applyFont="1" applyFill="1" applyBorder="1" applyAlignment="1" applyProtection="0">
      <alignment vertical="bottom"/>
    </xf>
    <xf numFmtId="0" fontId="0" fillId="5" borderId="9" applyNumberFormat="0" applyFont="1" applyFill="1" applyBorder="1" applyAlignment="1" applyProtection="0">
      <alignment vertical="bottom"/>
    </xf>
    <xf numFmtId="59" fontId="0" fillId="5" borderId="9" applyNumberFormat="1" applyFont="1" applyFill="1" applyBorder="1" applyAlignment="1" applyProtection="0">
      <alignment vertical="bottom"/>
    </xf>
    <xf numFmtId="49" fontId="0" fillId="5" borderId="10" applyNumberFormat="1" applyFont="1" applyFill="1" applyBorder="1" applyAlignment="1" applyProtection="0">
      <alignment vertical="bottom"/>
    </xf>
    <xf numFmtId="3" fontId="0" fillId="5" borderId="11" applyNumberFormat="1" applyFont="1" applyFill="1" applyBorder="1" applyAlignment="1" applyProtection="0">
      <alignment vertical="bottom"/>
    </xf>
    <xf numFmtId="59" fontId="0" fillId="5" borderId="12" applyNumberFormat="1" applyFont="1" applyFill="1" applyBorder="1" applyAlignment="1" applyProtection="0">
      <alignment vertical="bottom"/>
    </xf>
    <xf numFmtId="59" fontId="0" fillId="5" borderId="10" applyNumberFormat="1" applyFont="1" applyFill="1" applyBorder="1" applyAlignment="1" applyProtection="0">
      <alignment vertical="bottom"/>
    </xf>
    <xf numFmtId="0" fontId="0" fillId="5" borderId="10" applyNumberFormat="0" applyFont="1" applyFill="1" applyBorder="1" applyAlignment="1" applyProtection="0">
      <alignment vertical="bottom"/>
    </xf>
    <xf numFmtId="0" fontId="0" fillId="5" borderId="13" applyNumberFormat="0" applyFont="1" applyFill="1" applyBorder="1" applyAlignment="1" applyProtection="0">
      <alignment vertical="bottom"/>
    </xf>
    <xf numFmtId="59" fontId="0" fillId="5" borderId="13" applyNumberFormat="1" applyFont="1" applyFill="1" applyBorder="1" applyAlignment="1" applyProtection="0">
      <alignment vertical="bottom"/>
    </xf>
    <xf numFmtId="49" fontId="8" fillId="5" borderId="5" applyNumberFormat="1" applyFont="1" applyFill="1" applyBorder="1" applyAlignment="1" applyProtection="0">
      <alignment horizontal="left" vertical="center" wrapText="1"/>
    </xf>
    <xf numFmtId="0" fontId="8" fillId="5" borderId="5" applyNumberFormat="0" applyFont="1" applyFill="1" applyBorder="1" applyAlignment="1" applyProtection="0">
      <alignment horizontal="left" vertical="center" wrapText="1"/>
    </xf>
    <xf numFmtId="49" fontId="8" fillId="5" borderId="5" applyNumberFormat="1" applyFont="1" applyFill="1" applyBorder="1" applyAlignment="1" applyProtection="0">
      <alignment horizontal="left" vertical="bottom"/>
    </xf>
    <xf numFmtId="0" fontId="8" fillId="5" borderId="5" applyNumberFormat="0" applyFont="1" applyFill="1" applyBorder="1" applyAlignment="1" applyProtection="0">
      <alignment horizontal="left" vertical="bottom"/>
    </xf>
    <xf numFmtId="49" fontId="0" fillId="5" borderId="11" applyNumberFormat="1" applyFont="1" applyFill="1" applyBorder="1" applyAlignment="1" applyProtection="0">
      <alignment vertical="bottom"/>
    </xf>
    <xf numFmtId="49" fontId="8" fillId="5" borderId="9" applyNumberFormat="1" applyFont="1" applyFill="1" applyBorder="1" applyAlignment="1" applyProtection="0">
      <alignment horizontal="left" vertical="bottom"/>
    </xf>
    <xf numFmtId="0" fontId="8" fillId="5" borderId="9" applyNumberFormat="0" applyFont="1" applyFill="1" applyBorder="1" applyAlignment="1" applyProtection="0">
      <alignment horizontal="left" vertical="bottom"/>
    </xf>
    <xf numFmtId="49" fontId="8" fillId="5" borderId="10" applyNumberFormat="1" applyFont="1" applyFill="1" applyBorder="1" applyAlignment="1" applyProtection="0">
      <alignment horizontal="left" vertical="bottom"/>
    </xf>
    <xf numFmtId="59" fontId="8" fillId="5" borderId="10" applyNumberFormat="1" applyFont="1" applyFill="1" applyBorder="1" applyAlignment="1" applyProtection="0">
      <alignment horizontal="left" vertical="bottom"/>
    </xf>
    <xf numFmtId="49" fontId="8" fillId="5" borderId="11" applyNumberFormat="1" applyFont="1" applyFill="1" applyBorder="1" applyAlignment="1" applyProtection="0">
      <alignment horizontal="left" vertical="center" wrapText="1"/>
    </xf>
    <xf numFmtId="59" fontId="8" fillId="5" borderId="14" applyNumberFormat="1" applyFont="1" applyFill="1" applyBorder="1" applyAlignment="1" applyProtection="0">
      <alignment horizontal="left" vertical="center" wrapText="1"/>
    </xf>
    <xf numFmtId="59" fontId="8" fillId="5" borderId="12" applyNumberFormat="1" applyFont="1" applyFill="1" applyBorder="1" applyAlignment="1" applyProtection="0">
      <alignment horizontal="left" vertical="center" wrapText="1"/>
    </xf>
    <xf numFmtId="49" fontId="0" fillId="5" borderId="13" applyNumberFormat="1" applyFont="1" applyFill="1" applyBorder="1" applyAlignment="1" applyProtection="0">
      <alignment vertical="bottom"/>
    </xf>
    <xf numFmtId="49" fontId="6" fillId="5" borderId="5" applyNumberFormat="1" applyFont="1" applyFill="1" applyBorder="1" applyAlignment="1" applyProtection="0">
      <alignment vertical="bottom"/>
    </xf>
    <xf numFmtId="0" fontId="0" fillId="5" borderId="15" applyNumberFormat="0" applyFont="1" applyFill="1" applyBorder="1" applyAlignment="1" applyProtection="0">
      <alignment vertical="bottom"/>
    </xf>
    <xf numFmtId="0" fontId="0" fillId="5" borderId="16" applyNumberFormat="0" applyFont="1" applyFill="1" applyBorder="1" applyAlignment="1" applyProtection="0">
      <alignment vertical="bottom"/>
    </xf>
    <xf numFmtId="59" fontId="0" fillId="5" borderId="16" applyNumberFormat="1" applyFont="1" applyFill="1" applyBorder="1" applyAlignment="1" applyProtection="0">
      <alignment vertical="bottom"/>
    </xf>
    <xf numFmtId="0" fontId="0" fillId="5" borderId="17" applyNumberFormat="0" applyFont="1" applyFill="1" applyBorder="1" applyAlignment="1" applyProtection="0">
      <alignment vertical="bottom"/>
    </xf>
    <xf numFmtId="0" fontId="0" applyNumberFormat="1" applyFont="1" applyFill="0" applyBorder="0" applyAlignment="1" applyProtection="0">
      <alignment vertical="bottom"/>
    </xf>
    <xf numFmtId="0" fontId="6" fillId="5" borderId="1" applyNumberFormat="0" applyFont="1" applyFill="1" applyBorder="1" applyAlignment="1" applyProtection="0">
      <alignment vertical="center"/>
    </xf>
    <xf numFmtId="0" fontId="6" fillId="5" borderId="2" applyNumberFormat="0" applyFont="1" applyFill="1" applyBorder="1" applyAlignment="1" applyProtection="0">
      <alignment vertical="center"/>
    </xf>
    <xf numFmtId="59" fontId="6" fillId="5" borderId="2" applyNumberFormat="1" applyFont="1" applyFill="1" applyBorder="1" applyAlignment="1" applyProtection="0">
      <alignment vertical="center"/>
    </xf>
    <xf numFmtId="0" fontId="6" fillId="4" borderId="2" applyNumberFormat="0" applyFont="1" applyFill="1" applyBorder="1" applyAlignment="1" applyProtection="0">
      <alignment vertical="center" wrapText="1"/>
    </xf>
    <xf numFmtId="0" fontId="0" fillId="5" borderId="2" applyNumberFormat="0" applyFont="1" applyFill="1" applyBorder="1" applyAlignment="1" applyProtection="0">
      <alignment vertical="center"/>
    </xf>
    <xf numFmtId="0" fontId="0" fillId="5" borderId="3" applyNumberFormat="0" applyFont="1" applyFill="1" applyBorder="1" applyAlignment="1" applyProtection="0">
      <alignment vertical="center"/>
    </xf>
    <xf numFmtId="0" fontId="7" fillId="5" borderId="4" applyNumberFormat="0" applyFont="1" applyFill="1" applyBorder="1" applyAlignment="1" applyProtection="0">
      <alignment vertical="center"/>
    </xf>
    <xf numFmtId="49" fontId="7" fillId="5" borderId="5" applyNumberFormat="1" applyFont="1" applyFill="1" applyBorder="1" applyAlignment="1" applyProtection="0">
      <alignment vertical="center"/>
    </xf>
    <xf numFmtId="0" fontId="7" fillId="5" borderId="5" applyNumberFormat="0" applyFont="1" applyFill="1" applyBorder="1" applyAlignment="1" applyProtection="0">
      <alignment vertical="center"/>
    </xf>
    <xf numFmtId="59" fontId="6" fillId="5" borderId="5" applyNumberFormat="1" applyFont="1" applyFill="1" applyBorder="1" applyAlignment="1" applyProtection="0">
      <alignment vertical="center"/>
    </xf>
    <xf numFmtId="0" fontId="0" fillId="5" borderId="5" applyNumberFormat="0" applyFont="1" applyFill="1" applyBorder="1" applyAlignment="1" applyProtection="0">
      <alignment vertical="center"/>
    </xf>
    <xf numFmtId="0" fontId="0" fillId="5" borderId="6" applyNumberFormat="0" applyFont="1" applyFill="1" applyBorder="1" applyAlignment="1" applyProtection="0">
      <alignment vertical="center"/>
    </xf>
    <xf numFmtId="0" fontId="0" fillId="5" borderId="4" applyNumberFormat="0" applyFont="1" applyFill="1" applyBorder="1" applyAlignment="1" applyProtection="0">
      <alignment vertical="center"/>
    </xf>
    <xf numFmtId="0" fontId="0" fillId="5" borderId="9" applyNumberFormat="0" applyFont="1" applyFill="1" applyBorder="1" applyAlignment="1" applyProtection="0">
      <alignment vertical="center"/>
    </xf>
    <xf numFmtId="49" fontId="0" fillId="5" borderId="5" applyNumberFormat="1" applyFont="1" applyFill="1" applyBorder="1" applyAlignment="1" applyProtection="0">
      <alignment vertical="center"/>
    </xf>
    <xf numFmtId="0" fontId="0" fillId="5" borderId="18" applyNumberFormat="0" applyFont="1" applyFill="1" applyBorder="1" applyAlignment="1" applyProtection="0">
      <alignment vertical="center"/>
    </xf>
    <xf numFmtId="49" fontId="8" fillId="6" borderId="19" applyNumberFormat="1" applyFont="1" applyFill="1" applyBorder="1" applyAlignment="1" applyProtection="0">
      <alignment horizontal="left" vertical="center"/>
    </xf>
    <xf numFmtId="0" fontId="8" fillId="6" borderId="10" applyNumberFormat="0" applyFont="1" applyFill="1" applyBorder="1" applyAlignment="1" applyProtection="0">
      <alignment horizontal="left" vertical="center"/>
    </xf>
    <xf numFmtId="0" fontId="8" fillId="6" borderId="20" applyNumberFormat="0" applyFont="1" applyFill="1" applyBorder="1" applyAlignment="1" applyProtection="0">
      <alignment horizontal="left" vertical="center"/>
    </xf>
    <xf numFmtId="0" fontId="0" fillId="5" borderId="21" applyNumberFormat="0" applyFont="1" applyFill="1" applyBorder="1" applyAlignment="1" applyProtection="0">
      <alignment vertical="center"/>
    </xf>
    <xf numFmtId="0" fontId="10" fillId="5" borderId="5" applyNumberFormat="0" applyFont="1" applyFill="1" applyBorder="1" applyAlignment="1" applyProtection="0">
      <alignment vertical="center"/>
    </xf>
    <xf numFmtId="0" fontId="10" fillId="5" borderId="13" applyNumberFormat="0" applyFont="1" applyFill="1" applyBorder="1" applyAlignment="1" applyProtection="0">
      <alignment horizontal="left" vertical="center"/>
    </xf>
    <xf numFmtId="0" fontId="8" fillId="5" borderId="13" applyNumberFormat="0" applyFont="1" applyFill="1" applyBorder="1" applyAlignment="1" applyProtection="0">
      <alignment horizontal="left" vertical="center"/>
    </xf>
    <xf numFmtId="49" fontId="9" fillId="5" borderId="5" applyNumberFormat="1" applyFont="1" applyFill="1" applyBorder="1" applyAlignment="1" applyProtection="0">
      <alignment vertical="center"/>
    </xf>
    <xf numFmtId="0" fontId="9" fillId="5" borderId="5" applyNumberFormat="0" applyFont="1" applyFill="1" applyBorder="1" applyAlignment="1" applyProtection="0">
      <alignment vertical="center"/>
    </xf>
    <xf numFmtId="49" fontId="10" fillId="5" borderId="9" applyNumberFormat="1" applyFont="1" applyFill="1" applyBorder="1" applyAlignment="1" applyProtection="0">
      <alignment horizontal="left" vertical="center"/>
    </xf>
    <xf numFmtId="0" fontId="8" fillId="5" borderId="9" applyNumberFormat="0" applyFont="1" applyFill="1" applyBorder="1" applyAlignment="1" applyProtection="0">
      <alignment horizontal="left" vertical="center"/>
    </xf>
    <xf numFmtId="0" fontId="8" fillId="5" borderId="5" applyNumberFormat="0" applyFont="1" applyFill="1" applyBorder="1" applyAlignment="1" applyProtection="0">
      <alignment horizontal="left" vertical="center"/>
    </xf>
    <xf numFmtId="49" fontId="8" fillId="5" borderId="5" applyNumberFormat="1" applyFont="1" applyFill="1" applyBorder="1" applyAlignment="1" applyProtection="0">
      <alignment horizontal="left" vertical="center"/>
    </xf>
    <xf numFmtId="0" fontId="8" fillId="5" borderId="18" applyNumberFormat="0" applyFont="1" applyFill="1" applyBorder="1" applyAlignment="1" applyProtection="0">
      <alignment horizontal="left" vertical="center"/>
    </xf>
    <xf numFmtId="14" fontId="8" fillId="6" borderId="19" applyNumberFormat="1" applyFont="1" applyFill="1" applyBorder="1" applyAlignment="1" applyProtection="0">
      <alignment horizontal="left" vertical="center"/>
    </xf>
    <xf numFmtId="14" fontId="8" fillId="6" borderId="20" applyNumberFormat="1" applyFont="1" applyFill="1" applyBorder="1" applyAlignment="1" applyProtection="0">
      <alignment horizontal="left" vertical="center"/>
    </xf>
    <xf numFmtId="0" fontId="8" fillId="5" borderId="21" applyNumberFormat="0" applyFont="1" applyFill="1" applyBorder="1" applyAlignment="1" applyProtection="0">
      <alignment horizontal="left" vertical="center"/>
    </xf>
    <xf numFmtId="0" fontId="0" fillId="5" borderId="13" applyNumberFormat="0" applyFont="1" applyFill="1" applyBorder="1" applyAlignment="1" applyProtection="0">
      <alignment vertical="center"/>
    </xf>
    <xf numFmtId="59" fontId="0" fillId="5" borderId="5" applyNumberFormat="1" applyFont="1" applyFill="1" applyBorder="1" applyAlignment="1" applyProtection="0">
      <alignment vertical="center"/>
    </xf>
    <xf numFmtId="49" fontId="11" fillId="5" borderId="5" applyNumberFormat="1" applyFont="1" applyFill="1" applyBorder="1" applyAlignment="1" applyProtection="0">
      <alignment horizontal="left" vertical="center"/>
    </xf>
    <xf numFmtId="59" fontId="11" fillId="5" borderId="5" applyNumberFormat="1" applyFont="1" applyFill="1" applyBorder="1" applyAlignment="1" applyProtection="0">
      <alignment vertical="center"/>
    </xf>
    <xf numFmtId="0" fontId="12" fillId="5" borderId="5" applyNumberFormat="0" applyFont="1" applyFill="1" applyBorder="1" applyAlignment="1" applyProtection="0">
      <alignment horizontal="right" vertical="center"/>
    </xf>
    <xf numFmtId="0" fontId="12" fillId="5" borderId="5" applyNumberFormat="0" applyFont="1" applyFill="1" applyBorder="1" applyAlignment="1" applyProtection="0">
      <alignment vertical="center"/>
    </xf>
    <xf numFmtId="59" fontId="9" fillId="5" borderId="5" applyNumberFormat="1" applyFont="1" applyFill="1" applyBorder="1" applyAlignment="1" applyProtection="0">
      <alignment vertical="center"/>
    </xf>
    <xf numFmtId="0" fontId="6" fillId="7" borderId="4" applyNumberFormat="0" applyFont="1" applyFill="1" applyBorder="1" applyAlignment="1" applyProtection="0">
      <alignment vertical="center"/>
    </xf>
    <xf numFmtId="49" fontId="13" fillId="7" borderId="5" applyNumberFormat="1" applyFont="1" applyFill="1" applyBorder="1" applyAlignment="1" applyProtection="0">
      <alignment vertical="center"/>
    </xf>
    <xf numFmtId="0" fontId="13" fillId="7" borderId="5" applyNumberFormat="0" applyFont="1" applyFill="1" applyBorder="1" applyAlignment="1" applyProtection="0">
      <alignment vertical="center"/>
    </xf>
    <xf numFmtId="0" fontId="6" fillId="7" borderId="5" applyNumberFormat="0" applyFont="1" applyFill="1" applyBorder="1" applyAlignment="1" applyProtection="0">
      <alignment vertical="center"/>
    </xf>
    <xf numFmtId="59" fontId="13" fillId="7" borderId="5" applyNumberFormat="1" applyFont="1" applyFill="1" applyBorder="1" applyAlignment="1" applyProtection="0">
      <alignment vertical="center"/>
    </xf>
    <xf numFmtId="0" fontId="0" fillId="8" borderId="4" applyNumberFormat="0" applyFont="1" applyFill="1" applyBorder="1" applyAlignment="1" applyProtection="0">
      <alignment vertical="center"/>
    </xf>
    <xf numFmtId="49" fontId="10" fillId="8" borderId="5" applyNumberFormat="1" applyFont="1" applyFill="1" applyBorder="1" applyAlignment="1" applyProtection="0">
      <alignment vertical="center"/>
    </xf>
    <xf numFmtId="0" fontId="10" fillId="8" borderId="5" applyNumberFormat="0" applyFont="1" applyFill="1" applyBorder="1" applyAlignment="1" applyProtection="0">
      <alignment vertical="center"/>
    </xf>
    <xf numFmtId="59" fontId="10" fillId="8" borderId="5" applyNumberFormat="1" applyFont="1" applyFill="1" applyBorder="1" applyAlignment="1" applyProtection="0">
      <alignment vertical="center"/>
    </xf>
    <xf numFmtId="0" fontId="0" fillId="8" borderId="5" applyNumberFormat="0" applyFont="1" applyFill="1" applyBorder="1" applyAlignment="1" applyProtection="0">
      <alignment vertical="center"/>
    </xf>
    <xf numFmtId="0" fontId="0" fillId="5" borderId="22" applyNumberFormat="0" applyFont="1" applyFill="1" applyBorder="1" applyAlignment="1" applyProtection="0">
      <alignment vertical="center"/>
    </xf>
    <xf numFmtId="49" fontId="0" fillId="5" borderId="23" applyNumberFormat="1" applyFont="1" applyFill="1" applyBorder="1" applyAlignment="1" applyProtection="0">
      <alignment vertical="center"/>
    </xf>
    <xf numFmtId="0" fontId="0" fillId="5" borderId="23" applyNumberFormat="0" applyFont="1" applyFill="1" applyBorder="1" applyAlignment="1" applyProtection="0">
      <alignment vertical="center"/>
    </xf>
    <xf numFmtId="49" fontId="0" fillId="5" borderId="23" applyNumberFormat="1" applyFont="1" applyFill="1" applyBorder="1" applyAlignment="1" applyProtection="0">
      <alignment vertical="center" wrapText="1"/>
    </xf>
    <xf numFmtId="0" fontId="10" fillId="5" borderId="24" applyNumberFormat="0" applyFont="1" applyFill="1" applyBorder="1" applyAlignment="1" applyProtection="0">
      <alignment vertical="center"/>
    </xf>
    <xf numFmtId="59" fontId="0" fillId="5" borderId="24" applyNumberFormat="1" applyFont="1" applyFill="1" applyBorder="1" applyAlignment="1" applyProtection="0">
      <alignment vertical="center"/>
    </xf>
    <xf numFmtId="0" fontId="0" fillId="5" borderId="25" applyNumberFormat="0" applyFont="1" applyFill="1" applyBorder="1" applyAlignment="1" applyProtection="0">
      <alignment vertical="center" wrapText="1"/>
    </xf>
    <xf numFmtId="49" fontId="0" fillId="5" borderId="26" applyNumberFormat="1" applyFont="1" applyFill="1" applyBorder="1" applyAlignment="1" applyProtection="0">
      <alignment vertical="center"/>
    </xf>
    <xf numFmtId="0" fontId="14" fillId="5" borderId="26" applyNumberFormat="0" applyFont="1" applyFill="1" applyBorder="1" applyAlignment="1" applyProtection="0">
      <alignment vertical="center"/>
    </xf>
    <xf numFmtId="0" fontId="0" fillId="9" borderId="26" applyNumberFormat="0" applyFont="1" applyFill="1" applyBorder="1" applyAlignment="1" applyProtection="0">
      <alignment vertical="center"/>
    </xf>
    <xf numFmtId="0" fontId="0" fillId="10" borderId="26" applyNumberFormat="0" applyFont="1" applyFill="1" applyBorder="1" applyAlignment="1" applyProtection="0">
      <alignment vertical="center"/>
    </xf>
    <xf numFmtId="59" fontId="0" fillId="10" borderId="26" applyNumberFormat="1" applyFont="1" applyFill="1" applyBorder="1" applyAlignment="1" applyProtection="0">
      <alignment vertical="center"/>
    </xf>
    <xf numFmtId="49" fontId="0" fillId="10" borderId="26" applyNumberFormat="1" applyFont="1" applyFill="1" applyBorder="1" applyAlignment="1" applyProtection="0">
      <alignment vertical="center" wrapText="1"/>
    </xf>
    <xf numFmtId="49" fontId="0" fillId="10" borderId="26" applyNumberFormat="1" applyFont="1" applyFill="1" applyBorder="1" applyAlignment="1" applyProtection="0">
      <alignment vertical="center"/>
    </xf>
    <xf numFmtId="0" fontId="0" fillId="10" borderId="26" applyNumberFormat="0" applyFont="1" applyFill="1" applyBorder="1" applyAlignment="1" applyProtection="0">
      <alignment vertical="center" wrapText="1"/>
    </xf>
    <xf numFmtId="49" fontId="14" fillId="5" borderId="26" applyNumberFormat="1" applyFont="1" applyFill="1" applyBorder="1" applyAlignment="1" applyProtection="0">
      <alignment vertical="center"/>
    </xf>
    <xf numFmtId="0" fontId="0" fillId="5" borderId="14" applyNumberFormat="0" applyFont="1" applyFill="1" applyBorder="1" applyAlignment="1" applyProtection="0">
      <alignment vertical="center"/>
    </xf>
    <xf numFmtId="0" fontId="16" fillId="5" borderId="14" applyNumberFormat="0" applyFont="1" applyFill="1" applyBorder="1" applyAlignment="1" applyProtection="0">
      <alignment vertical="center"/>
    </xf>
    <xf numFmtId="59" fontId="0" fillId="5" borderId="14" applyNumberFormat="1" applyFont="1" applyFill="1" applyBorder="1" applyAlignment="1" applyProtection="0">
      <alignment vertical="center"/>
    </xf>
    <xf numFmtId="0" fontId="0" fillId="5" borderId="12" applyNumberFormat="0" applyFont="1" applyFill="1" applyBorder="1" applyAlignment="1" applyProtection="0">
      <alignment vertical="center" wrapText="1"/>
    </xf>
    <xf numFmtId="0" fontId="16" fillId="5" borderId="26" applyNumberFormat="0" applyFont="1" applyFill="1" applyBorder="1" applyAlignment="1" applyProtection="0">
      <alignment vertical="center"/>
    </xf>
    <xf numFmtId="0" fontId="16" fillId="5" borderId="26" applyNumberFormat="1" applyFont="1" applyFill="1" applyBorder="1" applyAlignment="1" applyProtection="0">
      <alignment vertical="center"/>
    </xf>
    <xf numFmtId="3" fontId="14" fillId="5" borderId="26" applyNumberFormat="1" applyFont="1" applyFill="1" applyBorder="1" applyAlignment="1" applyProtection="0">
      <alignment vertical="center" wrapText="1"/>
    </xf>
    <xf numFmtId="49" fontId="0" fillId="6" borderId="26" applyNumberFormat="1" applyFont="1" applyFill="1" applyBorder="1" applyAlignment="1" applyProtection="0">
      <alignment vertical="center"/>
    </xf>
    <xf numFmtId="0" fontId="16" fillId="6" borderId="26" applyNumberFormat="1" applyFont="1" applyFill="1" applyBorder="1" applyAlignment="1" applyProtection="0">
      <alignment vertical="center"/>
    </xf>
    <xf numFmtId="0" fontId="8" fillId="10" borderId="26" applyNumberFormat="0" applyFont="1" applyFill="1" applyBorder="1" applyAlignment="1" applyProtection="0">
      <alignment horizontal="right" vertical="center"/>
    </xf>
    <xf numFmtId="0" fontId="16" fillId="6" borderId="26" applyNumberFormat="0" applyFont="1" applyFill="1" applyBorder="1" applyAlignment="1" applyProtection="0">
      <alignment vertical="center"/>
    </xf>
    <xf numFmtId="59" fontId="0" fillId="10" borderId="26" applyNumberFormat="1" applyFont="1" applyFill="1" applyBorder="1" applyAlignment="1" applyProtection="0">
      <alignment vertical="center" wrapText="1"/>
    </xf>
    <xf numFmtId="0" fontId="0" fillId="5" borderId="27" applyNumberFormat="0" applyFont="1" applyFill="1" applyBorder="1" applyAlignment="1" applyProtection="0">
      <alignment vertical="center"/>
    </xf>
    <xf numFmtId="0" fontId="16" fillId="5" borderId="13" applyNumberFormat="0" applyFont="1" applyFill="1" applyBorder="1" applyAlignment="1" applyProtection="0">
      <alignment vertical="center"/>
    </xf>
    <xf numFmtId="0" fontId="17" fillId="8" borderId="5" applyNumberFormat="0" applyFont="1" applyFill="1" applyBorder="1" applyAlignment="1" applyProtection="0">
      <alignment vertical="center"/>
    </xf>
    <xf numFmtId="0" fontId="16" fillId="5" borderId="5" applyNumberFormat="0" applyFont="1" applyFill="1" applyBorder="1" applyAlignment="1" applyProtection="0">
      <alignment vertical="center"/>
    </xf>
    <xf numFmtId="0" fontId="16" fillId="5" borderId="23" applyNumberFormat="0" applyFont="1" applyFill="1" applyBorder="1" applyAlignment="1" applyProtection="0">
      <alignment vertical="center"/>
    </xf>
    <xf numFmtId="0" fontId="10" fillId="5" borderId="25" applyNumberFormat="0" applyFont="1" applyFill="1" applyBorder="1" applyAlignment="1" applyProtection="0">
      <alignment vertical="center"/>
    </xf>
    <xf numFmtId="0" fontId="10" fillId="5" borderId="28" applyNumberFormat="0" applyFont="1" applyFill="1" applyBorder="1" applyAlignment="1" applyProtection="0">
      <alignment vertical="center"/>
    </xf>
    <xf numFmtId="0" fontId="17" fillId="5" borderId="28" applyNumberFormat="0" applyFont="1" applyFill="1" applyBorder="1" applyAlignment="1" applyProtection="0">
      <alignment vertical="center"/>
    </xf>
    <xf numFmtId="59" fontId="0" fillId="5" borderId="28" applyNumberFormat="1" applyFont="1" applyFill="1" applyBorder="1" applyAlignment="1" applyProtection="0">
      <alignment vertical="center"/>
    </xf>
    <xf numFmtId="0" fontId="0" fillId="5" borderId="28" applyNumberFormat="0" applyFont="1" applyFill="1" applyBorder="1" applyAlignment="1" applyProtection="0">
      <alignment vertical="center" wrapText="1"/>
    </xf>
    <xf numFmtId="49" fontId="0" fillId="5" borderId="26" applyNumberFormat="1" applyFont="1" applyFill="1" applyBorder="1" applyAlignment="1" applyProtection="0">
      <alignment vertical="center" wrapText="1"/>
    </xf>
    <xf numFmtId="0" fontId="16" fillId="5" borderId="26" applyNumberFormat="0" applyFont="1" applyFill="1" applyBorder="1" applyAlignment="1" applyProtection="0">
      <alignment vertical="center" wrapText="1"/>
    </xf>
    <xf numFmtId="0" fontId="16" fillId="5" borderId="26" applyNumberFormat="1" applyFont="1" applyFill="1" applyBorder="1" applyAlignment="1" applyProtection="0">
      <alignment vertical="center" wrapText="1"/>
    </xf>
    <xf numFmtId="0" fontId="0" fillId="5" borderId="12" applyNumberFormat="0" applyFont="1" applyFill="1" applyBorder="1" applyAlignment="1" applyProtection="0">
      <alignment vertical="center"/>
    </xf>
    <xf numFmtId="59" fontId="0" fillId="5" borderId="12" applyNumberFormat="1" applyFont="1" applyFill="1" applyBorder="1" applyAlignment="1" applyProtection="0">
      <alignment vertical="center"/>
    </xf>
    <xf numFmtId="0" fontId="17" fillId="5" borderId="24" applyNumberFormat="0" applyFont="1" applyFill="1" applyBorder="1" applyAlignment="1" applyProtection="0">
      <alignment vertical="center"/>
    </xf>
    <xf numFmtId="49" fontId="14" fillId="5" borderId="26" applyNumberFormat="1" applyFont="1" applyFill="1" applyBorder="1" applyAlignment="1" applyProtection="0">
      <alignment vertical="center" wrapText="1"/>
    </xf>
    <xf numFmtId="59" fontId="0" fillId="5" borderId="26" applyNumberFormat="1" applyFont="1" applyFill="1" applyBorder="1" applyAlignment="1" applyProtection="0">
      <alignment vertical="center"/>
    </xf>
    <xf numFmtId="49" fontId="0" fillId="5" borderId="14" applyNumberFormat="1" applyFont="1" applyFill="1" applyBorder="1" applyAlignment="1" applyProtection="0">
      <alignment vertical="center"/>
    </xf>
    <xf numFmtId="49" fontId="0" fillId="5" borderId="29" applyNumberFormat="1" applyFont="1" applyFill="1" applyBorder="1" applyAlignment="1" applyProtection="0">
      <alignment vertical="center"/>
    </xf>
    <xf numFmtId="0" fontId="0" fillId="5" borderId="26" applyNumberFormat="0" applyFont="1" applyFill="1" applyBorder="1" applyAlignment="1" applyProtection="0">
      <alignment vertical="center"/>
    </xf>
    <xf numFmtId="0" fontId="0" fillId="6" borderId="26" applyNumberFormat="0" applyFont="1" applyFill="1" applyBorder="1" applyAlignment="1" applyProtection="0">
      <alignment vertical="center"/>
    </xf>
    <xf numFmtId="0" fontId="0" fillId="5" borderId="30" applyNumberFormat="0" applyFont="1" applyFill="1" applyBorder="1" applyAlignment="1" applyProtection="0">
      <alignment vertical="center"/>
    </xf>
    <xf numFmtId="0" fontId="0" fillId="5" borderId="26" applyNumberFormat="0" applyFont="1" applyFill="1" applyBorder="1" applyAlignment="1" applyProtection="0">
      <alignment vertical="center" wrapText="1"/>
    </xf>
    <xf numFmtId="0" fontId="14" fillId="5" borderId="26" applyNumberFormat="0" applyFont="1" applyFill="1" applyBorder="1" applyAlignment="1" applyProtection="0">
      <alignment vertical="center" wrapText="1"/>
    </xf>
    <xf numFmtId="0" fontId="0" fillId="5" borderId="14" applyNumberFormat="0" applyFont="1" applyFill="1" applyBorder="1" applyAlignment="1" applyProtection="0">
      <alignment vertical="center" wrapText="1"/>
    </xf>
    <xf numFmtId="0" fontId="14" fillId="5" borderId="14" applyNumberFormat="0" applyFont="1" applyFill="1" applyBorder="1" applyAlignment="1" applyProtection="0">
      <alignment vertical="center" wrapText="1"/>
    </xf>
    <xf numFmtId="0" fontId="0" fillId="5" borderId="31" applyNumberFormat="0" applyFont="1" applyFill="1" applyBorder="1" applyAlignment="1" applyProtection="0">
      <alignment vertical="center"/>
    </xf>
    <xf numFmtId="0" fontId="0" fillId="5" borderId="16" applyNumberFormat="0" applyFont="1" applyFill="1" applyBorder="1" applyAlignment="1" applyProtection="0">
      <alignment vertical="center"/>
    </xf>
    <xf numFmtId="0" fontId="0" fillId="5" borderId="17" applyNumberFormat="0" applyFont="1" applyFill="1" applyBorder="1" applyAlignment="1" applyProtection="0">
      <alignment vertical="center"/>
    </xf>
    <xf numFmtId="0" fontId="0" applyNumberFormat="1" applyFont="1" applyFill="0" applyBorder="0" applyAlignment="1" applyProtection="0">
      <alignment vertical="bottom"/>
    </xf>
    <xf numFmtId="0" fontId="19" fillId="5" borderId="4" applyNumberFormat="0" applyFont="1" applyFill="1" applyBorder="1" applyAlignment="1" applyProtection="0">
      <alignment horizontal="left" vertical="center" wrapText="1"/>
    </xf>
    <xf numFmtId="49" fontId="19" fillId="5" borderId="5" applyNumberFormat="1" applyFont="1" applyFill="1" applyBorder="1" applyAlignment="1" applyProtection="0">
      <alignment horizontal="left" vertical="center" wrapText="1"/>
    </xf>
    <xf numFmtId="0" fontId="19" fillId="5" borderId="5" applyNumberFormat="0" applyFont="1" applyFill="1" applyBorder="1" applyAlignment="1" applyProtection="0">
      <alignment horizontal="left" vertical="center" wrapText="1"/>
    </xf>
    <xf numFmtId="0" fontId="20" fillId="5" borderId="4" applyNumberFormat="0" applyFont="1" applyFill="1" applyBorder="1" applyAlignment="1" applyProtection="0">
      <alignment vertical="center"/>
    </xf>
    <xf numFmtId="0" fontId="8" fillId="5" borderId="5" applyNumberFormat="0" applyFont="1" applyFill="1" applyBorder="1" applyAlignment="1" applyProtection="0">
      <alignment vertical="center"/>
    </xf>
    <xf numFmtId="0" fontId="20" fillId="5" borderId="5" applyNumberFormat="0" applyFont="1" applyFill="1" applyBorder="1" applyAlignment="1" applyProtection="0">
      <alignment vertical="center"/>
    </xf>
    <xf numFmtId="49" fontId="19" fillId="5" borderId="5" applyNumberFormat="1" applyFont="1" applyFill="1" applyBorder="1" applyAlignment="1" applyProtection="0">
      <alignment horizontal="left" vertical="top" wrapText="1"/>
    </xf>
    <xf numFmtId="0" fontId="19" fillId="5" borderId="5" applyNumberFormat="0" applyFont="1" applyFill="1" applyBorder="1" applyAlignment="1" applyProtection="0">
      <alignment horizontal="left" vertical="top" wrapText="1"/>
    </xf>
    <xf numFmtId="0" fontId="21" fillId="5" borderId="5" applyNumberFormat="0" applyFont="1" applyFill="1" applyBorder="1" applyAlignment="1" applyProtection="0">
      <alignment vertical="center"/>
    </xf>
    <xf numFmtId="0" fontId="0" fillId="5" borderId="5" applyNumberFormat="0" applyFont="1" applyFill="1" applyBorder="1" applyAlignment="1" applyProtection="0">
      <alignment vertical="center" wrapText="1"/>
    </xf>
    <xf numFmtId="49" fontId="0" fillId="5" borderId="5" applyNumberFormat="1" applyFont="1" applyFill="1" applyBorder="1" applyAlignment="1" applyProtection="0">
      <alignment vertical="bottom"/>
    </xf>
    <xf numFmtId="14" fontId="0" fillId="5" borderId="5" applyNumberFormat="1" applyFont="1" applyFill="1" applyBorder="1" applyAlignment="1" applyProtection="0">
      <alignment vertical="bottom"/>
    </xf>
    <xf numFmtId="14" fontId="0" fillId="5" borderId="5" applyNumberFormat="1" applyFont="1" applyFill="1" applyBorder="1" applyAlignment="1" applyProtection="0">
      <alignment vertical="center"/>
    </xf>
    <xf numFmtId="0" fontId="0" fillId="5" borderId="6" applyNumberFormat="0" applyFont="1" applyFill="1" applyBorder="1" applyAlignment="1" applyProtection="0">
      <alignment vertical="center" wrapText="1"/>
    </xf>
    <xf numFmtId="0" fontId="22" fillId="11" borderId="4" applyNumberFormat="0" applyFont="1" applyFill="1" applyBorder="1" applyAlignment="1" applyProtection="0">
      <alignment horizontal="center" vertical="center"/>
    </xf>
    <xf numFmtId="49" fontId="10" fillId="11" borderId="5" applyNumberFormat="1" applyFont="1" applyFill="1" applyBorder="1" applyAlignment="1" applyProtection="0">
      <alignment horizontal="left" vertical="center"/>
    </xf>
    <xf numFmtId="0" fontId="22" fillId="11" borderId="5" applyNumberFormat="0" applyFont="1" applyFill="1" applyBorder="1" applyAlignment="1" applyProtection="0">
      <alignment horizontal="center" vertical="center"/>
    </xf>
    <xf numFmtId="0" fontId="0" fillId="11" borderId="5" applyNumberFormat="0" applyFont="1" applyFill="1" applyBorder="1" applyAlignment="1" applyProtection="0">
      <alignment vertical="center"/>
    </xf>
    <xf numFmtId="0" fontId="22" fillId="11" borderId="5" applyNumberFormat="1" applyFont="1" applyFill="1" applyBorder="1" applyAlignment="1" applyProtection="0">
      <alignment horizontal="center" vertical="center"/>
    </xf>
    <xf numFmtId="0" fontId="22" fillId="11" borderId="32" applyNumberFormat="0" applyFont="1" applyFill="1" applyBorder="1" applyAlignment="1" applyProtection="0">
      <alignment horizontal="center" vertical="center"/>
    </xf>
    <xf numFmtId="49" fontId="22" fillId="11" borderId="7" applyNumberFormat="1" applyFont="1" applyFill="1" applyBorder="1" applyAlignment="1" applyProtection="0">
      <alignment horizontal="center" vertical="center"/>
    </xf>
    <xf numFmtId="0" fontId="22" fillId="11" borderId="7" applyNumberFormat="0" applyFont="1" applyFill="1" applyBorder="1" applyAlignment="1" applyProtection="0">
      <alignment horizontal="center" vertical="center"/>
    </xf>
    <xf numFmtId="0" fontId="0" fillId="5" borderId="33" applyNumberFormat="0" applyFont="1" applyFill="1" applyBorder="1" applyAlignment="1" applyProtection="0">
      <alignment vertical="center"/>
    </xf>
    <xf numFmtId="49" fontId="0" fillId="6" borderId="34" applyNumberFormat="1" applyFont="1" applyFill="1" applyBorder="1" applyAlignment="1" applyProtection="0">
      <alignment vertical="center"/>
    </xf>
    <xf numFmtId="49" fontId="0" fillId="5" borderId="34" applyNumberFormat="1" applyFont="1" applyFill="1" applyBorder="1" applyAlignment="1" applyProtection="0">
      <alignment vertical="center"/>
    </xf>
    <xf numFmtId="0" fontId="0" fillId="5" borderId="34" applyNumberFormat="1" applyFont="1" applyFill="1" applyBorder="1" applyAlignment="1" applyProtection="0">
      <alignment vertical="center"/>
    </xf>
    <xf numFmtId="14" fontId="8" fillId="6" borderId="34" applyNumberFormat="1" applyFont="1" applyFill="1" applyBorder="1" applyAlignment="1" applyProtection="0">
      <alignment horizontal="center" vertical="center"/>
    </xf>
    <xf numFmtId="49" fontId="0" fillId="6" borderId="34" applyNumberFormat="1" applyFont="1" applyFill="1" applyBorder="1" applyAlignment="1" applyProtection="0">
      <alignment vertical="center" wrapText="1"/>
    </xf>
    <xf numFmtId="4" fontId="0" fillId="6" borderId="34" applyNumberFormat="1" applyFont="1" applyFill="1" applyBorder="1" applyAlignment="1" applyProtection="0">
      <alignment vertical="center"/>
    </xf>
    <xf numFmtId="49" fontId="0" fillId="6" borderId="10" applyNumberFormat="1" applyFont="1" applyFill="1" applyBorder="1" applyAlignment="1" applyProtection="0">
      <alignment vertical="center"/>
    </xf>
    <xf numFmtId="49" fontId="0" fillId="5" borderId="10" applyNumberFormat="1" applyFont="1" applyFill="1" applyBorder="1" applyAlignment="1" applyProtection="0">
      <alignment vertical="center"/>
    </xf>
    <xf numFmtId="0" fontId="0" fillId="5" borderId="10" applyNumberFormat="1" applyFont="1" applyFill="1" applyBorder="1" applyAlignment="1" applyProtection="0">
      <alignment vertical="center"/>
    </xf>
    <xf numFmtId="14" fontId="8" fillId="6" borderId="10" applyNumberFormat="1" applyFont="1" applyFill="1" applyBorder="1" applyAlignment="1" applyProtection="0">
      <alignment horizontal="center" vertical="center"/>
    </xf>
    <xf numFmtId="49" fontId="0" fillId="6" borderId="10" applyNumberFormat="1" applyFont="1" applyFill="1" applyBorder="1" applyAlignment="1" applyProtection="0">
      <alignment vertical="center" wrapText="1"/>
    </xf>
    <xf numFmtId="4" fontId="0" fillId="6" borderId="10" applyNumberFormat="1" applyFont="1" applyFill="1" applyBorder="1" applyAlignment="1" applyProtection="0">
      <alignment vertical="center"/>
    </xf>
    <xf numFmtId="0" fontId="0" fillId="5" borderId="10" applyNumberFormat="0" applyFont="1" applyFill="1" applyBorder="1" applyAlignment="1" applyProtection="0">
      <alignment vertical="center"/>
    </xf>
    <xf numFmtId="0" fontId="0" fillId="6" borderId="10" applyNumberFormat="0" applyFont="1" applyFill="1" applyBorder="1" applyAlignment="1" applyProtection="0">
      <alignment vertical="center" wrapText="1"/>
    </xf>
    <xf numFmtId="0" fontId="0" fillId="6" borderId="10" applyNumberFormat="0" applyFont="1" applyFill="1" applyBorder="1" applyAlignment="1" applyProtection="0">
      <alignment vertical="center"/>
    </xf>
    <xf numFmtId="0" fontId="0" applyNumberFormat="1" applyFont="1" applyFill="0" applyBorder="0" applyAlignment="1" applyProtection="0">
      <alignment vertical="bottom"/>
    </xf>
    <xf numFmtId="49" fontId="24" fillId="5" borderId="5" applyNumberFormat="1" applyFont="1" applyFill="1" applyBorder="1" applyAlignment="1" applyProtection="0">
      <alignment vertical="center"/>
    </xf>
    <xf numFmtId="0" fontId="22" fillId="11" borderId="35" applyNumberFormat="0" applyFont="1" applyFill="1" applyBorder="1" applyAlignment="1" applyProtection="0">
      <alignment horizontal="center" vertical="center"/>
    </xf>
    <xf numFmtId="0" fontId="0" fillId="5" borderId="36" applyNumberFormat="0" applyFont="1" applyFill="1" applyBorder="1" applyAlignment="1" applyProtection="0">
      <alignment vertical="center"/>
    </xf>
    <xf numFmtId="0" fontId="8" fillId="5" borderId="34" applyNumberFormat="1" applyFont="1" applyFill="1" applyBorder="1" applyAlignment="1" applyProtection="0">
      <alignment horizontal="center" vertical="center"/>
    </xf>
    <xf numFmtId="14" fontId="0" fillId="6" borderId="34" applyNumberFormat="1" applyFont="1" applyFill="1" applyBorder="1" applyAlignment="1" applyProtection="0">
      <alignment vertical="center"/>
    </xf>
    <xf numFmtId="0" fontId="0" fillId="5" borderId="8" applyNumberFormat="0" applyFont="1" applyFill="1" applyBorder="1" applyAlignment="1" applyProtection="0">
      <alignment vertical="center"/>
    </xf>
    <xf numFmtId="0" fontId="0" fillId="5" borderId="37" applyNumberFormat="0" applyFont="1" applyFill="1" applyBorder="1" applyAlignment="1" applyProtection="0">
      <alignment vertical="center"/>
    </xf>
    <xf numFmtId="0" fontId="8" fillId="5" borderId="10" applyNumberFormat="1" applyFont="1" applyFill="1" applyBorder="1" applyAlignment="1" applyProtection="0">
      <alignment horizontal="center" vertical="center"/>
    </xf>
    <xf numFmtId="14" fontId="0" fillId="6" borderId="10" applyNumberFormat="1" applyFont="1" applyFill="1" applyBorder="1" applyAlignment="1" applyProtection="0">
      <alignment vertical="center"/>
    </xf>
    <xf numFmtId="14" fontId="0" fillId="5" borderId="13" applyNumberFormat="1" applyFont="1" applyFill="1" applyBorder="1" applyAlignment="1" applyProtection="0">
      <alignment vertical="center"/>
    </xf>
    <xf numFmtId="4" fontId="0" fillId="5" borderId="13" applyNumberFormat="1" applyFont="1" applyFill="1" applyBorder="1" applyAlignment="1" applyProtection="0">
      <alignment vertical="center"/>
    </xf>
    <xf numFmtId="0" fontId="8" fillId="5" borderId="6" applyNumberFormat="0" applyFont="1" applyFill="1" applyBorder="1" applyAlignment="1" applyProtection="0">
      <alignment horizontal="left" vertical="center" wrapText="1"/>
    </xf>
    <xf numFmtId="60" fontId="9" fillId="5" borderId="5" applyNumberFormat="1" applyFont="1" applyFill="1" applyBorder="1" applyAlignment="1" applyProtection="0">
      <alignment vertical="center"/>
    </xf>
    <xf numFmtId="0" fontId="25" fillId="6" borderId="10" applyNumberFormat="0" applyFont="1" applyFill="1" applyBorder="1" applyAlignment="1" applyProtection="0">
      <alignment vertical="center" readingOrder="1"/>
    </xf>
    <xf numFmtId="0" fontId="0" fillId="5" borderId="15" applyNumberFormat="0" applyFont="1" applyFill="1" applyBorder="1" applyAlignment="1" applyProtection="0">
      <alignment vertical="center"/>
    </xf>
    <xf numFmtId="0" fontId="0" applyNumberFormat="1" applyFont="1" applyFill="0" applyBorder="0" applyAlignment="1" applyProtection="0">
      <alignment vertical="bottom"/>
    </xf>
    <xf numFmtId="0" fontId="0" fillId="5" borderId="38" applyNumberFormat="0" applyFont="1" applyFill="1" applyBorder="1" applyAlignment="1" applyProtection="0">
      <alignment vertical="center"/>
    </xf>
    <xf numFmtId="49" fontId="26" fillId="5" borderId="39" applyNumberFormat="1" applyFont="1" applyFill="1" applyBorder="1" applyAlignment="1" applyProtection="0">
      <alignment vertical="center" wrapText="1"/>
    </xf>
    <xf numFmtId="0" fontId="26" fillId="5" borderId="39" applyNumberFormat="0" applyFont="1" applyFill="1" applyBorder="1" applyAlignment="1" applyProtection="0">
      <alignment vertical="center" wrapText="1"/>
    </xf>
    <xf numFmtId="0" fontId="0" fillId="5" borderId="40" applyNumberFormat="0" applyFont="1" applyFill="1" applyBorder="1" applyAlignment="1" applyProtection="0">
      <alignment vertical="center"/>
    </xf>
    <xf numFmtId="0" fontId="0" fillId="5" borderId="41" applyNumberFormat="0" applyFont="1" applyFill="1" applyBorder="1" applyAlignment="1" applyProtection="0">
      <alignment vertical="center"/>
    </xf>
    <xf numFmtId="0" fontId="0" fillId="5" borderId="42" applyNumberFormat="0" applyFont="1" applyFill="1" applyBorder="1" applyAlignment="1" applyProtection="0">
      <alignment vertical="center"/>
    </xf>
    <xf numFmtId="0" fontId="0" fillId="5" borderId="43" applyNumberFormat="0" applyFont="1" applyFill="1" applyBorder="1" applyAlignment="1" applyProtection="0">
      <alignment vertical="center"/>
    </xf>
    <xf numFmtId="0" fontId="0" fillId="5" borderId="44" applyNumberFormat="0" applyFont="1" applyFill="1" applyBorder="1" applyAlignment="1" applyProtection="0">
      <alignment vertical="center"/>
    </xf>
    <xf numFmtId="0" fontId="0" fillId="5" borderId="45" applyNumberFormat="0" applyFont="1" applyFill="1" applyBorder="1" applyAlignment="1" applyProtection="0">
      <alignment vertical="center"/>
    </xf>
    <xf numFmtId="0" fontId="0" fillId="5" borderId="5" applyNumberFormat="0" applyFont="1" applyFill="1" applyBorder="1" applyAlignment="1" applyProtection="0">
      <alignment vertical="bottom" wrapText="1"/>
    </xf>
    <xf numFmtId="49" fontId="0" fillId="5" borderId="5" applyNumberFormat="1" applyFont="1" applyFill="1" applyBorder="1" applyAlignment="1" applyProtection="0">
      <alignment vertical="center" wrapText="1"/>
    </xf>
    <xf numFmtId="0" fontId="0" fillId="5" borderId="7" applyNumberFormat="0" applyFont="1" applyFill="1" applyBorder="1" applyAlignment="1" applyProtection="0">
      <alignment vertical="center"/>
    </xf>
    <xf numFmtId="59" fontId="0" fillId="5" borderId="7" applyNumberFormat="1" applyFont="1" applyFill="1" applyBorder="1" applyAlignment="1" applyProtection="0">
      <alignment vertical="center"/>
    </xf>
    <xf numFmtId="0" fontId="8" fillId="5" borderId="46" applyNumberFormat="0" applyFont="1" applyFill="1" applyBorder="1" applyAlignment="1" applyProtection="0">
      <alignment horizontal="center" vertical="center" wrapText="1"/>
    </xf>
    <xf numFmtId="0" fontId="8" fillId="5" borderId="47" applyNumberFormat="0" applyFont="1" applyFill="1" applyBorder="1" applyAlignment="1" applyProtection="0">
      <alignment horizontal="center" vertical="center" wrapText="1"/>
    </xf>
    <xf numFmtId="49" fontId="9" fillId="5" borderId="47" applyNumberFormat="1" applyFont="1" applyFill="1" applyBorder="1" applyAlignment="1" applyProtection="0">
      <alignment horizontal="center" vertical="center" wrapText="1"/>
    </xf>
    <xf numFmtId="0" fontId="9" fillId="5" borderId="47" applyNumberFormat="0" applyFont="1" applyFill="1" applyBorder="1" applyAlignment="1" applyProtection="0">
      <alignment horizontal="center" vertical="center" wrapText="1"/>
    </xf>
    <xf numFmtId="0" fontId="9" fillId="5" borderId="46" applyNumberFormat="0" applyFont="1" applyFill="1" applyBorder="1" applyAlignment="1" applyProtection="0">
      <alignment horizontal="center" vertical="center" wrapText="1"/>
    </xf>
    <xf numFmtId="49" fontId="8" fillId="5" borderId="47" applyNumberFormat="1" applyFont="1" applyFill="1" applyBorder="1" applyAlignment="1" applyProtection="0">
      <alignment horizontal="center" vertical="center" wrapText="1"/>
    </xf>
    <xf numFmtId="49" fontId="19" fillId="5" borderId="47" applyNumberFormat="1" applyFont="1" applyFill="1" applyBorder="1" applyAlignment="1" applyProtection="0">
      <alignment horizontal="center" vertical="center" wrapText="1"/>
    </xf>
    <xf numFmtId="0" fontId="0" fillId="5" borderId="46" applyNumberFormat="0" applyFont="1" applyFill="1" applyBorder="1" applyAlignment="1" applyProtection="0">
      <alignment vertical="center"/>
    </xf>
    <xf numFmtId="49" fontId="19" fillId="5" borderId="47" applyNumberFormat="1" applyFont="1" applyFill="1" applyBorder="1" applyAlignment="1" applyProtection="0">
      <alignment horizontal="left" vertical="center" wrapText="1"/>
    </xf>
    <xf numFmtId="59" fontId="9" fillId="5" borderId="47" applyNumberFormat="1" applyFont="1" applyFill="1" applyBorder="1" applyAlignment="1" applyProtection="0">
      <alignment vertical="center"/>
    </xf>
    <xf numFmtId="59" fontId="0" fillId="5" borderId="47" applyNumberFormat="1" applyFont="1" applyFill="1" applyBorder="1" applyAlignment="1" applyProtection="0">
      <alignment vertical="center"/>
    </xf>
    <xf numFmtId="49" fontId="0" fillId="5" borderId="47" applyNumberFormat="1" applyFont="1" applyFill="1" applyBorder="1" applyAlignment="1" applyProtection="0">
      <alignment vertical="center"/>
    </xf>
    <xf numFmtId="0" fontId="0" fillId="5" borderId="45" applyNumberFormat="0" applyFont="1" applyFill="1" applyBorder="1" applyAlignment="1" applyProtection="0">
      <alignment vertical="center" wrapText="1"/>
    </xf>
    <xf numFmtId="49" fontId="19" fillId="5" borderId="44" applyNumberFormat="1" applyFont="1" applyFill="1" applyBorder="1" applyAlignment="1" applyProtection="0">
      <alignment vertical="center"/>
    </xf>
    <xf numFmtId="0" fontId="19" fillId="5" borderId="5" applyNumberFormat="0" applyFont="1" applyFill="1" applyBorder="1" applyAlignment="1" applyProtection="0">
      <alignment vertical="center"/>
    </xf>
    <xf numFmtId="0" fontId="19" fillId="5" borderId="45" applyNumberFormat="0" applyFont="1" applyFill="1" applyBorder="1" applyAlignment="1" applyProtection="0">
      <alignment vertical="center"/>
    </xf>
    <xf numFmtId="0" fontId="19" fillId="5" borderId="44" applyNumberFormat="0" applyFont="1" applyFill="1" applyBorder="1" applyAlignment="1" applyProtection="0">
      <alignment vertical="center"/>
    </xf>
    <xf numFmtId="0" fontId="19" fillId="5" borderId="48" applyNumberFormat="0" applyFont="1" applyFill="1" applyBorder="1" applyAlignment="1" applyProtection="0">
      <alignment vertical="center"/>
    </xf>
    <xf numFmtId="0" fontId="19" fillId="5" borderId="7" applyNumberFormat="0" applyFont="1" applyFill="1" applyBorder="1" applyAlignment="1" applyProtection="0">
      <alignment vertical="center"/>
    </xf>
    <xf numFmtId="0" fontId="0" fillId="5" borderId="48" applyNumberFormat="0" applyFont="1" applyFill="1" applyBorder="1" applyAlignment="1" applyProtection="0">
      <alignment vertical="center"/>
    </xf>
    <xf numFmtId="0" fontId="0" fillId="5" borderId="49" applyNumberFormat="0" applyFont="1" applyFill="1" applyBorder="1" applyAlignment="1" applyProtection="0">
      <alignment vertical="center"/>
    </xf>
    <xf numFmtId="49" fontId="26" fillId="5" borderId="32" applyNumberFormat="1" applyFont="1" applyFill="1" applyBorder="1" applyAlignment="1" applyProtection="0">
      <alignment horizontal="center" vertical="center"/>
    </xf>
    <xf numFmtId="0" fontId="26" fillId="5" borderId="7" applyNumberFormat="0" applyFont="1" applyFill="1" applyBorder="1" applyAlignment="1" applyProtection="0">
      <alignment horizontal="center" vertical="center"/>
    </xf>
    <xf numFmtId="0" fontId="26" fillId="5" borderId="5" applyNumberFormat="0" applyFont="1" applyFill="1" applyBorder="1" applyAlignment="1" applyProtection="0">
      <alignment horizontal="center" vertical="center"/>
    </xf>
    <xf numFmtId="0" fontId="8" fillId="5" borderId="47" applyNumberFormat="0" applyFont="1" applyFill="1" applyBorder="1" applyAlignment="1" applyProtection="0">
      <alignment horizontal="center" vertical="center"/>
    </xf>
    <xf numFmtId="49" fontId="8" fillId="5" borderId="47" applyNumberFormat="1" applyFont="1" applyFill="1" applyBorder="1" applyAlignment="1" applyProtection="0">
      <alignment horizontal="center" vertical="center"/>
    </xf>
    <xf numFmtId="0" fontId="8" fillId="5" borderId="44" applyNumberFormat="0" applyFont="1" applyFill="1" applyBorder="1" applyAlignment="1" applyProtection="0">
      <alignment vertical="center"/>
    </xf>
    <xf numFmtId="0" fontId="8" fillId="5" borderId="47" applyNumberFormat="1" applyFont="1" applyFill="1" applyBorder="1" applyAlignment="1" applyProtection="0">
      <alignment horizontal="center" vertical="center"/>
    </xf>
    <xf numFmtId="0" fontId="19" fillId="5" borderId="47" applyNumberFormat="1" applyFont="1" applyFill="1" applyBorder="1" applyAlignment="1" applyProtection="0">
      <alignment horizontal="center" vertical="center" wrapText="1"/>
    </xf>
    <xf numFmtId="0" fontId="0" fillId="5" borderId="50" applyNumberFormat="0" applyFont="1" applyFill="1" applyBorder="1" applyAlignment="1" applyProtection="0">
      <alignment vertical="center"/>
    </xf>
    <xf numFmtId="59" fontId="0" fillId="5" borderId="50" applyNumberFormat="1" applyFont="1" applyFill="1" applyBorder="1" applyAlignment="1" applyProtection="0">
      <alignment vertical="center"/>
    </xf>
    <xf numFmtId="59" fontId="0" fillId="5" borderId="42" applyNumberFormat="1" applyFont="1" applyFill="1" applyBorder="1" applyAlignment="1" applyProtection="0">
      <alignment vertical="center"/>
    </xf>
    <xf numFmtId="59" fontId="0" fillId="5" borderId="43" applyNumberFormat="1" applyFont="1" applyFill="1" applyBorder="1" applyAlignment="1" applyProtection="0">
      <alignment vertical="center"/>
    </xf>
    <xf numFmtId="0" fontId="9" fillId="5" borderId="46" applyNumberFormat="0" applyFont="1" applyFill="1" applyBorder="1" applyAlignment="1" applyProtection="0">
      <alignment vertical="center"/>
    </xf>
    <xf numFmtId="49" fontId="9" fillId="5" borderId="46" applyNumberFormat="1" applyFont="1" applyFill="1" applyBorder="1" applyAlignment="1" applyProtection="0">
      <alignment vertical="center"/>
    </xf>
    <xf numFmtId="59" fontId="9" fillId="5" borderId="46" applyNumberFormat="1" applyFont="1" applyFill="1" applyBorder="1" applyAlignment="1" applyProtection="0">
      <alignment vertical="center"/>
    </xf>
    <xf numFmtId="59" fontId="0" fillId="5" borderId="44" applyNumberFormat="1" applyFont="1" applyFill="1" applyBorder="1" applyAlignment="1" applyProtection="0">
      <alignment vertical="center"/>
    </xf>
    <xf numFmtId="59" fontId="9" fillId="5" borderId="45" applyNumberFormat="1" applyFont="1" applyFill="1" applyBorder="1" applyAlignment="1" applyProtection="0">
      <alignment vertical="center"/>
    </xf>
    <xf numFmtId="49" fontId="0" fillId="5" borderId="44" applyNumberFormat="1" applyFont="1" applyFill="1" applyBorder="1" applyAlignment="1" applyProtection="0">
      <alignment vertical="center"/>
    </xf>
    <xf numFmtId="59" fontId="0" fillId="5" borderId="45" applyNumberFormat="1" applyFont="1" applyFill="1" applyBorder="1" applyAlignment="1" applyProtection="0">
      <alignment vertical="center"/>
    </xf>
    <xf numFmtId="59" fontId="9" fillId="5" borderId="6" applyNumberFormat="1" applyFont="1" applyFill="1" applyBorder="1" applyAlignment="1" applyProtection="0">
      <alignment vertical="center"/>
    </xf>
    <xf numFmtId="49" fontId="0" fillId="5" borderId="46" applyNumberFormat="1" applyFont="1" applyFill="1" applyBorder="1" applyAlignment="1" applyProtection="0">
      <alignment vertical="center"/>
    </xf>
    <xf numFmtId="59" fontId="0" fillId="5" borderId="46" applyNumberFormat="1" applyFont="1" applyFill="1" applyBorder="1" applyAlignment="1" applyProtection="0">
      <alignment vertical="center"/>
    </xf>
    <xf numFmtId="49" fontId="0" fillId="5" borderId="45" applyNumberFormat="1" applyFont="1" applyFill="1" applyBorder="1" applyAlignment="1" applyProtection="0">
      <alignment vertical="center"/>
    </xf>
    <xf numFmtId="49" fontId="0" fillId="5" borderId="46" applyNumberFormat="1" applyFont="1" applyFill="1" applyBorder="1" applyAlignment="1" applyProtection="0">
      <alignment vertical="center" wrapText="1"/>
    </xf>
    <xf numFmtId="0" fontId="0" fillId="5" borderId="51" applyNumberFormat="0" applyFont="1" applyFill="1" applyBorder="1" applyAlignment="1" applyProtection="0">
      <alignment vertical="center"/>
    </xf>
    <xf numFmtId="59" fontId="0" fillId="5" borderId="52" applyNumberFormat="1" applyFont="1" applyFill="1" applyBorder="1" applyAlignment="1" applyProtection="0">
      <alignment vertical="center"/>
    </xf>
    <xf numFmtId="59" fontId="0" fillId="5" borderId="53" applyNumberFormat="1" applyFont="1" applyFill="1" applyBorder="1" applyAlignment="1" applyProtection="0">
      <alignment vertical="center"/>
    </xf>
    <xf numFmtId="59" fontId="0" fillId="5" borderId="54" applyNumberFormat="1" applyFont="1" applyFill="1" applyBorder="1" applyAlignment="1" applyProtection="0">
      <alignment vertical="center"/>
    </xf>
    <xf numFmtId="49" fontId="0" fillId="5" borderId="53" applyNumberFormat="1" applyFont="1" applyFill="1" applyBorder="1" applyAlignment="1" applyProtection="0">
      <alignment vertical="center"/>
    </xf>
    <xf numFmtId="0" fontId="8" fillId="5" borderId="51" applyNumberFormat="0" applyFont="1" applyFill="1" applyBorder="1" applyAlignment="1" applyProtection="0">
      <alignment horizontal="center" vertical="center"/>
    </xf>
    <xf numFmtId="49" fontId="8" fillId="5" borderId="55" applyNumberFormat="1" applyFont="1" applyFill="1" applyBorder="1" applyAlignment="1" applyProtection="0">
      <alignment horizontal="center" vertical="center"/>
    </xf>
    <xf numFmtId="59" fontId="0" fillId="5" borderId="56" applyNumberFormat="1" applyFont="1" applyFill="1" applyBorder="1" applyAlignment="1" applyProtection="0">
      <alignment vertical="center"/>
    </xf>
    <xf numFmtId="59" fontId="0" fillId="5" borderId="57" applyNumberFormat="1" applyFont="1" applyFill="1" applyBorder="1" applyAlignment="1" applyProtection="0">
      <alignment vertical="center"/>
    </xf>
    <xf numFmtId="59" fontId="0" fillId="5" borderId="58" applyNumberFormat="1" applyFont="1" applyFill="1" applyBorder="1" applyAlignment="1" applyProtection="0">
      <alignment vertical="center"/>
    </xf>
    <xf numFmtId="59" fontId="0" fillId="5" borderId="59" applyNumberFormat="1" applyFont="1" applyFill="1" applyBorder="1" applyAlignment="1" applyProtection="0">
      <alignment vertical="center"/>
    </xf>
    <xf numFmtId="0" fontId="0" fillId="5" borderId="60" applyNumberFormat="0" applyFont="1" applyFill="1" applyBorder="1" applyAlignment="1" applyProtection="0">
      <alignment vertical="center"/>
    </xf>
    <xf numFmtId="0" fontId="0" fillId="5" borderId="61" applyNumberFormat="0" applyFont="1" applyFill="1" applyBorder="1" applyAlignment="1" applyProtection="0">
      <alignment vertical="center"/>
    </xf>
    <xf numFmtId="0" fontId="0" fillId="5" borderId="32" applyNumberFormat="0" applyFont="1" applyFill="1" applyBorder="1" applyAlignment="1" applyProtection="0">
      <alignment vertical="center"/>
    </xf>
    <xf numFmtId="49" fontId="26" fillId="5" borderId="38" applyNumberFormat="1" applyFont="1" applyFill="1" applyBorder="1" applyAlignment="1" applyProtection="0">
      <alignment horizontal="center" vertical="center"/>
    </xf>
    <xf numFmtId="0" fontId="26" fillId="5" borderId="39" applyNumberFormat="0" applyFont="1" applyFill="1" applyBorder="1" applyAlignment="1" applyProtection="0">
      <alignment horizontal="center" vertical="center"/>
    </xf>
    <xf numFmtId="0" fontId="26" fillId="5" borderId="40" applyNumberFormat="0" applyFont="1" applyFill="1" applyBorder="1" applyAlignment="1" applyProtection="0">
      <alignment horizontal="center" vertical="center"/>
    </xf>
    <xf numFmtId="0" fontId="0" fillId="5" borderId="47" applyNumberFormat="0" applyFont="1" applyFill="1" applyBorder="1" applyAlignment="1" applyProtection="0">
      <alignment vertical="center" wrapText="1"/>
    </xf>
    <xf numFmtId="59" fontId="0" fillId="5" borderId="61" applyNumberFormat="1" applyFont="1" applyFill="1" applyBorder="1" applyAlignment="1" applyProtection="0">
      <alignment vertical="center"/>
    </xf>
    <xf numFmtId="59" fontId="0" fillId="5" borderId="16" applyNumberFormat="1" applyFont="1" applyFill="1" applyBorder="1" applyAlignment="1" applyProtection="0">
      <alignment vertical="center"/>
    </xf>
    <xf numFmtId="0" fontId="0" applyNumberFormat="1" applyFont="1" applyFill="0" applyBorder="0" applyAlignment="1" applyProtection="0">
      <alignment vertical="bottom"/>
    </xf>
    <xf numFmtId="0" fontId="8" fillId="5" borderId="1" applyNumberFormat="0" applyFont="1" applyFill="1" applyBorder="1" applyAlignment="1" applyProtection="0">
      <alignment horizontal="center" vertical="center" wrapText="1"/>
    </xf>
    <xf numFmtId="0" fontId="8" fillId="5" borderId="2" applyNumberFormat="0" applyFont="1" applyFill="1" applyBorder="1" applyAlignment="1" applyProtection="0">
      <alignment horizontal="center" vertical="center" wrapText="1"/>
    </xf>
    <xf numFmtId="0" fontId="8" fillId="5" borderId="4" applyNumberFormat="0" applyFont="1" applyFill="1" applyBorder="1" applyAlignment="1" applyProtection="0">
      <alignment horizontal="center" vertical="center" wrapText="1"/>
    </xf>
    <xf numFmtId="0" fontId="8" fillId="5" borderId="5" applyNumberFormat="0" applyFont="1" applyFill="1" applyBorder="1" applyAlignment="1" applyProtection="0">
      <alignment horizontal="center" vertical="center" wrapText="1"/>
    </xf>
    <xf numFmtId="0" fontId="29" fillId="5" borderId="4" applyNumberFormat="0" applyFont="1" applyFill="1" applyBorder="1" applyAlignment="1" applyProtection="0">
      <alignment horizontal="justify" vertical="bottom"/>
    </xf>
    <xf numFmtId="0" fontId="29" fillId="5" borderId="5" applyNumberFormat="0" applyFont="1" applyFill="1" applyBorder="1" applyAlignment="1" applyProtection="0">
      <alignment horizontal="justify" vertical="bottom"/>
    </xf>
    <xf numFmtId="0" fontId="29" fillId="5" borderId="6" applyNumberFormat="0" applyFont="1" applyFill="1" applyBorder="1" applyAlignment="1" applyProtection="0">
      <alignment horizontal="justify" vertical="bottom"/>
    </xf>
    <xf numFmtId="0" fontId="29" fillId="5" borderId="4" applyNumberFormat="0" applyFont="1" applyFill="1" applyBorder="1" applyAlignment="1" applyProtection="0">
      <alignment vertical="bottom"/>
    </xf>
    <xf numFmtId="0" fontId="29" fillId="5" borderId="5" applyNumberFormat="0" applyFont="1" applyFill="1" applyBorder="1" applyAlignment="1" applyProtection="0">
      <alignment vertical="bottom"/>
    </xf>
    <xf numFmtId="0" fontId="29" fillId="5" borderId="6" applyNumberFormat="0" applyFont="1" applyFill="1" applyBorder="1" applyAlignment="1" applyProtection="0">
      <alignment vertical="bottom"/>
    </xf>
    <xf numFmtId="0" fontId="8" fillId="5" borderId="4" applyNumberFormat="0" applyFont="1" applyFill="1" applyBorder="1" applyAlignment="1" applyProtection="0">
      <alignment horizontal="justify" vertical="bottom"/>
    </xf>
    <xf numFmtId="0" fontId="8" fillId="5" borderId="5" applyNumberFormat="0" applyFont="1" applyFill="1" applyBorder="1" applyAlignment="1" applyProtection="0">
      <alignment vertical="bottom"/>
    </xf>
    <xf numFmtId="0" fontId="8" fillId="5" borderId="4" applyNumberFormat="0" applyFont="1" applyFill="1" applyBorder="1" applyAlignment="1" applyProtection="0">
      <alignment vertical="bottom"/>
    </xf>
    <xf numFmtId="0" fontId="28" fillId="5" borderId="4" applyNumberFormat="0" applyFont="1" applyFill="1" applyBorder="1" applyAlignment="1" applyProtection="0">
      <alignment vertical="bottom"/>
    </xf>
    <xf numFmtId="0" fontId="0" applyNumberFormat="1" applyFont="1" applyFill="0" applyBorder="0" applyAlignment="1" applyProtection="0">
      <alignment vertical="bottom"/>
    </xf>
    <xf numFmtId="49" fontId="0" borderId="62" applyNumberFormat="1" applyFont="1" applyFill="0" applyBorder="1" applyAlignment="1" applyProtection="0">
      <alignment vertical="bottom"/>
    </xf>
    <xf numFmtId="0" fontId="0" borderId="62" applyNumberFormat="0" applyFont="1" applyFill="0" applyBorder="1" applyAlignment="1" applyProtection="0">
      <alignment vertical="bottom"/>
    </xf>
    <xf numFmtId="61" fontId="0" borderId="62" applyNumberFormat="1" applyFont="1" applyFill="0" applyBorder="1" applyAlignment="1" applyProtection="0">
      <alignment vertical="bottom"/>
    </xf>
  </cellXfs>
  <cellStyles count="1">
    <cellStyle name="Normal" xfId="0" builtinId="0"/>
  </cellStyles>
  <dxfs count="2">
    <dxf>
      <font>
        <color rgb="ff9c0006"/>
      </font>
      <fill>
        <patternFill patternType="solid">
          <fgColor indexed="22"/>
          <bgColor indexed="15"/>
        </patternFill>
      </fill>
    </dxf>
    <dxf>
      <font>
        <color rgb="ff9c0006"/>
      </font>
      <fill>
        <patternFill patternType="solid">
          <fgColor indexed="2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003366"/>
      <rgbColor rgb="ffaaaaaa"/>
      <rgbColor rgb="ffffffcc"/>
      <rgbColor rgb="ff7f7f7f"/>
      <rgbColor rgb="ffd8d8d8"/>
      <rgbColor rgb="ff1f497d"/>
      <rgbColor rgb="fff2f2f2"/>
      <rgbColor rgb="fffff58c"/>
      <rgbColor rgb="ffa5a5a5"/>
      <rgbColor rgb="00000000"/>
      <rgbColor rgb="ff9c000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57150</xdr:colOff>
      <xdr:row>0</xdr:row>
      <xdr:rowOff>0</xdr:rowOff>
    </xdr:from>
    <xdr:to>
      <xdr:col>2</xdr:col>
      <xdr:colOff>664854</xdr:colOff>
      <xdr:row>52</xdr:row>
      <xdr:rowOff>15463</xdr:rowOff>
    </xdr:to>
    <xdr:sp>
      <xdr:nvSpPr>
        <xdr:cNvPr id="2" name="Textfeld 1"/>
        <xdr:cNvSpPr txBox="1"/>
      </xdr:nvSpPr>
      <xdr:spPr>
        <a:xfrm>
          <a:off x="57150" y="-462061"/>
          <a:ext cx="8735704" cy="9334090"/>
        </a:xfrm>
        <a:prstGeom prst="rect">
          <a:avLst/>
        </a:prstGeom>
        <a:solidFill>
          <a:srgbClr val="FFFFFF"/>
        </a:solidFill>
        <a:ln w="9360" cap="flat">
          <a:solidFill>
            <a:srgbClr val="BCBCBC"/>
          </a:solidFill>
          <a:prstDash val="solid"/>
          <a:miter lim="800000"/>
        </a:ln>
        <a:effectLst/>
        <a:extLst>
          <a:ext uri="{C572A759-6A51-4108-AA02-DFA0A04FC94B}">
            <ma14:wrappingTextBoxFlag xmlns:ma14="http://schemas.microsoft.com/office/mac/drawingml/2011/main" val="1"/>
          </a:ext>
        </a:extLst>
      </xdr:spPr>
      <xdr:txBody>
        <a:bodyPr wrap="square" lIns="20160" tIns="20160" rIns="20160" bIns="2016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Nachweis nach Projektabschluss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1" baseline="0" cap="none" i="0" spc="0" strike="noStrike" sz="1100" u="none">
              <a:solidFill>
                <a:srgbClr val="000000"/>
              </a:solidFill>
              <a:uFillTx/>
              <a:latin typeface="Arial"/>
              <a:ea typeface="Arial"/>
              <a:cs typeface="Arial"/>
              <a:sym typeface="Arial"/>
            </a:defRPr>
          </a:pPr>
          <a:r>
            <a:rPr b="1" baseline="0" cap="none" i="0" spc="0" strike="noStrike" sz="1100" u="none">
              <a:solidFill>
                <a:srgbClr val="000000"/>
              </a:solidFill>
              <a:uFillTx/>
              <a:latin typeface="Arial"/>
              <a:ea typeface="Arial"/>
              <a:cs typeface="Arial"/>
              <a:sym typeface="Arial"/>
            </a:rPr>
            <a:t> </a:t>
          </a:r>
          <a:endParaRPr b="1"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1" baseline="0" cap="none" i="0" spc="0" strike="noStrike" sz="1100" u="none">
              <a:solidFill>
                <a:srgbClr val="000000"/>
              </a:solidFill>
              <a:uFillTx/>
              <a:latin typeface="Arial"/>
              <a:ea typeface="Arial"/>
              <a:cs typeface="Arial"/>
              <a:sym typeface="Arial"/>
            </a:defRPr>
          </a:pPr>
          <a:r>
            <a:rPr b="1" baseline="0" cap="none" i="0" spc="0" strike="noStrike" sz="1100" u="none">
              <a:solidFill>
                <a:srgbClr val="000000"/>
              </a:solidFill>
              <a:uFillTx/>
              <a:latin typeface="Arial"/>
              <a:ea typeface="Arial"/>
              <a:cs typeface="Arial"/>
              <a:sym typeface="Arial"/>
            </a:rPr>
            <a:t>1. Schriftlicher Bericht</a:t>
          </a:r>
          <a:endParaRPr b="1"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1" baseline="0" cap="none" i="0" spc="0" strike="noStrike" sz="1100" u="none">
              <a:solidFill>
                <a:srgbClr val="000000"/>
              </a:solidFill>
              <a:uFillTx/>
              <a:latin typeface="Arial"/>
              <a:ea typeface="Arial"/>
              <a:cs typeface="Arial"/>
              <a:sym typeface="Arial"/>
            </a:defRPr>
          </a:pPr>
          <a:endParaRPr b="1"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Der Antragsteller ist gem. 6.2.1. der Allgemeinen Förderbedingungen verpflichtet, nach Abschluss des Projektes der Initiative Musik einen schriftlichen Bericht vorzulegen. Dieser Bericht hat zu enthalten:</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  eine Beschreibung des Projektes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  eine Dokumentation des wirtschaftlichen, strategischen Erfolg/Misserfolgs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  ggf. eine Dokumentation des Medienechos und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  eine abschließende eigene Bewertung des Projekterfolgs/-misserfolgs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1" spc="0" strike="noStrike" sz="1100" u="none">
              <a:solidFill>
                <a:srgbClr val="000000"/>
              </a:solidFill>
              <a:uFillTx/>
              <a:latin typeface="Arial"/>
              <a:ea typeface="Arial"/>
              <a:cs typeface="Arial"/>
              <a:sym typeface="Arial"/>
            </a:defRPr>
          </a:pPr>
          <a:endParaRPr b="0" baseline="0" cap="none" i="1"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1" spc="0" strike="noStrike" sz="1100" u="none">
              <a:solidFill>
                <a:srgbClr val="000000"/>
              </a:solidFill>
              <a:uFillTx/>
              <a:latin typeface="Arial"/>
              <a:ea typeface="Arial"/>
              <a:cs typeface="Arial"/>
              <a:sym typeface="Arial"/>
            </a:defRPr>
          </a:pPr>
          <a:r>
            <a:rPr b="0" baseline="0" cap="none" i="1" spc="0" strike="noStrike" sz="1100" u="none">
              <a:solidFill>
                <a:srgbClr val="000000"/>
              </a:solidFill>
              <a:uFillTx/>
              <a:latin typeface="Arial"/>
              <a:ea typeface="Arial"/>
              <a:cs typeface="Arial"/>
              <a:sym typeface="Arial"/>
            </a:rPr>
            <a:t>Bitte fügen Sie die o.g. Dokumente als Anlage bei.</a:t>
          </a:r>
          <a:endParaRPr b="0" baseline="0" cap="none" i="1"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1" baseline="0" cap="none" i="0" spc="0" strike="noStrike" sz="1100" u="none">
              <a:solidFill>
                <a:srgbClr val="000000"/>
              </a:solidFill>
              <a:uFillTx/>
              <a:latin typeface="Arial"/>
              <a:ea typeface="Arial"/>
              <a:cs typeface="Arial"/>
              <a:sym typeface="Arial"/>
            </a:defRPr>
          </a:pPr>
          <a:r>
            <a:rPr b="1" baseline="0" cap="none" i="0" spc="0" strike="noStrike" sz="1100" u="none">
              <a:solidFill>
                <a:srgbClr val="000000"/>
              </a:solidFill>
              <a:uFillTx/>
              <a:latin typeface="Arial"/>
              <a:ea typeface="Arial"/>
              <a:cs typeface="Arial"/>
              <a:sym typeface="Arial"/>
            </a:rPr>
            <a:t> </a:t>
          </a:r>
          <a:endParaRPr b="1"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1" baseline="0" cap="none" i="0" spc="0" strike="noStrike" sz="1100" u="none">
              <a:solidFill>
                <a:srgbClr val="000000"/>
              </a:solidFill>
              <a:uFillTx/>
              <a:latin typeface="Arial"/>
              <a:ea typeface="Arial"/>
              <a:cs typeface="Arial"/>
              <a:sym typeface="Arial"/>
            </a:defRPr>
          </a:pPr>
          <a:r>
            <a:rPr b="1" baseline="0" cap="none" i="0" spc="0" strike="noStrike" sz="1100" u="none">
              <a:solidFill>
                <a:srgbClr val="000000"/>
              </a:solidFill>
              <a:uFillTx/>
              <a:latin typeface="Arial"/>
              <a:ea typeface="Arial"/>
              <a:cs typeface="Arial"/>
              <a:sym typeface="Arial"/>
            </a:rPr>
            <a:t>2. Verwendungsnachweis:</a:t>
          </a:r>
          <a:endParaRPr b="1"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Der Antragsteller ist gem. 6.2.2. der Allgemeinen Förderbedingungen verpflichtet, nach Abschluss des Projektes der Initiative Musik einen Verwendungsnachweis vorzulegen.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Der Antragsteller ist verpflichtet, alle für den Nachweis von Einnahmen und Ausgaben relevanten Verträge, Belege und sonstige Unterlagen im Original aufzubewahren und diese für einen Zeitraum von fünf Jahren nach Vorlage des Verwendungsnachweises zu archivieren. Die Belege müssen die im Geschäftsverkehr üblichen Angaben enthalten, insbesondere den Empfänger, Grund und Tag von Zahlungen. Mündliche das Projekt betreffende Absprachen des Antragstellers mit Dritten haben gegenüber der Initiative Musik nur Belegfunktion, sofern sie schriftlich fixiert wurden.</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Der Antragsteller ist verpflichtet, die Notwendigkeit seiner Ausgaben für das Projekt sowie seine Einnahmen in angemessener Weise unter Beachtung der Grundsätze ordnungsgemäßer Buchführung zu dokumentieren; wenn möglich unter Verwendung eines üblichen EDV-Abrechnungssystems.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Der Antragsteller ist verpflichtet, innerhalb von drei Monaten nach Ende des Förderzeitraumes gegenüber der Initiative Musik gemäß den Vorgaben in Ziff. 6.1. die Verwendung der gewährten Mittel nachzuweisen (Verwendungsnachweis). Dieser Verwendungsnachweis hat in Form einer tabellarischen Belegliste eine Aufstellung des sachlich zutreffenden zahlenmäßigen Nachweises der Mittel (Einnahmen, Ausgaben, Drittmittel, Eigenmittel, beantragte Mittel und Mittelabfluss sowie ggfs. Vergabenachweise, vergl. 5.) zu enthalten. Dem Verwendungsnachweis ist ferner ein ausführlicher Abschlussbericht (vgl. 6.2.1.) unter Beifügung aller relevanten Unterlagen des Projekts beizufügen.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Die Initiative Musik hat das Recht, jederzeit die Vorlage von Originalbelegen (Einnahme– und Ausgabebelege) über die Einzelzahlungen und die Verträge über die Vergabe von Aufträgen sowie alle sonst mit der Förderung zusammenhängenden Unterlagen zu verlangen. Sie kann zu diesem Zweck jederzeit Einsichtnahme in alle das Projekt betreffenden Unterlagen des Antragsstellers verlangen; dieses Recht steht ebenso dem Bundesrechnungshof, dem Beauftragten der Bundesregierung für Kultur und Medien oder einem von diesen beauftragten Dritten zu.</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Die Auszahlung des letzten Einbehaltes in Höhe von 10% der Fördersumme (vgl. 2.7.) erfolgt nach Vorlage des Verwendungsnachweises sowie nach der Mitteilung des Ergebnisses der Abschlussprüfung seitens der Initiative Musik.</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Sind an einem Förderprojekt mehrere Antragsteller beteiligt</a:t>
          </a:r>
          <a:r>
            <a:rPr b="0" baseline="30000" cap="none" i="0" spc="0" strike="noStrike" sz="1100" u="none">
              <a:solidFill>
                <a:srgbClr val="000000"/>
              </a:solidFill>
              <a:uFillTx/>
              <a:latin typeface="Arial"/>
              <a:ea typeface="Arial"/>
              <a:cs typeface="Arial"/>
              <a:sym typeface="Arial"/>
            </a:rPr>
            <a:t>3</a:t>
          </a:r>
          <a:r>
            <a:rPr b="0" baseline="0" cap="none" i="0" spc="0" strike="noStrike" sz="1100" u="none">
              <a:solidFill>
                <a:srgbClr val="000000"/>
              </a:solidFill>
              <a:uFillTx/>
              <a:latin typeface="Arial"/>
              <a:ea typeface="Arial"/>
              <a:cs typeface="Arial"/>
              <a:sym typeface="Arial"/>
            </a:rPr>
            <a:t>, haften diese gesamtschuldnerisch für die antrags- und projektbezogene Verwendung der Fördermittel sowie die Erfüllung der Vereinbarungen dieses Vertrages.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1" spc="0" strike="noStrike" sz="1100" u="none">
              <a:solidFill>
                <a:srgbClr val="000000"/>
              </a:solidFill>
              <a:uFillTx/>
              <a:latin typeface="Arial"/>
              <a:ea typeface="Arial"/>
              <a:cs typeface="Arial"/>
              <a:sym typeface="Arial"/>
            </a:defRPr>
          </a:pPr>
          <a:r>
            <a:rPr b="0" baseline="0" cap="none" i="1" spc="0" strike="noStrike" sz="1100" u="none">
              <a:solidFill>
                <a:srgbClr val="000000"/>
              </a:solidFill>
              <a:uFillTx/>
              <a:latin typeface="Arial"/>
              <a:ea typeface="Arial"/>
              <a:cs typeface="Arial"/>
              <a:sym typeface="Arial"/>
            </a:rPr>
            <a:t>	</a:t>
          </a:r>
          <a:endParaRPr b="0" baseline="0" cap="none" i="1"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1" spc="0" strike="noStrike" sz="1100" u="none">
              <a:solidFill>
                <a:srgbClr val="000000"/>
              </a:solidFill>
              <a:uFillTx/>
              <a:latin typeface="Arial"/>
              <a:ea typeface="Arial"/>
              <a:cs typeface="Arial"/>
              <a:sym typeface="Arial"/>
            </a:defRPr>
          </a:pPr>
          <a:r>
            <a:rPr b="0" baseline="0" cap="none" i="1" spc="0" strike="noStrike" sz="1100" u="none">
              <a:solidFill>
                <a:srgbClr val="000000"/>
              </a:solidFill>
              <a:uFillTx/>
              <a:latin typeface="Arial"/>
              <a:ea typeface="Arial"/>
              <a:cs typeface="Arial"/>
              <a:sym typeface="Arial"/>
            </a:rPr>
            <a:t>Bitte benutzen Sie dazu den tabellarischen Vordruck. </a:t>
          </a:r>
          <a:endParaRPr b="0" baseline="0" cap="none" i="1"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 </a:t>
          </a:r>
        </a:p>
      </xdr:txBody>
    </xdr:sp>
    <xdr:clientData/>
  </xdr:twoCellAnchor>
</xdr:wsDr>
</file>

<file path=xl/theme/theme1.xml><?xml version="1.0" encoding="utf-8"?>
<a:theme xmlns:a="http://schemas.openxmlformats.org/drawingml/2006/main" xmlns:r="http://schemas.openxmlformats.org/officeDocument/2006/relationships" name="Larissa-Design">
  <a:themeElements>
    <a:clrScheme name="Larissa-Design">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Larissa-Design">
      <a:majorFont>
        <a:latin typeface="Helvetica Neue"/>
        <a:ea typeface="Helvetica Neue"/>
        <a:cs typeface="Helvetica Neue"/>
      </a:majorFont>
      <a:minorFont>
        <a:latin typeface="Helvetica Neue"/>
        <a:ea typeface="Helvetica Neue"/>
        <a:cs typeface="Helvetica Neue"/>
      </a:minorFont>
    </a:fontScheme>
    <a:fmtScheme name="Larissa-Design">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hofa-media.de" TargetMode="External"/><Relationship Id="rId2" Type="http://schemas.openxmlformats.org/officeDocument/2006/relationships/hyperlink" Target="http://wix.com" TargetMode="External"/></Relationships>

</file>

<file path=xl/worksheets/_rels/sheet7.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50</v>
      </c>
      <c r="C11" s="3"/>
      <c r="D11" s="3"/>
    </row>
    <row r="12">
      <c r="B12" s="4"/>
      <c r="C12" t="s" s="4">
        <v>5</v>
      </c>
      <c r="D12" t="s" s="5">
        <v>50</v>
      </c>
    </row>
    <row r="13">
      <c r="B13" t="s" s="3">
        <v>197</v>
      </c>
      <c r="C13" s="3"/>
      <c r="D13" s="3"/>
    </row>
    <row r="14">
      <c r="B14" s="4"/>
      <c r="C14" t="s" s="4">
        <v>5</v>
      </c>
      <c r="D14" t="s" s="5">
        <v>197</v>
      </c>
    </row>
    <row r="15">
      <c r="B15" t="s" s="3">
        <v>246</v>
      </c>
      <c r="C15" s="3"/>
      <c r="D15" s="3"/>
    </row>
    <row r="16">
      <c r="B16" s="4"/>
      <c r="C16" t="s" s="4">
        <v>5</v>
      </c>
      <c r="D16" t="s" s="5">
        <v>246</v>
      </c>
    </row>
    <row r="17">
      <c r="B17" t="s" s="3">
        <v>257</v>
      </c>
      <c r="C17" s="3"/>
      <c r="D17" s="3"/>
    </row>
    <row r="18">
      <c r="B18" s="4"/>
      <c r="C18" t="s" s="4">
        <v>5</v>
      </c>
      <c r="D18" t="s" s="5">
        <v>257</v>
      </c>
    </row>
    <row r="19">
      <c r="B19" t="s" s="3">
        <v>291</v>
      </c>
      <c r="C19" s="3"/>
      <c r="D19" s="3"/>
    </row>
    <row r="20">
      <c r="B20" s="4"/>
      <c r="C20" t="s" s="4">
        <v>5</v>
      </c>
      <c r="D20" t="s" s="5">
        <v>291</v>
      </c>
    </row>
    <row r="21">
      <c r="B21" t="s" s="3">
        <v>292</v>
      </c>
      <c r="C21" s="3"/>
      <c r="D21" s="3"/>
    </row>
    <row r="22">
      <c r="B22" s="4"/>
      <c r="C22" t="s" s="4">
        <v>5</v>
      </c>
      <c r="D22" t="s" s="5">
        <v>292</v>
      </c>
    </row>
  </sheetData>
  <mergeCells count="1">
    <mergeCell ref="B3:D3"/>
  </mergeCells>
  <hyperlinks>
    <hyperlink ref="D10" location="'Finanzplan - Hinweise'!R1C1" tooltip="" display="Finanzplan - Hinweise"/>
    <hyperlink ref="D12" location="'Finanzplan'!R1C1" tooltip="" display="Finanzplan"/>
    <hyperlink ref="D14" location="'Belegliste Ausgaben'!R1C1" tooltip="" display="Belegliste Ausgaben"/>
    <hyperlink ref="D16" location="'Belegliste Einnahmen'!R1C1" tooltip="" display="Belegliste Einnahmen"/>
    <hyperlink ref="D18" location="'Verwendungsnachweis'!R1C1" tooltip="" display="Verwendungsnachweis"/>
    <hyperlink ref="D20" location="'VN Anforderungen'!R1C1" tooltip="" display="VN Anforderungen"/>
    <hyperlink ref="D22" location="'INTERN'!R1C1" tooltip="" display="INTERN"/>
  </hyperlinks>
</worksheet>
</file>

<file path=xl/worksheets/sheet2.xml><?xml version="1.0" encoding="utf-8"?>
<worksheet xmlns:r="http://schemas.openxmlformats.org/officeDocument/2006/relationships" xmlns="http://schemas.openxmlformats.org/spreadsheetml/2006/main">
  <dimension ref="A1:I71"/>
  <sheetViews>
    <sheetView workbookViewId="0" showGridLines="0" defaultGridColor="1"/>
  </sheetViews>
  <sheetFormatPr defaultColWidth="11.5" defaultRowHeight="14" customHeight="1" outlineLevelRow="0" outlineLevelCol="0"/>
  <cols>
    <col min="1" max="1" width="2.5" style="6" customWidth="1"/>
    <col min="2" max="2" width="37" style="6" customWidth="1"/>
    <col min="3" max="3" width="22.5" style="6" customWidth="1"/>
    <col min="4" max="4" width="35.5" style="6" customWidth="1"/>
    <col min="5" max="5" width="17.5" style="6" customWidth="1"/>
    <col min="6" max="6" width="5" style="6" customWidth="1"/>
    <col min="7" max="7" width="68.5" style="6" customWidth="1"/>
    <col min="8" max="9" width="11.5" style="6" customWidth="1"/>
    <col min="10" max="16384" width="11.5" style="6" customWidth="1"/>
  </cols>
  <sheetData>
    <row r="1" ht="18" customHeight="1">
      <c r="A1" s="7"/>
      <c r="B1" s="8"/>
      <c r="C1" s="9"/>
      <c r="D1" s="10"/>
      <c r="E1" s="11"/>
      <c r="F1" s="11"/>
      <c r="G1" s="11"/>
      <c r="H1" s="11"/>
      <c r="I1" s="12"/>
    </row>
    <row r="2" ht="26.25" customHeight="1">
      <c r="A2" s="13"/>
      <c r="B2" t="s" s="14">
        <v>6</v>
      </c>
      <c r="C2" s="15"/>
      <c r="D2" s="16"/>
      <c r="E2" s="17"/>
      <c r="F2" s="17"/>
      <c r="G2" s="17"/>
      <c r="H2" s="17"/>
      <c r="I2" s="18"/>
    </row>
    <row r="3" ht="14.6" customHeight="1">
      <c r="A3" s="19"/>
      <c r="B3" s="17"/>
      <c r="C3" s="17"/>
      <c r="D3" s="20"/>
      <c r="E3" s="17"/>
      <c r="F3" s="17"/>
      <c r="G3" s="17"/>
      <c r="H3" s="17"/>
      <c r="I3" s="18"/>
    </row>
    <row r="4" ht="99.75" customHeight="1">
      <c r="A4" s="19"/>
      <c r="B4" t="s" s="21">
        <v>7</v>
      </c>
      <c r="C4" s="22"/>
      <c r="D4" s="22"/>
      <c r="E4" s="22"/>
      <c r="F4" s="17"/>
      <c r="G4" s="17"/>
      <c r="H4" s="17"/>
      <c r="I4" s="18"/>
    </row>
    <row r="5" ht="14.6" customHeight="1">
      <c r="A5" s="19"/>
      <c r="B5" t="s" s="23">
        <v>8</v>
      </c>
      <c r="C5" s="24"/>
      <c r="D5" s="24"/>
      <c r="E5" s="24"/>
      <c r="F5" s="17"/>
      <c r="G5" s="17"/>
      <c r="H5" s="17"/>
      <c r="I5" s="18"/>
    </row>
    <row r="6" ht="9" customHeight="1">
      <c r="A6" s="19"/>
      <c r="B6" s="17"/>
      <c r="C6" s="17"/>
      <c r="D6" s="17"/>
      <c r="E6" s="17"/>
      <c r="F6" s="17"/>
      <c r="G6" s="17"/>
      <c r="H6" s="17"/>
      <c r="I6" s="18"/>
    </row>
    <row r="7" ht="33.75" customHeight="1">
      <c r="A7" s="19"/>
      <c r="B7" t="s" s="21">
        <v>9</v>
      </c>
      <c r="C7" s="22"/>
      <c r="D7" s="22"/>
      <c r="E7" s="22"/>
      <c r="F7" s="17"/>
      <c r="G7" s="17"/>
      <c r="H7" s="17"/>
      <c r="I7" s="18"/>
    </row>
    <row r="8" ht="9" customHeight="1">
      <c r="A8" s="19"/>
      <c r="B8" s="17"/>
      <c r="C8" s="17"/>
      <c r="D8" s="17"/>
      <c r="E8" s="17"/>
      <c r="F8" s="17"/>
      <c r="G8" s="17"/>
      <c r="H8" s="17"/>
      <c r="I8" s="18"/>
    </row>
    <row r="9" ht="33.75" customHeight="1">
      <c r="A9" s="19"/>
      <c r="B9" t="s" s="21">
        <v>10</v>
      </c>
      <c r="C9" s="22"/>
      <c r="D9" s="22"/>
      <c r="E9" s="22"/>
      <c r="F9" s="17"/>
      <c r="G9" s="17"/>
      <c r="H9" s="17"/>
      <c r="I9" s="18"/>
    </row>
    <row r="10" ht="9" customHeight="1">
      <c r="A10" s="19"/>
      <c r="B10" s="22"/>
      <c r="C10" s="22"/>
      <c r="D10" s="22"/>
      <c r="E10" s="22"/>
      <c r="F10" s="17"/>
      <c r="G10" s="17"/>
      <c r="H10" s="17"/>
      <c r="I10" s="18"/>
    </row>
    <row r="11" ht="48.75" customHeight="1">
      <c r="A11" s="19"/>
      <c r="B11" t="s" s="21">
        <v>11</v>
      </c>
      <c r="C11" s="22"/>
      <c r="D11" s="22"/>
      <c r="E11" s="22"/>
      <c r="F11" s="17"/>
      <c r="G11" s="17"/>
      <c r="H11" s="17"/>
      <c r="I11" s="18"/>
    </row>
    <row r="12" ht="9" customHeight="1">
      <c r="A12" s="19"/>
      <c r="B12" s="22"/>
      <c r="C12" s="22"/>
      <c r="D12" s="22"/>
      <c r="E12" s="22"/>
      <c r="F12" s="17"/>
      <c r="G12" s="17"/>
      <c r="H12" s="17"/>
      <c r="I12" s="18"/>
    </row>
    <row r="13" ht="14.6" customHeight="1">
      <c r="A13" s="19"/>
      <c r="B13" t="s" s="25">
        <v>12</v>
      </c>
      <c r="C13" s="26"/>
      <c r="D13" s="26"/>
      <c r="E13" s="26"/>
      <c r="F13" s="17"/>
      <c r="G13" s="17"/>
      <c r="H13" s="17"/>
      <c r="I13" s="18"/>
    </row>
    <row r="14" ht="8" customHeight="1">
      <c r="A14" s="19"/>
      <c r="B14" s="26"/>
      <c r="C14" s="26"/>
      <c r="D14" s="26"/>
      <c r="E14" s="26"/>
      <c r="F14" s="17"/>
      <c r="G14" s="17"/>
      <c r="H14" s="17"/>
      <c r="I14" s="18"/>
    </row>
    <row r="15" ht="16.5" customHeight="1">
      <c r="A15" s="19"/>
      <c r="B15" t="s" s="27">
        <v>13</v>
      </c>
      <c r="C15" s="28"/>
      <c r="D15" s="29"/>
      <c r="E15" s="28"/>
      <c r="F15" s="28"/>
      <c r="G15" s="17"/>
      <c r="H15" s="17"/>
      <c r="I15" s="18"/>
    </row>
    <row r="16" ht="8" customHeight="1">
      <c r="A16" s="19"/>
      <c r="B16" s="30"/>
      <c r="C16" s="30"/>
      <c r="D16" s="31"/>
      <c r="E16" s="30"/>
      <c r="F16" s="30"/>
      <c r="G16" s="17"/>
      <c r="H16" s="17"/>
      <c r="I16" s="18"/>
    </row>
    <row r="17" ht="18" customHeight="1">
      <c r="A17" s="19"/>
      <c r="B17" t="s" s="32">
        <v>14</v>
      </c>
      <c r="C17" s="33"/>
      <c r="D17" s="34"/>
      <c r="E17" s="34"/>
      <c r="F17" s="17"/>
      <c r="G17" s="17"/>
      <c r="H17" s="17"/>
      <c r="I17" s="18"/>
    </row>
    <row r="18" ht="18" customHeight="1">
      <c r="A18" s="19"/>
      <c r="B18" t="s" s="35">
        <v>15</v>
      </c>
      <c r="C18" s="36">
        <v>3000</v>
      </c>
      <c r="D18" s="37"/>
      <c r="E18" s="38"/>
      <c r="F18" s="17"/>
      <c r="G18" s="17"/>
      <c r="H18" s="17"/>
      <c r="I18" s="18"/>
    </row>
    <row r="19" ht="18" customHeight="1">
      <c r="A19" s="19"/>
      <c r="B19" t="s" s="35">
        <v>16</v>
      </c>
      <c r="C19" s="36">
        <v>1000</v>
      </c>
      <c r="D19" s="37"/>
      <c r="E19" s="38"/>
      <c r="F19" s="17"/>
      <c r="G19" s="17"/>
      <c r="H19" s="17"/>
      <c r="I19" s="18"/>
    </row>
    <row r="20" ht="18" customHeight="1">
      <c r="A20" s="19"/>
      <c r="B20" t="s" s="35">
        <v>17</v>
      </c>
      <c r="C20" s="39"/>
      <c r="D20" s="38"/>
      <c r="E20" s="38"/>
      <c r="F20" s="17"/>
      <c r="G20" s="17"/>
      <c r="H20" s="17"/>
      <c r="I20" s="18"/>
    </row>
    <row r="21" ht="18" customHeight="1">
      <c r="A21" s="19"/>
      <c r="B21" t="s" s="35">
        <v>18</v>
      </c>
      <c r="C21" t="s" s="35">
        <v>19</v>
      </c>
      <c r="D21" s="38"/>
      <c r="E21" s="38"/>
      <c r="F21" s="17"/>
      <c r="G21" s="17"/>
      <c r="H21" s="17"/>
      <c r="I21" s="18"/>
    </row>
    <row r="22" ht="18" customHeight="1">
      <c r="A22" s="19"/>
      <c r="B22" t="s" s="35">
        <v>20</v>
      </c>
      <c r="C22" t="s" s="35">
        <v>21</v>
      </c>
      <c r="D22" s="38"/>
      <c r="E22" s="38"/>
      <c r="F22" s="17"/>
      <c r="G22" s="17"/>
      <c r="H22" s="17"/>
      <c r="I22" s="18"/>
    </row>
    <row r="23" ht="11.25" customHeight="1">
      <c r="A23" s="19"/>
      <c r="B23" s="40"/>
      <c r="C23" s="40"/>
      <c r="D23" s="41"/>
      <c r="E23" s="40"/>
      <c r="F23" s="17"/>
      <c r="G23" s="17"/>
      <c r="H23" s="17"/>
      <c r="I23" s="18"/>
    </row>
    <row r="24" ht="34.5" customHeight="1">
      <c r="A24" s="19"/>
      <c r="B24" t="s" s="42">
        <v>22</v>
      </c>
      <c r="C24" s="43"/>
      <c r="D24" s="43"/>
      <c r="E24" s="43"/>
      <c r="F24" s="17"/>
      <c r="G24" s="17"/>
      <c r="H24" s="17"/>
      <c r="I24" s="18"/>
    </row>
    <row r="25" ht="20.25" customHeight="1">
      <c r="A25" s="19"/>
      <c r="B25" s="17"/>
      <c r="C25" s="20"/>
      <c r="D25" s="20"/>
      <c r="E25" s="17"/>
      <c r="F25" s="17"/>
      <c r="G25" s="17"/>
      <c r="H25" s="17"/>
      <c r="I25" s="18"/>
    </row>
    <row r="26" ht="16.5" customHeight="1">
      <c r="A26" s="19"/>
      <c r="B26" t="s" s="27">
        <v>23</v>
      </c>
      <c r="C26" s="29"/>
      <c r="D26" s="29"/>
      <c r="E26" s="28"/>
      <c r="F26" s="28"/>
      <c r="G26" s="17"/>
      <c r="H26" s="17"/>
      <c r="I26" s="18"/>
    </row>
    <row r="27" ht="8" customHeight="1">
      <c r="A27" s="19"/>
      <c r="B27" s="30"/>
      <c r="C27" s="31"/>
      <c r="D27" s="31"/>
      <c r="E27" s="30"/>
      <c r="F27" s="30"/>
      <c r="G27" s="17"/>
      <c r="H27" s="17"/>
      <c r="I27" s="18"/>
    </row>
    <row r="28" ht="32.25" customHeight="1">
      <c r="A28" s="19"/>
      <c r="B28" t="s" s="42">
        <v>24</v>
      </c>
      <c r="C28" s="43"/>
      <c r="D28" s="43"/>
      <c r="E28" s="43"/>
      <c r="F28" s="17"/>
      <c r="G28" s="17"/>
      <c r="H28" s="17"/>
      <c r="I28" s="18"/>
    </row>
    <row r="29" ht="8" customHeight="1">
      <c r="A29" s="19"/>
      <c r="B29" s="17"/>
      <c r="C29" s="20"/>
      <c r="D29" s="20"/>
      <c r="E29" s="17"/>
      <c r="F29" s="17"/>
      <c r="G29" s="17"/>
      <c r="H29" s="17"/>
      <c r="I29" s="18"/>
    </row>
    <row r="30" ht="32.25" customHeight="1">
      <c r="A30" s="19"/>
      <c r="B30" t="s" s="42">
        <v>25</v>
      </c>
      <c r="C30" s="43"/>
      <c r="D30" s="43"/>
      <c r="E30" s="43"/>
      <c r="F30" s="17"/>
      <c r="G30" s="17"/>
      <c r="H30" s="17"/>
      <c r="I30" s="18"/>
    </row>
    <row r="31" ht="20.25" customHeight="1">
      <c r="A31" s="19"/>
      <c r="B31" s="17"/>
      <c r="C31" s="20"/>
      <c r="D31" s="20"/>
      <c r="E31" s="17"/>
      <c r="F31" s="17"/>
      <c r="G31" s="17"/>
      <c r="H31" s="17"/>
      <c r="I31" s="18"/>
    </row>
    <row r="32" ht="16.5" customHeight="1">
      <c r="A32" s="19"/>
      <c r="B32" t="s" s="27">
        <v>26</v>
      </c>
      <c r="C32" s="29"/>
      <c r="D32" s="29"/>
      <c r="E32" s="28"/>
      <c r="F32" s="28"/>
      <c r="G32" s="17"/>
      <c r="H32" s="17"/>
      <c r="I32" s="18"/>
    </row>
    <row r="33" ht="8" customHeight="1">
      <c r="A33" s="19"/>
      <c r="B33" s="30"/>
      <c r="C33" s="31"/>
      <c r="D33" s="31"/>
      <c r="E33" s="30"/>
      <c r="F33" s="30"/>
      <c r="G33" s="17"/>
      <c r="H33" s="17"/>
      <c r="I33" s="18"/>
    </row>
    <row r="34" ht="16.5" customHeight="1">
      <c r="A34" s="19"/>
      <c r="B34" t="s" s="44">
        <v>27</v>
      </c>
      <c r="C34" s="45"/>
      <c r="D34" s="45"/>
      <c r="E34" s="45"/>
      <c r="F34" s="17"/>
      <c r="G34" s="17"/>
      <c r="H34" s="17"/>
      <c r="I34" s="18"/>
    </row>
    <row r="35" ht="9" customHeight="1">
      <c r="A35" s="19"/>
      <c r="B35" s="17"/>
      <c r="C35" s="17"/>
      <c r="D35" s="17"/>
      <c r="E35" s="20"/>
      <c r="F35" s="17"/>
      <c r="G35" s="17"/>
      <c r="H35" s="17"/>
      <c r="I35" s="18"/>
    </row>
    <row r="36" ht="16.5" customHeight="1">
      <c r="A36" s="19"/>
      <c r="B36" t="s" s="32">
        <v>28</v>
      </c>
      <c r="C36" s="33"/>
      <c r="D36" s="33"/>
      <c r="E36" s="34"/>
      <c r="F36" s="17"/>
      <c r="G36" s="17"/>
      <c r="H36" s="17"/>
      <c r="I36" s="18"/>
    </row>
    <row r="37" ht="18" customHeight="1">
      <c r="A37" s="19"/>
      <c r="B37" t="s" s="35">
        <v>29</v>
      </c>
      <c r="C37" t="s" s="46">
        <v>30</v>
      </c>
      <c r="D37" s="37"/>
      <c r="E37" s="38"/>
      <c r="F37" s="17"/>
      <c r="G37" s="17"/>
      <c r="H37" s="17"/>
      <c r="I37" s="18"/>
    </row>
    <row r="38" ht="18" customHeight="1">
      <c r="A38" s="19"/>
      <c r="B38" t="s" s="35">
        <v>31</v>
      </c>
      <c r="C38" t="s" s="35">
        <v>30</v>
      </c>
      <c r="D38" s="39"/>
      <c r="E38" s="38"/>
      <c r="F38" s="17"/>
      <c r="G38" s="17"/>
      <c r="H38" s="17"/>
      <c r="I38" s="18"/>
    </row>
    <row r="39" ht="18" customHeight="1">
      <c r="A39" s="19"/>
      <c r="B39" t="s" s="35">
        <v>17</v>
      </c>
      <c r="C39" t="s" s="35">
        <v>30</v>
      </c>
      <c r="D39" s="39"/>
      <c r="E39" s="38"/>
      <c r="F39" s="17"/>
      <c r="G39" s="17"/>
      <c r="H39" s="17"/>
      <c r="I39" s="18"/>
    </row>
    <row r="40" ht="18" customHeight="1">
      <c r="A40" s="19"/>
      <c r="B40" t="s" s="35">
        <v>32</v>
      </c>
      <c r="C40" t="s" s="35">
        <v>30</v>
      </c>
      <c r="D40" s="39"/>
      <c r="E40" s="38"/>
      <c r="F40" s="17"/>
      <c r="G40" s="17"/>
      <c r="H40" s="17"/>
      <c r="I40" s="18"/>
    </row>
    <row r="41" ht="18" customHeight="1">
      <c r="A41" s="19"/>
      <c r="B41" t="s" s="35">
        <v>33</v>
      </c>
      <c r="C41" t="s" s="35">
        <v>30</v>
      </c>
      <c r="D41" s="39"/>
      <c r="E41" s="38"/>
      <c r="F41" s="17"/>
      <c r="G41" s="17"/>
      <c r="H41" s="17"/>
      <c r="I41" s="18"/>
    </row>
    <row r="42" ht="14.25" customHeight="1">
      <c r="A42" s="19"/>
      <c r="B42" s="40"/>
      <c r="C42" s="40"/>
      <c r="D42" s="40"/>
      <c r="E42" s="40"/>
      <c r="F42" s="17"/>
      <c r="G42" s="17"/>
      <c r="H42" s="17"/>
      <c r="I42" s="18"/>
    </row>
    <row r="43" ht="18" customHeight="1">
      <c r="A43" s="19"/>
      <c r="B43" t="s" s="47">
        <v>34</v>
      </c>
      <c r="C43" s="48"/>
      <c r="D43" s="48"/>
      <c r="E43" s="48"/>
      <c r="F43" s="17"/>
      <c r="G43" s="17"/>
      <c r="H43" s="17"/>
      <c r="I43" s="18"/>
    </row>
    <row r="44" ht="18" customHeight="1">
      <c r="A44" s="19"/>
      <c r="B44" t="s" s="35">
        <v>35</v>
      </c>
      <c r="C44" t="s" s="35">
        <v>30</v>
      </c>
      <c r="D44" s="38"/>
      <c r="E44" s="39"/>
      <c r="F44" s="17"/>
      <c r="G44" s="17"/>
      <c r="H44" s="17"/>
      <c r="I44" s="18"/>
    </row>
    <row r="45" ht="18" customHeight="1">
      <c r="A45" s="19"/>
      <c r="B45" t="s" s="35">
        <v>36</v>
      </c>
      <c r="C45" t="s" s="49">
        <v>30</v>
      </c>
      <c r="D45" s="50"/>
      <c r="E45" s="50"/>
      <c r="F45" s="17"/>
      <c r="G45" s="17"/>
      <c r="H45" s="17"/>
      <c r="I45" s="18"/>
    </row>
    <row r="46" ht="35.25" customHeight="1">
      <c r="A46" s="19"/>
      <c r="B46" s="39"/>
      <c r="C46" t="s" s="51">
        <v>37</v>
      </c>
      <c r="D46" s="52"/>
      <c r="E46" s="53"/>
      <c r="F46" s="17"/>
      <c r="G46" s="17"/>
      <c r="H46" s="17"/>
      <c r="I46" s="18"/>
    </row>
    <row r="47" ht="18" customHeight="1">
      <c r="A47" s="19"/>
      <c r="B47" t="s" s="54">
        <v>38</v>
      </c>
      <c r="C47" t="s" s="35">
        <v>39</v>
      </c>
      <c r="D47" t="s" s="35">
        <v>30</v>
      </c>
      <c r="E47" s="39"/>
      <c r="F47" s="17"/>
      <c r="G47" s="17"/>
      <c r="H47" s="17"/>
      <c r="I47" s="18"/>
    </row>
    <row r="48" ht="18" customHeight="1">
      <c r="A48" s="19"/>
      <c r="B48" t="s" s="32">
        <v>40</v>
      </c>
      <c r="C48" t="s" s="35">
        <v>41</v>
      </c>
      <c r="D48" t="s" s="35">
        <v>30</v>
      </c>
      <c r="E48" s="39"/>
      <c r="F48" s="17"/>
      <c r="G48" s="17"/>
      <c r="H48" s="17"/>
      <c r="I48" s="18"/>
    </row>
    <row r="49" ht="18" customHeight="1">
      <c r="A49" s="19"/>
      <c r="B49" t="s" s="35">
        <v>42</v>
      </c>
      <c r="C49" s="38"/>
      <c r="D49" s="38"/>
      <c r="E49" s="39"/>
      <c r="F49" s="17"/>
      <c r="G49" s="17"/>
      <c r="H49" s="17"/>
      <c r="I49" s="18"/>
    </row>
    <row r="50" ht="18" customHeight="1">
      <c r="A50" s="19"/>
      <c r="B50" t="s" s="35">
        <v>43</v>
      </c>
      <c r="C50" s="38"/>
      <c r="D50" s="38"/>
      <c r="E50" s="39"/>
      <c r="F50" s="17"/>
      <c r="G50" s="17"/>
      <c r="H50" s="17"/>
      <c r="I50" s="18"/>
    </row>
    <row r="51" ht="18" customHeight="1">
      <c r="A51" s="19"/>
      <c r="B51" t="s" s="35">
        <v>44</v>
      </c>
      <c r="C51" s="38"/>
      <c r="D51" s="38"/>
      <c r="E51" s="39"/>
      <c r="F51" s="17"/>
      <c r="G51" s="17"/>
      <c r="H51" s="17"/>
      <c r="I51" s="18"/>
    </row>
    <row r="52" ht="21.75" customHeight="1">
      <c r="A52" s="19"/>
      <c r="B52" s="40"/>
      <c r="C52" s="41"/>
      <c r="D52" s="41"/>
      <c r="E52" s="40"/>
      <c r="F52" s="17"/>
      <c r="G52" s="17"/>
      <c r="H52" s="17"/>
      <c r="I52" s="18"/>
    </row>
    <row r="53" ht="16.5" customHeight="1">
      <c r="A53" s="19"/>
      <c r="B53" t="s" s="27">
        <v>45</v>
      </c>
      <c r="C53" s="29"/>
      <c r="D53" s="29"/>
      <c r="E53" s="28"/>
      <c r="F53" s="28"/>
      <c r="G53" s="17"/>
      <c r="H53" s="17"/>
      <c r="I53" s="18"/>
    </row>
    <row r="54" ht="11.25" customHeight="1">
      <c r="A54" s="19"/>
      <c r="B54" s="30"/>
      <c r="C54" s="31"/>
      <c r="D54" s="31"/>
      <c r="E54" s="30"/>
      <c r="F54" s="30"/>
      <c r="G54" s="17"/>
      <c r="H54" s="17"/>
      <c r="I54" s="18"/>
    </row>
    <row r="55" ht="30" customHeight="1">
      <c r="A55" s="19"/>
      <c r="B55" t="s" s="42">
        <v>46</v>
      </c>
      <c r="C55" s="43"/>
      <c r="D55" s="43"/>
      <c r="E55" s="43"/>
      <c r="F55" s="17"/>
      <c r="G55" s="17"/>
      <c r="H55" s="17"/>
      <c r="I55" s="18"/>
    </row>
    <row r="56" ht="16.5" customHeight="1">
      <c r="A56" s="19"/>
      <c r="B56" s="17"/>
      <c r="C56" s="20"/>
      <c r="D56" s="20"/>
      <c r="E56" s="17"/>
      <c r="F56" s="17"/>
      <c r="G56" s="17"/>
      <c r="H56" s="17"/>
      <c r="I56" s="18"/>
    </row>
    <row r="57" ht="16.5" customHeight="1">
      <c r="A57" s="19"/>
      <c r="B57" s="17"/>
      <c r="C57" s="20"/>
      <c r="D57" s="20"/>
      <c r="E57" s="17"/>
      <c r="F57" s="17"/>
      <c r="G57" s="17"/>
      <c r="H57" s="17"/>
      <c r="I57" s="18"/>
    </row>
    <row r="58" ht="16.5" customHeight="1">
      <c r="A58" s="19"/>
      <c r="B58" t="s" s="44">
        <v>47</v>
      </c>
      <c r="C58" s="45"/>
      <c r="D58" s="45"/>
      <c r="E58" s="45"/>
      <c r="F58" s="17"/>
      <c r="G58" s="17"/>
      <c r="H58" s="17"/>
      <c r="I58" s="18"/>
    </row>
    <row r="59" ht="16.5" customHeight="1">
      <c r="A59" s="19"/>
      <c r="B59" s="17"/>
      <c r="C59" s="20"/>
      <c r="D59" s="20"/>
      <c r="E59" s="17"/>
      <c r="F59" s="17"/>
      <c r="G59" s="17"/>
      <c r="H59" s="17"/>
      <c r="I59" s="18"/>
    </row>
    <row r="60" ht="16.5" customHeight="1">
      <c r="A60" s="19"/>
      <c r="B60" s="17"/>
      <c r="C60" s="20"/>
      <c r="D60" s="20"/>
      <c r="E60" s="17"/>
      <c r="F60" s="17"/>
      <c r="G60" s="17"/>
      <c r="H60" s="17"/>
      <c r="I60" s="18"/>
    </row>
    <row r="61" ht="16.5" customHeight="1">
      <c r="A61" s="19"/>
      <c r="B61" s="17"/>
      <c r="C61" s="20"/>
      <c r="D61" s="20"/>
      <c r="E61" s="17"/>
      <c r="F61" s="17"/>
      <c r="G61" s="17"/>
      <c r="H61" s="17"/>
      <c r="I61" s="18"/>
    </row>
    <row r="62" ht="16.5" customHeight="1">
      <c r="A62" s="19"/>
      <c r="B62" s="17"/>
      <c r="C62" s="20"/>
      <c r="D62" s="20"/>
      <c r="E62" s="17"/>
      <c r="F62" s="17"/>
      <c r="G62" s="17"/>
      <c r="H62" s="17"/>
      <c r="I62" s="18"/>
    </row>
    <row r="63" ht="16.5" customHeight="1">
      <c r="A63" s="19"/>
      <c r="B63" s="17"/>
      <c r="C63" s="20"/>
      <c r="D63" s="20"/>
      <c r="E63" s="17"/>
      <c r="F63" s="17"/>
      <c r="G63" s="17"/>
      <c r="H63" s="17"/>
      <c r="I63" s="18"/>
    </row>
    <row r="64" ht="16.5" customHeight="1">
      <c r="A64" s="19"/>
      <c r="B64" s="17"/>
      <c r="C64" s="20"/>
      <c r="D64" s="20"/>
      <c r="E64" s="17"/>
      <c r="F64" s="17"/>
      <c r="G64" s="17"/>
      <c r="H64" s="17"/>
      <c r="I64" s="18"/>
    </row>
    <row r="65" ht="16.5" customHeight="1">
      <c r="A65" s="19"/>
      <c r="B65" s="17"/>
      <c r="C65" s="20"/>
      <c r="D65" s="20"/>
      <c r="E65" s="17"/>
      <c r="F65" s="17"/>
      <c r="G65" s="17"/>
      <c r="H65" s="17"/>
      <c r="I65" s="18"/>
    </row>
    <row r="66" ht="16.5" customHeight="1">
      <c r="A66" s="19"/>
      <c r="B66" s="17"/>
      <c r="C66" s="20"/>
      <c r="D66" s="20"/>
      <c r="E66" s="17"/>
      <c r="F66" s="17"/>
      <c r="G66" s="17"/>
      <c r="H66" s="17"/>
      <c r="I66" s="18"/>
    </row>
    <row r="67" ht="16.5" customHeight="1">
      <c r="A67" s="19"/>
      <c r="B67" t="s" s="55">
        <v>48</v>
      </c>
      <c r="C67" s="20"/>
      <c r="D67" s="20"/>
      <c r="E67" s="17"/>
      <c r="F67" s="17"/>
      <c r="G67" s="17"/>
      <c r="H67" s="17"/>
      <c r="I67" s="18"/>
    </row>
    <row r="68" ht="16.5" customHeight="1">
      <c r="A68" s="19"/>
      <c r="B68" t="s" s="55">
        <v>49</v>
      </c>
      <c r="C68" s="20"/>
      <c r="D68" s="20"/>
      <c r="E68" s="17"/>
      <c r="F68" s="17"/>
      <c r="G68" s="17"/>
      <c r="H68" s="17"/>
      <c r="I68" s="18"/>
    </row>
    <row r="69" ht="14.6" customHeight="1">
      <c r="A69" s="19"/>
      <c r="B69" s="17"/>
      <c r="C69" s="17"/>
      <c r="D69" s="20"/>
      <c r="E69" s="17"/>
      <c r="F69" s="17"/>
      <c r="G69" s="17"/>
      <c r="H69" s="17"/>
      <c r="I69" s="18"/>
    </row>
    <row r="70" ht="14.6" customHeight="1">
      <c r="A70" s="19"/>
      <c r="B70" s="17"/>
      <c r="C70" s="17"/>
      <c r="D70" s="20"/>
      <c r="E70" s="17"/>
      <c r="F70" s="17"/>
      <c r="G70" s="17"/>
      <c r="H70" s="17"/>
      <c r="I70" s="18"/>
    </row>
    <row r="71" ht="14.6" customHeight="1">
      <c r="A71" s="56"/>
      <c r="B71" s="57"/>
      <c r="C71" s="57"/>
      <c r="D71" s="58"/>
      <c r="E71" s="57"/>
      <c r="F71" s="57"/>
      <c r="G71" s="57"/>
      <c r="H71" s="57"/>
      <c r="I71" s="59"/>
    </row>
  </sheetData>
  <mergeCells count="13">
    <mergeCell ref="B4:E4"/>
    <mergeCell ref="B11:E11"/>
    <mergeCell ref="B43:E43"/>
    <mergeCell ref="B34:E34"/>
    <mergeCell ref="B5:E5"/>
    <mergeCell ref="B7:E7"/>
    <mergeCell ref="B30:E30"/>
    <mergeCell ref="B9:E9"/>
    <mergeCell ref="B55:E55"/>
    <mergeCell ref="B58:E58"/>
    <mergeCell ref="B24:E24"/>
    <mergeCell ref="B28:E28"/>
    <mergeCell ref="C46:E46"/>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BL105"/>
  <sheetViews>
    <sheetView workbookViewId="0" showGridLines="0" defaultGridColor="1"/>
  </sheetViews>
  <sheetFormatPr defaultColWidth="11.5" defaultRowHeight="14" customHeight="1" outlineLevelRow="0" outlineLevelCol="0"/>
  <cols>
    <col min="1" max="1" width="8.5" style="60" customWidth="1"/>
    <col min="2" max="2" width="38.5" style="60" customWidth="1"/>
    <col min="3" max="3" width="46.5" style="60" customWidth="1"/>
    <col min="4" max="4" width="18.5" style="60" customWidth="1"/>
    <col min="5" max="6" width="14.3516" style="60" customWidth="1"/>
    <col min="7" max="7" width="17.5" style="60" customWidth="1"/>
    <col min="8" max="8" width="70.3516" style="60" customWidth="1"/>
    <col min="9" max="64" width="11.5" style="60" customWidth="1"/>
    <col min="65" max="16384" width="11.5" style="60" customWidth="1"/>
  </cols>
  <sheetData>
    <row r="1" ht="18" customHeight="1">
      <c r="A1" s="61"/>
      <c r="B1" s="62"/>
      <c r="C1" s="62"/>
      <c r="D1" s="63"/>
      <c r="E1" s="64"/>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6"/>
    </row>
    <row r="2" ht="26.25" customHeight="1">
      <c r="A2" s="67"/>
      <c r="B2" t="s" s="68">
        <v>6</v>
      </c>
      <c r="C2" s="69"/>
      <c r="D2" s="70"/>
      <c r="E2" s="16"/>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2"/>
    </row>
    <row r="3" ht="13.55" customHeight="1">
      <c r="A3" s="73"/>
      <c r="B3" s="71"/>
      <c r="C3" s="71"/>
      <c r="D3" s="74"/>
      <c r="E3" s="74"/>
      <c r="F3" s="74"/>
      <c r="G3" s="74"/>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2"/>
    </row>
    <row r="4" ht="19.5" customHeight="1">
      <c r="A4" s="73"/>
      <c r="B4" t="s" s="75">
        <v>51</v>
      </c>
      <c r="C4" s="76"/>
      <c r="D4" t="s" s="77">
        <v>52</v>
      </c>
      <c r="E4" s="78"/>
      <c r="F4" s="78"/>
      <c r="G4" s="79"/>
      <c r="H4" s="80"/>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2"/>
    </row>
    <row r="5" ht="19.5" customHeight="1">
      <c r="A5" s="73"/>
      <c r="B5" t="s" s="75">
        <v>53</v>
      </c>
      <c r="C5" s="76"/>
      <c r="D5" t="s" s="77">
        <v>54</v>
      </c>
      <c r="E5" s="78"/>
      <c r="F5" s="78"/>
      <c r="G5" s="79"/>
      <c r="H5" s="80"/>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2"/>
    </row>
    <row r="6" ht="8" customHeight="1">
      <c r="A6" s="73"/>
      <c r="B6" s="81"/>
      <c r="C6" s="81"/>
      <c r="D6" s="82"/>
      <c r="E6" s="83"/>
      <c r="F6" s="83"/>
      <c r="G6" s="83"/>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2"/>
    </row>
    <row r="7" ht="19.5" customHeight="1">
      <c r="A7" s="73"/>
      <c r="B7" t="s" s="84">
        <v>55</v>
      </c>
      <c r="C7" s="85"/>
      <c r="D7" t="s" s="86">
        <v>56</v>
      </c>
      <c r="E7" s="87"/>
      <c r="F7" s="88"/>
      <c r="G7" s="88"/>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2"/>
    </row>
    <row r="8" ht="19.5" customHeight="1">
      <c r="A8" s="73"/>
      <c r="B8" t="s" s="89">
        <v>57</v>
      </c>
      <c r="C8" s="90"/>
      <c r="D8" s="91">
        <v>44382</v>
      </c>
      <c r="E8" s="92"/>
      <c r="F8" s="93"/>
      <c r="G8" s="88"/>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2"/>
    </row>
    <row r="9" ht="19.5" customHeight="1">
      <c r="A9" s="73"/>
      <c r="B9" t="s" s="89">
        <v>58</v>
      </c>
      <c r="C9" s="90"/>
      <c r="D9" s="91">
        <v>44425</v>
      </c>
      <c r="E9" s="92"/>
      <c r="F9" s="93"/>
      <c r="G9" s="88"/>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2"/>
    </row>
    <row r="10" ht="13.55" customHeight="1">
      <c r="A10" s="73"/>
      <c r="B10" s="71"/>
      <c r="C10" s="71"/>
      <c r="D10" s="94"/>
      <c r="E10" s="94"/>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2"/>
    </row>
    <row r="11" ht="19.5" customHeight="1">
      <c r="A11" s="73"/>
      <c r="B11" t="s" s="75">
        <v>59</v>
      </c>
      <c r="C11" s="71"/>
      <c r="D11" s="71"/>
      <c r="E11" s="71"/>
      <c r="F11" s="71"/>
      <c r="G11" s="95">
        <f>G17</f>
        <v>26956</v>
      </c>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2"/>
    </row>
    <row r="12" ht="8" customHeight="1">
      <c r="A12" s="73"/>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2"/>
    </row>
    <row r="13" ht="19.5" customHeight="1">
      <c r="A13" s="73"/>
      <c r="B13" t="s" s="75">
        <v>60</v>
      </c>
      <c r="C13" s="71"/>
      <c r="D13" t="s" s="96">
        <v>61</v>
      </c>
      <c r="E13" s="97">
        <f>G11*0.25</f>
        <v>6739</v>
      </c>
      <c r="F13" s="71"/>
      <c r="G13" s="95">
        <f>G97</f>
        <v>10000</v>
      </c>
      <c r="H13" s="98"/>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2"/>
    </row>
    <row r="14" ht="8" customHeight="1">
      <c r="A14" s="73"/>
      <c r="B14" s="71"/>
      <c r="C14" s="71"/>
      <c r="D14" s="98"/>
      <c r="E14" s="99"/>
      <c r="F14" s="71"/>
      <c r="G14" s="71"/>
      <c r="H14" s="98"/>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2"/>
    </row>
    <row r="15" ht="19.5" customHeight="1">
      <c r="A15" s="73"/>
      <c r="B15" t="s" s="75">
        <v>62</v>
      </c>
      <c r="C15" s="71"/>
      <c r="D15" t="s" s="96">
        <v>63</v>
      </c>
      <c r="E15" s="97">
        <f>G11*0.75</f>
        <v>20217</v>
      </c>
      <c r="F15" s="71"/>
      <c r="G15" s="100">
        <f>G11-G13</f>
        <v>16956</v>
      </c>
      <c r="H15" s="98"/>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2"/>
    </row>
    <row r="16" ht="13.55" customHeight="1">
      <c r="A16" s="73"/>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2"/>
    </row>
    <row r="17" ht="24.75" customHeight="1">
      <c r="A17" s="101"/>
      <c r="B17" t="s" s="102">
        <v>64</v>
      </c>
      <c r="C17" s="103"/>
      <c r="D17" s="104"/>
      <c r="E17" s="104"/>
      <c r="F17" s="104"/>
      <c r="G17" s="105">
        <f>SUM(G19,G49,G74)</f>
        <v>26956</v>
      </c>
      <c r="H17" s="104"/>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2"/>
    </row>
    <row r="18" ht="13.55" customHeight="1">
      <c r="A18" s="73"/>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2"/>
    </row>
    <row r="19" ht="22.5" customHeight="1">
      <c r="A19" s="106"/>
      <c r="B19" t="s" s="107">
        <v>13</v>
      </c>
      <c r="C19" s="108"/>
      <c r="D19" s="108"/>
      <c r="E19" s="108"/>
      <c r="F19" s="108"/>
      <c r="G19" s="109">
        <f>SUM(G23:G47)</f>
        <v>17256</v>
      </c>
      <c r="H19" s="110"/>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2"/>
    </row>
    <row r="20" ht="13.55" customHeight="1">
      <c r="A20" s="73"/>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2"/>
    </row>
    <row r="21" ht="21" customHeight="1">
      <c r="A21" s="111"/>
      <c r="B21" t="s" s="112">
        <v>65</v>
      </c>
      <c r="C21" s="113"/>
      <c r="D21" s="113"/>
      <c r="E21" s="113"/>
      <c r="F21" t="s" s="112">
        <v>66</v>
      </c>
      <c r="G21" t="s" s="114">
        <v>67</v>
      </c>
      <c r="H21" t="s" s="114">
        <v>68</v>
      </c>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2"/>
    </row>
    <row r="22" ht="8" customHeight="1">
      <c r="A22" s="115"/>
      <c r="B22" s="115"/>
      <c r="C22" s="115"/>
      <c r="D22" s="115"/>
      <c r="E22" s="115"/>
      <c r="F22" s="115"/>
      <c r="G22" s="116"/>
      <c r="H22" s="117"/>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2"/>
    </row>
    <row r="23" ht="18" customHeight="1">
      <c r="A23" t="s" s="118">
        <v>69</v>
      </c>
      <c r="B23" t="s" s="118">
        <v>70</v>
      </c>
      <c r="C23" s="119"/>
      <c r="D23" s="120"/>
      <c r="E23" s="120"/>
      <c r="F23" s="121"/>
      <c r="G23" s="122">
        <v>6426</v>
      </c>
      <c r="H23" t="s" s="123">
        <v>71</v>
      </c>
      <c r="I23" s="80"/>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2"/>
    </row>
    <row r="24" ht="18" customHeight="1">
      <c r="A24" t="s" s="118">
        <v>72</v>
      </c>
      <c r="B24" t="s" s="118">
        <v>73</v>
      </c>
      <c r="C24" s="119"/>
      <c r="D24" s="120"/>
      <c r="E24" s="120"/>
      <c r="F24" s="121"/>
      <c r="G24" t="s" s="123">
        <v>74</v>
      </c>
      <c r="H24" s="125"/>
      <c r="I24" s="80"/>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2"/>
    </row>
    <row r="25" ht="18" customHeight="1">
      <c r="A25" t="s" s="118">
        <v>75</v>
      </c>
      <c r="B25" t="s" s="118">
        <v>76</v>
      </c>
      <c r="C25" s="119"/>
      <c r="D25" s="120"/>
      <c r="E25" s="120"/>
      <c r="F25" s="121"/>
      <c r="G25" s="122">
        <v>3570</v>
      </c>
      <c r="H25" t="s" s="123">
        <v>77</v>
      </c>
      <c r="I25" s="80"/>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2"/>
    </row>
    <row r="26" ht="18" customHeight="1">
      <c r="A26" t="s" s="118">
        <v>78</v>
      </c>
      <c r="B26" t="s" s="118">
        <v>79</v>
      </c>
      <c r="C26" t="s" s="126">
        <v>80</v>
      </c>
      <c r="D26" s="120"/>
      <c r="E26" s="120"/>
      <c r="F26" s="121"/>
      <c r="G26" s="122"/>
      <c r="H26" s="125"/>
      <c r="I26" s="80"/>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2"/>
    </row>
    <row r="27" ht="18" customHeight="1">
      <c r="A27" t="s" s="118">
        <v>81</v>
      </c>
      <c r="B27" t="s" s="118">
        <v>20</v>
      </c>
      <c r="C27" t="s" s="126">
        <v>21</v>
      </c>
      <c r="D27" s="120"/>
      <c r="E27" s="120"/>
      <c r="F27" s="121"/>
      <c r="G27" s="122"/>
      <c r="H27" s="125"/>
      <c r="I27" s="80"/>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2"/>
    </row>
    <row r="28" ht="18" customHeight="1">
      <c r="A28" t="s" s="118">
        <v>82</v>
      </c>
      <c r="B28" t="s" s="118">
        <v>18</v>
      </c>
      <c r="C28" t="s" s="126">
        <v>19</v>
      </c>
      <c r="D28" s="120"/>
      <c r="E28" s="120"/>
      <c r="F28" s="121"/>
      <c r="G28" s="122"/>
      <c r="H28" s="125"/>
      <c r="I28" s="80"/>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2"/>
    </row>
    <row r="29" ht="8" customHeight="1">
      <c r="A29" s="127"/>
      <c r="B29" s="127"/>
      <c r="C29" s="128"/>
      <c r="D29" s="127"/>
      <c r="E29" s="127"/>
      <c r="F29" s="127"/>
      <c r="G29" s="129"/>
      <c r="H29" s="130"/>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2"/>
    </row>
    <row r="30" ht="18" customHeight="1">
      <c r="A30" t="s" s="118">
        <v>83</v>
      </c>
      <c r="B30" t="s" s="118">
        <v>84</v>
      </c>
      <c r="C30" t="s" s="126">
        <v>85</v>
      </c>
      <c r="D30" s="120"/>
      <c r="E30" s="120"/>
      <c r="F30" s="121"/>
      <c r="G30" s="122">
        <v>520</v>
      </c>
      <c r="H30" t="s" s="123">
        <v>86</v>
      </c>
      <c r="I30" s="80"/>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2"/>
    </row>
    <row r="31" ht="18" customHeight="1">
      <c r="A31" t="s" s="118">
        <v>87</v>
      </c>
      <c r="B31" t="s" s="118">
        <v>88</v>
      </c>
      <c r="C31" s="119"/>
      <c r="D31" s="120"/>
      <c r="E31" s="120"/>
      <c r="F31" s="121"/>
      <c r="G31" s="122"/>
      <c r="H31" s="125"/>
      <c r="I31" s="80"/>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2"/>
    </row>
    <row r="32" ht="18" customHeight="1">
      <c r="A32" t="s" s="118">
        <v>89</v>
      </c>
      <c r="B32" t="s" s="118">
        <v>90</v>
      </c>
      <c r="C32" s="131"/>
      <c r="D32" s="120"/>
      <c r="E32" s="120"/>
      <c r="F32" s="121"/>
      <c r="G32" s="122"/>
      <c r="H32" s="125"/>
      <c r="I32" s="80"/>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2"/>
    </row>
    <row r="33" ht="18" customHeight="1">
      <c r="A33" t="s" s="118">
        <v>91</v>
      </c>
      <c r="B33" t="s" s="118">
        <v>92</v>
      </c>
      <c r="C33" s="119"/>
      <c r="D33" s="120"/>
      <c r="E33" s="120"/>
      <c r="F33" s="121"/>
      <c r="G33" s="122">
        <v>40</v>
      </c>
      <c r="H33" s="125"/>
      <c r="I33" s="80"/>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2"/>
    </row>
    <row r="34" ht="18" customHeight="1">
      <c r="A34" t="s" s="118">
        <v>93</v>
      </c>
      <c r="B34" t="s" s="118">
        <v>94</v>
      </c>
      <c r="C34" s="131"/>
      <c r="D34" s="120"/>
      <c r="E34" s="120"/>
      <c r="F34" s="121"/>
      <c r="G34" s="122"/>
      <c r="H34" s="125"/>
      <c r="I34" s="80"/>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2"/>
    </row>
    <row r="35" ht="18" customHeight="1">
      <c r="A35" t="s" s="118">
        <v>95</v>
      </c>
      <c r="B35" t="s" s="118">
        <v>96</v>
      </c>
      <c r="C35" s="131"/>
      <c r="D35" s="120"/>
      <c r="E35" s="120"/>
      <c r="F35" s="121"/>
      <c r="G35" s="122"/>
      <c r="H35" s="125"/>
      <c r="I35" s="80"/>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2"/>
    </row>
    <row r="36" ht="8" customHeight="1">
      <c r="A36" s="127"/>
      <c r="B36" s="127"/>
      <c r="C36" s="128"/>
      <c r="D36" s="127"/>
      <c r="E36" s="127"/>
      <c r="F36" s="127"/>
      <c r="G36" s="129"/>
      <c r="H36" s="130"/>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2"/>
    </row>
    <row r="37" ht="18" customHeight="1">
      <c r="A37" t="s" s="118">
        <v>97</v>
      </c>
      <c r="B37" t="s" s="118">
        <v>98</v>
      </c>
      <c r="C37" s="132">
        <v>600</v>
      </c>
      <c r="D37" s="120"/>
      <c r="E37" s="120"/>
      <c r="F37" s="121"/>
      <c r="G37" s="122">
        <v>600</v>
      </c>
      <c r="H37" s="125"/>
      <c r="I37" s="80"/>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2"/>
    </row>
    <row r="38" ht="18" customHeight="1">
      <c r="A38" t="s" s="118">
        <v>99</v>
      </c>
      <c r="B38" t="s" s="118">
        <v>100</v>
      </c>
      <c r="C38" s="132">
        <v>800</v>
      </c>
      <c r="D38" s="120"/>
      <c r="E38" s="120"/>
      <c r="F38" s="121"/>
      <c r="G38" s="122">
        <v>800</v>
      </c>
      <c r="H38" t="s" s="123">
        <v>101</v>
      </c>
      <c r="I38" s="80"/>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2"/>
    </row>
    <row r="39" ht="8" customHeight="1">
      <c r="A39" s="127"/>
      <c r="B39" s="127"/>
      <c r="C39" s="128"/>
      <c r="D39" s="127"/>
      <c r="E39" s="127"/>
      <c r="F39" s="127"/>
      <c r="G39" s="129"/>
      <c r="H39" s="130"/>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2"/>
    </row>
    <row r="40" ht="18" customHeight="1">
      <c r="A40" t="s" s="118">
        <v>102</v>
      </c>
      <c r="B40" t="s" s="118">
        <v>103</v>
      </c>
      <c r="C40" s="132">
        <v>500</v>
      </c>
      <c r="D40" s="120"/>
      <c r="E40" s="120"/>
      <c r="F40" s="121"/>
      <c r="G40" s="122">
        <v>500</v>
      </c>
      <c r="H40" s="125"/>
      <c r="I40" s="80"/>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2"/>
    </row>
    <row r="41" ht="18" customHeight="1">
      <c r="A41" t="s" s="118">
        <v>104</v>
      </c>
      <c r="B41" t="s" s="118">
        <v>105</v>
      </c>
      <c r="C41" s="133">
        <v>1000</v>
      </c>
      <c r="D41" s="120"/>
      <c r="E41" s="120"/>
      <c r="F41" s="121"/>
      <c r="G41" s="122">
        <v>1000</v>
      </c>
      <c r="H41" s="125"/>
      <c r="I41" s="80"/>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2"/>
    </row>
    <row r="42" ht="18" customHeight="1">
      <c r="A42" t="s" s="118">
        <v>106</v>
      </c>
      <c r="B42" t="s" s="118">
        <v>107</v>
      </c>
      <c r="C42" s="132">
        <v>650</v>
      </c>
      <c r="D42" s="120"/>
      <c r="E42" s="120"/>
      <c r="F42" s="121"/>
      <c r="G42" s="122">
        <v>650</v>
      </c>
      <c r="H42" s="125"/>
      <c r="I42" s="80"/>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2"/>
    </row>
    <row r="43" ht="18" customHeight="1">
      <c r="A43" t="s" s="118">
        <v>108</v>
      </c>
      <c r="B43" t="s" s="118">
        <v>109</v>
      </c>
      <c r="C43" s="133">
        <v>3000</v>
      </c>
      <c r="D43" s="120"/>
      <c r="E43" s="120"/>
      <c r="F43" s="121"/>
      <c r="G43" s="122">
        <v>3000</v>
      </c>
      <c r="H43" t="s" s="123">
        <v>110</v>
      </c>
      <c r="I43" s="80"/>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2"/>
    </row>
    <row r="44" ht="8" customHeight="1">
      <c r="A44" s="127"/>
      <c r="B44" s="127"/>
      <c r="C44" s="128"/>
      <c r="D44" s="127"/>
      <c r="E44" s="127"/>
      <c r="F44" s="127"/>
      <c r="G44" s="129"/>
      <c r="H44" s="130"/>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2"/>
    </row>
    <row r="45" ht="18" customHeight="1">
      <c r="A45" t="s" s="118">
        <v>111</v>
      </c>
      <c r="B45" t="s" s="134">
        <v>112</v>
      </c>
      <c r="C45" s="135">
        <v>150</v>
      </c>
      <c r="D45" s="121"/>
      <c r="E45" s="121"/>
      <c r="F45" s="136"/>
      <c r="G45" s="122">
        <v>150</v>
      </c>
      <c r="H45" t="s" s="123">
        <v>113</v>
      </c>
      <c r="I45" s="80"/>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2"/>
    </row>
    <row r="46" ht="18" customHeight="1">
      <c r="A46" t="s" s="118">
        <v>114</v>
      </c>
      <c r="B46" t="s" s="134">
        <v>115</v>
      </c>
      <c r="C46" s="137"/>
      <c r="D46" s="121"/>
      <c r="E46" s="121"/>
      <c r="F46" s="136"/>
      <c r="G46" s="122"/>
      <c r="H46" s="138"/>
      <c r="I46" s="80"/>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2"/>
    </row>
    <row r="47" ht="18" customHeight="1">
      <c r="A47" t="s" s="118">
        <v>116</v>
      </c>
      <c r="B47" t="s" s="134">
        <v>117</v>
      </c>
      <c r="C47" s="137"/>
      <c r="D47" s="121"/>
      <c r="E47" s="121"/>
      <c r="F47" s="136"/>
      <c r="G47" s="122"/>
      <c r="H47" s="138"/>
      <c r="I47" s="80"/>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2"/>
    </row>
    <row r="48" ht="19.5" customHeight="1">
      <c r="A48" s="139"/>
      <c r="B48" s="94"/>
      <c r="C48" s="140"/>
      <c r="D48" s="94"/>
      <c r="E48" s="94"/>
      <c r="F48" s="94"/>
      <c r="G48" s="94"/>
      <c r="H48" s="94"/>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2"/>
    </row>
    <row r="49" ht="22.5" customHeight="1">
      <c r="A49" s="106"/>
      <c r="B49" t="s" s="107">
        <v>118</v>
      </c>
      <c r="C49" s="141"/>
      <c r="D49" s="108"/>
      <c r="E49" s="108"/>
      <c r="F49" s="108"/>
      <c r="G49" s="109">
        <f>SUM(G53:G72)</f>
        <v>9700</v>
      </c>
      <c r="H49" s="110"/>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2"/>
    </row>
    <row r="50" ht="14.6" customHeight="1">
      <c r="A50" s="73"/>
      <c r="B50" s="71"/>
      <c r="C50" s="142"/>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2"/>
    </row>
    <row r="51" ht="21" customHeight="1">
      <c r="A51" s="111"/>
      <c r="B51" t="s" s="112">
        <v>65</v>
      </c>
      <c r="C51" s="143"/>
      <c r="D51" s="113"/>
      <c r="E51" s="113"/>
      <c r="F51" t="s" s="112">
        <v>66</v>
      </c>
      <c r="G51" t="s" s="114">
        <v>67</v>
      </c>
      <c r="H51" t="s" s="114">
        <v>68</v>
      </c>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2"/>
    </row>
    <row r="52" ht="8" customHeight="1">
      <c r="A52" s="144"/>
      <c r="B52" s="145"/>
      <c r="C52" s="146"/>
      <c r="D52" s="145"/>
      <c r="E52" s="145"/>
      <c r="F52" s="145"/>
      <c r="G52" s="147"/>
      <c r="H52" s="148"/>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2"/>
    </row>
    <row r="53" ht="18" customHeight="1">
      <c r="A53" t="s" s="149">
        <v>119</v>
      </c>
      <c r="B53" t="s" s="149">
        <v>120</v>
      </c>
      <c r="C53" s="150"/>
      <c r="D53" s="120"/>
      <c r="E53" s="120"/>
      <c r="F53" s="120"/>
      <c r="G53" s="122"/>
      <c r="H53" s="138"/>
      <c r="I53" s="80"/>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2"/>
    </row>
    <row r="54" ht="18" customHeight="1">
      <c r="A54" t="s" s="149">
        <v>121</v>
      </c>
      <c r="B54" t="s" s="149">
        <v>122</v>
      </c>
      <c r="C54" s="150"/>
      <c r="D54" s="120"/>
      <c r="E54" s="120"/>
      <c r="F54" s="120"/>
      <c r="G54" s="122"/>
      <c r="H54" s="125"/>
      <c r="I54" s="80"/>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2"/>
    </row>
    <row r="55" ht="18" customHeight="1">
      <c r="A55" t="s" s="149">
        <v>123</v>
      </c>
      <c r="B55" t="s" s="149">
        <v>124</v>
      </c>
      <c r="C55" s="150"/>
      <c r="D55" s="120"/>
      <c r="E55" s="120"/>
      <c r="F55" s="120"/>
      <c r="G55" s="122"/>
      <c r="H55" s="138"/>
      <c r="I55" s="80"/>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2"/>
    </row>
    <row r="56" ht="18" customHeight="1">
      <c r="A56" t="s" s="149">
        <v>125</v>
      </c>
      <c r="B56" t="s" s="149">
        <v>126</v>
      </c>
      <c r="C56" s="151">
        <v>500</v>
      </c>
      <c r="D56" s="120"/>
      <c r="E56" s="120"/>
      <c r="F56" s="120"/>
      <c r="G56" s="122">
        <v>700</v>
      </c>
      <c r="H56" t="s" s="123">
        <v>127</v>
      </c>
      <c r="I56" s="80"/>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2"/>
    </row>
    <row r="57" ht="8" customHeight="1">
      <c r="A57" s="127"/>
      <c r="B57" s="127"/>
      <c r="C57" s="128"/>
      <c r="D57" s="127"/>
      <c r="E57" s="127"/>
      <c r="F57" s="127"/>
      <c r="G57" s="129"/>
      <c r="H57" s="152"/>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2"/>
    </row>
    <row r="58" ht="18" customHeight="1">
      <c r="A58" t="s" s="118">
        <v>128</v>
      </c>
      <c r="B58" t="s" s="118">
        <v>129</v>
      </c>
      <c r="C58" s="131"/>
      <c r="D58" s="120"/>
      <c r="E58" s="120"/>
      <c r="F58" s="121"/>
      <c r="G58" s="122"/>
      <c r="H58" s="125"/>
      <c r="I58" s="80"/>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2"/>
    </row>
    <row r="59" ht="18" customHeight="1">
      <c r="A59" t="s" s="118">
        <v>130</v>
      </c>
      <c r="B59" t="s" s="118">
        <v>131</v>
      </c>
      <c r="C59" s="132">
        <v>500</v>
      </c>
      <c r="D59" s="120"/>
      <c r="E59" s="120"/>
      <c r="F59" s="121"/>
      <c r="G59" s="122"/>
      <c r="H59" s="125"/>
      <c r="I59" s="80"/>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2"/>
    </row>
    <row r="60" ht="18" customHeight="1">
      <c r="A60" t="s" s="118">
        <v>132</v>
      </c>
      <c r="B60" t="s" s="118">
        <v>133</v>
      </c>
      <c r="C60" s="131"/>
      <c r="D60" s="120"/>
      <c r="E60" s="120"/>
      <c r="F60" s="121"/>
      <c r="G60" s="122">
        <v>150</v>
      </c>
      <c r="H60" t="s" s="123">
        <v>134</v>
      </c>
      <c r="I60" s="80"/>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2"/>
    </row>
    <row r="61" ht="18" customHeight="1">
      <c r="A61" t="s" s="118">
        <v>135</v>
      </c>
      <c r="B61" t="s" s="118">
        <v>136</v>
      </c>
      <c r="C61" s="131"/>
      <c r="D61" s="120"/>
      <c r="E61" s="120"/>
      <c r="F61" s="121"/>
      <c r="G61" s="122"/>
      <c r="H61" s="125"/>
      <c r="I61" s="80"/>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2"/>
    </row>
    <row r="62" ht="18" customHeight="1">
      <c r="A62" t="s" s="118">
        <v>137</v>
      </c>
      <c r="B62" t="s" s="118">
        <v>138</v>
      </c>
      <c r="C62" s="132">
        <v>500</v>
      </c>
      <c r="D62" s="120"/>
      <c r="E62" s="120"/>
      <c r="F62" s="121"/>
      <c r="G62" s="122">
        <v>350</v>
      </c>
      <c r="H62" t="s" s="123">
        <v>139</v>
      </c>
      <c r="I62" s="80"/>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2"/>
    </row>
    <row r="63" ht="8" customHeight="1">
      <c r="A63" s="127"/>
      <c r="B63" s="127"/>
      <c r="C63" s="128"/>
      <c r="D63" s="127"/>
      <c r="E63" s="127"/>
      <c r="F63" s="127"/>
      <c r="G63" s="129"/>
      <c r="H63" s="153"/>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2"/>
    </row>
    <row r="64" ht="18" customHeight="1">
      <c r="A64" t="s" s="118">
        <v>140</v>
      </c>
      <c r="B64" t="s" s="118">
        <v>141</v>
      </c>
      <c r="C64" s="131"/>
      <c r="D64" s="120"/>
      <c r="E64" s="120"/>
      <c r="F64" s="121"/>
      <c r="G64" s="122"/>
      <c r="H64" s="138"/>
      <c r="I64" s="80"/>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2"/>
    </row>
    <row r="65" ht="18" customHeight="1">
      <c r="A65" t="s" s="118">
        <v>142</v>
      </c>
      <c r="B65" t="s" s="118">
        <v>143</v>
      </c>
      <c r="C65" s="131"/>
      <c r="D65" s="120"/>
      <c r="E65" s="120"/>
      <c r="F65" s="121"/>
      <c r="G65" s="122"/>
      <c r="H65" s="138"/>
      <c r="I65" s="80"/>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2"/>
    </row>
    <row r="66" ht="18" customHeight="1">
      <c r="A66" t="s" s="118">
        <v>144</v>
      </c>
      <c r="B66" t="s" s="118">
        <v>145</v>
      </c>
      <c r="C66" s="131"/>
      <c r="D66" s="120"/>
      <c r="E66" s="120"/>
      <c r="F66" s="121"/>
      <c r="G66" s="122"/>
      <c r="H66" s="125"/>
      <c r="I66" s="80"/>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2"/>
    </row>
    <row r="67" ht="18" customHeight="1">
      <c r="A67" t="s" s="118">
        <v>146</v>
      </c>
      <c r="B67" t="s" s="118">
        <v>147</v>
      </c>
      <c r="C67" s="132">
        <v>1500</v>
      </c>
      <c r="D67" s="120"/>
      <c r="E67" s="120"/>
      <c r="F67" s="121"/>
      <c r="G67" s="122">
        <v>8500</v>
      </c>
      <c r="H67" t="s" s="123">
        <v>148</v>
      </c>
      <c r="I67" s="80"/>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2"/>
    </row>
    <row r="68" ht="8" customHeight="1">
      <c r="A68" s="127"/>
      <c r="B68" s="127"/>
      <c r="C68" s="128"/>
      <c r="D68" s="127"/>
      <c r="E68" s="127"/>
      <c r="F68" s="127"/>
      <c r="G68" s="129"/>
      <c r="H68" s="153"/>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2"/>
    </row>
    <row r="69" ht="18" customHeight="1">
      <c r="A69" t="s" s="149">
        <v>149</v>
      </c>
      <c r="B69" t="s" s="118">
        <v>150</v>
      </c>
      <c r="C69" s="131"/>
      <c r="D69" s="120"/>
      <c r="E69" s="120"/>
      <c r="F69" s="121"/>
      <c r="G69" s="122"/>
      <c r="H69" s="138"/>
      <c r="I69" s="80"/>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2"/>
    </row>
    <row r="70" ht="18" customHeight="1">
      <c r="A70" t="s" s="149">
        <v>151</v>
      </c>
      <c r="B70" t="s" s="134">
        <v>112</v>
      </c>
      <c r="C70" s="137"/>
      <c r="D70" s="120"/>
      <c r="E70" s="120"/>
      <c r="F70" s="136"/>
      <c r="G70" s="122"/>
      <c r="H70" s="125"/>
      <c r="I70" s="80"/>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2"/>
    </row>
    <row r="71" ht="18" customHeight="1">
      <c r="A71" t="s" s="149">
        <v>152</v>
      </c>
      <c r="B71" t="s" s="134">
        <v>115</v>
      </c>
      <c r="C71" s="137"/>
      <c r="D71" s="120"/>
      <c r="E71" s="120"/>
      <c r="F71" s="136"/>
      <c r="G71" s="122"/>
      <c r="H71" s="138"/>
      <c r="I71" s="80"/>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2"/>
    </row>
    <row r="72" ht="18" customHeight="1">
      <c r="A72" t="s" s="149">
        <v>153</v>
      </c>
      <c r="B72" t="s" s="134">
        <v>117</v>
      </c>
      <c r="C72" s="137"/>
      <c r="D72" s="120"/>
      <c r="E72" s="120"/>
      <c r="F72" s="136"/>
      <c r="G72" s="122"/>
      <c r="H72" s="138"/>
      <c r="I72" s="80"/>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2"/>
    </row>
    <row r="73" ht="20.25" customHeight="1">
      <c r="A73" s="139"/>
      <c r="B73" s="94"/>
      <c r="C73" s="140"/>
      <c r="D73" s="94"/>
      <c r="E73" s="94"/>
      <c r="F73" s="94"/>
      <c r="G73" s="94"/>
      <c r="H73" s="94"/>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2"/>
    </row>
    <row r="74" ht="22.5" customHeight="1">
      <c r="A74" s="106"/>
      <c r="B74" t="s" s="107">
        <v>154</v>
      </c>
      <c r="C74" s="141"/>
      <c r="D74" s="108"/>
      <c r="E74" s="108"/>
      <c r="F74" s="108"/>
      <c r="G74" s="109">
        <f>SUM(G78:G95)</f>
        <v>0</v>
      </c>
      <c r="H74" s="110"/>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2"/>
    </row>
    <row r="75" ht="14.6" customHeight="1">
      <c r="A75" s="73"/>
      <c r="B75" s="71"/>
      <c r="C75" s="142"/>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2"/>
    </row>
    <row r="76" ht="21" customHeight="1">
      <c r="A76" s="111"/>
      <c r="B76" t="s" s="112">
        <v>65</v>
      </c>
      <c r="C76" s="143"/>
      <c r="D76" t="s" s="112">
        <v>155</v>
      </c>
      <c r="E76" t="s" s="112">
        <v>156</v>
      </c>
      <c r="F76" t="s" s="112">
        <v>157</v>
      </c>
      <c r="G76" t="s" s="114">
        <v>67</v>
      </c>
      <c r="H76" t="s" s="114">
        <v>68</v>
      </c>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2"/>
    </row>
    <row r="77" ht="8" customHeight="1">
      <c r="A77" s="115"/>
      <c r="B77" s="115"/>
      <c r="C77" s="154"/>
      <c r="D77" s="115"/>
      <c r="E77" s="115"/>
      <c r="F77" s="115"/>
      <c r="G77" s="116"/>
      <c r="H77" s="117"/>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2"/>
    </row>
    <row r="78" ht="18" customHeight="1">
      <c r="A78" t="s" s="149">
        <v>158</v>
      </c>
      <c r="B78" t="s" s="149">
        <v>159</v>
      </c>
      <c r="C78" t="s" s="155">
        <v>160</v>
      </c>
      <c r="D78" s="121"/>
      <c r="E78" s="122"/>
      <c r="F78" s="121"/>
      <c r="G78" s="156">
        <f>SUM(D78*E78*F78)</f>
        <v>0</v>
      </c>
      <c r="H78" t="s" s="123">
        <v>161</v>
      </c>
      <c r="I78" s="80"/>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2"/>
    </row>
    <row r="79" ht="18" customHeight="1">
      <c r="A79" t="s" s="149">
        <v>162</v>
      </c>
      <c r="B79" t="s" s="149">
        <v>163</v>
      </c>
      <c r="C79" t="s" s="155">
        <v>164</v>
      </c>
      <c r="D79" s="121"/>
      <c r="E79" s="122"/>
      <c r="F79" s="121"/>
      <c r="G79" s="156">
        <f>SUM(D79*E79*F79)</f>
        <v>0</v>
      </c>
      <c r="H79" s="125"/>
      <c r="I79" s="80"/>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2"/>
    </row>
    <row r="80" ht="18" customHeight="1">
      <c r="A80" t="s" s="149">
        <v>165</v>
      </c>
      <c r="B80" t="s" s="149">
        <v>166</v>
      </c>
      <c r="C80" t="s" s="155">
        <v>167</v>
      </c>
      <c r="D80" s="121"/>
      <c r="E80" s="122"/>
      <c r="F80" s="121"/>
      <c r="G80" s="156">
        <f>SUM(D80*E80*F80)</f>
        <v>0</v>
      </c>
      <c r="H80" s="125"/>
      <c r="I80" s="80"/>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2"/>
    </row>
    <row r="81" ht="18" customHeight="1">
      <c r="A81" t="s" s="149">
        <v>168</v>
      </c>
      <c r="B81" t="s" s="149">
        <v>169</v>
      </c>
      <c r="C81" s="150"/>
      <c r="D81" s="121"/>
      <c r="E81" s="122"/>
      <c r="F81" s="121"/>
      <c r="G81" s="156">
        <f>SUM(D81*E81*F81)</f>
        <v>0</v>
      </c>
      <c r="H81" s="125"/>
      <c r="I81" s="80"/>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2"/>
    </row>
    <row r="82" ht="8" customHeight="1">
      <c r="A82" s="127"/>
      <c r="B82" s="127"/>
      <c r="C82" s="128"/>
      <c r="D82" s="127"/>
      <c r="E82" s="129"/>
      <c r="F82" s="127"/>
      <c r="G82" s="129"/>
      <c r="H82" s="130"/>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2"/>
    </row>
    <row r="83" ht="18" customHeight="1">
      <c r="A83" t="s" s="149">
        <v>170</v>
      </c>
      <c r="B83" t="s" s="149">
        <v>171</v>
      </c>
      <c r="C83" t="s" s="126">
        <v>19</v>
      </c>
      <c r="D83" s="121"/>
      <c r="E83" s="122"/>
      <c r="F83" s="121"/>
      <c r="G83" s="156">
        <f>SUM(D83*E83*F83)</f>
        <v>0</v>
      </c>
      <c r="H83" s="125"/>
      <c r="I83" s="80"/>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2"/>
    </row>
    <row r="84" ht="18" customHeight="1">
      <c r="A84" t="s" s="157">
        <v>172</v>
      </c>
      <c r="B84" t="s" s="158">
        <v>173</v>
      </c>
      <c r="C84" t="s" s="126">
        <v>19</v>
      </c>
      <c r="D84" s="121"/>
      <c r="E84" s="122"/>
      <c r="F84" s="121"/>
      <c r="G84" s="156">
        <f>SUM(D84*E84*F84)</f>
        <v>0</v>
      </c>
      <c r="H84" s="125"/>
      <c r="I84" s="80"/>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2"/>
    </row>
    <row r="85" ht="18" customHeight="1">
      <c r="A85" t="s" s="118">
        <v>174</v>
      </c>
      <c r="B85" t="s" s="118">
        <v>175</v>
      </c>
      <c r="C85" t="s" s="126">
        <v>19</v>
      </c>
      <c r="D85" s="121"/>
      <c r="E85" s="122"/>
      <c r="F85" s="121"/>
      <c r="G85" s="156">
        <f>SUM(D85*E85*F85)</f>
        <v>0</v>
      </c>
      <c r="H85" s="125"/>
      <c r="I85" s="80"/>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2"/>
    </row>
    <row r="86" ht="18" customHeight="1">
      <c r="A86" t="s" s="118">
        <v>176</v>
      </c>
      <c r="B86" t="s" s="118">
        <v>177</v>
      </c>
      <c r="C86" t="s" s="126">
        <v>19</v>
      </c>
      <c r="D86" s="121"/>
      <c r="E86" s="122"/>
      <c r="F86" s="121"/>
      <c r="G86" s="156">
        <f>SUM(D86*E86*F86)</f>
        <v>0</v>
      </c>
      <c r="H86" s="125"/>
      <c r="I86" s="80"/>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2"/>
    </row>
    <row r="87" ht="8" customHeight="1">
      <c r="A87" s="127"/>
      <c r="B87" s="127"/>
      <c r="C87" s="127"/>
      <c r="D87" s="127"/>
      <c r="E87" s="129"/>
      <c r="F87" s="127"/>
      <c r="G87" s="129"/>
      <c r="H87" s="130"/>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2"/>
    </row>
    <row r="88" ht="18" customHeight="1">
      <c r="A88" t="s" s="118">
        <v>178</v>
      </c>
      <c r="B88" t="s" s="118">
        <v>179</v>
      </c>
      <c r="C88" s="159"/>
      <c r="D88" s="121"/>
      <c r="E88" s="122"/>
      <c r="F88" s="121"/>
      <c r="G88" s="156">
        <f>SUM(D88*E88*F88)</f>
        <v>0</v>
      </c>
      <c r="H88" s="125"/>
      <c r="I88" s="80"/>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2"/>
    </row>
    <row r="89" ht="18" customHeight="1">
      <c r="A89" t="s" s="118">
        <v>180</v>
      </c>
      <c r="B89" t="s" s="118">
        <v>181</v>
      </c>
      <c r="C89" s="159"/>
      <c r="D89" s="121"/>
      <c r="E89" s="122"/>
      <c r="F89" s="121"/>
      <c r="G89" s="156">
        <f>SUM(D89*E89*F89)</f>
        <v>0</v>
      </c>
      <c r="H89" s="125"/>
      <c r="I89" s="80"/>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2"/>
    </row>
    <row r="90" ht="8" customHeight="1">
      <c r="A90" s="127"/>
      <c r="B90" s="127"/>
      <c r="C90" s="127"/>
      <c r="D90" s="127"/>
      <c r="E90" s="129"/>
      <c r="F90" s="127"/>
      <c r="G90" s="129"/>
      <c r="H90" s="130"/>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2"/>
    </row>
    <row r="91" ht="18" customHeight="1">
      <c r="A91" t="s" s="118">
        <v>182</v>
      </c>
      <c r="B91" t="s" s="118">
        <v>29</v>
      </c>
      <c r="C91" t="s" s="155">
        <v>183</v>
      </c>
      <c r="D91" s="121"/>
      <c r="E91" s="122"/>
      <c r="F91" s="121"/>
      <c r="G91" s="156">
        <f>SUM(D91*E91*F91)</f>
        <v>0</v>
      </c>
      <c r="H91" s="125"/>
      <c r="I91" s="80"/>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2"/>
    </row>
    <row r="92" ht="8.25" customHeight="1">
      <c r="A92" s="127"/>
      <c r="B92" s="127"/>
      <c r="C92" s="127"/>
      <c r="D92" s="127"/>
      <c r="E92" s="129"/>
      <c r="F92" s="127"/>
      <c r="G92" s="129"/>
      <c r="H92" s="130"/>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2"/>
    </row>
    <row r="93" ht="18" customHeight="1">
      <c r="A93" t="s" s="149">
        <v>184</v>
      </c>
      <c r="B93" t="s" s="134">
        <v>112</v>
      </c>
      <c r="C93" s="160"/>
      <c r="D93" s="121"/>
      <c r="E93" s="122"/>
      <c r="F93" s="121"/>
      <c r="G93" s="156">
        <f>SUM(D93*E93*F93)</f>
        <v>0</v>
      </c>
      <c r="H93" t="s" s="123">
        <v>185</v>
      </c>
      <c r="I93" s="80"/>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2"/>
    </row>
    <row r="94" ht="18" customHeight="1">
      <c r="A94" t="s" s="149">
        <v>186</v>
      </c>
      <c r="B94" t="s" s="134">
        <v>115</v>
      </c>
      <c r="C94" s="160"/>
      <c r="D94" s="121"/>
      <c r="E94" s="122"/>
      <c r="F94" s="121"/>
      <c r="G94" s="156">
        <f>SUM(D94*E94*F94)</f>
        <v>0</v>
      </c>
      <c r="H94" s="125"/>
      <c r="I94" s="80"/>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2"/>
    </row>
    <row r="95" ht="18" customHeight="1">
      <c r="A95" t="s" s="149">
        <v>187</v>
      </c>
      <c r="B95" t="s" s="134">
        <v>117</v>
      </c>
      <c r="C95" s="160"/>
      <c r="D95" s="121"/>
      <c r="E95" s="122"/>
      <c r="F95" s="121"/>
      <c r="G95" s="156">
        <f>SUM(D95*E95*F95)</f>
        <v>0</v>
      </c>
      <c r="H95" s="125"/>
      <c r="I95" s="80"/>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2"/>
    </row>
    <row r="96" ht="24" customHeight="1">
      <c r="A96" s="139"/>
      <c r="B96" s="94"/>
      <c r="C96" s="94"/>
      <c r="D96" s="94"/>
      <c r="E96" s="94"/>
      <c r="F96" s="94"/>
      <c r="G96" s="94"/>
      <c r="H96" s="94"/>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2"/>
    </row>
    <row r="97" ht="24.75" customHeight="1">
      <c r="A97" s="101"/>
      <c r="B97" t="s" s="102">
        <v>188</v>
      </c>
      <c r="C97" s="103"/>
      <c r="D97" s="104"/>
      <c r="E97" s="104"/>
      <c r="F97" s="104"/>
      <c r="G97" s="105">
        <f>SUM(G99:G105)</f>
        <v>10000</v>
      </c>
      <c r="H97" s="104"/>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2"/>
    </row>
    <row r="98" ht="13.55" customHeight="1">
      <c r="A98" s="161"/>
      <c r="B98" s="74"/>
      <c r="C98" s="74"/>
      <c r="D98" s="74"/>
      <c r="E98" s="74"/>
      <c r="F98" s="74"/>
      <c r="G98" s="74"/>
      <c r="H98" s="74"/>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2"/>
    </row>
    <row r="99" ht="18" customHeight="1">
      <c r="A99" s="162"/>
      <c r="B99" t="s" s="149">
        <v>60</v>
      </c>
      <c r="C99" s="163"/>
      <c r="D99" s="159"/>
      <c r="E99" s="159"/>
      <c r="F99" s="159"/>
      <c r="G99" s="122"/>
      <c r="H99" s="138"/>
      <c r="I99" s="80"/>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2"/>
    </row>
    <row r="100" ht="8" customHeight="1">
      <c r="A100" s="127"/>
      <c r="B100" s="164"/>
      <c r="C100" s="165"/>
      <c r="D100" s="127"/>
      <c r="E100" s="127"/>
      <c r="F100" s="127"/>
      <c r="G100" s="129"/>
      <c r="H100" s="130"/>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2"/>
    </row>
    <row r="101" ht="18" customHeight="1">
      <c r="A101" s="162"/>
      <c r="B101" t="s" s="149">
        <v>189</v>
      </c>
      <c r="C101" t="s" s="155">
        <v>190</v>
      </c>
      <c r="D101" s="159"/>
      <c r="E101" s="159"/>
      <c r="F101" s="159"/>
      <c r="G101" s="122"/>
      <c r="H101" t="s" s="123">
        <v>191</v>
      </c>
      <c r="I101" s="80"/>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2"/>
    </row>
    <row r="102" ht="18" customHeight="1">
      <c r="A102" s="162"/>
      <c r="B102" t="s" s="149">
        <v>192</v>
      </c>
      <c r="C102" t="s" s="155">
        <v>190</v>
      </c>
      <c r="D102" s="159"/>
      <c r="E102" s="159"/>
      <c r="F102" s="159"/>
      <c r="G102" s="122"/>
      <c r="H102" s="125"/>
      <c r="I102" s="80"/>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2"/>
    </row>
    <row r="103" ht="18" customHeight="1">
      <c r="A103" s="162"/>
      <c r="B103" t="s" s="149">
        <v>193</v>
      </c>
      <c r="C103" t="s" s="155">
        <v>190</v>
      </c>
      <c r="D103" s="159"/>
      <c r="E103" s="159"/>
      <c r="F103" s="159"/>
      <c r="G103" s="122">
        <v>10000</v>
      </c>
      <c r="H103" t="s" s="123">
        <v>194</v>
      </c>
      <c r="I103" s="80"/>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2"/>
    </row>
    <row r="104" ht="18" customHeight="1">
      <c r="A104" s="162"/>
      <c r="B104" t="s" s="149">
        <v>195</v>
      </c>
      <c r="C104" t="s" s="155">
        <v>190</v>
      </c>
      <c r="D104" s="159"/>
      <c r="E104" s="159"/>
      <c r="F104" s="159"/>
      <c r="G104" s="122"/>
      <c r="H104" s="125"/>
      <c r="I104" s="80"/>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2"/>
    </row>
    <row r="105" ht="18" customHeight="1">
      <c r="A105" s="162"/>
      <c r="B105" t="s" s="149">
        <v>196</v>
      </c>
      <c r="C105" t="s" s="155">
        <v>190</v>
      </c>
      <c r="D105" s="159"/>
      <c r="E105" s="159"/>
      <c r="F105" s="159"/>
      <c r="G105" s="122"/>
      <c r="H105" s="138"/>
      <c r="I105" s="1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8"/>
    </row>
  </sheetData>
  <mergeCells count="4">
    <mergeCell ref="D4:G4"/>
    <mergeCell ref="D5:G5"/>
    <mergeCell ref="D8:E8"/>
    <mergeCell ref="D9:E9"/>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P269"/>
  <sheetViews>
    <sheetView workbookViewId="0" showGridLines="0" defaultGridColor="1"/>
  </sheetViews>
  <sheetFormatPr defaultColWidth="11.5" defaultRowHeight="14" customHeight="1" outlineLevelRow="0" outlineLevelCol="0"/>
  <cols>
    <col min="1" max="1" width="2.5" style="169" customWidth="1"/>
    <col min="2" max="2" width="45" style="169" customWidth="1"/>
    <col min="3" max="3" width="10.5" style="169" customWidth="1"/>
    <col min="4" max="4" width="12.3516" style="169" customWidth="1"/>
    <col min="5" max="5" width="23.3516" style="169" customWidth="1"/>
    <col min="6" max="6" width="48.5" style="169" customWidth="1"/>
    <col min="7" max="7" width="26.5" style="169" customWidth="1"/>
    <col min="8" max="8" width="1.5" style="169" customWidth="1"/>
    <col min="9" max="16" width="11.5" style="169" customWidth="1"/>
    <col min="17" max="16384" width="11.5" style="169" customWidth="1"/>
  </cols>
  <sheetData>
    <row r="1" ht="18" customHeight="1">
      <c r="A1" s="61"/>
      <c r="B1" s="62"/>
      <c r="C1" s="62"/>
      <c r="D1" s="63"/>
      <c r="E1" s="64"/>
      <c r="F1" s="65"/>
      <c r="G1" s="65"/>
      <c r="H1" s="65"/>
      <c r="I1" s="65"/>
      <c r="J1" s="65"/>
      <c r="K1" s="65"/>
      <c r="L1" s="65"/>
      <c r="M1" s="65"/>
      <c r="N1" s="65"/>
      <c r="O1" s="65"/>
      <c r="P1" s="66"/>
    </row>
    <row r="2" ht="26.25" customHeight="1">
      <c r="A2" s="67"/>
      <c r="B2" t="s" s="68">
        <v>198</v>
      </c>
      <c r="C2" s="69"/>
      <c r="D2" s="70"/>
      <c r="E2" s="16"/>
      <c r="F2" s="71"/>
      <c r="G2" s="71"/>
      <c r="H2" s="71"/>
      <c r="I2" s="71"/>
      <c r="J2" s="71"/>
      <c r="K2" s="71"/>
      <c r="L2" s="71"/>
      <c r="M2" s="71"/>
      <c r="N2" s="71"/>
      <c r="O2" s="71"/>
      <c r="P2" s="72"/>
    </row>
    <row r="3" ht="11.25" customHeight="1">
      <c r="A3" s="73"/>
      <c r="B3" s="71"/>
      <c r="C3" s="71"/>
      <c r="D3" s="71"/>
      <c r="E3" s="71"/>
      <c r="F3" s="71"/>
      <c r="G3" s="71"/>
      <c r="H3" s="71"/>
      <c r="I3" s="71"/>
      <c r="J3" s="71"/>
      <c r="K3" s="71"/>
      <c r="L3" s="71"/>
      <c r="M3" s="71"/>
      <c r="N3" s="71"/>
      <c r="O3" s="71"/>
      <c r="P3" s="72"/>
    </row>
    <row r="4" ht="27.75" customHeight="1">
      <c r="A4" s="170"/>
      <c r="B4" t="s" s="171">
        <v>199</v>
      </c>
      <c r="C4" s="172"/>
      <c r="D4" s="172"/>
      <c r="E4" s="172"/>
      <c r="F4" s="172"/>
      <c r="G4" s="172"/>
      <c r="H4" s="71"/>
      <c r="I4" s="71"/>
      <c r="J4" s="71"/>
      <c r="K4" s="71"/>
      <c r="L4" s="71"/>
      <c r="M4" s="71"/>
      <c r="N4" s="71"/>
      <c r="O4" s="71"/>
      <c r="P4" s="72"/>
    </row>
    <row r="5" ht="9" customHeight="1">
      <c r="A5" s="73"/>
      <c r="B5" s="71"/>
      <c r="C5" s="71"/>
      <c r="D5" s="71"/>
      <c r="E5" s="71"/>
      <c r="F5" s="71"/>
      <c r="G5" s="71"/>
      <c r="H5" s="71"/>
      <c r="I5" s="71"/>
      <c r="J5" s="71"/>
      <c r="K5" s="71"/>
      <c r="L5" s="71"/>
      <c r="M5" s="71"/>
      <c r="N5" s="71"/>
      <c r="O5" s="71"/>
      <c r="P5" s="72"/>
    </row>
    <row r="6" ht="18" customHeight="1">
      <c r="A6" s="173"/>
      <c r="B6" t="s" s="84">
        <v>200</v>
      </c>
      <c r="C6" s="174"/>
      <c r="D6" s="174"/>
      <c r="E6" s="174"/>
      <c r="F6" t="s" s="84">
        <v>201</v>
      </c>
      <c r="G6" s="175"/>
      <c r="H6" s="175"/>
      <c r="I6" s="71"/>
      <c r="J6" s="71"/>
      <c r="K6" s="71"/>
      <c r="L6" s="71"/>
      <c r="M6" s="71"/>
      <c r="N6" s="71"/>
      <c r="O6" s="71"/>
      <c r="P6" s="72"/>
    </row>
    <row r="7" ht="8" customHeight="1">
      <c r="A7" s="73"/>
      <c r="B7" s="71"/>
      <c r="C7" s="71"/>
      <c r="D7" s="71"/>
      <c r="E7" s="71"/>
      <c r="F7" s="71"/>
      <c r="G7" s="71"/>
      <c r="H7" s="71"/>
      <c r="I7" s="71"/>
      <c r="J7" s="71"/>
      <c r="K7" s="71"/>
      <c r="L7" s="71"/>
      <c r="M7" s="71"/>
      <c r="N7" s="71"/>
      <c r="O7" s="71"/>
      <c r="P7" s="72"/>
    </row>
    <row r="8" ht="33.75" customHeight="1">
      <c r="A8" s="73"/>
      <c r="B8" t="s" s="176">
        <v>202</v>
      </c>
      <c r="C8" s="177"/>
      <c r="D8" s="177"/>
      <c r="E8" s="177"/>
      <c r="F8" t="s" s="176">
        <v>203</v>
      </c>
      <c r="G8" s="177"/>
      <c r="H8" s="26"/>
      <c r="I8" s="26"/>
      <c r="J8" s="71"/>
      <c r="K8" s="71"/>
      <c r="L8" s="71"/>
      <c r="M8" s="71"/>
      <c r="N8" s="71"/>
      <c r="O8" s="71"/>
      <c r="P8" s="72"/>
    </row>
    <row r="9" ht="19.5" customHeight="1">
      <c r="A9" s="173"/>
      <c r="B9" t="s" s="84">
        <v>204</v>
      </c>
      <c r="C9" s="174"/>
      <c r="D9" s="174"/>
      <c r="E9" s="174"/>
      <c r="F9" t="s" s="84">
        <v>205</v>
      </c>
      <c r="G9" s="178"/>
      <c r="H9" s="178"/>
      <c r="I9" s="71"/>
      <c r="J9" s="71"/>
      <c r="K9" s="71"/>
      <c r="L9" s="71"/>
      <c r="M9" s="71"/>
      <c r="N9" s="71"/>
      <c r="O9" s="71"/>
      <c r="P9" s="72"/>
    </row>
    <row r="10" ht="17.25" customHeight="1">
      <c r="A10" s="73"/>
      <c r="B10" t="s" s="75">
        <v>206</v>
      </c>
      <c r="C10" s="71"/>
      <c r="D10" s="71"/>
      <c r="E10" s="71"/>
      <c r="F10" t="s" s="176">
        <v>207</v>
      </c>
      <c r="G10" s="177"/>
      <c r="H10" s="179"/>
      <c r="I10" s="179"/>
      <c r="J10" s="179"/>
      <c r="K10" s="179"/>
      <c r="L10" s="71"/>
      <c r="M10" s="71"/>
      <c r="N10" s="71"/>
      <c r="O10" s="71"/>
      <c r="P10" s="72"/>
    </row>
    <row r="11" ht="8" customHeight="1">
      <c r="A11" s="73"/>
      <c r="B11" s="71"/>
      <c r="C11" s="71"/>
      <c r="D11" s="71"/>
      <c r="E11" s="71"/>
      <c r="F11" s="177"/>
      <c r="G11" s="177"/>
      <c r="H11" s="71"/>
      <c r="I11" s="71"/>
      <c r="J11" s="71"/>
      <c r="K11" s="71"/>
      <c r="L11" s="71"/>
      <c r="M11" s="71"/>
      <c r="N11" s="71"/>
      <c r="O11" s="71"/>
      <c r="P11" s="72"/>
    </row>
    <row r="12" ht="24.75" customHeight="1">
      <c r="A12" s="73"/>
      <c r="B12" t="s" s="176">
        <v>208</v>
      </c>
      <c r="C12" s="177"/>
      <c r="D12" s="177"/>
      <c r="E12" s="177"/>
      <c r="F12" s="177"/>
      <c r="G12" s="177"/>
      <c r="H12" s="172"/>
      <c r="I12" s="172"/>
      <c r="J12" s="172"/>
      <c r="K12" s="172"/>
      <c r="L12" s="172"/>
      <c r="M12" s="172"/>
      <c r="N12" s="71"/>
      <c r="O12" s="71"/>
      <c r="P12" s="72"/>
    </row>
    <row r="13" ht="17.25" customHeight="1">
      <c r="A13" s="73"/>
      <c r="B13" t="s" s="180">
        <v>209</v>
      </c>
      <c r="C13" s="17"/>
      <c r="D13" s="181"/>
      <c r="E13" s="71"/>
      <c r="F13" t="s" s="176">
        <v>210</v>
      </c>
      <c r="G13" s="177"/>
      <c r="H13" s="179"/>
      <c r="I13" s="179"/>
      <c r="J13" s="179"/>
      <c r="K13" s="179"/>
      <c r="L13" s="71"/>
      <c r="M13" s="71"/>
      <c r="N13" s="71"/>
      <c r="O13" s="71"/>
      <c r="P13" s="72"/>
    </row>
    <row r="14" ht="19.5" customHeight="1">
      <c r="A14" s="73"/>
      <c r="B14" s="71"/>
      <c r="C14" s="71"/>
      <c r="D14" s="182"/>
      <c r="E14" s="71"/>
      <c r="F14" s="177"/>
      <c r="G14" s="177"/>
      <c r="H14" s="71"/>
      <c r="I14" s="71"/>
      <c r="J14" s="71"/>
      <c r="K14" s="71"/>
      <c r="L14" s="71"/>
      <c r="M14" s="71"/>
      <c r="N14" s="71"/>
      <c r="O14" s="71"/>
      <c r="P14" s="72"/>
    </row>
    <row r="15" ht="50.25" customHeight="1">
      <c r="A15" s="170"/>
      <c r="B15" t="s" s="176">
        <v>211</v>
      </c>
      <c r="C15" s="177"/>
      <c r="D15" s="177"/>
      <c r="E15" s="177"/>
      <c r="F15" t="s" s="176">
        <v>212</v>
      </c>
      <c r="G15" s="177"/>
      <c r="H15" s="179"/>
      <c r="I15" s="179"/>
      <c r="J15" s="179"/>
      <c r="K15" s="179"/>
      <c r="L15" s="179"/>
      <c r="M15" s="179"/>
      <c r="N15" s="179"/>
      <c r="O15" s="179"/>
      <c r="P15" s="183"/>
    </row>
    <row r="16" ht="10.5" customHeight="1">
      <c r="A16" s="73"/>
      <c r="B16" s="71"/>
      <c r="C16" s="71"/>
      <c r="D16" s="71"/>
      <c r="E16" s="71"/>
      <c r="F16" s="71"/>
      <c r="G16" s="71"/>
      <c r="H16" s="71"/>
      <c r="I16" s="71"/>
      <c r="J16" s="71"/>
      <c r="K16" s="71"/>
      <c r="L16" s="71"/>
      <c r="M16" s="71"/>
      <c r="N16" s="71"/>
      <c r="O16" s="71"/>
      <c r="P16" s="72"/>
    </row>
    <row r="17" ht="20.25" customHeight="1">
      <c r="A17" s="184"/>
      <c r="B17" t="s" s="185">
        <f>CONCATENATE("BELEGLISTE (AUSGABEN) - ",'Finanzplan'!D4," ",'Finanzplan'!D5)</f>
        <v>213</v>
      </c>
      <c r="C17" s="186"/>
      <c r="D17" s="186"/>
      <c r="E17" s="186"/>
      <c r="F17" s="186"/>
      <c r="G17" s="186"/>
      <c r="H17" s="187"/>
      <c r="I17" s="71"/>
      <c r="J17" s="71"/>
      <c r="K17" s="71"/>
      <c r="L17" s="71"/>
      <c r="M17" s="71"/>
      <c r="N17" s="71"/>
      <c r="O17" s="71"/>
      <c r="P17" s="72"/>
    </row>
    <row r="18" ht="17.25" customHeight="1">
      <c r="A18" s="184"/>
      <c r="B18" s="188">
        <v>1</v>
      </c>
      <c r="C18" s="186"/>
      <c r="D18" s="188">
        <v>2</v>
      </c>
      <c r="E18" s="188">
        <v>3</v>
      </c>
      <c r="F18" s="188">
        <v>4</v>
      </c>
      <c r="G18" s="188">
        <v>5</v>
      </c>
      <c r="H18" s="187"/>
      <c r="I18" s="71"/>
      <c r="J18" s="71"/>
      <c r="K18" s="71"/>
      <c r="L18" s="71"/>
      <c r="M18" s="71"/>
      <c r="N18" s="71"/>
      <c r="O18" s="71"/>
      <c r="P18" s="72"/>
    </row>
    <row r="19" ht="17.25" customHeight="1">
      <c r="A19" s="189"/>
      <c r="B19" t="s" s="190">
        <v>214</v>
      </c>
      <c r="C19" s="191"/>
      <c r="D19" t="s" s="190">
        <v>215</v>
      </c>
      <c r="E19" t="s" s="190">
        <v>216</v>
      </c>
      <c r="F19" t="s" s="190">
        <v>217</v>
      </c>
      <c r="G19" t="s" s="190">
        <v>218</v>
      </c>
      <c r="H19" s="187"/>
      <c r="I19" s="71"/>
      <c r="J19" s="71"/>
      <c r="K19" s="71"/>
      <c r="L19" s="71"/>
      <c r="M19" s="71"/>
      <c r="N19" s="71"/>
      <c r="O19" s="71"/>
      <c r="P19" s="72"/>
    </row>
    <row r="20" ht="17.25" customHeight="1">
      <c r="A20" s="192"/>
      <c r="B20" t="s" s="193">
        <v>219</v>
      </c>
      <c r="C20" t="s" s="194">
        <f>IF(B20="","",LEFT(B20,5))</f>
        <v>69</v>
      </c>
      <c r="D20" s="195">
        <v>1</v>
      </c>
      <c r="E20" s="196"/>
      <c r="F20" t="s" s="197">
        <v>220</v>
      </c>
      <c r="G20" s="198">
        <v>6426</v>
      </c>
      <c r="H20" s="71"/>
      <c r="I20" s="71"/>
      <c r="J20" s="71"/>
      <c r="K20" s="71"/>
      <c r="L20" s="71"/>
      <c r="M20" s="71"/>
      <c r="N20" s="71"/>
      <c r="O20" s="71"/>
      <c r="P20" s="72"/>
    </row>
    <row r="21" ht="17.25" customHeight="1">
      <c r="A21" s="152"/>
      <c r="B21" t="s" s="199">
        <v>221</v>
      </c>
      <c r="C21" t="s" s="200">
        <f>IF(B21="","",LEFT(B21,5))</f>
        <v>72</v>
      </c>
      <c r="D21" s="201">
        <v>2</v>
      </c>
      <c r="E21" s="202"/>
      <c r="F21" t="s" s="203">
        <v>220</v>
      </c>
      <c r="G21" s="204">
        <v>0</v>
      </c>
      <c r="H21" s="71"/>
      <c r="I21" s="71"/>
      <c r="J21" s="71"/>
      <c r="K21" s="71"/>
      <c r="L21" s="71"/>
      <c r="M21" s="71"/>
      <c r="N21" s="71"/>
      <c r="O21" s="71"/>
      <c r="P21" s="72"/>
    </row>
    <row r="22" ht="17.25" customHeight="1">
      <c r="A22" s="152"/>
      <c r="B22" t="s" s="199">
        <v>222</v>
      </c>
      <c r="C22" t="s" s="200">
        <f>IF(B22="","",LEFT(B22,5))</f>
        <v>75</v>
      </c>
      <c r="D22" s="201">
        <v>3</v>
      </c>
      <c r="E22" s="202"/>
      <c r="F22" t="s" s="203">
        <v>223</v>
      </c>
      <c r="G22" s="204">
        <v>3570</v>
      </c>
      <c r="H22" s="71"/>
      <c r="I22" s="71"/>
      <c r="J22" s="71"/>
      <c r="K22" s="71"/>
      <c r="L22" s="71"/>
      <c r="M22" s="71"/>
      <c r="N22" s="71"/>
      <c r="O22" s="71"/>
      <c r="P22" s="72"/>
    </row>
    <row r="23" ht="17.25" customHeight="1">
      <c r="A23" s="152"/>
      <c r="B23" t="s" s="199">
        <v>224</v>
      </c>
      <c r="C23" t="s" s="200">
        <f>IF(B23="","",LEFT(B23,5))</f>
        <v>83</v>
      </c>
      <c r="D23" s="201">
        <v>4</v>
      </c>
      <c r="E23" s="202"/>
      <c r="F23" t="s" s="203">
        <v>225</v>
      </c>
      <c r="G23" s="204">
        <v>520</v>
      </c>
      <c r="H23" s="71"/>
      <c r="I23" s="71"/>
      <c r="J23" s="71"/>
      <c r="K23" s="71"/>
      <c r="L23" s="71"/>
      <c r="M23" s="71"/>
      <c r="N23" s="71"/>
      <c r="O23" s="71"/>
      <c r="P23" s="72"/>
    </row>
    <row r="24" ht="17.25" customHeight="1">
      <c r="A24" s="152"/>
      <c r="B24" t="s" s="199">
        <v>226</v>
      </c>
      <c r="C24" t="s" s="200">
        <f>IF(B24="","",LEFT(B24,5))</f>
        <v>91</v>
      </c>
      <c r="D24" s="201">
        <v>5</v>
      </c>
      <c r="E24" s="202"/>
      <c r="F24" t="s" s="203">
        <v>227</v>
      </c>
      <c r="G24" s="204">
        <v>40</v>
      </c>
      <c r="H24" s="71"/>
      <c r="I24" s="71"/>
      <c r="J24" s="71"/>
      <c r="K24" s="71"/>
      <c r="L24" s="71"/>
      <c r="M24" s="71"/>
      <c r="N24" s="71"/>
      <c r="O24" s="71"/>
      <c r="P24" s="72"/>
    </row>
    <row r="25" ht="17.25" customHeight="1">
      <c r="A25" s="152"/>
      <c r="B25" t="s" s="199">
        <v>228</v>
      </c>
      <c r="C25" t="s" s="200">
        <f>IF(B25="","",LEFT(B25,5))</f>
        <v>97</v>
      </c>
      <c r="D25" s="201">
        <v>6</v>
      </c>
      <c r="E25" s="202"/>
      <c r="F25" t="s" s="203">
        <v>229</v>
      </c>
      <c r="G25" s="204">
        <v>600</v>
      </c>
      <c r="H25" s="71"/>
      <c r="I25" s="71"/>
      <c r="J25" s="71"/>
      <c r="K25" s="71"/>
      <c r="L25" s="71"/>
      <c r="M25" s="71"/>
      <c r="N25" s="71"/>
      <c r="O25" s="71"/>
      <c r="P25" s="72"/>
    </row>
    <row r="26" ht="17.25" customHeight="1">
      <c r="A26" s="152"/>
      <c r="B26" t="s" s="199">
        <v>230</v>
      </c>
      <c r="C26" t="s" s="200">
        <f>IF(B26="","",LEFT(B26,5))</f>
        <v>99</v>
      </c>
      <c r="D26" s="201">
        <v>7</v>
      </c>
      <c r="E26" s="202"/>
      <c r="F26" t="s" s="203">
        <v>231</v>
      </c>
      <c r="G26" s="204">
        <v>800</v>
      </c>
      <c r="H26" s="71"/>
      <c r="I26" s="71"/>
      <c r="J26" s="71"/>
      <c r="K26" s="71"/>
      <c r="L26" s="71"/>
      <c r="M26" s="71"/>
      <c r="N26" s="71"/>
      <c r="O26" s="71"/>
      <c r="P26" s="72"/>
    </row>
    <row r="27" ht="17.25" customHeight="1">
      <c r="A27" s="152"/>
      <c r="B27" t="s" s="199">
        <v>232</v>
      </c>
      <c r="C27" t="s" s="200">
        <f>IF(B27="","",LEFT(B27,5))</f>
        <v>102</v>
      </c>
      <c r="D27" s="201">
        <v>8</v>
      </c>
      <c r="E27" s="202"/>
      <c r="F27" t="s" s="203">
        <v>233</v>
      </c>
      <c r="G27" s="204">
        <v>500</v>
      </c>
      <c r="H27" s="71"/>
      <c r="I27" s="71"/>
      <c r="J27" s="71"/>
      <c r="K27" s="71"/>
      <c r="L27" s="71"/>
      <c r="M27" s="71"/>
      <c r="N27" s="71"/>
      <c r="O27" s="71"/>
      <c r="P27" s="72"/>
    </row>
    <row r="28" ht="17.25" customHeight="1">
      <c r="A28" s="152"/>
      <c r="B28" t="s" s="199">
        <v>234</v>
      </c>
      <c r="C28" t="s" s="200">
        <f>IF(B28="","",LEFT(B28,5))</f>
        <v>104</v>
      </c>
      <c r="D28" s="201">
        <v>9</v>
      </c>
      <c r="E28" s="202"/>
      <c r="F28" t="s" s="203">
        <v>233</v>
      </c>
      <c r="G28" s="204">
        <v>1000</v>
      </c>
      <c r="H28" s="71"/>
      <c r="I28" s="71"/>
      <c r="J28" s="71"/>
      <c r="K28" s="71"/>
      <c r="L28" s="71"/>
      <c r="M28" s="71"/>
      <c r="N28" s="71"/>
      <c r="O28" s="71"/>
      <c r="P28" s="72"/>
    </row>
    <row r="29" ht="17.25" customHeight="1">
      <c r="A29" s="152"/>
      <c r="B29" t="s" s="199">
        <v>235</v>
      </c>
      <c r="C29" t="s" s="200">
        <f>IF(B29="","",LEFT(B29,5))</f>
        <v>106</v>
      </c>
      <c r="D29" s="201">
        <v>10</v>
      </c>
      <c r="E29" s="202"/>
      <c r="F29" t="s" s="203">
        <v>236</v>
      </c>
      <c r="G29" s="204">
        <v>650</v>
      </c>
      <c r="H29" s="71"/>
      <c r="I29" s="71"/>
      <c r="J29" s="71"/>
      <c r="K29" s="71"/>
      <c r="L29" s="71"/>
      <c r="M29" s="71"/>
      <c r="N29" s="71"/>
      <c r="O29" s="71"/>
      <c r="P29" s="72"/>
    </row>
    <row r="30" ht="17.25" customHeight="1">
      <c r="A30" s="152"/>
      <c r="B30" t="s" s="199">
        <v>237</v>
      </c>
      <c r="C30" t="s" s="200">
        <f>IF(B30="","",LEFT(B30,5))</f>
        <v>108</v>
      </c>
      <c r="D30" s="201">
        <v>11</v>
      </c>
      <c r="E30" s="202"/>
      <c r="F30" t="s" s="203">
        <v>236</v>
      </c>
      <c r="G30" s="204">
        <v>3000</v>
      </c>
      <c r="H30" s="71"/>
      <c r="I30" s="71"/>
      <c r="J30" s="71"/>
      <c r="K30" s="71"/>
      <c r="L30" s="71"/>
      <c r="M30" s="71"/>
      <c r="N30" s="71"/>
      <c r="O30" s="71"/>
      <c r="P30" s="72"/>
    </row>
    <row r="31" ht="17.25" customHeight="1">
      <c r="A31" s="152"/>
      <c r="B31" t="s" s="199">
        <v>238</v>
      </c>
      <c r="C31" t="s" s="200">
        <f>IF(B31="","",LEFT(B31,5))</f>
        <v>111</v>
      </c>
      <c r="D31" s="201">
        <v>12</v>
      </c>
      <c r="E31" s="202"/>
      <c r="F31" t="s" s="203">
        <v>236</v>
      </c>
      <c r="G31" s="204">
        <v>150</v>
      </c>
      <c r="H31" s="71"/>
      <c r="I31" s="71"/>
      <c r="J31" s="71"/>
      <c r="K31" s="71"/>
      <c r="L31" s="71"/>
      <c r="M31" s="71"/>
      <c r="N31" s="71"/>
      <c r="O31" s="71"/>
      <c r="P31" s="72"/>
    </row>
    <row r="32" ht="17.25" customHeight="1">
      <c r="A32" s="152"/>
      <c r="B32" t="s" s="199">
        <v>239</v>
      </c>
      <c r="C32" t="s" s="200">
        <f>IF(B32="","",LEFT(B32,5))</f>
        <v>125</v>
      </c>
      <c r="D32" s="201">
        <v>13</v>
      </c>
      <c r="E32" s="202"/>
      <c r="F32" t="s" s="203">
        <v>240</v>
      </c>
      <c r="G32" s="204">
        <v>700</v>
      </c>
      <c r="H32" s="71"/>
      <c r="I32" s="71"/>
      <c r="J32" s="71"/>
      <c r="K32" s="71"/>
      <c r="L32" s="71"/>
      <c r="M32" s="71"/>
      <c r="N32" s="71"/>
      <c r="O32" s="71"/>
      <c r="P32" s="72"/>
    </row>
    <row r="33" ht="17.25" customHeight="1">
      <c r="A33" s="152"/>
      <c r="B33" t="s" s="199">
        <v>241</v>
      </c>
      <c r="C33" t="s" s="200">
        <f>IF(B33="","",LEFT(B33,5))</f>
        <v>137</v>
      </c>
      <c r="D33" s="201">
        <v>14</v>
      </c>
      <c r="E33" s="202"/>
      <c r="F33" t="s" s="203">
        <v>242</v>
      </c>
      <c r="G33" s="204">
        <v>350</v>
      </c>
      <c r="H33" s="71"/>
      <c r="I33" s="71"/>
      <c r="J33" s="71"/>
      <c r="K33" s="71"/>
      <c r="L33" s="71"/>
      <c r="M33" s="71"/>
      <c r="N33" s="71"/>
      <c r="O33" s="71"/>
      <c r="P33" s="72"/>
    </row>
    <row r="34" ht="17.25" customHeight="1">
      <c r="A34" s="152"/>
      <c r="B34" t="s" s="199">
        <v>243</v>
      </c>
      <c r="C34" t="s" s="200">
        <f>IF(B34="","",LEFT(B34,5))</f>
        <v>146</v>
      </c>
      <c r="D34" s="201">
        <v>15</v>
      </c>
      <c r="E34" s="202"/>
      <c r="F34" t="s" s="203">
        <v>244</v>
      </c>
      <c r="G34" s="204">
        <v>8500</v>
      </c>
      <c r="H34" s="71"/>
      <c r="I34" s="71"/>
      <c r="J34" s="71"/>
      <c r="K34" s="71"/>
      <c r="L34" s="71"/>
      <c r="M34" s="71"/>
      <c r="N34" s="71"/>
      <c r="O34" s="71"/>
      <c r="P34" s="72"/>
    </row>
    <row r="35" ht="17.25" customHeight="1">
      <c r="A35" s="152"/>
      <c r="B35" s="205"/>
      <c r="C35" t="s" s="200">
        <f>IF(B35="","",LEFT(B35,5))</f>
      </c>
      <c r="D35" s="201">
        <v>16</v>
      </c>
      <c r="E35" s="202"/>
      <c r="F35" s="206"/>
      <c r="G35" s="204">
        <v>0</v>
      </c>
      <c r="H35" s="71"/>
      <c r="I35" s="71"/>
      <c r="J35" s="71"/>
      <c r="K35" s="71"/>
      <c r="L35" s="71"/>
      <c r="M35" s="71"/>
      <c r="N35" s="71"/>
      <c r="O35" s="71"/>
      <c r="P35" s="72"/>
    </row>
    <row r="36" ht="17.25" customHeight="1">
      <c r="A36" s="152"/>
      <c r="B36" t="s" s="199">
        <v>245</v>
      </c>
      <c r="C36" t="s" s="200">
        <f>IF(B36="","",LEFT(B36,5))</f>
        <v>132</v>
      </c>
      <c r="D36" s="201">
        <v>17</v>
      </c>
      <c r="E36" s="202"/>
      <c r="F36" t="s" s="203">
        <v>134</v>
      </c>
      <c r="G36" s="204">
        <v>150</v>
      </c>
      <c r="H36" s="71"/>
      <c r="I36" s="71"/>
      <c r="J36" s="71"/>
      <c r="K36" s="71"/>
      <c r="L36" s="71"/>
      <c r="M36" s="71"/>
      <c r="N36" s="71"/>
      <c r="O36" s="71"/>
      <c r="P36" s="72"/>
    </row>
    <row r="37" ht="17.25" customHeight="1">
      <c r="A37" s="152"/>
      <c r="B37" s="207"/>
      <c r="C37" t="s" s="200">
        <f>IF(B37="","",LEFT(B37,5))</f>
      </c>
      <c r="D37" s="201">
        <v>18</v>
      </c>
      <c r="E37" s="202"/>
      <c r="F37" s="206"/>
      <c r="G37" s="204"/>
      <c r="H37" s="71"/>
      <c r="I37" s="71"/>
      <c r="J37" s="71"/>
      <c r="K37" s="71"/>
      <c r="L37" s="71"/>
      <c r="M37" s="71"/>
      <c r="N37" s="71"/>
      <c r="O37" s="71"/>
      <c r="P37" s="72"/>
    </row>
    <row r="38" ht="17.25" customHeight="1">
      <c r="A38" s="152"/>
      <c r="B38" s="207"/>
      <c r="C38" t="s" s="200">
        <f>IF(B38="","",LEFT(B38,5))</f>
      </c>
      <c r="D38" s="201">
        <v>19</v>
      </c>
      <c r="E38" s="202"/>
      <c r="F38" s="206"/>
      <c r="G38" s="204"/>
      <c r="H38" s="71"/>
      <c r="I38" s="71"/>
      <c r="J38" s="71"/>
      <c r="K38" s="71"/>
      <c r="L38" s="71"/>
      <c r="M38" s="71"/>
      <c r="N38" s="71"/>
      <c r="O38" s="71"/>
      <c r="P38" s="72"/>
    </row>
    <row r="39" ht="17.25" customHeight="1">
      <c r="A39" s="152"/>
      <c r="B39" s="207"/>
      <c r="C39" t="s" s="200">
        <f>IF(B39="","",LEFT(B39,5))</f>
      </c>
      <c r="D39" s="201">
        <v>20</v>
      </c>
      <c r="E39" s="202"/>
      <c r="F39" s="206"/>
      <c r="G39" s="204"/>
      <c r="H39" s="71"/>
      <c r="I39" s="71"/>
      <c r="J39" s="71"/>
      <c r="K39" s="71"/>
      <c r="L39" s="71"/>
      <c r="M39" s="71"/>
      <c r="N39" s="71"/>
      <c r="O39" s="71"/>
      <c r="P39" s="72"/>
    </row>
    <row r="40" ht="17.25" customHeight="1">
      <c r="A40" s="152"/>
      <c r="B40" s="207"/>
      <c r="C40" t="s" s="200">
        <f>IF(B40="","",LEFT(B40,5))</f>
      </c>
      <c r="D40" s="201">
        <v>21</v>
      </c>
      <c r="E40" s="202"/>
      <c r="F40" s="206"/>
      <c r="G40" s="204"/>
      <c r="H40" s="71"/>
      <c r="I40" s="71"/>
      <c r="J40" s="71"/>
      <c r="K40" s="71"/>
      <c r="L40" s="71"/>
      <c r="M40" s="71"/>
      <c r="N40" s="71"/>
      <c r="O40" s="71"/>
      <c r="P40" s="72"/>
    </row>
    <row r="41" ht="17.25" customHeight="1">
      <c r="A41" s="152"/>
      <c r="B41" s="207"/>
      <c r="C41" t="s" s="200">
        <f>IF(B41="","",LEFT(B41,5))</f>
      </c>
      <c r="D41" s="201">
        <v>22</v>
      </c>
      <c r="E41" s="202"/>
      <c r="F41" s="206"/>
      <c r="G41" s="204"/>
      <c r="H41" s="71"/>
      <c r="I41" s="71"/>
      <c r="J41" s="71"/>
      <c r="K41" s="71"/>
      <c r="L41" s="71"/>
      <c r="M41" s="71"/>
      <c r="N41" s="71"/>
      <c r="O41" s="71"/>
      <c r="P41" s="72"/>
    </row>
    <row r="42" ht="17.25" customHeight="1">
      <c r="A42" s="152"/>
      <c r="B42" s="207"/>
      <c r="C42" t="s" s="200">
        <f>IF(B42="","",LEFT(B42,5))</f>
      </c>
      <c r="D42" s="201">
        <v>23</v>
      </c>
      <c r="E42" s="202"/>
      <c r="F42" s="206"/>
      <c r="G42" s="204"/>
      <c r="H42" s="71"/>
      <c r="I42" s="71"/>
      <c r="J42" s="71"/>
      <c r="K42" s="71"/>
      <c r="L42" s="71"/>
      <c r="M42" s="71"/>
      <c r="N42" s="71"/>
      <c r="O42" s="71"/>
      <c r="P42" s="72"/>
    </row>
    <row r="43" ht="17.25" customHeight="1">
      <c r="A43" s="152"/>
      <c r="B43" s="207"/>
      <c r="C43" t="s" s="200">
        <f>IF(B43="","",LEFT(B43,5))</f>
      </c>
      <c r="D43" s="201">
        <v>24</v>
      </c>
      <c r="E43" s="202"/>
      <c r="F43" s="206"/>
      <c r="G43" s="204"/>
      <c r="H43" s="71"/>
      <c r="I43" s="71"/>
      <c r="J43" s="71"/>
      <c r="K43" s="71"/>
      <c r="L43" s="71"/>
      <c r="M43" s="71"/>
      <c r="N43" s="71"/>
      <c r="O43" s="71"/>
      <c r="P43" s="72"/>
    </row>
    <row r="44" ht="17.25" customHeight="1">
      <c r="A44" s="152"/>
      <c r="B44" s="207"/>
      <c r="C44" t="s" s="200">
        <f>IF(B44="","",LEFT(B44,5))</f>
      </c>
      <c r="D44" s="201">
        <v>25</v>
      </c>
      <c r="E44" s="202"/>
      <c r="F44" s="206"/>
      <c r="G44" s="204"/>
      <c r="H44" s="71"/>
      <c r="I44" s="71"/>
      <c r="J44" s="71"/>
      <c r="K44" s="71"/>
      <c r="L44" s="71"/>
      <c r="M44" s="71"/>
      <c r="N44" s="71"/>
      <c r="O44" s="71"/>
      <c r="P44" s="72"/>
    </row>
    <row r="45" ht="17.25" customHeight="1">
      <c r="A45" s="152"/>
      <c r="B45" s="207"/>
      <c r="C45" t="s" s="200">
        <f>IF(B45="","",LEFT(B45,5))</f>
      </c>
      <c r="D45" s="201">
        <v>26</v>
      </c>
      <c r="E45" s="202"/>
      <c r="F45" s="206"/>
      <c r="G45" s="204"/>
      <c r="H45" s="71"/>
      <c r="I45" s="71"/>
      <c r="J45" s="71"/>
      <c r="K45" s="71"/>
      <c r="L45" s="71"/>
      <c r="M45" s="71"/>
      <c r="N45" s="71"/>
      <c r="O45" s="71"/>
      <c r="P45" s="72"/>
    </row>
    <row r="46" ht="17.25" customHeight="1">
      <c r="A46" s="152"/>
      <c r="B46" s="207"/>
      <c r="C46" t="s" s="200">
        <f>IF(B46="","",LEFT(B46,5))</f>
      </c>
      <c r="D46" s="201">
        <v>27</v>
      </c>
      <c r="E46" s="202"/>
      <c r="F46" s="206"/>
      <c r="G46" s="204"/>
      <c r="H46" s="71"/>
      <c r="I46" s="71"/>
      <c r="J46" s="71"/>
      <c r="K46" s="71"/>
      <c r="L46" s="71"/>
      <c r="M46" s="71"/>
      <c r="N46" s="71"/>
      <c r="O46" s="71"/>
      <c r="P46" s="72"/>
    </row>
    <row r="47" ht="17.25" customHeight="1">
      <c r="A47" s="152"/>
      <c r="B47" s="207"/>
      <c r="C47" t="s" s="200">
        <f>IF(B47="","",LEFT(B47,5))</f>
      </c>
      <c r="D47" s="201">
        <v>28</v>
      </c>
      <c r="E47" s="202"/>
      <c r="F47" s="206"/>
      <c r="G47" s="204"/>
      <c r="H47" s="71"/>
      <c r="I47" s="71"/>
      <c r="J47" s="71"/>
      <c r="K47" s="71"/>
      <c r="L47" s="71"/>
      <c r="M47" s="71"/>
      <c r="N47" s="71"/>
      <c r="O47" s="71"/>
      <c r="P47" s="72"/>
    </row>
    <row r="48" ht="17.25" customHeight="1">
      <c r="A48" s="152"/>
      <c r="B48" s="207"/>
      <c r="C48" t="s" s="200">
        <f>IF(B48="","",LEFT(B48,5))</f>
      </c>
      <c r="D48" s="201">
        <v>29</v>
      </c>
      <c r="E48" s="202"/>
      <c r="F48" s="206"/>
      <c r="G48" s="204"/>
      <c r="H48" s="71"/>
      <c r="I48" s="71"/>
      <c r="J48" s="71"/>
      <c r="K48" s="71"/>
      <c r="L48" s="71"/>
      <c r="M48" s="71"/>
      <c r="N48" s="71"/>
      <c r="O48" s="71"/>
      <c r="P48" s="72"/>
    </row>
    <row r="49" ht="17.25" customHeight="1">
      <c r="A49" s="152"/>
      <c r="B49" s="207"/>
      <c r="C49" t="s" s="200">
        <f>IF(B49="","",LEFT(B49,5))</f>
      </c>
      <c r="D49" s="201">
        <v>30</v>
      </c>
      <c r="E49" s="202"/>
      <c r="F49" s="206"/>
      <c r="G49" s="204"/>
      <c r="H49" s="71"/>
      <c r="I49" s="71"/>
      <c r="J49" s="71"/>
      <c r="K49" s="71"/>
      <c r="L49" s="71"/>
      <c r="M49" s="71"/>
      <c r="N49" s="71"/>
      <c r="O49" s="71"/>
      <c r="P49" s="72"/>
    </row>
    <row r="50" ht="17.25" customHeight="1">
      <c r="A50" s="152"/>
      <c r="B50" s="207"/>
      <c r="C50" t="s" s="200">
        <f>IF(B50="","",LEFT(B50,5))</f>
      </c>
      <c r="D50" s="201">
        <v>31</v>
      </c>
      <c r="E50" s="202"/>
      <c r="F50" s="206"/>
      <c r="G50" s="204"/>
      <c r="H50" s="71"/>
      <c r="I50" s="71"/>
      <c r="J50" s="71"/>
      <c r="K50" s="71"/>
      <c r="L50" s="71"/>
      <c r="M50" s="71"/>
      <c r="N50" s="71"/>
      <c r="O50" s="71"/>
      <c r="P50" s="72"/>
    </row>
    <row r="51" ht="17.25" customHeight="1">
      <c r="A51" s="152"/>
      <c r="B51" s="207"/>
      <c r="C51" t="s" s="200">
        <f>IF(B51="","",LEFT(B51,5))</f>
      </c>
      <c r="D51" s="201">
        <v>32</v>
      </c>
      <c r="E51" s="202"/>
      <c r="F51" s="206"/>
      <c r="G51" s="204"/>
      <c r="H51" s="71"/>
      <c r="I51" s="71"/>
      <c r="J51" s="71"/>
      <c r="K51" s="71"/>
      <c r="L51" s="71"/>
      <c r="M51" s="71"/>
      <c r="N51" s="71"/>
      <c r="O51" s="71"/>
      <c r="P51" s="72"/>
    </row>
    <row r="52" ht="17.25" customHeight="1">
      <c r="A52" s="152"/>
      <c r="B52" s="207"/>
      <c r="C52" t="s" s="200">
        <f>IF(B52="","",LEFT(B52,5))</f>
      </c>
      <c r="D52" s="201">
        <v>33</v>
      </c>
      <c r="E52" s="202"/>
      <c r="F52" s="206"/>
      <c r="G52" s="204"/>
      <c r="H52" s="71"/>
      <c r="I52" s="71"/>
      <c r="J52" s="71"/>
      <c r="K52" s="71"/>
      <c r="L52" s="71"/>
      <c r="M52" s="71"/>
      <c r="N52" s="71"/>
      <c r="O52" s="71"/>
      <c r="P52" s="72"/>
    </row>
    <row r="53" ht="17.25" customHeight="1">
      <c r="A53" s="152"/>
      <c r="B53" s="207"/>
      <c r="C53" t="s" s="200">
        <f>IF(B53="","",LEFT(B53,5))</f>
      </c>
      <c r="D53" s="201">
        <v>34</v>
      </c>
      <c r="E53" s="202"/>
      <c r="F53" s="206"/>
      <c r="G53" s="204"/>
      <c r="H53" s="71"/>
      <c r="I53" s="71"/>
      <c r="J53" s="71"/>
      <c r="K53" s="71"/>
      <c r="L53" s="71"/>
      <c r="M53" s="71"/>
      <c r="N53" s="71"/>
      <c r="O53" s="71"/>
      <c r="P53" s="72"/>
    </row>
    <row r="54" ht="17.25" customHeight="1">
      <c r="A54" s="152"/>
      <c r="B54" s="207"/>
      <c r="C54" t="s" s="200">
        <f>IF(B54="","",LEFT(B54,5))</f>
      </c>
      <c r="D54" s="201">
        <v>35</v>
      </c>
      <c r="E54" s="202"/>
      <c r="F54" s="206"/>
      <c r="G54" s="204"/>
      <c r="H54" s="71"/>
      <c r="I54" s="71"/>
      <c r="J54" s="71"/>
      <c r="K54" s="71"/>
      <c r="L54" s="71"/>
      <c r="M54" s="71"/>
      <c r="N54" s="71"/>
      <c r="O54" s="71"/>
      <c r="P54" s="72"/>
    </row>
    <row r="55" ht="17.25" customHeight="1">
      <c r="A55" s="152"/>
      <c r="B55" s="207"/>
      <c r="C55" t="s" s="200">
        <f>IF(B55="","",LEFT(B55,5))</f>
      </c>
      <c r="D55" s="201">
        <v>36</v>
      </c>
      <c r="E55" s="202"/>
      <c r="F55" s="206"/>
      <c r="G55" s="204"/>
      <c r="H55" s="71"/>
      <c r="I55" s="71"/>
      <c r="J55" s="71"/>
      <c r="K55" s="71"/>
      <c r="L55" s="71"/>
      <c r="M55" s="71"/>
      <c r="N55" s="71"/>
      <c r="O55" s="71"/>
      <c r="P55" s="72"/>
    </row>
    <row r="56" ht="17.25" customHeight="1">
      <c r="A56" s="152"/>
      <c r="B56" s="207"/>
      <c r="C56" t="s" s="200">
        <f>IF(B56="","",LEFT(B56,5))</f>
      </c>
      <c r="D56" s="201">
        <v>37</v>
      </c>
      <c r="E56" s="202"/>
      <c r="F56" s="206"/>
      <c r="G56" s="204"/>
      <c r="H56" s="71"/>
      <c r="I56" s="71"/>
      <c r="J56" s="71"/>
      <c r="K56" s="71"/>
      <c r="L56" s="71"/>
      <c r="M56" s="71"/>
      <c r="N56" s="71"/>
      <c r="O56" s="71"/>
      <c r="P56" s="72"/>
    </row>
    <row r="57" ht="17.25" customHeight="1">
      <c r="A57" s="152"/>
      <c r="B57" s="207"/>
      <c r="C57" t="s" s="200">
        <f>IF(B57="","",LEFT(B57,5))</f>
      </c>
      <c r="D57" s="201">
        <v>38</v>
      </c>
      <c r="E57" s="202"/>
      <c r="F57" s="206"/>
      <c r="G57" s="204"/>
      <c r="H57" s="71"/>
      <c r="I57" s="71"/>
      <c r="J57" s="71"/>
      <c r="K57" s="71"/>
      <c r="L57" s="71"/>
      <c r="M57" s="71"/>
      <c r="N57" s="71"/>
      <c r="O57" s="71"/>
      <c r="P57" s="72"/>
    </row>
    <row r="58" ht="17.25" customHeight="1">
      <c r="A58" s="152"/>
      <c r="B58" s="207"/>
      <c r="C58" t="s" s="200">
        <f>IF(B58="","",LEFT(B58,5))</f>
      </c>
      <c r="D58" s="201">
        <v>39</v>
      </c>
      <c r="E58" s="202"/>
      <c r="F58" s="206"/>
      <c r="G58" s="204"/>
      <c r="H58" s="71"/>
      <c r="I58" s="71"/>
      <c r="J58" s="71"/>
      <c r="K58" s="71"/>
      <c r="L58" s="71"/>
      <c r="M58" s="71"/>
      <c r="N58" s="71"/>
      <c r="O58" s="71"/>
      <c r="P58" s="72"/>
    </row>
    <row r="59" ht="17.25" customHeight="1">
      <c r="A59" s="152"/>
      <c r="B59" s="207"/>
      <c r="C59" t="s" s="200">
        <f>IF(B59="","",LEFT(B59,5))</f>
      </c>
      <c r="D59" s="201">
        <v>40</v>
      </c>
      <c r="E59" s="202"/>
      <c r="F59" s="206"/>
      <c r="G59" s="204"/>
      <c r="H59" s="71"/>
      <c r="I59" s="71"/>
      <c r="J59" s="71"/>
      <c r="K59" s="71"/>
      <c r="L59" s="71"/>
      <c r="M59" s="71"/>
      <c r="N59" s="71"/>
      <c r="O59" s="71"/>
      <c r="P59" s="72"/>
    </row>
    <row r="60" ht="17.25" customHeight="1">
      <c r="A60" s="152"/>
      <c r="B60" s="207"/>
      <c r="C60" t="s" s="200">
        <f>IF(B60="","",LEFT(B60,5))</f>
      </c>
      <c r="D60" s="201">
        <v>41</v>
      </c>
      <c r="E60" s="202"/>
      <c r="F60" s="206"/>
      <c r="G60" s="204"/>
      <c r="H60" s="71"/>
      <c r="I60" s="71"/>
      <c r="J60" s="71"/>
      <c r="K60" s="71"/>
      <c r="L60" s="71"/>
      <c r="M60" s="71"/>
      <c r="N60" s="71"/>
      <c r="O60" s="71"/>
      <c r="P60" s="72"/>
    </row>
    <row r="61" ht="17.25" customHeight="1">
      <c r="A61" s="152"/>
      <c r="B61" s="207"/>
      <c r="C61" t="s" s="200">
        <f>IF(B61="","",LEFT(B61,5))</f>
      </c>
      <c r="D61" s="201">
        <v>42</v>
      </c>
      <c r="E61" s="202"/>
      <c r="F61" s="206"/>
      <c r="G61" s="204"/>
      <c r="H61" s="71"/>
      <c r="I61" s="71"/>
      <c r="J61" s="71"/>
      <c r="K61" s="71"/>
      <c r="L61" s="71"/>
      <c r="M61" s="71"/>
      <c r="N61" s="71"/>
      <c r="O61" s="71"/>
      <c r="P61" s="72"/>
    </row>
    <row r="62" ht="17.25" customHeight="1">
      <c r="A62" s="152"/>
      <c r="B62" s="207"/>
      <c r="C62" t="s" s="200">
        <f>IF(B62="","",LEFT(B62,5))</f>
      </c>
      <c r="D62" s="201">
        <v>43</v>
      </c>
      <c r="E62" s="202"/>
      <c r="F62" s="206"/>
      <c r="G62" s="204"/>
      <c r="H62" s="71"/>
      <c r="I62" s="71"/>
      <c r="J62" s="71"/>
      <c r="K62" s="71"/>
      <c r="L62" s="71"/>
      <c r="M62" s="71"/>
      <c r="N62" s="71"/>
      <c r="O62" s="71"/>
      <c r="P62" s="72"/>
    </row>
    <row r="63" ht="17.25" customHeight="1">
      <c r="A63" s="152"/>
      <c r="B63" s="207"/>
      <c r="C63" t="s" s="200">
        <f>IF(B63="","",LEFT(B63,5))</f>
      </c>
      <c r="D63" s="201">
        <v>44</v>
      </c>
      <c r="E63" s="202"/>
      <c r="F63" s="206"/>
      <c r="G63" s="204"/>
      <c r="H63" s="71"/>
      <c r="I63" s="71"/>
      <c r="J63" s="71"/>
      <c r="K63" s="71"/>
      <c r="L63" s="71"/>
      <c r="M63" s="71"/>
      <c r="N63" s="71"/>
      <c r="O63" s="71"/>
      <c r="P63" s="72"/>
    </row>
    <row r="64" ht="17.25" customHeight="1">
      <c r="A64" s="152"/>
      <c r="B64" s="207"/>
      <c r="C64" t="s" s="200">
        <f>IF(B64="","",LEFT(B64,5))</f>
      </c>
      <c r="D64" s="201">
        <v>45</v>
      </c>
      <c r="E64" s="202"/>
      <c r="F64" s="206"/>
      <c r="G64" s="204"/>
      <c r="H64" s="71"/>
      <c r="I64" s="71"/>
      <c r="J64" s="71"/>
      <c r="K64" s="71"/>
      <c r="L64" s="71"/>
      <c r="M64" s="71"/>
      <c r="N64" s="71"/>
      <c r="O64" s="71"/>
      <c r="P64" s="72"/>
    </row>
    <row r="65" ht="17.25" customHeight="1">
      <c r="A65" s="152"/>
      <c r="B65" s="207"/>
      <c r="C65" t="s" s="200">
        <f>IF(B65="","",LEFT(B65,5))</f>
      </c>
      <c r="D65" s="201">
        <v>46</v>
      </c>
      <c r="E65" s="202"/>
      <c r="F65" s="206"/>
      <c r="G65" s="204"/>
      <c r="H65" s="71"/>
      <c r="I65" s="71"/>
      <c r="J65" s="71"/>
      <c r="K65" s="71"/>
      <c r="L65" s="71"/>
      <c r="M65" s="71"/>
      <c r="N65" s="71"/>
      <c r="O65" s="71"/>
      <c r="P65" s="72"/>
    </row>
    <row r="66" ht="17.25" customHeight="1">
      <c r="A66" s="152"/>
      <c r="B66" s="207"/>
      <c r="C66" t="s" s="200">
        <f>IF(B66="","",LEFT(B66,5))</f>
      </c>
      <c r="D66" s="201">
        <v>47</v>
      </c>
      <c r="E66" s="202"/>
      <c r="F66" s="206"/>
      <c r="G66" s="204"/>
      <c r="H66" s="71"/>
      <c r="I66" s="71"/>
      <c r="J66" s="71"/>
      <c r="K66" s="71"/>
      <c r="L66" s="71"/>
      <c r="M66" s="71"/>
      <c r="N66" s="71"/>
      <c r="O66" s="71"/>
      <c r="P66" s="72"/>
    </row>
    <row r="67" ht="17.25" customHeight="1">
      <c r="A67" s="152"/>
      <c r="B67" s="207"/>
      <c r="C67" t="s" s="200">
        <f>IF(B67="","",LEFT(B67,5))</f>
      </c>
      <c r="D67" s="201">
        <v>48</v>
      </c>
      <c r="E67" s="202"/>
      <c r="F67" s="206"/>
      <c r="G67" s="204"/>
      <c r="H67" s="71"/>
      <c r="I67" s="71"/>
      <c r="J67" s="71"/>
      <c r="K67" s="71"/>
      <c r="L67" s="71"/>
      <c r="M67" s="71"/>
      <c r="N67" s="71"/>
      <c r="O67" s="71"/>
      <c r="P67" s="72"/>
    </row>
    <row r="68" ht="17.25" customHeight="1">
      <c r="A68" s="152"/>
      <c r="B68" s="207"/>
      <c r="C68" t="s" s="200">
        <f>IF(B68="","",LEFT(B68,5))</f>
      </c>
      <c r="D68" s="201">
        <v>49</v>
      </c>
      <c r="E68" s="202"/>
      <c r="F68" s="206"/>
      <c r="G68" s="204"/>
      <c r="H68" s="71"/>
      <c r="I68" s="71"/>
      <c r="J68" s="71"/>
      <c r="K68" s="71"/>
      <c r="L68" s="71"/>
      <c r="M68" s="71"/>
      <c r="N68" s="71"/>
      <c r="O68" s="71"/>
      <c r="P68" s="72"/>
    </row>
    <row r="69" ht="17.25" customHeight="1">
      <c r="A69" s="152"/>
      <c r="B69" s="207"/>
      <c r="C69" t="s" s="200">
        <f>IF(B69="","",LEFT(B69,5))</f>
      </c>
      <c r="D69" s="201">
        <v>50</v>
      </c>
      <c r="E69" s="202"/>
      <c r="F69" s="206"/>
      <c r="G69" s="204"/>
      <c r="H69" s="71"/>
      <c r="I69" s="71"/>
      <c r="J69" s="71"/>
      <c r="K69" s="71"/>
      <c r="L69" s="71"/>
      <c r="M69" s="71"/>
      <c r="N69" s="71"/>
      <c r="O69" s="71"/>
      <c r="P69" s="72"/>
    </row>
    <row r="70" ht="17.25" customHeight="1">
      <c r="A70" s="152"/>
      <c r="B70" s="207"/>
      <c r="C70" t="s" s="200">
        <f>IF(B70="","",LEFT(B70,5))</f>
      </c>
      <c r="D70" s="201">
        <v>51</v>
      </c>
      <c r="E70" s="202"/>
      <c r="F70" s="206"/>
      <c r="G70" s="204"/>
      <c r="H70" s="71"/>
      <c r="I70" s="71"/>
      <c r="J70" s="71"/>
      <c r="K70" s="71"/>
      <c r="L70" s="71"/>
      <c r="M70" s="71"/>
      <c r="N70" s="71"/>
      <c r="O70" s="71"/>
      <c r="P70" s="72"/>
    </row>
    <row r="71" ht="17.25" customHeight="1">
      <c r="A71" s="152"/>
      <c r="B71" s="207"/>
      <c r="C71" t="s" s="200">
        <f>IF(B71="","",LEFT(B71,5))</f>
      </c>
      <c r="D71" s="201">
        <v>52</v>
      </c>
      <c r="E71" s="202"/>
      <c r="F71" s="206"/>
      <c r="G71" s="204"/>
      <c r="H71" s="71"/>
      <c r="I71" s="71"/>
      <c r="J71" s="71"/>
      <c r="K71" s="71"/>
      <c r="L71" s="71"/>
      <c r="M71" s="71"/>
      <c r="N71" s="71"/>
      <c r="O71" s="71"/>
      <c r="P71" s="72"/>
    </row>
    <row r="72" ht="17.25" customHeight="1">
      <c r="A72" s="152"/>
      <c r="B72" s="207"/>
      <c r="C72" t="s" s="200">
        <f>IF(B72="","",LEFT(B72,5))</f>
      </c>
      <c r="D72" s="201">
        <v>53</v>
      </c>
      <c r="E72" s="202"/>
      <c r="F72" s="206"/>
      <c r="G72" s="204"/>
      <c r="H72" s="71"/>
      <c r="I72" s="71"/>
      <c r="J72" s="71"/>
      <c r="K72" s="71"/>
      <c r="L72" s="71"/>
      <c r="M72" s="71"/>
      <c r="N72" s="71"/>
      <c r="O72" s="71"/>
      <c r="P72" s="72"/>
    </row>
    <row r="73" ht="17.25" customHeight="1">
      <c r="A73" s="152"/>
      <c r="B73" s="207"/>
      <c r="C73" t="s" s="200">
        <f>IF(B73="","",LEFT(B73,5))</f>
      </c>
      <c r="D73" s="201">
        <v>54</v>
      </c>
      <c r="E73" s="202"/>
      <c r="F73" s="206"/>
      <c r="G73" s="204"/>
      <c r="H73" s="71"/>
      <c r="I73" s="71"/>
      <c r="J73" s="71"/>
      <c r="K73" s="71"/>
      <c r="L73" s="71"/>
      <c r="M73" s="71"/>
      <c r="N73" s="71"/>
      <c r="O73" s="71"/>
      <c r="P73" s="72"/>
    </row>
    <row r="74" ht="17.25" customHeight="1">
      <c r="A74" s="152"/>
      <c r="B74" s="207"/>
      <c r="C74" t="s" s="200">
        <f>IF(B74="","",LEFT(B74,5))</f>
      </c>
      <c r="D74" s="201">
        <v>55</v>
      </c>
      <c r="E74" s="202"/>
      <c r="F74" s="206"/>
      <c r="G74" s="204"/>
      <c r="H74" s="71"/>
      <c r="I74" s="71"/>
      <c r="J74" s="71"/>
      <c r="K74" s="71"/>
      <c r="L74" s="71"/>
      <c r="M74" s="71"/>
      <c r="N74" s="71"/>
      <c r="O74" s="71"/>
      <c r="P74" s="72"/>
    </row>
    <row r="75" ht="17.25" customHeight="1">
      <c r="A75" s="152"/>
      <c r="B75" s="207"/>
      <c r="C75" t="s" s="200">
        <f>IF(B75="","",LEFT(B75,5))</f>
      </c>
      <c r="D75" s="201">
        <v>56</v>
      </c>
      <c r="E75" s="202"/>
      <c r="F75" s="206"/>
      <c r="G75" s="204"/>
      <c r="H75" s="71"/>
      <c r="I75" s="71"/>
      <c r="J75" s="71"/>
      <c r="K75" s="71"/>
      <c r="L75" s="71"/>
      <c r="M75" s="71"/>
      <c r="N75" s="71"/>
      <c r="O75" s="71"/>
      <c r="P75" s="72"/>
    </row>
    <row r="76" ht="17.25" customHeight="1">
      <c r="A76" s="152"/>
      <c r="B76" s="207"/>
      <c r="C76" t="s" s="200">
        <f>IF(B76="","",LEFT(B76,5))</f>
      </c>
      <c r="D76" s="201">
        <v>57</v>
      </c>
      <c r="E76" s="202"/>
      <c r="F76" s="206"/>
      <c r="G76" s="204"/>
      <c r="H76" s="71"/>
      <c r="I76" s="71"/>
      <c r="J76" s="71"/>
      <c r="K76" s="71"/>
      <c r="L76" s="71"/>
      <c r="M76" s="71"/>
      <c r="N76" s="71"/>
      <c r="O76" s="71"/>
      <c r="P76" s="72"/>
    </row>
    <row r="77" ht="17.25" customHeight="1">
      <c r="A77" s="152"/>
      <c r="B77" s="207"/>
      <c r="C77" t="s" s="200">
        <f>IF(B77="","",LEFT(B77,5))</f>
      </c>
      <c r="D77" s="201">
        <v>58</v>
      </c>
      <c r="E77" s="202"/>
      <c r="F77" s="206"/>
      <c r="G77" s="204"/>
      <c r="H77" s="71"/>
      <c r="I77" s="71"/>
      <c r="J77" s="71"/>
      <c r="K77" s="71"/>
      <c r="L77" s="71"/>
      <c r="M77" s="71"/>
      <c r="N77" s="71"/>
      <c r="O77" s="71"/>
      <c r="P77" s="72"/>
    </row>
    <row r="78" ht="17.25" customHeight="1">
      <c r="A78" s="152"/>
      <c r="B78" s="207"/>
      <c r="C78" t="s" s="200">
        <f>IF(B78="","",LEFT(B78,5))</f>
      </c>
      <c r="D78" s="201">
        <v>59</v>
      </c>
      <c r="E78" s="202"/>
      <c r="F78" s="206"/>
      <c r="G78" s="204"/>
      <c r="H78" s="71"/>
      <c r="I78" s="71"/>
      <c r="J78" s="71"/>
      <c r="K78" s="71"/>
      <c r="L78" s="71"/>
      <c r="M78" s="71"/>
      <c r="N78" s="71"/>
      <c r="O78" s="71"/>
      <c r="P78" s="72"/>
    </row>
    <row r="79" ht="17.25" customHeight="1">
      <c r="A79" s="152"/>
      <c r="B79" s="207"/>
      <c r="C79" t="s" s="200">
        <f>IF(B79="","",LEFT(B79,5))</f>
      </c>
      <c r="D79" s="201">
        <v>60</v>
      </c>
      <c r="E79" s="202"/>
      <c r="F79" s="206"/>
      <c r="G79" s="204"/>
      <c r="H79" s="71"/>
      <c r="I79" s="71"/>
      <c r="J79" s="71"/>
      <c r="K79" s="71"/>
      <c r="L79" s="71"/>
      <c r="M79" s="71"/>
      <c r="N79" s="71"/>
      <c r="O79" s="71"/>
      <c r="P79" s="72"/>
    </row>
    <row r="80" ht="17.25" customHeight="1">
      <c r="A80" s="152"/>
      <c r="B80" s="207"/>
      <c r="C80" t="s" s="200">
        <f>IF(B80="","",LEFT(B80,5))</f>
      </c>
      <c r="D80" s="201">
        <v>61</v>
      </c>
      <c r="E80" s="202"/>
      <c r="F80" s="206"/>
      <c r="G80" s="204"/>
      <c r="H80" s="71"/>
      <c r="I80" s="71"/>
      <c r="J80" s="71"/>
      <c r="K80" s="71"/>
      <c r="L80" s="71"/>
      <c r="M80" s="71"/>
      <c r="N80" s="71"/>
      <c r="O80" s="71"/>
      <c r="P80" s="72"/>
    </row>
    <row r="81" ht="17.25" customHeight="1">
      <c r="A81" s="152"/>
      <c r="B81" s="207"/>
      <c r="C81" t="s" s="200">
        <f>IF(B81="","",LEFT(B81,5))</f>
      </c>
      <c r="D81" s="201">
        <v>62</v>
      </c>
      <c r="E81" s="202"/>
      <c r="F81" s="206"/>
      <c r="G81" s="204"/>
      <c r="H81" s="71"/>
      <c r="I81" s="71"/>
      <c r="J81" s="71"/>
      <c r="K81" s="71"/>
      <c r="L81" s="71"/>
      <c r="M81" s="71"/>
      <c r="N81" s="71"/>
      <c r="O81" s="71"/>
      <c r="P81" s="72"/>
    </row>
    <row r="82" ht="17.25" customHeight="1">
      <c r="A82" s="152"/>
      <c r="B82" s="207"/>
      <c r="C82" t="s" s="200">
        <f>IF(B82="","",LEFT(B82,5))</f>
      </c>
      <c r="D82" s="201">
        <v>63</v>
      </c>
      <c r="E82" s="202"/>
      <c r="F82" s="206"/>
      <c r="G82" s="204"/>
      <c r="H82" s="71"/>
      <c r="I82" s="71"/>
      <c r="J82" s="71"/>
      <c r="K82" s="71"/>
      <c r="L82" s="71"/>
      <c r="M82" s="71"/>
      <c r="N82" s="71"/>
      <c r="O82" s="71"/>
      <c r="P82" s="72"/>
    </row>
    <row r="83" ht="17.25" customHeight="1">
      <c r="A83" s="152"/>
      <c r="B83" s="207"/>
      <c r="C83" t="s" s="200">
        <f>IF(B83="","",LEFT(B83,5))</f>
      </c>
      <c r="D83" s="201">
        <v>64</v>
      </c>
      <c r="E83" s="202"/>
      <c r="F83" s="206"/>
      <c r="G83" s="204"/>
      <c r="H83" s="71"/>
      <c r="I83" s="71"/>
      <c r="J83" s="71"/>
      <c r="K83" s="71"/>
      <c r="L83" s="71"/>
      <c r="M83" s="71"/>
      <c r="N83" s="71"/>
      <c r="O83" s="71"/>
      <c r="P83" s="72"/>
    </row>
    <row r="84" ht="17.25" customHeight="1">
      <c r="A84" s="152"/>
      <c r="B84" s="207"/>
      <c r="C84" t="s" s="200">
        <f>IF(B84="","",LEFT(B84,5))</f>
      </c>
      <c r="D84" s="201">
        <v>65</v>
      </c>
      <c r="E84" s="202"/>
      <c r="F84" s="206"/>
      <c r="G84" s="204"/>
      <c r="H84" s="71"/>
      <c r="I84" s="71"/>
      <c r="J84" s="71"/>
      <c r="K84" s="71"/>
      <c r="L84" s="71"/>
      <c r="M84" s="71"/>
      <c r="N84" s="71"/>
      <c r="O84" s="71"/>
      <c r="P84" s="72"/>
    </row>
    <row r="85" ht="17.25" customHeight="1">
      <c r="A85" s="152"/>
      <c r="B85" s="207"/>
      <c r="C85" t="s" s="200">
        <f>IF(B85="","",LEFT(B85,5))</f>
      </c>
      <c r="D85" s="201">
        <v>66</v>
      </c>
      <c r="E85" s="202"/>
      <c r="F85" s="206"/>
      <c r="G85" s="204"/>
      <c r="H85" s="71"/>
      <c r="I85" s="71"/>
      <c r="J85" s="71"/>
      <c r="K85" s="71"/>
      <c r="L85" s="71"/>
      <c r="M85" s="71"/>
      <c r="N85" s="71"/>
      <c r="O85" s="71"/>
      <c r="P85" s="72"/>
    </row>
    <row r="86" ht="17.25" customHeight="1">
      <c r="A86" s="152"/>
      <c r="B86" s="207"/>
      <c r="C86" t="s" s="200">
        <f>IF(B86="","",LEFT(B86,5))</f>
      </c>
      <c r="D86" s="201">
        <v>67</v>
      </c>
      <c r="E86" s="202"/>
      <c r="F86" s="206"/>
      <c r="G86" s="204"/>
      <c r="H86" s="71"/>
      <c r="I86" s="71"/>
      <c r="J86" s="71"/>
      <c r="K86" s="71"/>
      <c r="L86" s="71"/>
      <c r="M86" s="71"/>
      <c r="N86" s="71"/>
      <c r="O86" s="71"/>
      <c r="P86" s="72"/>
    </row>
    <row r="87" ht="17.25" customHeight="1">
      <c r="A87" s="152"/>
      <c r="B87" s="207"/>
      <c r="C87" t="s" s="200">
        <f>IF(B87="","",LEFT(B87,5))</f>
      </c>
      <c r="D87" s="201">
        <v>68</v>
      </c>
      <c r="E87" s="202"/>
      <c r="F87" s="206"/>
      <c r="G87" s="204"/>
      <c r="H87" s="71"/>
      <c r="I87" s="71"/>
      <c r="J87" s="71"/>
      <c r="K87" s="71"/>
      <c r="L87" s="71"/>
      <c r="M87" s="71"/>
      <c r="N87" s="71"/>
      <c r="O87" s="71"/>
      <c r="P87" s="72"/>
    </row>
    <row r="88" ht="17.25" customHeight="1">
      <c r="A88" s="152"/>
      <c r="B88" s="207"/>
      <c r="C88" t="s" s="200">
        <f>IF(B88="","",LEFT(B88,5))</f>
      </c>
      <c r="D88" s="201">
        <v>69</v>
      </c>
      <c r="E88" s="202"/>
      <c r="F88" s="206"/>
      <c r="G88" s="204"/>
      <c r="H88" s="71"/>
      <c r="I88" s="71"/>
      <c r="J88" s="71"/>
      <c r="K88" s="71"/>
      <c r="L88" s="71"/>
      <c r="M88" s="71"/>
      <c r="N88" s="71"/>
      <c r="O88" s="71"/>
      <c r="P88" s="72"/>
    </row>
    <row r="89" ht="17.25" customHeight="1">
      <c r="A89" s="152"/>
      <c r="B89" s="207"/>
      <c r="C89" t="s" s="200">
        <f>IF(B89="","",LEFT(B89,5))</f>
      </c>
      <c r="D89" s="201">
        <v>70</v>
      </c>
      <c r="E89" s="202"/>
      <c r="F89" s="206"/>
      <c r="G89" s="204"/>
      <c r="H89" s="71"/>
      <c r="I89" s="71"/>
      <c r="J89" s="71"/>
      <c r="K89" s="71"/>
      <c r="L89" s="71"/>
      <c r="M89" s="71"/>
      <c r="N89" s="71"/>
      <c r="O89" s="71"/>
      <c r="P89" s="72"/>
    </row>
    <row r="90" ht="17.25" customHeight="1">
      <c r="A90" s="152"/>
      <c r="B90" s="207"/>
      <c r="C90" t="s" s="200">
        <f>IF(B90="","",LEFT(B90,5))</f>
      </c>
      <c r="D90" s="201">
        <v>71</v>
      </c>
      <c r="E90" s="202"/>
      <c r="F90" s="206"/>
      <c r="G90" s="204"/>
      <c r="H90" s="71"/>
      <c r="I90" s="71"/>
      <c r="J90" s="71"/>
      <c r="K90" s="71"/>
      <c r="L90" s="71"/>
      <c r="M90" s="71"/>
      <c r="N90" s="71"/>
      <c r="O90" s="71"/>
      <c r="P90" s="72"/>
    </row>
    <row r="91" ht="17.25" customHeight="1">
      <c r="A91" s="152"/>
      <c r="B91" s="207"/>
      <c r="C91" t="s" s="200">
        <f>IF(B91="","",LEFT(B91,5))</f>
      </c>
      <c r="D91" s="201">
        <v>72</v>
      </c>
      <c r="E91" s="202"/>
      <c r="F91" s="206"/>
      <c r="G91" s="204"/>
      <c r="H91" s="71"/>
      <c r="I91" s="71"/>
      <c r="J91" s="71"/>
      <c r="K91" s="71"/>
      <c r="L91" s="71"/>
      <c r="M91" s="71"/>
      <c r="N91" s="71"/>
      <c r="O91" s="71"/>
      <c r="P91" s="72"/>
    </row>
    <row r="92" ht="17.25" customHeight="1">
      <c r="A92" s="152"/>
      <c r="B92" s="207"/>
      <c r="C92" t="s" s="200">
        <f>IF(B92="","",LEFT(B92,5))</f>
      </c>
      <c r="D92" s="201">
        <v>73</v>
      </c>
      <c r="E92" s="202"/>
      <c r="F92" s="206"/>
      <c r="G92" s="204"/>
      <c r="H92" s="71"/>
      <c r="I92" s="71"/>
      <c r="J92" s="71"/>
      <c r="K92" s="71"/>
      <c r="L92" s="71"/>
      <c r="M92" s="71"/>
      <c r="N92" s="71"/>
      <c r="O92" s="71"/>
      <c r="P92" s="72"/>
    </row>
    <row r="93" ht="17.25" customHeight="1">
      <c r="A93" s="152"/>
      <c r="B93" s="207"/>
      <c r="C93" t="s" s="200">
        <f>IF(B93="","",LEFT(B93,5))</f>
      </c>
      <c r="D93" s="201">
        <v>74</v>
      </c>
      <c r="E93" s="202"/>
      <c r="F93" s="206"/>
      <c r="G93" s="204"/>
      <c r="H93" s="71"/>
      <c r="I93" s="71"/>
      <c r="J93" s="71"/>
      <c r="K93" s="71"/>
      <c r="L93" s="71"/>
      <c r="M93" s="71"/>
      <c r="N93" s="71"/>
      <c r="O93" s="71"/>
      <c r="P93" s="72"/>
    </row>
    <row r="94" ht="17.25" customHeight="1">
      <c r="A94" s="152"/>
      <c r="B94" s="207"/>
      <c r="C94" t="s" s="200">
        <f>IF(B94="","",LEFT(B94,5))</f>
      </c>
      <c r="D94" s="201">
        <v>75</v>
      </c>
      <c r="E94" s="202"/>
      <c r="F94" s="206"/>
      <c r="G94" s="204"/>
      <c r="H94" s="71"/>
      <c r="I94" s="71"/>
      <c r="J94" s="71"/>
      <c r="K94" s="71"/>
      <c r="L94" s="71"/>
      <c r="M94" s="71"/>
      <c r="N94" s="71"/>
      <c r="O94" s="71"/>
      <c r="P94" s="72"/>
    </row>
    <row r="95" ht="17.25" customHeight="1">
      <c r="A95" s="152"/>
      <c r="B95" s="207"/>
      <c r="C95" t="s" s="200">
        <f>IF(B95="","",LEFT(B95,5))</f>
      </c>
      <c r="D95" s="201">
        <v>76</v>
      </c>
      <c r="E95" s="202"/>
      <c r="F95" s="206"/>
      <c r="G95" s="204"/>
      <c r="H95" s="71"/>
      <c r="I95" s="71"/>
      <c r="J95" s="71"/>
      <c r="K95" s="71"/>
      <c r="L95" s="71"/>
      <c r="M95" s="71"/>
      <c r="N95" s="71"/>
      <c r="O95" s="71"/>
      <c r="P95" s="72"/>
    </row>
    <row r="96" ht="17.25" customHeight="1">
      <c r="A96" s="152"/>
      <c r="B96" s="207"/>
      <c r="C96" t="s" s="200">
        <f>IF(B96="","",LEFT(B96,5))</f>
      </c>
      <c r="D96" s="201">
        <v>77</v>
      </c>
      <c r="E96" s="202"/>
      <c r="F96" s="206"/>
      <c r="G96" s="204"/>
      <c r="H96" s="71"/>
      <c r="I96" s="71"/>
      <c r="J96" s="71"/>
      <c r="K96" s="71"/>
      <c r="L96" s="71"/>
      <c r="M96" s="71"/>
      <c r="N96" s="71"/>
      <c r="O96" s="71"/>
      <c r="P96" s="72"/>
    </row>
    <row r="97" ht="17.25" customHeight="1">
      <c r="A97" s="152"/>
      <c r="B97" s="207"/>
      <c r="C97" t="s" s="200">
        <f>IF(B97="","",LEFT(B97,5))</f>
      </c>
      <c r="D97" s="201">
        <v>78</v>
      </c>
      <c r="E97" s="202"/>
      <c r="F97" s="206"/>
      <c r="G97" s="204"/>
      <c r="H97" s="71"/>
      <c r="I97" s="71"/>
      <c r="J97" s="71"/>
      <c r="K97" s="71"/>
      <c r="L97" s="71"/>
      <c r="M97" s="71"/>
      <c r="N97" s="71"/>
      <c r="O97" s="71"/>
      <c r="P97" s="72"/>
    </row>
    <row r="98" ht="17.25" customHeight="1">
      <c r="A98" s="152"/>
      <c r="B98" s="207"/>
      <c r="C98" t="s" s="200">
        <f>IF(B98="","",LEFT(B98,5))</f>
      </c>
      <c r="D98" s="201">
        <v>79</v>
      </c>
      <c r="E98" s="202"/>
      <c r="F98" s="206"/>
      <c r="G98" s="204"/>
      <c r="H98" s="71"/>
      <c r="I98" s="71"/>
      <c r="J98" s="71"/>
      <c r="K98" s="71"/>
      <c r="L98" s="71"/>
      <c r="M98" s="71"/>
      <c r="N98" s="71"/>
      <c r="O98" s="71"/>
      <c r="P98" s="72"/>
    </row>
    <row r="99" ht="17.25" customHeight="1">
      <c r="A99" s="152"/>
      <c r="B99" s="207"/>
      <c r="C99" t="s" s="200">
        <f>IF(B99="","",LEFT(B99,5))</f>
      </c>
      <c r="D99" s="201">
        <v>80</v>
      </c>
      <c r="E99" s="202"/>
      <c r="F99" s="206"/>
      <c r="G99" s="204"/>
      <c r="H99" s="71"/>
      <c r="I99" s="71"/>
      <c r="J99" s="71"/>
      <c r="K99" s="71"/>
      <c r="L99" s="71"/>
      <c r="M99" s="71"/>
      <c r="N99" s="71"/>
      <c r="O99" s="71"/>
      <c r="P99" s="72"/>
    </row>
    <row r="100" ht="17.25" customHeight="1">
      <c r="A100" s="152"/>
      <c r="B100" s="207"/>
      <c r="C100" t="s" s="200">
        <f>IF(B100="","",LEFT(B100,5))</f>
      </c>
      <c r="D100" s="201">
        <v>81</v>
      </c>
      <c r="E100" s="202"/>
      <c r="F100" s="206"/>
      <c r="G100" s="204"/>
      <c r="H100" s="71"/>
      <c r="I100" s="71"/>
      <c r="J100" s="71"/>
      <c r="K100" s="71"/>
      <c r="L100" s="71"/>
      <c r="M100" s="71"/>
      <c r="N100" s="71"/>
      <c r="O100" s="71"/>
      <c r="P100" s="72"/>
    </row>
    <row r="101" ht="17.25" customHeight="1">
      <c r="A101" s="152"/>
      <c r="B101" s="207"/>
      <c r="C101" t="s" s="200">
        <f>IF(B101="","",LEFT(B101,5))</f>
      </c>
      <c r="D101" s="201">
        <v>82</v>
      </c>
      <c r="E101" s="202"/>
      <c r="F101" s="206"/>
      <c r="G101" s="204"/>
      <c r="H101" s="71"/>
      <c r="I101" s="71"/>
      <c r="J101" s="71"/>
      <c r="K101" s="71"/>
      <c r="L101" s="71"/>
      <c r="M101" s="71"/>
      <c r="N101" s="71"/>
      <c r="O101" s="71"/>
      <c r="P101" s="72"/>
    </row>
    <row r="102" ht="17.25" customHeight="1">
      <c r="A102" s="152"/>
      <c r="B102" s="207"/>
      <c r="C102" t="s" s="200">
        <f>IF(B102="","",LEFT(B102,5))</f>
      </c>
      <c r="D102" s="201">
        <v>83</v>
      </c>
      <c r="E102" s="202"/>
      <c r="F102" s="206"/>
      <c r="G102" s="204"/>
      <c r="H102" s="71"/>
      <c r="I102" s="71"/>
      <c r="J102" s="71"/>
      <c r="K102" s="71"/>
      <c r="L102" s="71"/>
      <c r="M102" s="71"/>
      <c r="N102" s="71"/>
      <c r="O102" s="71"/>
      <c r="P102" s="72"/>
    </row>
    <row r="103" ht="17.25" customHeight="1">
      <c r="A103" s="152"/>
      <c r="B103" s="207"/>
      <c r="C103" t="s" s="200">
        <f>IF(B103="","",LEFT(B103,5))</f>
      </c>
      <c r="D103" s="201">
        <v>84</v>
      </c>
      <c r="E103" s="202"/>
      <c r="F103" s="206"/>
      <c r="G103" s="204"/>
      <c r="H103" s="71"/>
      <c r="I103" s="71"/>
      <c r="J103" s="71"/>
      <c r="K103" s="71"/>
      <c r="L103" s="71"/>
      <c r="M103" s="71"/>
      <c r="N103" s="71"/>
      <c r="O103" s="71"/>
      <c r="P103" s="72"/>
    </row>
    <row r="104" ht="17.25" customHeight="1">
      <c r="A104" s="152"/>
      <c r="B104" s="207"/>
      <c r="C104" t="s" s="200">
        <f>IF(B104="","",LEFT(B104,5))</f>
      </c>
      <c r="D104" s="201">
        <v>85</v>
      </c>
      <c r="E104" s="202"/>
      <c r="F104" s="206"/>
      <c r="G104" s="204"/>
      <c r="H104" s="71"/>
      <c r="I104" s="71"/>
      <c r="J104" s="71"/>
      <c r="K104" s="71"/>
      <c r="L104" s="71"/>
      <c r="M104" s="71"/>
      <c r="N104" s="71"/>
      <c r="O104" s="71"/>
      <c r="P104" s="72"/>
    </row>
    <row r="105" ht="17.25" customHeight="1">
      <c r="A105" s="152"/>
      <c r="B105" s="207"/>
      <c r="C105" t="s" s="200">
        <f>IF(B105="","",LEFT(B105,5))</f>
      </c>
      <c r="D105" s="201">
        <v>86</v>
      </c>
      <c r="E105" s="202"/>
      <c r="F105" s="206"/>
      <c r="G105" s="204"/>
      <c r="H105" s="71"/>
      <c r="I105" s="71"/>
      <c r="J105" s="71"/>
      <c r="K105" s="71"/>
      <c r="L105" s="71"/>
      <c r="M105" s="71"/>
      <c r="N105" s="71"/>
      <c r="O105" s="71"/>
      <c r="P105" s="72"/>
    </row>
    <row r="106" ht="17.25" customHeight="1">
      <c r="A106" s="152"/>
      <c r="B106" s="207"/>
      <c r="C106" t="s" s="200">
        <f>IF(B106="","",LEFT(B106,5))</f>
      </c>
      <c r="D106" s="201">
        <v>87</v>
      </c>
      <c r="E106" s="202"/>
      <c r="F106" s="206"/>
      <c r="G106" s="204"/>
      <c r="H106" s="71"/>
      <c r="I106" s="71"/>
      <c r="J106" s="71"/>
      <c r="K106" s="71"/>
      <c r="L106" s="71"/>
      <c r="M106" s="71"/>
      <c r="N106" s="71"/>
      <c r="O106" s="71"/>
      <c r="P106" s="72"/>
    </row>
    <row r="107" ht="17.25" customHeight="1">
      <c r="A107" s="152"/>
      <c r="B107" s="207"/>
      <c r="C107" t="s" s="200">
        <f>IF(B107="","",LEFT(B107,5))</f>
      </c>
      <c r="D107" s="201">
        <v>88</v>
      </c>
      <c r="E107" s="202"/>
      <c r="F107" s="206"/>
      <c r="G107" s="204"/>
      <c r="H107" s="71"/>
      <c r="I107" s="71"/>
      <c r="J107" s="71"/>
      <c r="K107" s="71"/>
      <c r="L107" s="71"/>
      <c r="M107" s="71"/>
      <c r="N107" s="71"/>
      <c r="O107" s="71"/>
      <c r="P107" s="72"/>
    </row>
    <row r="108" ht="17.25" customHeight="1">
      <c r="A108" s="152"/>
      <c r="B108" s="207"/>
      <c r="C108" t="s" s="200">
        <f>IF(B108="","",LEFT(B108,5))</f>
      </c>
      <c r="D108" s="201">
        <v>89</v>
      </c>
      <c r="E108" s="202"/>
      <c r="F108" s="206"/>
      <c r="G108" s="204"/>
      <c r="H108" s="71"/>
      <c r="I108" s="71"/>
      <c r="J108" s="71"/>
      <c r="K108" s="71"/>
      <c r="L108" s="71"/>
      <c r="M108" s="71"/>
      <c r="N108" s="71"/>
      <c r="O108" s="71"/>
      <c r="P108" s="72"/>
    </row>
    <row r="109" ht="17.25" customHeight="1">
      <c r="A109" s="152"/>
      <c r="B109" s="207"/>
      <c r="C109" t="s" s="200">
        <f>IF(B109="","",LEFT(B109,5))</f>
      </c>
      <c r="D109" s="201">
        <v>90</v>
      </c>
      <c r="E109" s="202"/>
      <c r="F109" s="206"/>
      <c r="G109" s="204"/>
      <c r="H109" s="71"/>
      <c r="I109" s="71"/>
      <c r="J109" s="71"/>
      <c r="K109" s="71"/>
      <c r="L109" s="71"/>
      <c r="M109" s="71"/>
      <c r="N109" s="71"/>
      <c r="O109" s="71"/>
      <c r="P109" s="72"/>
    </row>
    <row r="110" ht="17.25" customHeight="1">
      <c r="A110" s="152"/>
      <c r="B110" s="207"/>
      <c r="C110" t="s" s="200">
        <f>IF(B110="","",LEFT(B110,5))</f>
      </c>
      <c r="D110" s="201">
        <v>91</v>
      </c>
      <c r="E110" s="202"/>
      <c r="F110" s="206"/>
      <c r="G110" s="204"/>
      <c r="H110" s="71"/>
      <c r="I110" s="71"/>
      <c r="J110" s="71"/>
      <c r="K110" s="71"/>
      <c r="L110" s="71"/>
      <c r="M110" s="71"/>
      <c r="N110" s="71"/>
      <c r="O110" s="71"/>
      <c r="P110" s="72"/>
    </row>
    <row r="111" ht="17.25" customHeight="1">
      <c r="A111" s="152"/>
      <c r="B111" s="207"/>
      <c r="C111" t="s" s="200">
        <f>IF(B111="","",LEFT(B111,5))</f>
      </c>
      <c r="D111" s="201">
        <v>92</v>
      </c>
      <c r="E111" s="202"/>
      <c r="F111" s="206"/>
      <c r="G111" s="204"/>
      <c r="H111" s="71"/>
      <c r="I111" s="71"/>
      <c r="J111" s="71"/>
      <c r="K111" s="71"/>
      <c r="L111" s="71"/>
      <c r="M111" s="71"/>
      <c r="N111" s="71"/>
      <c r="O111" s="71"/>
      <c r="P111" s="72"/>
    </row>
    <row r="112" ht="17.25" customHeight="1">
      <c r="A112" s="152"/>
      <c r="B112" s="207"/>
      <c r="C112" t="s" s="200">
        <f>IF(B112="","",LEFT(B112,5))</f>
      </c>
      <c r="D112" s="201">
        <v>93</v>
      </c>
      <c r="E112" s="202"/>
      <c r="F112" s="206"/>
      <c r="G112" s="204"/>
      <c r="H112" s="71"/>
      <c r="I112" s="71"/>
      <c r="J112" s="71"/>
      <c r="K112" s="71"/>
      <c r="L112" s="71"/>
      <c r="M112" s="71"/>
      <c r="N112" s="71"/>
      <c r="O112" s="71"/>
      <c r="P112" s="72"/>
    </row>
    <row r="113" ht="17.25" customHeight="1">
      <c r="A113" s="152"/>
      <c r="B113" s="207"/>
      <c r="C113" t="s" s="200">
        <f>IF(B113="","",LEFT(B113,5))</f>
      </c>
      <c r="D113" s="201">
        <v>94</v>
      </c>
      <c r="E113" s="202"/>
      <c r="F113" s="206"/>
      <c r="G113" s="204"/>
      <c r="H113" s="71"/>
      <c r="I113" s="71"/>
      <c r="J113" s="71"/>
      <c r="K113" s="71"/>
      <c r="L113" s="71"/>
      <c r="M113" s="71"/>
      <c r="N113" s="71"/>
      <c r="O113" s="71"/>
      <c r="P113" s="72"/>
    </row>
    <row r="114" ht="17.25" customHeight="1">
      <c r="A114" s="152"/>
      <c r="B114" s="207"/>
      <c r="C114" t="s" s="200">
        <f>IF(B114="","",LEFT(B114,5))</f>
      </c>
      <c r="D114" s="201">
        <v>95</v>
      </c>
      <c r="E114" s="202"/>
      <c r="F114" s="206"/>
      <c r="G114" s="204"/>
      <c r="H114" s="71"/>
      <c r="I114" s="71"/>
      <c r="J114" s="71"/>
      <c r="K114" s="71"/>
      <c r="L114" s="71"/>
      <c r="M114" s="71"/>
      <c r="N114" s="71"/>
      <c r="O114" s="71"/>
      <c r="P114" s="72"/>
    </row>
    <row r="115" ht="17.25" customHeight="1">
      <c r="A115" s="152"/>
      <c r="B115" s="207"/>
      <c r="C115" t="s" s="200">
        <f>IF(B115="","",LEFT(B115,5))</f>
      </c>
      <c r="D115" s="201">
        <v>96</v>
      </c>
      <c r="E115" s="202"/>
      <c r="F115" s="206"/>
      <c r="G115" s="204"/>
      <c r="H115" s="71"/>
      <c r="I115" s="71"/>
      <c r="J115" s="71"/>
      <c r="K115" s="71"/>
      <c r="L115" s="71"/>
      <c r="M115" s="71"/>
      <c r="N115" s="71"/>
      <c r="O115" s="71"/>
      <c r="P115" s="72"/>
    </row>
    <row r="116" ht="17.25" customHeight="1">
      <c r="A116" s="152"/>
      <c r="B116" s="207"/>
      <c r="C116" t="s" s="200">
        <f>IF(B116="","",LEFT(B116,5))</f>
      </c>
      <c r="D116" s="201">
        <v>97</v>
      </c>
      <c r="E116" s="202"/>
      <c r="F116" s="206"/>
      <c r="G116" s="204"/>
      <c r="H116" s="71"/>
      <c r="I116" s="71"/>
      <c r="J116" s="71"/>
      <c r="K116" s="71"/>
      <c r="L116" s="71"/>
      <c r="M116" s="71"/>
      <c r="N116" s="71"/>
      <c r="O116" s="71"/>
      <c r="P116" s="72"/>
    </row>
    <row r="117" ht="17.25" customHeight="1">
      <c r="A117" s="152"/>
      <c r="B117" s="207"/>
      <c r="C117" t="s" s="200">
        <f>IF(B117="","",LEFT(B117,5))</f>
      </c>
      <c r="D117" s="201">
        <v>98</v>
      </c>
      <c r="E117" s="202"/>
      <c r="F117" s="206"/>
      <c r="G117" s="204"/>
      <c r="H117" s="71"/>
      <c r="I117" s="71"/>
      <c r="J117" s="71"/>
      <c r="K117" s="71"/>
      <c r="L117" s="71"/>
      <c r="M117" s="71"/>
      <c r="N117" s="71"/>
      <c r="O117" s="71"/>
      <c r="P117" s="72"/>
    </row>
    <row r="118" ht="17.25" customHeight="1">
      <c r="A118" s="152"/>
      <c r="B118" s="207"/>
      <c r="C118" t="s" s="200">
        <f>IF(B118="","",LEFT(B118,5))</f>
      </c>
      <c r="D118" s="201">
        <v>99</v>
      </c>
      <c r="E118" s="202"/>
      <c r="F118" s="206"/>
      <c r="G118" s="204"/>
      <c r="H118" s="71"/>
      <c r="I118" s="71"/>
      <c r="J118" s="71"/>
      <c r="K118" s="71"/>
      <c r="L118" s="71"/>
      <c r="M118" s="71"/>
      <c r="N118" s="71"/>
      <c r="O118" s="71"/>
      <c r="P118" s="72"/>
    </row>
    <row r="119" ht="17.25" customHeight="1">
      <c r="A119" s="152"/>
      <c r="B119" s="207"/>
      <c r="C119" t="s" s="200">
        <f>IF(B119="","",LEFT(B119,5))</f>
      </c>
      <c r="D119" s="201">
        <v>100</v>
      </c>
      <c r="E119" s="202"/>
      <c r="F119" s="206"/>
      <c r="G119" s="204"/>
      <c r="H119" s="71"/>
      <c r="I119" s="71"/>
      <c r="J119" s="71"/>
      <c r="K119" s="71"/>
      <c r="L119" s="71"/>
      <c r="M119" s="71"/>
      <c r="N119" s="71"/>
      <c r="O119" s="71"/>
      <c r="P119" s="72"/>
    </row>
    <row r="120" ht="17.25" customHeight="1">
      <c r="A120" s="152"/>
      <c r="B120" s="207"/>
      <c r="C120" t="s" s="200">
        <f>IF(B120="","",LEFT(B120,5))</f>
      </c>
      <c r="D120" s="201">
        <v>101</v>
      </c>
      <c r="E120" s="202"/>
      <c r="F120" s="206"/>
      <c r="G120" s="204"/>
      <c r="H120" s="71"/>
      <c r="I120" s="71"/>
      <c r="J120" s="71"/>
      <c r="K120" s="71"/>
      <c r="L120" s="71"/>
      <c r="M120" s="71"/>
      <c r="N120" s="71"/>
      <c r="O120" s="71"/>
      <c r="P120" s="72"/>
    </row>
    <row r="121" ht="17.25" customHeight="1">
      <c r="A121" s="152"/>
      <c r="B121" s="207"/>
      <c r="C121" t="s" s="200">
        <f>IF(B121="","",LEFT(B121,5))</f>
      </c>
      <c r="D121" s="201">
        <v>102</v>
      </c>
      <c r="E121" s="202"/>
      <c r="F121" s="206"/>
      <c r="G121" s="204"/>
      <c r="H121" s="71"/>
      <c r="I121" s="71"/>
      <c r="J121" s="71"/>
      <c r="K121" s="71"/>
      <c r="L121" s="71"/>
      <c r="M121" s="71"/>
      <c r="N121" s="71"/>
      <c r="O121" s="71"/>
      <c r="P121" s="72"/>
    </row>
    <row r="122" ht="17.25" customHeight="1">
      <c r="A122" s="152"/>
      <c r="B122" s="207"/>
      <c r="C122" t="s" s="200">
        <f>IF(B122="","",LEFT(B122,5))</f>
      </c>
      <c r="D122" s="201">
        <v>103</v>
      </c>
      <c r="E122" s="202"/>
      <c r="F122" s="206"/>
      <c r="G122" s="204"/>
      <c r="H122" s="71"/>
      <c r="I122" s="71"/>
      <c r="J122" s="71"/>
      <c r="K122" s="71"/>
      <c r="L122" s="71"/>
      <c r="M122" s="71"/>
      <c r="N122" s="71"/>
      <c r="O122" s="71"/>
      <c r="P122" s="72"/>
    </row>
    <row r="123" ht="17.25" customHeight="1">
      <c r="A123" s="152"/>
      <c r="B123" s="207"/>
      <c r="C123" t="s" s="200">
        <f>IF(B123="","",LEFT(B123,5))</f>
      </c>
      <c r="D123" s="201">
        <v>104</v>
      </c>
      <c r="E123" s="202"/>
      <c r="F123" s="206"/>
      <c r="G123" s="204"/>
      <c r="H123" s="71"/>
      <c r="I123" s="71"/>
      <c r="J123" s="71"/>
      <c r="K123" s="71"/>
      <c r="L123" s="71"/>
      <c r="M123" s="71"/>
      <c r="N123" s="71"/>
      <c r="O123" s="71"/>
      <c r="P123" s="72"/>
    </row>
    <row r="124" ht="17.25" customHeight="1">
      <c r="A124" s="152"/>
      <c r="B124" s="207"/>
      <c r="C124" t="s" s="200">
        <f>IF(B124="","",LEFT(B124,5))</f>
      </c>
      <c r="D124" s="201">
        <v>105</v>
      </c>
      <c r="E124" s="202"/>
      <c r="F124" s="206"/>
      <c r="G124" s="204"/>
      <c r="H124" s="71"/>
      <c r="I124" s="71"/>
      <c r="J124" s="71"/>
      <c r="K124" s="71"/>
      <c r="L124" s="71"/>
      <c r="M124" s="71"/>
      <c r="N124" s="71"/>
      <c r="O124" s="71"/>
      <c r="P124" s="72"/>
    </row>
    <row r="125" ht="17.25" customHeight="1">
      <c r="A125" s="152"/>
      <c r="B125" s="207"/>
      <c r="C125" t="s" s="200">
        <f>IF(B125="","",LEFT(B125,5))</f>
      </c>
      <c r="D125" s="201">
        <v>106</v>
      </c>
      <c r="E125" s="202"/>
      <c r="F125" s="206"/>
      <c r="G125" s="204"/>
      <c r="H125" s="71"/>
      <c r="I125" s="71"/>
      <c r="J125" s="71"/>
      <c r="K125" s="71"/>
      <c r="L125" s="71"/>
      <c r="M125" s="71"/>
      <c r="N125" s="71"/>
      <c r="O125" s="71"/>
      <c r="P125" s="72"/>
    </row>
    <row r="126" ht="17.25" customHeight="1">
      <c r="A126" s="152"/>
      <c r="B126" s="207"/>
      <c r="C126" t="s" s="200">
        <f>IF(B126="","",LEFT(B126,5))</f>
      </c>
      <c r="D126" s="201">
        <v>107</v>
      </c>
      <c r="E126" s="202"/>
      <c r="F126" s="206"/>
      <c r="G126" s="204"/>
      <c r="H126" s="71"/>
      <c r="I126" s="71"/>
      <c r="J126" s="71"/>
      <c r="K126" s="71"/>
      <c r="L126" s="71"/>
      <c r="M126" s="71"/>
      <c r="N126" s="71"/>
      <c r="O126" s="71"/>
      <c r="P126" s="72"/>
    </row>
    <row r="127" ht="17.25" customHeight="1">
      <c r="A127" s="152"/>
      <c r="B127" s="207"/>
      <c r="C127" t="s" s="200">
        <f>IF(B127="","",LEFT(B127,5))</f>
      </c>
      <c r="D127" s="201">
        <v>108</v>
      </c>
      <c r="E127" s="202"/>
      <c r="F127" s="206"/>
      <c r="G127" s="204"/>
      <c r="H127" s="71"/>
      <c r="I127" s="71"/>
      <c r="J127" s="71"/>
      <c r="K127" s="71"/>
      <c r="L127" s="71"/>
      <c r="M127" s="71"/>
      <c r="N127" s="71"/>
      <c r="O127" s="71"/>
      <c r="P127" s="72"/>
    </row>
    <row r="128" ht="17.25" customHeight="1">
      <c r="A128" s="152"/>
      <c r="B128" s="207"/>
      <c r="C128" t="s" s="200">
        <f>IF(B128="","",LEFT(B128,5))</f>
      </c>
      <c r="D128" s="201">
        <v>109</v>
      </c>
      <c r="E128" s="202"/>
      <c r="F128" s="206"/>
      <c r="G128" s="204"/>
      <c r="H128" s="71"/>
      <c r="I128" s="71"/>
      <c r="J128" s="71"/>
      <c r="K128" s="71"/>
      <c r="L128" s="71"/>
      <c r="M128" s="71"/>
      <c r="N128" s="71"/>
      <c r="O128" s="71"/>
      <c r="P128" s="72"/>
    </row>
    <row r="129" ht="17.25" customHeight="1">
      <c r="A129" s="152"/>
      <c r="B129" s="207"/>
      <c r="C129" t="s" s="200">
        <f>IF(B129="","",LEFT(B129,5))</f>
      </c>
      <c r="D129" s="201">
        <v>110</v>
      </c>
      <c r="E129" s="202"/>
      <c r="F129" s="206"/>
      <c r="G129" s="204"/>
      <c r="H129" s="71"/>
      <c r="I129" s="71"/>
      <c r="J129" s="71"/>
      <c r="K129" s="71"/>
      <c r="L129" s="71"/>
      <c r="M129" s="71"/>
      <c r="N129" s="71"/>
      <c r="O129" s="71"/>
      <c r="P129" s="72"/>
    </row>
    <row r="130" ht="17.25" customHeight="1">
      <c r="A130" s="152"/>
      <c r="B130" s="207"/>
      <c r="C130" t="s" s="200">
        <f>IF(B130="","",LEFT(B130,5))</f>
      </c>
      <c r="D130" s="201">
        <v>111</v>
      </c>
      <c r="E130" s="202"/>
      <c r="F130" s="206"/>
      <c r="G130" s="204"/>
      <c r="H130" s="71"/>
      <c r="I130" s="71"/>
      <c r="J130" s="71"/>
      <c r="K130" s="71"/>
      <c r="L130" s="71"/>
      <c r="M130" s="71"/>
      <c r="N130" s="71"/>
      <c r="O130" s="71"/>
      <c r="P130" s="72"/>
    </row>
    <row r="131" ht="17.25" customHeight="1">
      <c r="A131" s="152"/>
      <c r="B131" s="207"/>
      <c r="C131" t="s" s="200">
        <f>IF(B131="","",LEFT(B131,5))</f>
      </c>
      <c r="D131" s="201">
        <v>112</v>
      </c>
      <c r="E131" s="202"/>
      <c r="F131" s="206"/>
      <c r="G131" s="204"/>
      <c r="H131" s="71"/>
      <c r="I131" s="71"/>
      <c r="J131" s="71"/>
      <c r="K131" s="71"/>
      <c r="L131" s="71"/>
      <c r="M131" s="71"/>
      <c r="N131" s="71"/>
      <c r="O131" s="71"/>
      <c r="P131" s="72"/>
    </row>
    <row r="132" ht="17.25" customHeight="1">
      <c r="A132" s="152"/>
      <c r="B132" s="207"/>
      <c r="C132" t="s" s="200">
        <f>IF(B132="","",LEFT(B132,5))</f>
      </c>
      <c r="D132" s="201">
        <v>113</v>
      </c>
      <c r="E132" s="202"/>
      <c r="F132" s="206"/>
      <c r="G132" s="204"/>
      <c r="H132" s="71"/>
      <c r="I132" s="71"/>
      <c r="J132" s="71"/>
      <c r="K132" s="71"/>
      <c r="L132" s="71"/>
      <c r="M132" s="71"/>
      <c r="N132" s="71"/>
      <c r="O132" s="71"/>
      <c r="P132" s="72"/>
    </row>
    <row r="133" ht="17.25" customHeight="1">
      <c r="A133" s="152"/>
      <c r="B133" s="207"/>
      <c r="C133" t="s" s="200">
        <f>IF(B133="","",LEFT(B133,5))</f>
      </c>
      <c r="D133" s="201">
        <v>114</v>
      </c>
      <c r="E133" s="202"/>
      <c r="F133" s="206"/>
      <c r="G133" s="204"/>
      <c r="H133" s="71"/>
      <c r="I133" s="71"/>
      <c r="J133" s="71"/>
      <c r="K133" s="71"/>
      <c r="L133" s="71"/>
      <c r="M133" s="71"/>
      <c r="N133" s="71"/>
      <c r="O133" s="71"/>
      <c r="P133" s="72"/>
    </row>
    <row r="134" ht="17.25" customHeight="1">
      <c r="A134" s="152"/>
      <c r="B134" s="207"/>
      <c r="C134" t="s" s="200">
        <f>IF(B134="","",LEFT(B134,5))</f>
      </c>
      <c r="D134" s="201">
        <v>115</v>
      </c>
      <c r="E134" s="202"/>
      <c r="F134" s="206"/>
      <c r="G134" s="204"/>
      <c r="H134" s="71"/>
      <c r="I134" s="71"/>
      <c r="J134" s="71"/>
      <c r="K134" s="71"/>
      <c r="L134" s="71"/>
      <c r="M134" s="71"/>
      <c r="N134" s="71"/>
      <c r="O134" s="71"/>
      <c r="P134" s="72"/>
    </row>
    <row r="135" ht="17.25" customHeight="1">
      <c r="A135" s="152"/>
      <c r="B135" s="207"/>
      <c r="C135" t="s" s="200">
        <f>IF(B135="","",LEFT(B135,5))</f>
      </c>
      <c r="D135" s="201">
        <v>116</v>
      </c>
      <c r="E135" s="202"/>
      <c r="F135" s="206"/>
      <c r="G135" s="204"/>
      <c r="H135" s="71"/>
      <c r="I135" s="71"/>
      <c r="J135" s="71"/>
      <c r="K135" s="71"/>
      <c r="L135" s="71"/>
      <c r="M135" s="71"/>
      <c r="N135" s="71"/>
      <c r="O135" s="71"/>
      <c r="P135" s="72"/>
    </row>
    <row r="136" ht="17.25" customHeight="1">
      <c r="A136" s="152"/>
      <c r="B136" s="207"/>
      <c r="C136" t="s" s="200">
        <f>IF(B136="","",LEFT(B136,5))</f>
      </c>
      <c r="D136" s="201">
        <v>117</v>
      </c>
      <c r="E136" s="202"/>
      <c r="F136" s="206"/>
      <c r="G136" s="204"/>
      <c r="H136" s="71"/>
      <c r="I136" s="71"/>
      <c r="J136" s="71"/>
      <c r="K136" s="71"/>
      <c r="L136" s="71"/>
      <c r="M136" s="71"/>
      <c r="N136" s="71"/>
      <c r="O136" s="71"/>
      <c r="P136" s="72"/>
    </row>
    <row r="137" ht="17.25" customHeight="1">
      <c r="A137" s="152"/>
      <c r="B137" s="207"/>
      <c r="C137" t="s" s="200">
        <f>IF(B137="","",LEFT(B137,5))</f>
      </c>
      <c r="D137" s="201">
        <v>118</v>
      </c>
      <c r="E137" s="202"/>
      <c r="F137" s="206"/>
      <c r="G137" s="204"/>
      <c r="H137" s="71"/>
      <c r="I137" s="71"/>
      <c r="J137" s="71"/>
      <c r="K137" s="71"/>
      <c r="L137" s="71"/>
      <c r="M137" s="71"/>
      <c r="N137" s="71"/>
      <c r="O137" s="71"/>
      <c r="P137" s="72"/>
    </row>
    <row r="138" ht="17.25" customHeight="1">
      <c r="A138" s="152"/>
      <c r="B138" s="207"/>
      <c r="C138" t="s" s="200">
        <f>IF(B138="","",LEFT(B138,5))</f>
      </c>
      <c r="D138" s="201">
        <v>119</v>
      </c>
      <c r="E138" s="202"/>
      <c r="F138" s="206"/>
      <c r="G138" s="204"/>
      <c r="H138" s="71"/>
      <c r="I138" s="71"/>
      <c r="J138" s="71"/>
      <c r="K138" s="71"/>
      <c r="L138" s="71"/>
      <c r="M138" s="71"/>
      <c r="N138" s="71"/>
      <c r="O138" s="71"/>
      <c r="P138" s="72"/>
    </row>
    <row r="139" ht="17.25" customHeight="1">
      <c r="A139" s="152"/>
      <c r="B139" s="207"/>
      <c r="C139" t="s" s="200">
        <f>IF(B139="","",LEFT(B139,5))</f>
      </c>
      <c r="D139" s="201">
        <v>120</v>
      </c>
      <c r="E139" s="202"/>
      <c r="F139" s="206"/>
      <c r="G139" s="204"/>
      <c r="H139" s="71"/>
      <c r="I139" s="71"/>
      <c r="J139" s="71"/>
      <c r="K139" s="71"/>
      <c r="L139" s="71"/>
      <c r="M139" s="71"/>
      <c r="N139" s="71"/>
      <c r="O139" s="71"/>
      <c r="P139" s="72"/>
    </row>
    <row r="140" ht="17.25" customHeight="1">
      <c r="A140" s="152"/>
      <c r="B140" s="207"/>
      <c r="C140" t="s" s="200">
        <f>IF(B140="","",LEFT(B140,5))</f>
      </c>
      <c r="D140" s="201">
        <v>121</v>
      </c>
      <c r="E140" s="202"/>
      <c r="F140" s="206"/>
      <c r="G140" s="204"/>
      <c r="H140" s="71"/>
      <c r="I140" s="71"/>
      <c r="J140" s="71"/>
      <c r="K140" s="71"/>
      <c r="L140" s="71"/>
      <c r="M140" s="71"/>
      <c r="N140" s="71"/>
      <c r="O140" s="71"/>
      <c r="P140" s="72"/>
    </row>
    <row r="141" ht="17.25" customHeight="1">
      <c r="A141" s="152"/>
      <c r="B141" s="207"/>
      <c r="C141" t="s" s="200">
        <f>IF(B141="","",LEFT(B141,5))</f>
      </c>
      <c r="D141" s="201">
        <v>122</v>
      </c>
      <c r="E141" s="202"/>
      <c r="F141" s="206"/>
      <c r="G141" s="204"/>
      <c r="H141" s="71"/>
      <c r="I141" s="71"/>
      <c r="J141" s="71"/>
      <c r="K141" s="71"/>
      <c r="L141" s="71"/>
      <c r="M141" s="71"/>
      <c r="N141" s="71"/>
      <c r="O141" s="71"/>
      <c r="P141" s="72"/>
    </row>
    <row r="142" ht="17.25" customHeight="1">
      <c r="A142" s="152"/>
      <c r="B142" s="207"/>
      <c r="C142" t="s" s="200">
        <f>IF(B142="","",LEFT(B142,5))</f>
      </c>
      <c r="D142" s="201">
        <v>123</v>
      </c>
      <c r="E142" s="202"/>
      <c r="F142" s="206"/>
      <c r="G142" s="204"/>
      <c r="H142" s="71"/>
      <c r="I142" s="71"/>
      <c r="J142" s="71"/>
      <c r="K142" s="71"/>
      <c r="L142" s="71"/>
      <c r="M142" s="71"/>
      <c r="N142" s="71"/>
      <c r="O142" s="71"/>
      <c r="P142" s="72"/>
    </row>
    <row r="143" ht="17.25" customHeight="1">
      <c r="A143" s="152"/>
      <c r="B143" s="207"/>
      <c r="C143" t="s" s="200">
        <f>IF(B143="","",LEFT(B143,5))</f>
      </c>
      <c r="D143" s="201">
        <v>124</v>
      </c>
      <c r="E143" s="202"/>
      <c r="F143" s="206"/>
      <c r="G143" s="204"/>
      <c r="H143" s="71"/>
      <c r="I143" s="71"/>
      <c r="J143" s="71"/>
      <c r="K143" s="71"/>
      <c r="L143" s="71"/>
      <c r="M143" s="71"/>
      <c r="N143" s="71"/>
      <c r="O143" s="71"/>
      <c r="P143" s="72"/>
    </row>
    <row r="144" ht="17.25" customHeight="1">
      <c r="A144" s="152"/>
      <c r="B144" s="207"/>
      <c r="C144" t="s" s="200">
        <f>IF(B144="","",LEFT(B144,5))</f>
      </c>
      <c r="D144" s="201">
        <v>125</v>
      </c>
      <c r="E144" s="202"/>
      <c r="F144" s="206"/>
      <c r="G144" s="204"/>
      <c r="H144" s="71"/>
      <c r="I144" s="71"/>
      <c r="J144" s="71"/>
      <c r="K144" s="71"/>
      <c r="L144" s="71"/>
      <c r="M144" s="71"/>
      <c r="N144" s="71"/>
      <c r="O144" s="71"/>
      <c r="P144" s="72"/>
    </row>
    <row r="145" ht="17.25" customHeight="1">
      <c r="A145" s="152"/>
      <c r="B145" s="207"/>
      <c r="C145" t="s" s="200">
        <f>IF(B145="","",LEFT(B145,5))</f>
      </c>
      <c r="D145" s="201">
        <v>126</v>
      </c>
      <c r="E145" s="202"/>
      <c r="F145" s="206"/>
      <c r="G145" s="204"/>
      <c r="H145" s="71"/>
      <c r="I145" s="71"/>
      <c r="J145" s="71"/>
      <c r="K145" s="71"/>
      <c r="L145" s="71"/>
      <c r="M145" s="71"/>
      <c r="N145" s="71"/>
      <c r="O145" s="71"/>
      <c r="P145" s="72"/>
    </row>
    <row r="146" ht="17.25" customHeight="1">
      <c r="A146" s="152"/>
      <c r="B146" s="207"/>
      <c r="C146" t="s" s="200">
        <f>IF(B146="","",LEFT(B146,5))</f>
      </c>
      <c r="D146" s="201">
        <v>127</v>
      </c>
      <c r="E146" s="202"/>
      <c r="F146" s="206"/>
      <c r="G146" s="204"/>
      <c r="H146" s="71"/>
      <c r="I146" s="71"/>
      <c r="J146" s="71"/>
      <c r="K146" s="71"/>
      <c r="L146" s="71"/>
      <c r="M146" s="71"/>
      <c r="N146" s="71"/>
      <c r="O146" s="71"/>
      <c r="P146" s="72"/>
    </row>
    <row r="147" ht="17.25" customHeight="1">
      <c r="A147" s="152"/>
      <c r="B147" s="207"/>
      <c r="C147" t="s" s="200">
        <f>IF(B147="","",LEFT(B147,5))</f>
      </c>
      <c r="D147" s="201">
        <v>128</v>
      </c>
      <c r="E147" s="202"/>
      <c r="F147" s="206"/>
      <c r="G147" s="204"/>
      <c r="H147" s="71"/>
      <c r="I147" s="71"/>
      <c r="J147" s="71"/>
      <c r="K147" s="71"/>
      <c r="L147" s="71"/>
      <c r="M147" s="71"/>
      <c r="N147" s="71"/>
      <c r="O147" s="71"/>
      <c r="P147" s="72"/>
    </row>
    <row r="148" ht="17.25" customHeight="1">
      <c r="A148" s="152"/>
      <c r="B148" s="207"/>
      <c r="C148" t="s" s="200">
        <f>IF(B148="","",LEFT(B148,5))</f>
      </c>
      <c r="D148" s="201">
        <v>129</v>
      </c>
      <c r="E148" s="202"/>
      <c r="F148" s="206"/>
      <c r="G148" s="204"/>
      <c r="H148" s="71"/>
      <c r="I148" s="71"/>
      <c r="J148" s="71"/>
      <c r="K148" s="71"/>
      <c r="L148" s="71"/>
      <c r="M148" s="71"/>
      <c r="N148" s="71"/>
      <c r="O148" s="71"/>
      <c r="P148" s="72"/>
    </row>
    <row r="149" ht="17.25" customHeight="1">
      <c r="A149" s="152"/>
      <c r="B149" s="207"/>
      <c r="C149" t="s" s="200">
        <f>IF(B149="","",LEFT(B149,5))</f>
      </c>
      <c r="D149" s="201">
        <v>130</v>
      </c>
      <c r="E149" s="202"/>
      <c r="F149" s="206"/>
      <c r="G149" s="204"/>
      <c r="H149" s="71"/>
      <c r="I149" s="71"/>
      <c r="J149" s="71"/>
      <c r="K149" s="71"/>
      <c r="L149" s="71"/>
      <c r="M149" s="71"/>
      <c r="N149" s="71"/>
      <c r="O149" s="71"/>
      <c r="P149" s="72"/>
    </row>
    <row r="150" ht="17.25" customHeight="1">
      <c r="A150" s="152"/>
      <c r="B150" s="207"/>
      <c r="C150" t="s" s="200">
        <f>IF(B150="","",LEFT(B150,5))</f>
      </c>
      <c r="D150" s="201">
        <v>131</v>
      </c>
      <c r="E150" s="202"/>
      <c r="F150" s="206"/>
      <c r="G150" s="204"/>
      <c r="H150" s="71"/>
      <c r="I150" s="71"/>
      <c r="J150" s="71"/>
      <c r="K150" s="71"/>
      <c r="L150" s="71"/>
      <c r="M150" s="71"/>
      <c r="N150" s="71"/>
      <c r="O150" s="71"/>
      <c r="P150" s="72"/>
    </row>
    <row r="151" ht="17.25" customHeight="1">
      <c r="A151" s="152"/>
      <c r="B151" s="207"/>
      <c r="C151" t="s" s="200">
        <f>IF(B151="","",LEFT(B151,5))</f>
      </c>
      <c r="D151" s="201">
        <v>132</v>
      </c>
      <c r="E151" s="202"/>
      <c r="F151" s="206"/>
      <c r="G151" s="204"/>
      <c r="H151" s="71"/>
      <c r="I151" s="71"/>
      <c r="J151" s="71"/>
      <c r="K151" s="71"/>
      <c r="L151" s="71"/>
      <c r="M151" s="71"/>
      <c r="N151" s="71"/>
      <c r="O151" s="71"/>
      <c r="P151" s="72"/>
    </row>
    <row r="152" ht="17.25" customHeight="1">
      <c r="A152" s="152"/>
      <c r="B152" s="207"/>
      <c r="C152" t="s" s="200">
        <f>IF(B152="","",LEFT(B152,5))</f>
      </c>
      <c r="D152" s="201">
        <v>133</v>
      </c>
      <c r="E152" s="202"/>
      <c r="F152" s="206"/>
      <c r="G152" s="204"/>
      <c r="H152" s="71"/>
      <c r="I152" s="71"/>
      <c r="J152" s="71"/>
      <c r="K152" s="71"/>
      <c r="L152" s="71"/>
      <c r="M152" s="71"/>
      <c r="N152" s="71"/>
      <c r="O152" s="71"/>
      <c r="P152" s="72"/>
    </row>
    <row r="153" ht="17.25" customHeight="1">
      <c r="A153" s="152"/>
      <c r="B153" s="207"/>
      <c r="C153" t="s" s="200">
        <f>IF(B153="","",LEFT(B153,5))</f>
      </c>
      <c r="D153" s="201">
        <v>134</v>
      </c>
      <c r="E153" s="202"/>
      <c r="F153" s="206"/>
      <c r="G153" s="204"/>
      <c r="H153" s="71"/>
      <c r="I153" s="71"/>
      <c r="J153" s="71"/>
      <c r="K153" s="71"/>
      <c r="L153" s="71"/>
      <c r="M153" s="71"/>
      <c r="N153" s="71"/>
      <c r="O153" s="71"/>
      <c r="P153" s="72"/>
    </row>
    <row r="154" ht="17.25" customHeight="1">
      <c r="A154" s="152"/>
      <c r="B154" s="207"/>
      <c r="C154" t="s" s="200">
        <f>IF(B154="","",LEFT(B154,5))</f>
      </c>
      <c r="D154" s="201">
        <v>135</v>
      </c>
      <c r="E154" s="202"/>
      <c r="F154" s="206"/>
      <c r="G154" s="204"/>
      <c r="H154" s="71"/>
      <c r="I154" s="71"/>
      <c r="J154" s="71"/>
      <c r="K154" s="71"/>
      <c r="L154" s="71"/>
      <c r="M154" s="71"/>
      <c r="N154" s="71"/>
      <c r="O154" s="71"/>
      <c r="P154" s="72"/>
    </row>
    <row r="155" ht="17.25" customHeight="1">
      <c r="A155" s="152"/>
      <c r="B155" s="207"/>
      <c r="C155" t="s" s="200">
        <f>IF(B155="","",LEFT(B155,5))</f>
      </c>
      <c r="D155" s="201">
        <v>136</v>
      </c>
      <c r="E155" s="202"/>
      <c r="F155" s="206"/>
      <c r="G155" s="204"/>
      <c r="H155" s="71"/>
      <c r="I155" s="71"/>
      <c r="J155" s="71"/>
      <c r="K155" s="71"/>
      <c r="L155" s="71"/>
      <c r="M155" s="71"/>
      <c r="N155" s="71"/>
      <c r="O155" s="71"/>
      <c r="P155" s="72"/>
    </row>
    <row r="156" ht="17.25" customHeight="1">
      <c r="A156" s="152"/>
      <c r="B156" s="207"/>
      <c r="C156" t="s" s="200">
        <f>IF(B156="","",LEFT(B156,5))</f>
      </c>
      <c r="D156" s="201">
        <v>137</v>
      </c>
      <c r="E156" s="202"/>
      <c r="F156" s="206"/>
      <c r="G156" s="204"/>
      <c r="H156" s="71"/>
      <c r="I156" s="71"/>
      <c r="J156" s="71"/>
      <c r="K156" s="71"/>
      <c r="L156" s="71"/>
      <c r="M156" s="71"/>
      <c r="N156" s="71"/>
      <c r="O156" s="71"/>
      <c r="P156" s="72"/>
    </row>
    <row r="157" ht="17.25" customHeight="1">
      <c r="A157" s="152"/>
      <c r="B157" s="207"/>
      <c r="C157" t="s" s="200">
        <f>IF(B157="","",LEFT(B157,5))</f>
      </c>
      <c r="D157" s="201">
        <v>138</v>
      </c>
      <c r="E157" s="202"/>
      <c r="F157" s="206"/>
      <c r="G157" s="204"/>
      <c r="H157" s="71"/>
      <c r="I157" s="71"/>
      <c r="J157" s="71"/>
      <c r="K157" s="71"/>
      <c r="L157" s="71"/>
      <c r="M157" s="71"/>
      <c r="N157" s="71"/>
      <c r="O157" s="71"/>
      <c r="P157" s="72"/>
    </row>
    <row r="158" ht="17.25" customHeight="1">
      <c r="A158" s="152"/>
      <c r="B158" s="207"/>
      <c r="C158" t="s" s="200">
        <f>IF(B158="","",LEFT(B158,5))</f>
      </c>
      <c r="D158" s="201">
        <v>139</v>
      </c>
      <c r="E158" s="202"/>
      <c r="F158" s="206"/>
      <c r="G158" s="204"/>
      <c r="H158" s="71"/>
      <c r="I158" s="71"/>
      <c r="J158" s="71"/>
      <c r="K158" s="71"/>
      <c r="L158" s="71"/>
      <c r="M158" s="71"/>
      <c r="N158" s="71"/>
      <c r="O158" s="71"/>
      <c r="P158" s="72"/>
    </row>
    <row r="159" ht="17.25" customHeight="1">
      <c r="A159" s="152"/>
      <c r="B159" s="207"/>
      <c r="C159" t="s" s="200">
        <f>IF(B159="","",LEFT(B159,5))</f>
      </c>
      <c r="D159" s="201">
        <v>140</v>
      </c>
      <c r="E159" s="202"/>
      <c r="F159" s="206"/>
      <c r="G159" s="204"/>
      <c r="H159" s="71"/>
      <c r="I159" s="71"/>
      <c r="J159" s="71"/>
      <c r="K159" s="71"/>
      <c r="L159" s="71"/>
      <c r="M159" s="71"/>
      <c r="N159" s="71"/>
      <c r="O159" s="71"/>
      <c r="P159" s="72"/>
    </row>
    <row r="160" ht="17.25" customHeight="1">
      <c r="A160" s="152"/>
      <c r="B160" s="207"/>
      <c r="C160" t="s" s="200">
        <f>IF(B160="","",LEFT(B160,5))</f>
      </c>
      <c r="D160" s="201">
        <v>141</v>
      </c>
      <c r="E160" s="202"/>
      <c r="F160" s="206"/>
      <c r="G160" s="204"/>
      <c r="H160" s="71"/>
      <c r="I160" s="71"/>
      <c r="J160" s="71"/>
      <c r="K160" s="71"/>
      <c r="L160" s="71"/>
      <c r="M160" s="71"/>
      <c r="N160" s="71"/>
      <c r="O160" s="71"/>
      <c r="P160" s="72"/>
    </row>
    <row r="161" ht="17.25" customHeight="1">
      <c r="A161" s="152"/>
      <c r="B161" s="207"/>
      <c r="C161" t="s" s="200">
        <f>IF(B161="","",LEFT(B161,5))</f>
      </c>
      <c r="D161" s="201">
        <v>142</v>
      </c>
      <c r="E161" s="202"/>
      <c r="F161" s="206"/>
      <c r="G161" s="204"/>
      <c r="H161" s="71"/>
      <c r="I161" s="71"/>
      <c r="J161" s="71"/>
      <c r="K161" s="71"/>
      <c r="L161" s="71"/>
      <c r="M161" s="71"/>
      <c r="N161" s="71"/>
      <c r="O161" s="71"/>
      <c r="P161" s="72"/>
    </row>
    <row r="162" ht="17.25" customHeight="1">
      <c r="A162" s="152"/>
      <c r="B162" s="207"/>
      <c r="C162" t="s" s="200">
        <f>IF(B162="","",LEFT(B162,5))</f>
      </c>
      <c r="D162" s="201">
        <v>143</v>
      </c>
      <c r="E162" s="202"/>
      <c r="F162" s="206"/>
      <c r="G162" s="204"/>
      <c r="H162" s="71"/>
      <c r="I162" s="71"/>
      <c r="J162" s="71"/>
      <c r="K162" s="71"/>
      <c r="L162" s="71"/>
      <c r="M162" s="71"/>
      <c r="N162" s="71"/>
      <c r="O162" s="71"/>
      <c r="P162" s="72"/>
    </row>
    <row r="163" ht="17.25" customHeight="1">
      <c r="A163" s="152"/>
      <c r="B163" s="207"/>
      <c r="C163" t="s" s="200">
        <f>IF(B163="","",LEFT(B163,5))</f>
      </c>
      <c r="D163" s="201">
        <v>144</v>
      </c>
      <c r="E163" s="202"/>
      <c r="F163" s="206"/>
      <c r="G163" s="204"/>
      <c r="H163" s="71"/>
      <c r="I163" s="71"/>
      <c r="J163" s="71"/>
      <c r="K163" s="71"/>
      <c r="L163" s="71"/>
      <c r="M163" s="71"/>
      <c r="N163" s="71"/>
      <c r="O163" s="71"/>
      <c r="P163" s="72"/>
    </row>
    <row r="164" ht="17.25" customHeight="1">
      <c r="A164" s="152"/>
      <c r="B164" s="207"/>
      <c r="C164" t="s" s="200">
        <f>IF(B164="","",LEFT(B164,5))</f>
      </c>
      <c r="D164" s="201">
        <v>145</v>
      </c>
      <c r="E164" s="202"/>
      <c r="F164" s="206"/>
      <c r="G164" s="204"/>
      <c r="H164" s="71"/>
      <c r="I164" s="71"/>
      <c r="J164" s="71"/>
      <c r="K164" s="71"/>
      <c r="L164" s="71"/>
      <c r="M164" s="71"/>
      <c r="N164" s="71"/>
      <c r="O164" s="71"/>
      <c r="P164" s="72"/>
    </row>
    <row r="165" ht="17.25" customHeight="1">
      <c r="A165" s="152"/>
      <c r="B165" s="207"/>
      <c r="C165" t="s" s="200">
        <f>IF(B165="","",LEFT(B165,5))</f>
      </c>
      <c r="D165" s="201">
        <v>146</v>
      </c>
      <c r="E165" s="202"/>
      <c r="F165" s="206"/>
      <c r="G165" s="204"/>
      <c r="H165" s="71"/>
      <c r="I165" s="71"/>
      <c r="J165" s="71"/>
      <c r="K165" s="71"/>
      <c r="L165" s="71"/>
      <c r="M165" s="71"/>
      <c r="N165" s="71"/>
      <c r="O165" s="71"/>
      <c r="P165" s="72"/>
    </row>
    <row r="166" ht="17.25" customHeight="1">
      <c r="A166" s="152"/>
      <c r="B166" s="207"/>
      <c r="C166" t="s" s="200">
        <f>IF(B166="","",LEFT(B166,5))</f>
      </c>
      <c r="D166" s="201">
        <v>147</v>
      </c>
      <c r="E166" s="202"/>
      <c r="F166" s="206"/>
      <c r="G166" s="204"/>
      <c r="H166" s="71"/>
      <c r="I166" s="71"/>
      <c r="J166" s="71"/>
      <c r="K166" s="71"/>
      <c r="L166" s="71"/>
      <c r="M166" s="71"/>
      <c r="N166" s="71"/>
      <c r="O166" s="71"/>
      <c r="P166" s="72"/>
    </row>
    <row r="167" ht="17.25" customHeight="1">
      <c r="A167" s="152"/>
      <c r="B167" s="207"/>
      <c r="C167" t="s" s="200">
        <f>IF(B167="","",LEFT(B167,5))</f>
      </c>
      <c r="D167" s="201">
        <v>148</v>
      </c>
      <c r="E167" s="202"/>
      <c r="F167" s="206"/>
      <c r="G167" s="204"/>
      <c r="H167" s="71"/>
      <c r="I167" s="71"/>
      <c r="J167" s="71"/>
      <c r="K167" s="71"/>
      <c r="L167" s="71"/>
      <c r="M167" s="71"/>
      <c r="N167" s="71"/>
      <c r="O167" s="71"/>
      <c r="P167" s="72"/>
    </row>
    <row r="168" ht="17.25" customHeight="1">
      <c r="A168" s="152"/>
      <c r="B168" s="207"/>
      <c r="C168" t="s" s="200">
        <f>IF(B168="","",LEFT(B168,5))</f>
      </c>
      <c r="D168" s="201">
        <v>149</v>
      </c>
      <c r="E168" s="202"/>
      <c r="F168" s="206"/>
      <c r="G168" s="204"/>
      <c r="H168" s="71"/>
      <c r="I168" s="71"/>
      <c r="J168" s="71"/>
      <c r="K168" s="71"/>
      <c r="L168" s="71"/>
      <c r="M168" s="71"/>
      <c r="N168" s="71"/>
      <c r="O168" s="71"/>
      <c r="P168" s="72"/>
    </row>
    <row r="169" ht="17.25" customHeight="1">
      <c r="A169" s="152"/>
      <c r="B169" s="207"/>
      <c r="C169" t="s" s="200">
        <f>IF(B169="","",LEFT(B169,5))</f>
      </c>
      <c r="D169" s="201">
        <v>150</v>
      </c>
      <c r="E169" s="202"/>
      <c r="F169" s="206"/>
      <c r="G169" s="204"/>
      <c r="H169" s="71"/>
      <c r="I169" s="71"/>
      <c r="J169" s="71"/>
      <c r="K169" s="71"/>
      <c r="L169" s="71"/>
      <c r="M169" s="71"/>
      <c r="N169" s="71"/>
      <c r="O169" s="71"/>
      <c r="P169" s="72"/>
    </row>
    <row r="170" ht="17.25" customHeight="1">
      <c r="A170" s="152"/>
      <c r="B170" s="207"/>
      <c r="C170" t="s" s="200">
        <f>IF(B170="","",LEFT(B170,5))</f>
      </c>
      <c r="D170" s="201">
        <v>151</v>
      </c>
      <c r="E170" s="202"/>
      <c r="F170" s="206"/>
      <c r="G170" s="204"/>
      <c r="H170" s="71"/>
      <c r="I170" s="71"/>
      <c r="J170" s="71"/>
      <c r="K170" s="71"/>
      <c r="L170" s="71"/>
      <c r="M170" s="71"/>
      <c r="N170" s="71"/>
      <c r="O170" s="71"/>
      <c r="P170" s="72"/>
    </row>
    <row r="171" ht="17.25" customHeight="1">
      <c r="A171" s="152"/>
      <c r="B171" s="207"/>
      <c r="C171" t="s" s="200">
        <f>IF(B171="","",LEFT(B171,5))</f>
      </c>
      <c r="D171" s="201">
        <v>152</v>
      </c>
      <c r="E171" s="202"/>
      <c r="F171" s="206"/>
      <c r="G171" s="204"/>
      <c r="H171" s="71"/>
      <c r="I171" s="71"/>
      <c r="J171" s="71"/>
      <c r="K171" s="71"/>
      <c r="L171" s="71"/>
      <c r="M171" s="71"/>
      <c r="N171" s="71"/>
      <c r="O171" s="71"/>
      <c r="P171" s="72"/>
    </row>
    <row r="172" ht="17.25" customHeight="1">
      <c r="A172" s="152"/>
      <c r="B172" s="207"/>
      <c r="C172" t="s" s="200">
        <f>IF(B172="","",LEFT(B172,5))</f>
      </c>
      <c r="D172" s="201">
        <v>153</v>
      </c>
      <c r="E172" s="202"/>
      <c r="F172" s="206"/>
      <c r="G172" s="204"/>
      <c r="H172" s="71"/>
      <c r="I172" s="71"/>
      <c r="J172" s="71"/>
      <c r="K172" s="71"/>
      <c r="L172" s="71"/>
      <c r="M172" s="71"/>
      <c r="N172" s="71"/>
      <c r="O172" s="71"/>
      <c r="P172" s="72"/>
    </row>
    <row r="173" ht="17.25" customHeight="1">
      <c r="A173" s="152"/>
      <c r="B173" s="207"/>
      <c r="C173" t="s" s="200">
        <f>IF(B173="","",LEFT(B173,5))</f>
      </c>
      <c r="D173" s="201">
        <v>154</v>
      </c>
      <c r="E173" s="202"/>
      <c r="F173" s="206"/>
      <c r="G173" s="204"/>
      <c r="H173" s="71"/>
      <c r="I173" s="71"/>
      <c r="J173" s="71"/>
      <c r="K173" s="71"/>
      <c r="L173" s="71"/>
      <c r="M173" s="71"/>
      <c r="N173" s="71"/>
      <c r="O173" s="71"/>
      <c r="P173" s="72"/>
    </row>
    <row r="174" ht="17.25" customHeight="1">
      <c r="A174" s="152"/>
      <c r="B174" s="207"/>
      <c r="C174" t="s" s="200">
        <f>IF(B174="","",LEFT(B174,5))</f>
      </c>
      <c r="D174" s="201">
        <v>155</v>
      </c>
      <c r="E174" s="202"/>
      <c r="F174" s="206"/>
      <c r="G174" s="204"/>
      <c r="H174" s="71"/>
      <c r="I174" s="71"/>
      <c r="J174" s="71"/>
      <c r="K174" s="71"/>
      <c r="L174" s="71"/>
      <c r="M174" s="71"/>
      <c r="N174" s="71"/>
      <c r="O174" s="71"/>
      <c r="P174" s="72"/>
    </row>
    <row r="175" ht="17.25" customHeight="1">
      <c r="A175" s="152"/>
      <c r="B175" s="207"/>
      <c r="C175" t="s" s="200">
        <f>IF(B175="","",LEFT(B175,5))</f>
      </c>
      <c r="D175" s="201">
        <v>156</v>
      </c>
      <c r="E175" s="202"/>
      <c r="F175" s="206"/>
      <c r="G175" s="204"/>
      <c r="H175" s="71"/>
      <c r="I175" s="71"/>
      <c r="J175" s="71"/>
      <c r="K175" s="71"/>
      <c r="L175" s="71"/>
      <c r="M175" s="71"/>
      <c r="N175" s="71"/>
      <c r="O175" s="71"/>
      <c r="P175" s="72"/>
    </row>
    <row r="176" ht="17.25" customHeight="1">
      <c r="A176" s="152"/>
      <c r="B176" s="207"/>
      <c r="C176" t="s" s="200">
        <f>IF(B176="","",LEFT(B176,5))</f>
      </c>
      <c r="D176" s="201">
        <v>157</v>
      </c>
      <c r="E176" s="202"/>
      <c r="F176" s="206"/>
      <c r="G176" s="204"/>
      <c r="H176" s="71"/>
      <c r="I176" s="71"/>
      <c r="J176" s="71"/>
      <c r="K176" s="71"/>
      <c r="L176" s="71"/>
      <c r="M176" s="71"/>
      <c r="N176" s="71"/>
      <c r="O176" s="71"/>
      <c r="P176" s="72"/>
    </row>
    <row r="177" ht="17.25" customHeight="1">
      <c r="A177" s="152"/>
      <c r="B177" s="207"/>
      <c r="C177" t="s" s="200">
        <f>IF(B177="","",LEFT(B177,5))</f>
      </c>
      <c r="D177" s="201">
        <v>158</v>
      </c>
      <c r="E177" s="202"/>
      <c r="F177" s="206"/>
      <c r="G177" s="204"/>
      <c r="H177" s="71"/>
      <c r="I177" s="71"/>
      <c r="J177" s="71"/>
      <c r="K177" s="71"/>
      <c r="L177" s="71"/>
      <c r="M177" s="71"/>
      <c r="N177" s="71"/>
      <c r="O177" s="71"/>
      <c r="P177" s="72"/>
    </row>
    <row r="178" ht="17.25" customHeight="1">
      <c r="A178" s="152"/>
      <c r="B178" s="207"/>
      <c r="C178" t="s" s="200">
        <f>IF(B178="","",LEFT(B178,5))</f>
      </c>
      <c r="D178" s="201">
        <v>159</v>
      </c>
      <c r="E178" s="202"/>
      <c r="F178" s="206"/>
      <c r="G178" s="204"/>
      <c r="H178" s="71"/>
      <c r="I178" s="71"/>
      <c r="J178" s="71"/>
      <c r="K178" s="71"/>
      <c r="L178" s="71"/>
      <c r="M178" s="71"/>
      <c r="N178" s="71"/>
      <c r="O178" s="71"/>
      <c r="P178" s="72"/>
    </row>
    <row r="179" ht="17.25" customHeight="1">
      <c r="A179" s="152"/>
      <c r="B179" s="207"/>
      <c r="C179" t="s" s="200">
        <f>IF(B179="","",LEFT(B179,5))</f>
      </c>
      <c r="D179" s="201">
        <v>160</v>
      </c>
      <c r="E179" s="202"/>
      <c r="F179" s="206"/>
      <c r="G179" s="204"/>
      <c r="H179" s="71"/>
      <c r="I179" s="71"/>
      <c r="J179" s="71"/>
      <c r="K179" s="71"/>
      <c r="L179" s="71"/>
      <c r="M179" s="71"/>
      <c r="N179" s="71"/>
      <c r="O179" s="71"/>
      <c r="P179" s="72"/>
    </row>
    <row r="180" ht="17.25" customHeight="1">
      <c r="A180" s="152"/>
      <c r="B180" s="207"/>
      <c r="C180" t="s" s="200">
        <f>IF(B180="","",LEFT(B180,5))</f>
      </c>
      <c r="D180" s="201">
        <v>161</v>
      </c>
      <c r="E180" s="202"/>
      <c r="F180" s="206"/>
      <c r="G180" s="204"/>
      <c r="H180" s="71"/>
      <c r="I180" s="71"/>
      <c r="J180" s="71"/>
      <c r="K180" s="71"/>
      <c r="L180" s="71"/>
      <c r="M180" s="71"/>
      <c r="N180" s="71"/>
      <c r="O180" s="71"/>
      <c r="P180" s="72"/>
    </row>
    <row r="181" ht="17.25" customHeight="1">
      <c r="A181" s="152"/>
      <c r="B181" s="207"/>
      <c r="C181" t="s" s="200">
        <f>IF(B181="","",LEFT(B181,5))</f>
      </c>
      <c r="D181" s="201">
        <v>162</v>
      </c>
      <c r="E181" s="202"/>
      <c r="F181" s="206"/>
      <c r="G181" s="204"/>
      <c r="H181" s="71"/>
      <c r="I181" s="71"/>
      <c r="J181" s="71"/>
      <c r="K181" s="71"/>
      <c r="L181" s="71"/>
      <c r="M181" s="71"/>
      <c r="N181" s="71"/>
      <c r="O181" s="71"/>
      <c r="P181" s="72"/>
    </row>
    <row r="182" ht="17.25" customHeight="1">
      <c r="A182" s="152"/>
      <c r="B182" s="207"/>
      <c r="C182" t="s" s="200">
        <f>IF(B182="","",LEFT(B182,5))</f>
      </c>
      <c r="D182" s="201">
        <v>163</v>
      </c>
      <c r="E182" s="202"/>
      <c r="F182" s="206"/>
      <c r="G182" s="204"/>
      <c r="H182" s="71"/>
      <c r="I182" s="71"/>
      <c r="J182" s="71"/>
      <c r="K182" s="71"/>
      <c r="L182" s="71"/>
      <c r="M182" s="71"/>
      <c r="N182" s="71"/>
      <c r="O182" s="71"/>
      <c r="P182" s="72"/>
    </row>
    <row r="183" ht="17.25" customHeight="1">
      <c r="A183" s="152"/>
      <c r="B183" s="207"/>
      <c r="C183" t="s" s="200">
        <f>IF(B183="","",LEFT(B183,5))</f>
      </c>
      <c r="D183" s="201">
        <v>164</v>
      </c>
      <c r="E183" s="202"/>
      <c r="F183" s="206"/>
      <c r="G183" s="204"/>
      <c r="H183" s="71"/>
      <c r="I183" s="71"/>
      <c r="J183" s="71"/>
      <c r="K183" s="71"/>
      <c r="L183" s="71"/>
      <c r="M183" s="71"/>
      <c r="N183" s="71"/>
      <c r="O183" s="71"/>
      <c r="P183" s="72"/>
    </row>
    <row r="184" ht="17.25" customHeight="1">
      <c r="A184" s="152"/>
      <c r="B184" s="207"/>
      <c r="C184" t="s" s="200">
        <f>IF(B184="","",LEFT(B184,5))</f>
      </c>
      <c r="D184" s="201">
        <v>165</v>
      </c>
      <c r="E184" s="202"/>
      <c r="F184" s="206"/>
      <c r="G184" s="204"/>
      <c r="H184" s="71"/>
      <c r="I184" s="71"/>
      <c r="J184" s="71"/>
      <c r="K184" s="71"/>
      <c r="L184" s="71"/>
      <c r="M184" s="71"/>
      <c r="N184" s="71"/>
      <c r="O184" s="71"/>
      <c r="P184" s="72"/>
    </row>
    <row r="185" ht="17.25" customHeight="1">
      <c r="A185" s="152"/>
      <c r="B185" s="207"/>
      <c r="C185" t="s" s="200">
        <f>IF(B185="","",LEFT(B185,5))</f>
      </c>
      <c r="D185" s="201">
        <v>166</v>
      </c>
      <c r="E185" s="202"/>
      <c r="F185" s="206"/>
      <c r="G185" s="204"/>
      <c r="H185" s="71"/>
      <c r="I185" s="71"/>
      <c r="J185" s="71"/>
      <c r="K185" s="71"/>
      <c r="L185" s="71"/>
      <c r="M185" s="71"/>
      <c r="N185" s="71"/>
      <c r="O185" s="71"/>
      <c r="P185" s="72"/>
    </row>
    <row r="186" ht="17.25" customHeight="1">
      <c r="A186" s="152"/>
      <c r="B186" s="207"/>
      <c r="C186" t="s" s="200">
        <f>IF(B186="","",LEFT(B186,5))</f>
      </c>
      <c r="D186" s="201">
        <v>167</v>
      </c>
      <c r="E186" s="202"/>
      <c r="F186" s="206"/>
      <c r="G186" s="204"/>
      <c r="H186" s="71"/>
      <c r="I186" s="71"/>
      <c r="J186" s="71"/>
      <c r="K186" s="71"/>
      <c r="L186" s="71"/>
      <c r="M186" s="71"/>
      <c r="N186" s="71"/>
      <c r="O186" s="71"/>
      <c r="P186" s="72"/>
    </row>
    <row r="187" ht="17.25" customHeight="1">
      <c r="A187" s="152"/>
      <c r="B187" s="207"/>
      <c r="C187" t="s" s="200">
        <f>IF(B187="","",LEFT(B187,5))</f>
      </c>
      <c r="D187" s="201">
        <v>168</v>
      </c>
      <c r="E187" s="202"/>
      <c r="F187" s="206"/>
      <c r="G187" s="204"/>
      <c r="H187" s="71"/>
      <c r="I187" s="71"/>
      <c r="J187" s="71"/>
      <c r="K187" s="71"/>
      <c r="L187" s="71"/>
      <c r="M187" s="71"/>
      <c r="N187" s="71"/>
      <c r="O187" s="71"/>
      <c r="P187" s="72"/>
    </row>
    <row r="188" ht="17.25" customHeight="1">
      <c r="A188" s="152"/>
      <c r="B188" s="207"/>
      <c r="C188" t="s" s="200">
        <f>IF(B188="","",LEFT(B188,5))</f>
      </c>
      <c r="D188" s="201">
        <v>169</v>
      </c>
      <c r="E188" s="202"/>
      <c r="F188" s="206"/>
      <c r="G188" s="204"/>
      <c r="H188" s="71"/>
      <c r="I188" s="71"/>
      <c r="J188" s="71"/>
      <c r="K188" s="71"/>
      <c r="L188" s="71"/>
      <c r="M188" s="71"/>
      <c r="N188" s="71"/>
      <c r="O188" s="71"/>
      <c r="P188" s="72"/>
    </row>
    <row r="189" ht="17.25" customHeight="1">
      <c r="A189" s="152"/>
      <c r="B189" s="207"/>
      <c r="C189" t="s" s="200">
        <f>IF(B189="","",LEFT(B189,5))</f>
      </c>
      <c r="D189" s="201">
        <v>170</v>
      </c>
      <c r="E189" s="202"/>
      <c r="F189" s="206"/>
      <c r="G189" s="204"/>
      <c r="H189" s="71"/>
      <c r="I189" s="71"/>
      <c r="J189" s="71"/>
      <c r="K189" s="71"/>
      <c r="L189" s="71"/>
      <c r="M189" s="71"/>
      <c r="N189" s="71"/>
      <c r="O189" s="71"/>
      <c r="P189" s="72"/>
    </row>
    <row r="190" ht="17.25" customHeight="1">
      <c r="A190" s="152"/>
      <c r="B190" s="207"/>
      <c r="C190" t="s" s="200">
        <f>IF(B190="","",LEFT(B190,5))</f>
      </c>
      <c r="D190" s="201">
        <v>171</v>
      </c>
      <c r="E190" s="202"/>
      <c r="F190" s="206"/>
      <c r="G190" s="204"/>
      <c r="H190" s="71"/>
      <c r="I190" s="71"/>
      <c r="J190" s="71"/>
      <c r="K190" s="71"/>
      <c r="L190" s="71"/>
      <c r="M190" s="71"/>
      <c r="N190" s="71"/>
      <c r="O190" s="71"/>
      <c r="P190" s="72"/>
    </row>
    <row r="191" ht="17.25" customHeight="1">
      <c r="A191" s="152"/>
      <c r="B191" s="207"/>
      <c r="C191" t="s" s="200">
        <f>IF(B191="","",LEFT(B191,5))</f>
      </c>
      <c r="D191" s="201">
        <v>172</v>
      </c>
      <c r="E191" s="202"/>
      <c r="F191" s="206"/>
      <c r="G191" s="204"/>
      <c r="H191" s="71"/>
      <c r="I191" s="71"/>
      <c r="J191" s="71"/>
      <c r="K191" s="71"/>
      <c r="L191" s="71"/>
      <c r="M191" s="71"/>
      <c r="N191" s="71"/>
      <c r="O191" s="71"/>
      <c r="P191" s="72"/>
    </row>
    <row r="192" ht="17.25" customHeight="1">
      <c r="A192" s="152"/>
      <c r="B192" s="207"/>
      <c r="C192" t="s" s="200">
        <f>IF(B192="","",LEFT(B192,5))</f>
      </c>
      <c r="D192" s="201">
        <v>173</v>
      </c>
      <c r="E192" s="202"/>
      <c r="F192" s="206"/>
      <c r="G192" s="204"/>
      <c r="H192" s="71"/>
      <c r="I192" s="71"/>
      <c r="J192" s="71"/>
      <c r="K192" s="71"/>
      <c r="L192" s="71"/>
      <c r="M192" s="71"/>
      <c r="N192" s="71"/>
      <c r="O192" s="71"/>
      <c r="P192" s="72"/>
    </row>
    <row r="193" ht="17.25" customHeight="1">
      <c r="A193" s="152"/>
      <c r="B193" s="207"/>
      <c r="C193" t="s" s="200">
        <f>IF(B193="","",LEFT(B193,5))</f>
      </c>
      <c r="D193" s="201">
        <v>174</v>
      </c>
      <c r="E193" s="202"/>
      <c r="F193" s="206"/>
      <c r="G193" s="204"/>
      <c r="H193" s="71"/>
      <c r="I193" s="71"/>
      <c r="J193" s="71"/>
      <c r="K193" s="71"/>
      <c r="L193" s="71"/>
      <c r="M193" s="71"/>
      <c r="N193" s="71"/>
      <c r="O193" s="71"/>
      <c r="P193" s="72"/>
    </row>
    <row r="194" ht="17.25" customHeight="1">
      <c r="A194" s="152"/>
      <c r="B194" s="207"/>
      <c r="C194" t="s" s="200">
        <f>IF(B194="","",LEFT(B194,5))</f>
      </c>
      <c r="D194" s="201">
        <v>175</v>
      </c>
      <c r="E194" s="202"/>
      <c r="F194" s="206"/>
      <c r="G194" s="204"/>
      <c r="H194" s="71"/>
      <c r="I194" s="71"/>
      <c r="J194" s="71"/>
      <c r="K194" s="71"/>
      <c r="L194" s="71"/>
      <c r="M194" s="71"/>
      <c r="N194" s="71"/>
      <c r="O194" s="71"/>
      <c r="P194" s="72"/>
    </row>
    <row r="195" ht="17.25" customHeight="1">
      <c r="A195" s="152"/>
      <c r="B195" s="207"/>
      <c r="C195" t="s" s="200">
        <f>IF(B195="","",LEFT(B195,5))</f>
      </c>
      <c r="D195" s="201">
        <v>176</v>
      </c>
      <c r="E195" s="202"/>
      <c r="F195" s="206"/>
      <c r="G195" s="204"/>
      <c r="H195" s="71"/>
      <c r="I195" s="71"/>
      <c r="J195" s="71"/>
      <c r="K195" s="71"/>
      <c r="L195" s="71"/>
      <c r="M195" s="71"/>
      <c r="N195" s="71"/>
      <c r="O195" s="71"/>
      <c r="P195" s="72"/>
    </row>
    <row r="196" ht="17.25" customHeight="1">
      <c r="A196" s="152"/>
      <c r="B196" s="207"/>
      <c r="C196" t="s" s="200">
        <f>IF(B196="","",LEFT(B196,5))</f>
      </c>
      <c r="D196" s="201">
        <v>177</v>
      </c>
      <c r="E196" s="202"/>
      <c r="F196" s="206"/>
      <c r="G196" s="204"/>
      <c r="H196" s="71"/>
      <c r="I196" s="71"/>
      <c r="J196" s="71"/>
      <c r="K196" s="71"/>
      <c r="L196" s="71"/>
      <c r="M196" s="71"/>
      <c r="N196" s="71"/>
      <c r="O196" s="71"/>
      <c r="P196" s="72"/>
    </row>
    <row r="197" ht="17.25" customHeight="1">
      <c r="A197" s="152"/>
      <c r="B197" s="207"/>
      <c r="C197" t="s" s="200">
        <f>IF(B197="","",LEFT(B197,5))</f>
      </c>
      <c r="D197" s="201">
        <v>178</v>
      </c>
      <c r="E197" s="202"/>
      <c r="F197" s="206"/>
      <c r="G197" s="204"/>
      <c r="H197" s="71"/>
      <c r="I197" s="71"/>
      <c r="J197" s="71"/>
      <c r="K197" s="71"/>
      <c r="L197" s="71"/>
      <c r="M197" s="71"/>
      <c r="N197" s="71"/>
      <c r="O197" s="71"/>
      <c r="P197" s="72"/>
    </row>
    <row r="198" ht="17.25" customHeight="1">
      <c r="A198" s="152"/>
      <c r="B198" s="207"/>
      <c r="C198" t="s" s="200">
        <f>IF(B198="","",LEFT(B198,5))</f>
      </c>
      <c r="D198" s="201">
        <v>179</v>
      </c>
      <c r="E198" s="202"/>
      <c r="F198" s="206"/>
      <c r="G198" s="204"/>
      <c r="H198" s="71"/>
      <c r="I198" s="71"/>
      <c r="J198" s="71"/>
      <c r="K198" s="71"/>
      <c r="L198" s="71"/>
      <c r="M198" s="71"/>
      <c r="N198" s="71"/>
      <c r="O198" s="71"/>
      <c r="P198" s="72"/>
    </row>
    <row r="199" ht="17.25" customHeight="1">
      <c r="A199" s="152"/>
      <c r="B199" s="207"/>
      <c r="C199" t="s" s="200">
        <f>IF(B199="","",LEFT(B199,5))</f>
      </c>
      <c r="D199" s="201">
        <v>180</v>
      </c>
      <c r="E199" s="202"/>
      <c r="F199" s="206"/>
      <c r="G199" s="204"/>
      <c r="H199" s="71"/>
      <c r="I199" s="71"/>
      <c r="J199" s="71"/>
      <c r="K199" s="71"/>
      <c r="L199" s="71"/>
      <c r="M199" s="71"/>
      <c r="N199" s="71"/>
      <c r="O199" s="71"/>
      <c r="P199" s="72"/>
    </row>
    <row r="200" ht="17.25" customHeight="1">
      <c r="A200" s="152"/>
      <c r="B200" s="207"/>
      <c r="C200" t="s" s="200">
        <f>IF(B200="","",LEFT(B200,5))</f>
      </c>
      <c r="D200" s="201">
        <v>181</v>
      </c>
      <c r="E200" s="202"/>
      <c r="F200" s="206"/>
      <c r="G200" s="204"/>
      <c r="H200" s="71"/>
      <c r="I200" s="71"/>
      <c r="J200" s="71"/>
      <c r="K200" s="71"/>
      <c r="L200" s="71"/>
      <c r="M200" s="71"/>
      <c r="N200" s="71"/>
      <c r="O200" s="71"/>
      <c r="P200" s="72"/>
    </row>
    <row r="201" ht="17.25" customHeight="1">
      <c r="A201" s="152"/>
      <c r="B201" s="207"/>
      <c r="C201" t="s" s="200">
        <f>IF(B201="","",LEFT(B201,5))</f>
      </c>
      <c r="D201" s="201">
        <v>182</v>
      </c>
      <c r="E201" s="202"/>
      <c r="F201" s="206"/>
      <c r="G201" s="204"/>
      <c r="H201" s="71"/>
      <c r="I201" s="71"/>
      <c r="J201" s="71"/>
      <c r="K201" s="71"/>
      <c r="L201" s="71"/>
      <c r="M201" s="71"/>
      <c r="N201" s="71"/>
      <c r="O201" s="71"/>
      <c r="P201" s="72"/>
    </row>
    <row r="202" ht="17.25" customHeight="1">
      <c r="A202" s="152"/>
      <c r="B202" s="207"/>
      <c r="C202" t="s" s="200">
        <f>IF(B202="","",LEFT(B202,5))</f>
      </c>
      <c r="D202" s="201">
        <v>183</v>
      </c>
      <c r="E202" s="202"/>
      <c r="F202" s="206"/>
      <c r="G202" s="204"/>
      <c r="H202" s="71"/>
      <c r="I202" s="71"/>
      <c r="J202" s="71"/>
      <c r="K202" s="71"/>
      <c r="L202" s="71"/>
      <c r="M202" s="71"/>
      <c r="N202" s="71"/>
      <c r="O202" s="71"/>
      <c r="P202" s="72"/>
    </row>
    <row r="203" ht="17.25" customHeight="1">
      <c r="A203" s="152"/>
      <c r="B203" s="207"/>
      <c r="C203" t="s" s="200">
        <f>IF(B203="","",LEFT(B203,5))</f>
      </c>
      <c r="D203" s="201">
        <v>184</v>
      </c>
      <c r="E203" s="202"/>
      <c r="F203" s="206"/>
      <c r="G203" s="204"/>
      <c r="H203" s="71"/>
      <c r="I203" s="71"/>
      <c r="J203" s="71"/>
      <c r="K203" s="71"/>
      <c r="L203" s="71"/>
      <c r="M203" s="71"/>
      <c r="N203" s="71"/>
      <c r="O203" s="71"/>
      <c r="P203" s="72"/>
    </row>
    <row r="204" ht="17.25" customHeight="1">
      <c r="A204" s="152"/>
      <c r="B204" s="207"/>
      <c r="C204" t="s" s="200">
        <f>IF(B204="","",LEFT(B204,5))</f>
      </c>
      <c r="D204" s="201">
        <v>185</v>
      </c>
      <c r="E204" s="202"/>
      <c r="F204" s="206"/>
      <c r="G204" s="204"/>
      <c r="H204" s="71"/>
      <c r="I204" s="71"/>
      <c r="J204" s="71"/>
      <c r="K204" s="71"/>
      <c r="L204" s="71"/>
      <c r="M204" s="71"/>
      <c r="N204" s="71"/>
      <c r="O204" s="71"/>
      <c r="P204" s="72"/>
    </row>
    <row r="205" ht="17.25" customHeight="1">
      <c r="A205" s="152"/>
      <c r="B205" s="207"/>
      <c r="C205" t="s" s="200">
        <f>IF(B205="","",LEFT(B205,5))</f>
      </c>
      <c r="D205" s="201">
        <v>186</v>
      </c>
      <c r="E205" s="202"/>
      <c r="F205" s="206"/>
      <c r="G205" s="204"/>
      <c r="H205" s="71"/>
      <c r="I205" s="71"/>
      <c r="J205" s="71"/>
      <c r="K205" s="71"/>
      <c r="L205" s="71"/>
      <c r="M205" s="71"/>
      <c r="N205" s="71"/>
      <c r="O205" s="71"/>
      <c r="P205" s="72"/>
    </row>
    <row r="206" ht="17.25" customHeight="1">
      <c r="A206" s="152"/>
      <c r="B206" s="207"/>
      <c r="C206" t="s" s="200">
        <f>IF(B206="","",LEFT(B206,5))</f>
      </c>
      <c r="D206" s="201">
        <v>187</v>
      </c>
      <c r="E206" s="202"/>
      <c r="F206" s="206"/>
      <c r="G206" s="204"/>
      <c r="H206" s="71"/>
      <c r="I206" s="71"/>
      <c r="J206" s="71"/>
      <c r="K206" s="71"/>
      <c r="L206" s="71"/>
      <c r="M206" s="71"/>
      <c r="N206" s="71"/>
      <c r="O206" s="71"/>
      <c r="P206" s="72"/>
    </row>
    <row r="207" ht="17.25" customHeight="1">
      <c r="A207" s="152"/>
      <c r="B207" s="207"/>
      <c r="C207" t="s" s="200">
        <f>IF(B207="","",LEFT(B207,5))</f>
      </c>
      <c r="D207" s="201">
        <v>188</v>
      </c>
      <c r="E207" s="202"/>
      <c r="F207" s="206"/>
      <c r="G207" s="204"/>
      <c r="H207" s="71"/>
      <c r="I207" s="71"/>
      <c r="J207" s="71"/>
      <c r="K207" s="71"/>
      <c r="L207" s="71"/>
      <c r="M207" s="71"/>
      <c r="N207" s="71"/>
      <c r="O207" s="71"/>
      <c r="P207" s="72"/>
    </row>
    <row r="208" ht="17.25" customHeight="1">
      <c r="A208" s="152"/>
      <c r="B208" s="207"/>
      <c r="C208" t="s" s="200">
        <f>IF(B208="","",LEFT(B208,5))</f>
      </c>
      <c r="D208" s="201">
        <v>189</v>
      </c>
      <c r="E208" s="202"/>
      <c r="F208" s="206"/>
      <c r="G208" s="204"/>
      <c r="H208" s="71"/>
      <c r="I208" s="71"/>
      <c r="J208" s="71"/>
      <c r="K208" s="71"/>
      <c r="L208" s="71"/>
      <c r="M208" s="71"/>
      <c r="N208" s="71"/>
      <c r="O208" s="71"/>
      <c r="P208" s="72"/>
    </row>
    <row r="209" ht="17.25" customHeight="1">
      <c r="A209" s="152"/>
      <c r="B209" s="207"/>
      <c r="C209" t="s" s="200">
        <f>IF(B209="","",LEFT(B209,5))</f>
      </c>
      <c r="D209" s="201">
        <v>190</v>
      </c>
      <c r="E209" s="202"/>
      <c r="F209" s="206"/>
      <c r="G209" s="204"/>
      <c r="H209" s="71"/>
      <c r="I209" s="71"/>
      <c r="J209" s="71"/>
      <c r="K209" s="71"/>
      <c r="L209" s="71"/>
      <c r="M209" s="71"/>
      <c r="N209" s="71"/>
      <c r="O209" s="71"/>
      <c r="P209" s="72"/>
    </row>
    <row r="210" ht="17.25" customHeight="1">
      <c r="A210" s="152"/>
      <c r="B210" s="207"/>
      <c r="C210" t="s" s="200">
        <f>IF(B210="","",LEFT(B210,5))</f>
      </c>
      <c r="D210" s="201">
        <v>191</v>
      </c>
      <c r="E210" s="202"/>
      <c r="F210" s="206"/>
      <c r="G210" s="204"/>
      <c r="H210" s="71"/>
      <c r="I210" s="71"/>
      <c r="J210" s="71"/>
      <c r="K210" s="71"/>
      <c r="L210" s="71"/>
      <c r="M210" s="71"/>
      <c r="N210" s="71"/>
      <c r="O210" s="71"/>
      <c r="P210" s="72"/>
    </row>
    <row r="211" ht="17.25" customHeight="1">
      <c r="A211" s="152"/>
      <c r="B211" s="207"/>
      <c r="C211" t="s" s="200">
        <f>IF(B211="","",LEFT(B211,5))</f>
      </c>
      <c r="D211" s="201">
        <v>192</v>
      </c>
      <c r="E211" s="202"/>
      <c r="F211" s="206"/>
      <c r="G211" s="204"/>
      <c r="H211" s="71"/>
      <c r="I211" s="71"/>
      <c r="J211" s="71"/>
      <c r="K211" s="71"/>
      <c r="L211" s="71"/>
      <c r="M211" s="71"/>
      <c r="N211" s="71"/>
      <c r="O211" s="71"/>
      <c r="P211" s="72"/>
    </row>
    <row r="212" ht="17.25" customHeight="1">
      <c r="A212" s="152"/>
      <c r="B212" s="207"/>
      <c r="C212" t="s" s="200">
        <f>IF(B212="","",LEFT(B212,5))</f>
      </c>
      <c r="D212" s="201">
        <v>193</v>
      </c>
      <c r="E212" s="202"/>
      <c r="F212" s="206"/>
      <c r="G212" s="204"/>
      <c r="H212" s="71"/>
      <c r="I212" s="71"/>
      <c r="J212" s="71"/>
      <c r="K212" s="71"/>
      <c r="L212" s="71"/>
      <c r="M212" s="71"/>
      <c r="N212" s="71"/>
      <c r="O212" s="71"/>
      <c r="P212" s="72"/>
    </row>
    <row r="213" ht="17.25" customHeight="1">
      <c r="A213" s="152"/>
      <c r="B213" s="207"/>
      <c r="C213" t="s" s="200">
        <f>IF(B213="","",LEFT(B213,5))</f>
      </c>
      <c r="D213" s="201">
        <v>194</v>
      </c>
      <c r="E213" s="202"/>
      <c r="F213" s="206"/>
      <c r="G213" s="204"/>
      <c r="H213" s="71"/>
      <c r="I213" s="71"/>
      <c r="J213" s="71"/>
      <c r="K213" s="71"/>
      <c r="L213" s="71"/>
      <c r="M213" s="71"/>
      <c r="N213" s="71"/>
      <c r="O213" s="71"/>
      <c r="P213" s="72"/>
    </row>
    <row r="214" ht="17.25" customHeight="1">
      <c r="A214" s="152"/>
      <c r="B214" s="207"/>
      <c r="C214" t="s" s="200">
        <f>IF(B214="","",LEFT(B214,5))</f>
      </c>
      <c r="D214" s="201">
        <v>195</v>
      </c>
      <c r="E214" s="202"/>
      <c r="F214" s="206"/>
      <c r="G214" s="204"/>
      <c r="H214" s="71"/>
      <c r="I214" s="71"/>
      <c r="J214" s="71"/>
      <c r="K214" s="71"/>
      <c r="L214" s="71"/>
      <c r="M214" s="71"/>
      <c r="N214" s="71"/>
      <c r="O214" s="71"/>
      <c r="P214" s="72"/>
    </row>
    <row r="215" ht="17.25" customHeight="1">
      <c r="A215" s="152"/>
      <c r="B215" s="207"/>
      <c r="C215" t="s" s="200">
        <f>IF(B215="","",LEFT(B215,5))</f>
      </c>
      <c r="D215" s="201">
        <v>196</v>
      </c>
      <c r="E215" s="202"/>
      <c r="F215" s="206"/>
      <c r="G215" s="204"/>
      <c r="H215" s="71"/>
      <c r="I215" s="71"/>
      <c r="J215" s="71"/>
      <c r="K215" s="71"/>
      <c r="L215" s="71"/>
      <c r="M215" s="71"/>
      <c r="N215" s="71"/>
      <c r="O215" s="71"/>
      <c r="P215" s="72"/>
    </row>
    <row r="216" ht="17.25" customHeight="1">
      <c r="A216" s="152"/>
      <c r="B216" s="207"/>
      <c r="C216" t="s" s="200">
        <f>IF(B216="","",LEFT(B216,5))</f>
      </c>
      <c r="D216" s="201">
        <v>197</v>
      </c>
      <c r="E216" s="202"/>
      <c r="F216" s="206"/>
      <c r="G216" s="204"/>
      <c r="H216" s="71"/>
      <c r="I216" s="71"/>
      <c r="J216" s="71"/>
      <c r="K216" s="71"/>
      <c r="L216" s="71"/>
      <c r="M216" s="71"/>
      <c r="N216" s="71"/>
      <c r="O216" s="71"/>
      <c r="P216" s="72"/>
    </row>
    <row r="217" ht="17.25" customHeight="1">
      <c r="A217" s="152"/>
      <c r="B217" s="207"/>
      <c r="C217" t="s" s="200">
        <f>IF(B217="","",LEFT(B217,5))</f>
      </c>
      <c r="D217" s="201">
        <v>198</v>
      </c>
      <c r="E217" s="202"/>
      <c r="F217" s="206"/>
      <c r="G217" s="204"/>
      <c r="H217" s="71"/>
      <c r="I217" s="71"/>
      <c r="J217" s="71"/>
      <c r="K217" s="71"/>
      <c r="L217" s="71"/>
      <c r="M217" s="71"/>
      <c r="N217" s="71"/>
      <c r="O217" s="71"/>
      <c r="P217" s="72"/>
    </row>
    <row r="218" ht="17.25" customHeight="1">
      <c r="A218" s="152"/>
      <c r="B218" s="207"/>
      <c r="C218" t="s" s="200">
        <f>IF(B218="","",LEFT(B218,5))</f>
      </c>
      <c r="D218" s="201">
        <v>199</v>
      </c>
      <c r="E218" s="202"/>
      <c r="F218" s="206"/>
      <c r="G218" s="204"/>
      <c r="H218" s="71"/>
      <c r="I218" s="71"/>
      <c r="J218" s="71"/>
      <c r="K218" s="71"/>
      <c r="L218" s="71"/>
      <c r="M218" s="71"/>
      <c r="N218" s="71"/>
      <c r="O218" s="71"/>
      <c r="P218" s="72"/>
    </row>
    <row r="219" ht="17.25" customHeight="1">
      <c r="A219" s="152"/>
      <c r="B219" s="207"/>
      <c r="C219" t="s" s="200">
        <f>IF(B219="","",LEFT(B219,5))</f>
      </c>
      <c r="D219" s="201">
        <v>200</v>
      </c>
      <c r="E219" s="202"/>
      <c r="F219" s="206"/>
      <c r="G219" s="204"/>
      <c r="H219" s="71"/>
      <c r="I219" s="71"/>
      <c r="J219" s="71"/>
      <c r="K219" s="71"/>
      <c r="L219" s="71"/>
      <c r="M219" s="71"/>
      <c r="N219" s="71"/>
      <c r="O219" s="71"/>
      <c r="P219" s="72"/>
    </row>
    <row r="220" ht="17.25" customHeight="1">
      <c r="A220" s="152"/>
      <c r="B220" s="207"/>
      <c r="C220" t="s" s="200">
        <f>IF(B220="","",LEFT(B220,5))</f>
      </c>
      <c r="D220" s="201">
        <v>201</v>
      </c>
      <c r="E220" s="202"/>
      <c r="F220" s="206"/>
      <c r="G220" s="204"/>
      <c r="H220" s="71"/>
      <c r="I220" s="71"/>
      <c r="J220" s="71"/>
      <c r="K220" s="71"/>
      <c r="L220" s="71"/>
      <c r="M220" s="71"/>
      <c r="N220" s="71"/>
      <c r="O220" s="71"/>
      <c r="P220" s="72"/>
    </row>
    <row r="221" ht="17.25" customHeight="1">
      <c r="A221" s="152"/>
      <c r="B221" s="207"/>
      <c r="C221" t="s" s="200">
        <f>IF(B221="","",LEFT(B221,5))</f>
      </c>
      <c r="D221" s="201">
        <v>202</v>
      </c>
      <c r="E221" s="202"/>
      <c r="F221" s="206"/>
      <c r="G221" s="204"/>
      <c r="H221" s="71"/>
      <c r="I221" s="71"/>
      <c r="J221" s="71"/>
      <c r="K221" s="71"/>
      <c r="L221" s="71"/>
      <c r="M221" s="71"/>
      <c r="N221" s="71"/>
      <c r="O221" s="71"/>
      <c r="P221" s="72"/>
    </row>
    <row r="222" ht="17.25" customHeight="1">
      <c r="A222" s="152"/>
      <c r="B222" s="207"/>
      <c r="C222" t="s" s="200">
        <f>IF(B222="","",LEFT(B222,5))</f>
      </c>
      <c r="D222" s="201">
        <v>203</v>
      </c>
      <c r="E222" s="202"/>
      <c r="F222" s="206"/>
      <c r="G222" s="204"/>
      <c r="H222" s="71"/>
      <c r="I222" s="71"/>
      <c r="J222" s="71"/>
      <c r="K222" s="71"/>
      <c r="L222" s="71"/>
      <c r="M222" s="71"/>
      <c r="N222" s="71"/>
      <c r="O222" s="71"/>
      <c r="P222" s="72"/>
    </row>
    <row r="223" ht="17.25" customHeight="1">
      <c r="A223" s="152"/>
      <c r="B223" s="207"/>
      <c r="C223" t="s" s="200">
        <f>IF(B223="","",LEFT(B223,5))</f>
      </c>
      <c r="D223" s="201">
        <v>204</v>
      </c>
      <c r="E223" s="202"/>
      <c r="F223" s="206"/>
      <c r="G223" s="204"/>
      <c r="H223" s="71"/>
      <c r="I223" s="71"/>
      <c r="J223" s="71"/>
      <c r="K223" s="71"/>
      <c r="L223" s="71"/>
      <c r="M223" s="71"/>
      <c r="N223" s="71"/>
      <c r="O223" s="71"/>
      <c r="P223" s="72"/>
    </row>
    <row r="224" ht="17.25" customHeight="1">
      <c r="A224" s="152"/>
      <c r="B224" s="207"/>
      <c r="C224" t="s" s="200">
        <f>IF(B224="","",LEFT(B224,5))</f>
      </c>
      <c r="D224" s="201">
        <v>205</v>
      </c>
      <c r="E224" s="202"/>
      <c r="F224" s="206"/>
      <c r="G224" s="204"/>
      <c r="H224" s="71"/>
      <c r="I224" s="71"/>
      <c r="J224" s="71"/>
      <c r="K224" s="71"/>
      <c r="L224" s="71"/>
      <c r="M224" s="71"/>
      <c r="N224" s="71"/>
      <c r="O224" s="71"/>
      <c r="P224" s="72"/>
    </row>
    <row r="225" ht="17.25" customHeight="1">
      <c r="A225" s="152"/>
      <c r="B225" s="207"/>
      <c r="C225" t="s" s="200">
        <f>IF(B225="","",LEFT(B225,5))</f>
      </c>
      <c r="D225" s="201">
        <v>206</v>
      </c>
      <c r="E225" s="202"/>
      <c r="F225" s="206"/>
      <c r="G225" s="204"/>
      <c r="H225" s="71"/>
      <c r="I225" s="71"/>
      <c r="J225" s="71"/>
      <c r="K225" s="71"/>
      <c r="L225" s="71"/>
      <c r="M225" s="71"/>
      <c r="N225" s="71"/>
      <c r="O225" s="71"/>
      <c r="P225" s="72"/>
    </row>
    <row r="226" ht="17.25" customHeight="1">
      <c r="A226" s="152"/>
      <c r="B226" s="207"/>
      <c r="C226" t="s" s="200">
        <f>IF(B226="","",LEFT(B226,5))</f>
      </c>
      <c r="D226" s="201">
        <v>207</v>
      </c>
      <c r="E226" s="202"/>
      <c r="F226" s="206"/>
      <c r="G226" s="204"/>
      <c r="H226" s="71"/>
      <c r="I226" s="71"/>
      <c r="J226" s="71"/>
      <c r="K226" s="71"/>
      <c r="L226" s="71"/>
      <c r="M226" s="71"/>
      <c r="N226" s="71"/>
      <c r="O226" s="71"/>
      <c r="P226" s="72"/>
    </row>
    <row r="227" ht="17.25" customHeight="1">
      <c r="A227" s="152"/>
      <c r="B227" s="207"/>
      <c r="C227" t="s" s="200">
        <f>IF(B227="","",LEFT(B227,5))</f>
      </c>
      <c r="D227" s="201">
        <v>208</v>
      </c>
      <c r="E227" s="202"/>
      <c r="F227" s="206"/>
      <c r="G227" s="204"/>
      <c r="H227" s="71"/>
      <c r="I227" s="71"/>
      <c r="J227" s="71"/>
      <c r="K227" s="71"/>
      <c r="L227" s="71"/>
      <c r="M227" s="71"/>
      <c r="N227" s="71"/>
      <c r="O227" s="71"/>
      <c r="P227" s="72"/>
    </row>
    <row r="228" ht="17.25" customHeight="1">
      <c r="A228" s="152"/>
      <c r="B228" s="207"/>
      <c r="C228" t="s" s="200">
        <f>IF(B228="","",LEFT(B228,5))</f>
      </c>
      <c r="D228" s="201">
        <v>209</v>
      </c>
      <c r="E228" s="202"/>
      <c r="F228" s="206"/>
      <c r="G228" s="204"/>
      <c r="H228" s="71"/>
      <c r="I228" s="71"/>
      <c r="J228" s="71"/>
      <c r="K228" s="71"/>
      <c r="L228" s="71"/>
      <c r="M228" s="71"/>
      <c r="N228" s="71"/>
      <c r="O228" s="71"/>
      <c r="P228" s="72"/>
    </row>
    <row r="229" ht="17.25" customHeight="1">
      <c r="A229" s="152"/>
      <c r="B229" s="207"/>
      <c r="C229" t="s" s="200">
        <f>IF(B229="","",LEFT(B229,5))</f>
      </c>
      <c r="D229" s="201">
        <v>210</v>
      </c>
      <c r="E229" s="202"/>
      <c r="F229" s="206"/>
      <c r="G229" s="204"/>
      <c r="H229" s="71"/>
      <c r="I229" s="71"/>
      <c r="J229" s="71"/>
      <c r="K229" s="71"/>
      <c r="L229" s="71"/>
      <c r="M229" s="71"/>
      <c r="N229" s="71"/>
      <c r="O229" s="71"/>
      <c r="P229" s="72"/>
    </row>
    <row r="230" ht="17.25" customHeight="1">
      <c r="A230" s="152"/>
      <c r="B230" s="207"/>
      <c r="C230" t="s" s="200">
        <f>IF(B230="","",LEFT(B230,5))</f>
      </c>
      <c r="D230" s="201">
        <v>211</v>
      </c>
      <c r="E230" s="202"/>
      <c r="F230" s="206"/>
      <c r="G230" s="204"/>
      <c r="H230" s="71"/>
      <c r="I230" s="71"/>
      <c r="J230" s="71"/>
      <c r="K230" s="71"/>
      <c r="L230" s="71"/>
      <c r="M230" s="71"/>
      <c r="N230" s="71"/>
      <c r="O230" s="71"/>
      <c r="P230" s="72"/>
    </row>
    <row r="231" ht="17.25" customHeight="1">
      <c r="A231" s="152"/>
      <c r="B231" s="207"/>
      <c r="C231" t="s" s="200">
        <f>IF(B231="","",LEFT(B231,5))</f>
      </c>
      <c r="D231" s="201">
        <v>212</v>
      </c>
      <c r="E231" s="202"/>
      <c r="F231" s="206"/>
      <c r="G231" s="204"/>
      <c r="H231" s="71"/>
      <c r="I231" s="71"/>
      <c r="J231" s="71"/>
      <c r="K231" s="71"/>
      <c r="L231" s="71"/>
      <c r="M231" s="71"/>
      <c r="N231" s="71"/>
      <c r="O231" s="71"/>
      <c r="P231" s="72"/>
    </row>
    <row r="232" ht="17.25" customHeight="1">
      <c r="A232" s="152"/>
      <c r="B232" s="207"/>
      <c r="C232" t="s" s="200">
        <f>IF(B232="","",LEFT(B232,5))</f>
      </c>
      <c r="D232" s="201">
        <v>213</v>
      </c>
      <c r="E232" s="202"/>
      <c r="F232" s="206"/>
      <c r="G232" s="204"/>
      <c r="H232" s="71"/>
      <c r="I232" s="71"/>
      <c r="J232" s="71"/>
      <c r="K232" s="71"/>
      <c r="L232" s="71"/>
      <c r="M232" s="71"/>
      <c r="N232" s="71"/>
      <c r="O232" s="71"/>
      <c r="P232" s="72"/>
    </row>
    <row r="233" ht="17.25" customHeight="1">
      <c r="A233" s="152"/>
      <c r="B233" s="207"/>
      <c r="C233" t="s" s="200">
        <f>IF(B233="","",LEFT(B233,5))</f>
      </c>
      <c r="D233" s="201">
        <v>214</v>
      </c>
      <c r="E233" s="202"/>
      <c r="F233" s="206"/>
      <c r="G233" s="204"/>
      <c r="H233" s="71"/>
      <c r="I233" s="71"/>
      <c r="J233" s="71"/>
      <c r="K233" s="71"/>
      <c r="L233" s="71"/>
      <c r="M233" s="71"/>
      <c r="N233" s="71"/>
      <c r="O233" s="71"/>
      <c r="P233" s="72"/>
    </row>
    <row r="234" ht="17.25" customHeight="1">
      <c r="A234" s="152"/>
      <c r="B234" s="207"/>
      <c r="C234" t="s" s="200">
        <f>IF(B234="","",LEFT(B234,5))</f>
      </c>
      <c r="D234" s="201">
        <v>215</v>
      </c>
      <c r="E234" s="202"/>
      <c r="F234" s="206"/>
      <c r="G234" s="204"/>
      <c r="H234" s="71"/>
      <c r="I234" s="71"/>
      <c r="J234" s="71"/>
      <c r="K234" s="71"/>
      <c r="L234" s="71"/>
      <c r="M234" s="71"/>
      <c r="N234" s="71"/>
      <c r="O234" s="71"/>
      <c r="P234" s="72"/>
    </row>
    <row r="235" ht="17.25" customHeight="1">
      <c r="A235" s="152"/>
      <c r="B235" s="207"/>
      <c r="C235" t="s" s="200">
        <f>IF(B235="","",LEFT(B235,5))</f>
      </c>
      <c r="D235" s="201">
        <v>216</v>
      </c>
      <c r="E235" s="202"/>
      <c r="F235" s="206"/>
      <c r="G235" s="204"/>
      <c r="H235" s="71"/>
      <c r="I235" s="71"/>
      <c r="J235" s="71"/>
      <c r="K235" s="71"/>
      <c r="L235" s="71"/>
      <c r="M235" s="71"/>
      <c r="N235" s="71"/>
      <c r="O235" s="71"/>
      <c r="P235" s="72"/>
    </row>
    <row r="236" ht="17.25" customHeight="1">
      <c r="A236" s="152"/>
      <c r="B236" s="207"/>
      <c r="C236" t="s" s="200">
        <f>IF(B236="","",LEFT(B236,5))</f>
      </c>
      <c r="D236" s="201">
        <v>217</v>
      </c>
      <c r="E236" s="202"/>
      <c r="F236" s="206"/>
      <c r="G236" s="204"/>
      <c r="H236" s="71"/>
      <c r="I236" s="71"/>
      <c r="J236" s="71"/>
      <c r="K236" s="71"/>
      <c r="L236" s="71"/>
      <c r="M236" s="71"/>
      <c r="N236" s="71"/>
      <c r="O236" s="71"/>
      <c r="P236" s="72"/>
    </row>
    <row r="237" ht="17.25" customHeight="1">
      <c r="A237" s="152"/>
      <c r="B237" s="207"/>
      <c r="C237" t="s" s="200">
        <f>IF(B237="","",LEFT(B237,5))</f>
      </c>
      <c r="D237" s="201">
        <v>218</v>
      </c>
      <c r="E237" s="202"/>
      <c r="F237" s="206"/>
      <c r="G237" s="204"/>
      <c r="H237" s="71"/>
      <c r="I237" s="71"/>
      <c r="J237" s="71"/>
      <c r="K237" s="71"/>
      <c r="L237" s="71"/>
      <c r="M237" s="71"/>
      <c r="N237" s="71"/>
      <c r="O237" s="71"/>
      <c r="P237" s="72"/>
    </row>
    <row r="238" ht="17.25" customHeight="1">
      <c r="A238" s="152"/>
      <c r="B238" s="207"/>
      <c r="C238" t="s" s="200">
        <f>IF(B238="","",LEFT(B238,5))</f>
      </c>
      <c r="D238" s="201">
        <v>219</v>
      </c>
      <c r="E238" s="202"/>
      <c r="F238" s="206"/>
      <c r="G238" s="204"/>
      <c r="H238" s="71"/>
      <c r="I238" s="71"/>
      <c r="J238" s="71"/>
      <c r="K238" s="71"/>
      <c r="L238" s="71"/>
      <c r="M238" s="71"/>
      <c r="N238" s="71"/>
      <c r="O238" s="71"/>
      <c r="P238" s="72"/>
    </row>
    <row r="239" ht="17.25" customHeight="1">
      <c r="A239" s="152"/>
      <c r="B239" s="207"/>
      <c r="C239" t="s" s="200">
        <f>IF(B239="","",LEFT(B239,5))</f>
      </c>
      <c r="D239" s="201">
        <v>220</v>
      </c>
      <c r="E239" s="202"/>
      <c r="F239" s="206"/>
      <c r="G239" s="204"/>
      <c r="H239" s="71"/>
      <c r="I239" s="71"/>
      <c r="J239" s="71"/>
      <c r="K239" s="71"/>
      <c r="L239" s="71"/>
      <c r="M239" s="71"/>
      <c r="N239" s="71"/>
      <c r="O239" s="71"/>
      <c r="P239" s="72"/>
    </row>
    <row r="240" ht="17.25" customHeight="1">
      <c r="A240" s="152"/>
      <c r="B240" s="207"/>
      <c r="C240" t="s" s="200">
        <f>IF(B240="","",LEFT(B240,5))</f>
      </c>
      <c r="D240" s="201">
        <v>221</v>
      </c>
      <c r="E240" s="202"/>
      <c r="F240" s="206"/>
      <c r="G240" s="204"/>
      <c r="H240" s="71"/>
      <c r="I240" s="71"/>
      <c r="J240" s="71"/>
      <c r="K240" s="71"/>
      <c r="L240" s="71"/>
      <c r="M240" s="71"/>
      <c r="N240" s="71"/>
      <c r="O240" s="71"/>
      <c r="P240" s="72"/>
    </row>
    <row r="241" ht="17.25" customHeight="1">
      <c r="A241" s="152"/>
      <c r="B241" s="207"/>
      <c r="C241" t="s" s="200">
        <f>IF(B241="","",LEFT(B241,5))</f>
      </c>
      <c r="D241" s="201">
        <v>222</v>
      </c>
      <c r="E241" s="202"/>
      <c r="F241" s="206"/>
      <c r="G241" s="204"/>
      <c r="H241" s="71"/>
      <c r="I241" s="71"/>
      <c r="J241" s="71"/>
      <c r="K241" s="71"/>
      <c r="L241" s="71"/>
      <c r="M241" s="71"/>
      <c r="N241" s="71"/>
      <c r="O241" s="71"/>
      <c r="P241" s="72"/>
    </row>
    <row r="242" ht="17.25" customHeight="1">
      <c r="A242" s="152"/>
      <c r="B242" s="207"/>
      <c r="C242" t="s" s="200">
        <f>IF(B242="","",LEFT(B242,5))</f>
      </c>
      <c r="D242" s="201">
        <v>223</v>
      </c>
      <c r="E242" s="202"/>
      <c r="F242" s="206"/>
      <c r="G242" s="204"/>
      <c r="H242" s="71"/>
      <c r="I242" s="71"/>
      <c r="J242" s="71"/>
      <c r="K242" s="71"/>
      <c r="L242" s="71"/>
      <c r="M242" s="71"/>
      <c r="N242" s="71"/>
      <c r="O242" s="71"/>
      <c r="P242" s="72"/>
    </row>
    <row r="243" ht="17.25" customHeight="1">
      <c r="A243" s="152"/>
      <c r="B243" s="207"/>
      <c r="C243" t="s" s="200">
        <f>IF(B243="","",LEFT(B243,5))</f>
      </c>
      <c r="D243" s="201">
        <v>224</v>
      </c>
      <c r="E243" s="202"/>
      <c r="F243" s="206"/>
      <c r="G243" s="204"/>
      <c r="H243" s="71"/>
      <c r="I243" s="71"/>
      <c r="J243" s="71"/>
      <c r="K243" s="71"/>
      <c r="L243" s="71"/>
      <c r="M243" s="71"/>
      <c r="N243" s="71"/>
      <c r="O243" s="71"/>
      <c r="P243" s="72"/>
    </row>
    <row r="244" ht="17.25" customHeight="1">
      <c r="A244" s="152"/>
      <c r="B244" s="207"/>
      <c r="C244" t="s" s="200">
        <f>IF(B244="","",LEFT(B244,5))</f>
      </c>
      <c r="D244" s="201">
        <v>225</v>
      </c>
      <c r="E244" s="202"/>
      <c r="F244" s="206"/>
      <c r="G244" s="204"/>
      <c r="H244" s="71"/>
      <c r="I244" s="71"/>
      <c r="J244" s="71"/>
      <c r="K244" s="71"/>
      <c r="L244" s="71"/>
      <c r="M244" s="71"/>
      <c r="N244" s="71"/>
      <c r="O244" s="71"/>
      <c r="P244" s="72"/>
    </row>
    <row r="245" ht="17.25" customHeight="1">
      <c r="A245" s="152"/>
      <c r="B245" s="207"/>
      <c r="C245" t="s" s="200">
        <f>IF(B245="","",LEFT(B245,5))</f>
      </c>
      <c r="D245" s="201">
        <v>226</v>
      </c>
      <c r="E245" s="202"/>
      <c r="F245" s="206"/>
      <c r="G245" s="204"/>
      <c r="H245" s="71"/>
      <c r="I245" s="71"/>
      <c r="J245" s="71"/>
      <c r="K245" s="71"/>
      <c r="L245" s="71"/>
      <c r="M245" s="71"/>
      <c r="N245" s="71"/>
      <c r="O245" s="71"/>
      <c r="P245" s="72"/>
    </row>
    <row r="246" ht="17.25" customHeight="1">
      <c r="A246" s="152"/>
      <c r="B246" s="207"/>
      <c r="C246" t="s" s="200">
        <f>IF(B246="","",LEFT(B246,5))</f>
      </c>
      <c r="D246" s="201">
        <v>227</v>
      </c>
      <c r="E246" s="202"/>
      <c r="F246" s="206"/>
      <c r="G246" s="204"/>
      <c r="H246" s="71"/>
      <c r="I246" s="71"/>
      <c r="J246" s="71"/>
      <c r="K246" s="71"/>
      <c r="L246" s="71"/>
      <c r="M246" s="71"/>
      <c r="N246" s="71"/>
      <c r="O246" s="71"/>
      <c r="P246" s="72"/>
    </row>
    <row r="247" ht="17.25" customHeight="1">
      <c r="A247" s="152"/>
      <c r="B247" s="207"/>
      <c r="C247" t="s" s="200">
        <f>IF(B247="","",LEFT(B247,5))</f>
      </c>
      <c r="D247" s="201">
        <v>228</v>
      </c>
      <c r="E247" s="202"/>
      <c r="F247" s="206"/>
      <c r="G247" s="204"/>
      <c r="H247" s="71"/>
      <c r="I247" s="71"/>
      <c r="J247" s="71"/>
      <c r="K247" s="71"/>
      <c r="L247" s="71"/>
      <c r="M247" s="71"/>
      <c r="N247" s="71"/>
      <c r="O247" s="71"/>
      <c r="P247" s="72"/>
    </row>
    <row r="248" ht="17.25" customHeight="1">
      <c r="A248" s="152"/>
      <c r="B248" s="207"/>
      <c r="C248" t="s" s="200">
        <f>IF(B248="","",LEFT(B248,5))</f>
      </c>
      <c r="D248" s="201">
        <v>229</v>
      </c>
      <c r="E248" s="202"/>
      <c r="F248" s="206"/>
      <c r="G248" s="204"/>
      <c r="H248" s="71"/>
      <c r="I248" s="71"/>
      <c r="J248" s="71"/>
      <c r="K248" s="71"/>
      <c r="L248" s="71"/>
      <c r="M248" s="71"/>
      <c r="N248" s="71"/>
      <c r="O248" s="71"/>
      <c r="P248" s="72"/>
    </row>
    <row r="249" ht="17.25" customHeight="1">
      <c r="A249" s="152"/>
      <c r="B249" s="207"/>
      <c r="C249" t="s" s="200">
        <f>IF(B249="","",LEFT(B249,5))</f>
      </c>
      <c r="D249" s="201">
        <v>230</v>
      </c>
      <c r="E249" s="202"/>
      <c r="F249" s="206"/>
      <c r="G249" s="204"/>
      <c r="H249" s="71"/>
      <c r="I249" s="71"/>
      <c r="J249" s="71"/>
      <c r="K249" s="71"/>
      <c r="L249" s="71"/>
      <c r="M249" s="71"/>
      <c r="N249" s="71"/>
      <c r="O249" s="71"/>
      <c r="P249" s="72"/>
    </row>
    <row r="250" ht="17.25" customHeight="1">
      <c r="A250" s="152"/>
      <c r="B250" s="207"/>
      <c r="C250" t="s" s="200">
        <f>IF(B250="","",LEFT(B250,5))</f>
      </c>
      <c r="D250" s="201">
        <v>231</v>
      </c>
      <c r="E250" s="202"/>
      <c r="F250" s="206"/>
      <c r="G250" s="204"/>
      <c r="H250" s="71"/>
      <c r="I250" s="71"/>
      <c r="J250" s="71"/>
      <c r="K250" s="71"/>
      <c r="L250" s="71"/>
      <c r="M250" s="71"/>
      <c r="N250" s="71"/>
      <c r="O250" s="71"/>
      <c r="P250" s="72"/>
    </row>
    <row r="251" ht="17.25" customHeight="1">
      <c r="A251" s="152"/>
      <c r="B251" s="207"/>
      <c r="C251" t="s" s="200">
        <f>IF(B251="","",LEFT(B251,5))</f>
      </c>
      <c r="D251" s="201">
        <v>232</v>
      </c>
      <c r="E251" s="202"/>
      <c r="F251" s="206"/>
      <c r="G251" s="204"/>
      <c r="H251" s="71"/>
      <c r="I251" s="71"/>
      <c r="J251" s="71"/>
      <c r="K251" s="71"/>
      <c r="L251" s="71"/>
      <c r="M251" s="71"/>
      <c r="N251" s="71"/>
      <c r="O251" s="71"/>
      <c r="P251" s="72"/>
    </row>
    <row r="252" ht="17.25" customHeight="1">
      <c r="A252" s="152"/>
      <c r="B252" s="207"/>
      <c r="C252" t="s" s="200">
        <f>IF(B252="","",LEFT(B252,5))</f>
      </c>
      <c r="D252" s="201">
        <v>233</v>
      </c>
      <c r="E252" s="202"/>
      <c r="F252" s="206"/>
      <c r="G252" s="204"/>
      <c r="H252" s="71"/>
      <c r="I252" s="71"/>
      <c r="J252" s="71"/>
      <c r="K252" s="71"/>
      <c r="L252" s="71"/>
      <c r="M252" s="71"/>
      <c r="N252" s="71"/>
      <c r="O252" s="71"/>
      <c r="P252" s="72"/>
    </row>
    <row r="253" ht="17.25" customHeight="1">
      <c r="A253" s="152"/>
      <c r="B253" s="207"/>
      <c r="C253" t="s" s="200">
        <f>IF(B253="","",LEFT(B253,5))</f>
      </c>
      <c r="D253" s="201">
        <v>234</v>
      </c>
      <c r="E253" s="202"/>
      <c r="F253" s="206"/>
      <c r="G253" s="204"/>
      <c r="H253" s="71"/>
      <c r="I253" s="71"/>
      <c r="J253" s="71"/>
      <c r="K253" s="71"/>
      <c r="L253" s="71"/>
      <c r="M253" s="71"/>
      <c r="N253" s="71"/>
      <c r="O253" s="71"/>
      <c r="P253" s="72"/>
    </row>
    <row r="254" ht="17.25" customHeight="1">
      <c r="A254" s="152"/>
      <c r="B254" s="207"/>
      <c r="C254" t="s" s="200">
        <f>IF(B254="","",LEFT(B254,5))</f>
      </c>
      <c r="D254" s="201">
        <v>235</v>
      </c>
      <c r="E254" s="202"/>
      <c r="F254" s="206"/>
      <c r="G254" s="204"/>
      <c r="H254" s="71"/>
      <c r="I254" s="71"/>
      <c r="J254" s="71"/>
      <c r="K254" s="71"/>
      <c r="L254" s="71"/>
      <c r="M254" s="71"/>
      <c r="N254" s="71"/>
      <c r="O254" s="71"/>
      <c r="P254" s="72"/>
    </row>
    <row r="255" ht="17.25" customHeight="1">
      <c r="A255" s="152"/>
      <c r="B255" s="207"/>
      <c r="C255" t="s" s="200">
        <f>IF(B255="","",LEFT(B255,5))</f>
      </c>
      <c r="D255" s="201">
        <v>236</v>
      </c>
      <c r="E255" s="202"/>
      <c r="F255" s="206"/>
      <c r="G255" s="204"/>
      <c r="H255" s="71"/>
      <c r="I255" s="71"/>
      <c r="J255" s="71"/>
      <c r="K255" s="71"/>
      <c r="L255" s="71"/>
      <c r="M255" s="71"/>
      <c r="N255" s="71"/>
      <c r="O255" s="71"/>
      <c r="P255" s="72"/>
    </row>
    <row r="256" ht="17.25" customHeight="1">
      <c r="A256" s="152"/>
      <c r="B256" s="207"/>
      <c r="C256" t="s" s="200">
        <f>IF(B256="","",LEFT(B256,5))</f>
      </c>
      <c r="D256" s="201">
        <v>237</v>
      </c>
      <c r="E256" s="202"/>
      <c r="F256" s="206"/>
      <c r="G256" s="204"/>
      <c r="H256" s="71"/>
      <c r="I256" s="71"/>
      <c r="J256" s="71"/>
      <c r="K256" s="71"/>
      <c r="L256" s="71"/>
      <c r="M256" s="71"/>
      <c r="N256" s="71"/>
      <c r="O256" s="71"/>
      <c r="P256" s="72"/>
    </row>
    <row r="257" ht="17.25" customHeight="1">
      <c r="A257" s="152"/>
      <c r="B257" s="207"/>
      <c r="C257" t="s" s="200">
        <f>IF(B257="","",LEFT(B257,5))</f>
      </c>
      <c r="D257" s="201">
        <v>238</v>
      </c>
      <c r="E257" s="202"/>
      <c r="F257" s="206"/>
      <c r="G257" s="204"/>
      <c r="H257" s="71"/>
      <c r="I257" s="71"/>
      <c r="J257" s="71"/>
      <c r="K257" s="71"/>
      <c r="L257" s="71"/>
      <c r="M257" s="71"/>
      <c r="N257" s="71"/>
      <c r="O257" s="71"/>
      <c r="P257" s="72"/>
    </row>
    <row r="258" ht="17.25" customHeight="1">
      <c r="A258" s="152"/>
      <c r="B258" s="207"/>
      <c r="C258" t="s" s="200">
        <f>IF(B258="","",LEFT(B258,5))</f>
      </c>
      <c r="D258" s="201">
        <v>239</v>
      </c>
      <c r="E258" s="202"/>
      <c r="F258" s="206"/>
      <c r="G258" s="204"/>
      <c r="H258" s="71"/>
      <c r="I258" s="71"/>
      <c r="J258" s="71"/>
      <c r="K258" s="71"/>
      <c r="L258" s="71"/>
      <c r="M258" s="71"/>
      <c r="N258" s="71"/>
      <c r="O258" s="71"/>
      <c r="P258" s="72"/>
    </row>
    <row r="259" ht="17.25" customHeight="1">
      <c r="A259" s="152"/>
      <c r="B259" s="207"/>
      <c r="C259" t="s" s="200">
        <f>IF(B259="","",LEFT(B259,5))</f>
      </c>
      <c r="D259" s="201">
        <v>240</v>
      </c>
      <c r="E259" s="202"/>
      <c r="F259" s="206"/>
      <c r="G259" s="204"/>
      <c r="H259" s="71"/>
      <c r="I259" s="71"/>
      <c r="J259" s="71"/>
      <c r="K259" s="71"/>
      <c r="L259" s="71"/>
      <c r="M259" s="71"/>
      <c r="N259" s="71"/>
      <c r="O259" s="71"/>
      <c r="P259" s="72"/>
    </row>
    <row r="260" ht="17.25" customHeight="1">
      <c r="A260" s="152"/>
      <c r="B260" s="207"/>
      <c r="C260" t="s" s="200">
        <f>IF(B260="","",LEFT(B260,5))</f>
      </c>
      <c r="D260" s="201">
        <v>241</v>
      </c>
      <c r="E260" s="202"/>
      <c r="F260" s="206"/>
      <c r="G260" s="204"/>
      <c r="H260" s="71"/>
      <c r="I260" s="71"/>
      <c r="J260" s="71"/>
      <c r="K260" s="71"/>
      <c r="L260" s="71"/>
      <c r="M260" s="71"/>
      <c r="N260" s="71"/>
      <c r="O260" s="71"/>
      <c r="P260" s="72"/>
    </row>
    <row r="261" ht="17.25" customHeight="1">
      <c r="A261" s="152"/>
      <c r="B261" s="207"/>
      <c r="C261" t="s" s="200">
        <f>IF(B261="","",LEFT(B261,5))</f>
      </c>
      <c r="D261" s="201">
        <v>242</v>
      </c>
      <c r="E261" s="202"/>
      <c r="F261" s="206"/>
      <c r="G261" s="204"/>
      <c r="H261" s="71"/>
      <c r="I261" s="71"/>
      <c r="J261" s="71"/>
      <c r="K261" s="71"/>
      <c r="L261" s="71"/>
      <c r="M261" s="71"/>
      <c r="N261" s="71"/>
      <c r="O261" s="71"/>
      <c r="P261" s="72"/>
    </row>
    <row r="262" ht="17.25" customHeight="1">
      <c r="A262" s="152"/>
      <c r="B262" s="207"/>
      <c r="C262" t="s" s="200">
        <f>IF(B262="","",LEFT(B262,5))</f>
      </c>
      <c r="D262" s="201">
        <v>243</v>
      </c>
      <c r="E262" s="202"/>
      <c r="F262" s="206"/>
      <c r="G262" s="204"/>
      <c r="H262" s="71"/>
      <c r="I262" s="71"/>
      <c r="J262" s="71"/>
      <c r="K262" s="71"/>
      <c r="L262" s="71"/>
      <c r="M262" s="71"/>
      <c r="N262" s="71"/>
      <c r="O262" s="71"/>
      <c r="P262" s="72"/>
    </row>
    <row r="263" ht="17.25" customHeight="1">
      <c r="A263" s="152"/>
      <c r="B263" s="207"/>
      <c r="C263" t="s" s="200">
        <f>IF(B263="","",LEFT(B263,5))</f>
      </c>
      <c r="D263" s="201">
        <v>244</v>
      </c>
      <c r="E263" s="202"/>
      <c r="F263" s="206"/>
      <c r="G263" s="204"/>
      <c r="H263" s="71"/>
      <c r="I263" s="71"/>
      <c r="J263" s="71"/>
      <c r="K263" s="71"/>
      <c r="L263" s="71"/>
      <c r="M263" s="71"/>
      <c r="N263" s="71"/>
      <c r="O263" s="71"/>
      <c r="P263" s="72"/>
    </row>
    <row r="264" ht="17.25" customHeight="1">
      <c r="A264" s="152"/>
      <c r="B264" s="207"/>
      <c r="C264" t="s" s="200">
        <f>IF(B264="","",LEFT(B264,5))</f>
      </c>
      <c r="D264" s="201">
        <v>245</v>
      </c>
      <c r="E264" s="202"/>
      <c r="F264" s="206"/>
      <c r="G264" s="204"/>
      <c r="H264" s="71"/>
      <c r="I264" s="71"/>
      <c r="J264" s="71"/>
      <c r="K264" s="71"/>
      <c r="L264" s="71"/>
      <c r="M264" s="71"/>
      <c r="N264" s="71"/>
      <c r="O264" s="71"/>
      <c r="P264" s="72"/>
    </row>
    <row r="265" ht="17.25" customHeight="1">
      <c r="A265" s="152"/>
      <c r="B265" s="207"/>
      <c r="C265" t="s" s="200">
        <f>IF(B265="","",LEFT(B265,5))</f>
      </c>
      <c r="D265" s="201">
        <v>246</v>
      </c>
      <c r="E265" s="202"/>
      <c r="F265" s="206"/>
      <c r="G265" s="204"/>
      <c r="H265" s="71"/>
      <c r="I265" s="71"/>
      <c r="J265" s="71"/>
      <c r="K265" s="71"/>
      <c r="L265" s="71"/>
      <c r="M265" s="71"/>
      <c r="N265" s="71"/>
      <c r="O265" s="71"/>
      <c r="P265" s="72"/>
    </row>
    <row r="266" ht="17.25" customHeight="1">
      <c r="A266" s="152"/>
      <c r="B266" s="207"/>
      <c r="C266" t="s" s="200">
        <f>IF(B266="","",LEFT(B266,5))</f>
      </c>
      <c r="D266" s="201">
        <v>247</v>
      </c>
      <c r="E266" s="202"/>
      <c r="F266" s="206"/>
      <c r="G266" s="204"/>
      <c r="H266" s="71"/>
      <c r="I266" s="71"/>
      <c r="J266" s="71"/>
      <c r="K266" s="71"/>
      <c r="L266" s="71"/>
      <c r="M266" s="71"/>
      <c r="N266" s="71"/>
      <c r="O266" s="71"/>
      <c r="P266" s="72"/>
    </row>
    <row r="267" ht="17.25" customHeight="1">
      <c r="A267" s="152"/>
      <c r="B267" s="207"/>
      <c r="C267" t="s" s="200">
        <f>IF(B267="","",LEFT(B267,5))</f>
      </c>
      <c r="D267" s="201">
        <v>248</v>
      </c>
      <c r="E267" s="202"/>
      <c r="F267" s="206"/>
      <c r="G267" s="204"/>
      <c r="H267" s="71"/>
      <c r="I267" s="71"/>
      <c r="J267" s="71"/>
      <c r="K267" s="71"/>
      <c r="L267" s="71"/>
      <c r="M267" s="71"/>
      <c r="N267" s="71"/>
      <c r="O267" s="71"/>
      <c r="P267" s="72"/>
    </row>
    <row r="268" ht="17.25" customHeight="1">
      <c r="A268" s="152"/>
      <c r="B268" s="207"/>
      <c r="C268" t="s" s="200">
        <f>IF(B268="","",LEFT(B268,5))</f>
      </c>
      <c r="D268" s="201">
        <v>249</v>
      </c>
      <c r="E268" s="202"/>
      <c r="F268" s="206"/>
      <c r="G268" s="204"/>
      <c r="H268" s="71"/>
      <c r="I268" s="71"/>
      <c r="J268" s="71"/>
      <c r="K268" s="71"/>
      <c r="L268" s="71"/>
      <c r="M268" s="71"/>
      <c r="N268" s="71"/>
      <c r="O268" s="71"/>
      <c r="P268" s="72"/>
    </row>
    <row r="269" ht="17.25" customHeight="1">
      <c r="A269" s="152"/>
      <c r="B269" s="207"/>
      <c r="C269" t="s" s="200">
        <f>IF(B269="","",LEFT(B269,5))</f>
      </c>
      <c r="D269" s="201">
        <v>250</v>
      </c>
      <c r="E269" s="202"/>
      <c r="F269" s="206"/>
      <c r="G269" s="204"/>
      <c r="H269" s="167"/>
      <c r="I269" s="167"/>
      <c r="J269" s="167"/>
      <c r="K269" s="167"/>
      <c r="L269" s="167"/>
      <c r="M269" s="167"/>
      <c r="N269" s="167"/>
      <c r="O269" s="167"/>
      <c r="P269" s="168"/>
    </row>
  </sheetData>
  <mergeCells count="9">
    <mergeCell ref="B15:E15"/>
    <mergeCell ref="F13:G14"/>
    <mergeCell ref="F15:G15"/>
    <mergeCell ref="B4:G4"/>
    <mergeCell ref="B8:E8"/>
    <mergeCell ref="F8:G8"/>
    <mergeCell ref="H12:M12"/>
    <mergeCell ref="B12:E12"/>
    <mergeCell ref="F10:G12"/>
  </mergeCells>
  <conditionalFormatting sqref="E20:E269">
    <cfRule type="cellIs" dxfId="0" priority="1" operator="lessThan" stopIfTrue="1">
      <formula>'Finanzplan'!$D$8</formula>
    </cfRule>
    <cfRule type="cellIs" dxfId="1" priority="2" operator="greaterThan" stopIfTrue="1">
      <formula>'Finanzplan'!$D$9</formula>
    </cfRule>
  </conditionalFormatting>
  <dataValidations count="1">
    <dataValidation type="list" allowBlank="1" showInputMessage="1" showErrorMessage="1" sqref="A20:B34 A35:A269 B36:B269">
      <formula1>"1.01. - Produktion - Studiomiete/Aufnahme ,1.02. - Produktion - Studiomiete/Mischen,1.03. - Produktion - Mastering,1.04. - Produktion - Externe Gastmusiker*innen,1.05. - Produktion - Produzent*in,1.06. - Produktion - Toningenieur*in"</formula1>
    </dataValidation>
  </dataValidations>
  <hyperlinks>
    <hyperlink ref="F23" r:id="rId1" location="" tooltip="" display="hofa-media.de"/>
    <hyperlink ref="F33" r:id="rId2" location="" tooltip="" display="wix.com"/>
  </hyperlinks>
  <pageMargins left="0.708661" right="0.70866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I49"/>
  <sheetViews>
    <sheetView workbookViewId="0" showGridLines="0" defaultGridColor="1"/>
  </sheetViews>
  <sheetFormatPr defaultColWidth="11.5" defaultRowHeight="14" customHeight="1" outlineLevelRow="0" outlineLevelCol="0"/>
  <cols>
    <col min="1" max="1" width="2.5" style="208" customWidth="1"/>
    <col min="2" max="2" width="11.5" style="208" customWidth="1"/>
    <col min="3" max="3" width="36.5" style="208" customWidth="1"/>
    <col min="4" max="4" width="23.5" style="208" customWidth="1"/>
    <col min="5" max="6" width="7.5" style="208" customWidth="1"/>
    <col min="7" max="7" width="11.1719" style="208" customWidth="1"/>
    <col min="8" max="8" width="20.1719" style="208" customWidth="1"/>
    <col min="9" max="9" width="6.17188" style="208" customWidth="1"/>
    <col min="10" max="16384" width="11.5" style="208" customWidth="1"/>
  </cols>
  <sheetData>
    <row r="1" ht="18" customHeight="1">
      <c r="A1" s="61"/>
      <c r="B1" s="62"/>
      <c r="C1" s="62"/>
      <c r="D1" s="63"/>
      <c r="E1" s="64"/>
      <c r="F1" s="65"/>
      <c r="G1" s="65"/>
      <c r="H1" s="65"/>
      <c r="I1" s="66"/>
    </row>
    <row r="2" ht="26.25" customHeight="1">
      <c r="A2" s="67"/>
      <c r="B2" t="s" s="68">
        <v>247</v>
      </c>
      <c r="C2" s="69"/>
      <c r="D2" s="70"/>
      <c r="E2" s="16"/>
      <c r="F2" s="71"/>
      <c r="G2" s="71"/>
      <c r="H2" s="71"/>
      <c r="I2" s="72"/>
    </row>
    <row r="3" ht="17.25" customHeight="1">
      <c r="A3" s="73"/>
      <c r="B3" s="71"/>
      <c r="C3" s="71"/>
      <c r="D3" s="71"/>
      <c r="E3" s="71"/>
      <c r="F3" s="71"/>
      <c r="G3" s="71"/>
      <c r="H3" s="71"/>
      <c r="I3" s="72"/>
    </row>
    <row r="4" ht="21" customHeight="1">
      <c r="A4" s="73"/>
      <c r="B4" t="s" s="209">
        <v>248</v>
      </c>
      <c r="C4" s="71"/>
      <c r="D4" s="71"/>
      <c r="E4" s="71"/>
      <c r="F4" s="71"/>
      <c r="G4" s="71"/>
      <c r="H4" s="71"/>
      <c r="I4" s="72"/>
    </row>
    <row r="5" ht="8" customHeight="1">
      <c r="A5" s="73"/>
      <c r="B5" s="71"/>
      <c r="C5" s="71"/>
      <c r="D5" s="71"/>
      <c r="E5" s="71"/>
      <c r="F5" s="71"/>
      <c r="G5" s="71"/>
      <c r="H5" s="71"/>
      <c r="I5" s="72"/>
    </row>
    <row r="6" ht="17.25" customHeight="1">
      <c r="A6" s="73"/>
      <c r="B6" t="s" s="75">
        <v>249</v>
      </c>
      <c r="C6" s="71"/>
      <c r="D6" s="71"/>
      <c r="E6" s="71"/>
      <c r="F6" s="71"/>
      <c r="G6" s="71"/>
      <c r="H6" s="71"/>
      <c r="I6" s="72"/>
    </row>
    <row r="7" ht="8" customHeight="1">
      <c r="A7" s="73"/>
      <c r="B7" s="71"/>
      <c r="C7" s="71"/>
      <c r="D7" s="71"/>
      <c r="E7" s="71"/>
      <c r="F7" s="71"/>
      <c r="G7" s="71"/>
      <c r="H7" s="71"/>
      <c r="I7" s="72"/>
    </row>
    <row r="8" ht="24.75" customHeight="1">
      <c r="A8" s="189"/>
      <c r="B8" t="s" s="190">
        <v>250</v>
      </c>
      <c r="C8" t="s" s="190">
        <v>251</v>
      </c>
      <c r="D8" t="s" s="190">
        <v>218</v>
      </c>
      <c r="E8" s="191"/>
      <c r="F8" s="191"/>
      <c r="G8" s="191"/>
      <c r="H8" s="191"/>
      <c r="I8" s="210"/>
    </row>
    <row r="9" ht="17.25" customHeight="1">
      <c r="A9" s="211"/>
      <c r="B9" s="212">
        <v>1</v>
      </c>
      <c r="C9" s="213"/>
      <c r="D9" s="198"/>
      <c r="E9" s="214"/>
      <c r="F9" s="214"/>
      <c r="G9" s="214"/>
      <c r="H9" s="214"/>
      <c r="I9" s="215"/>
    </row>
    <row r="10" ht="17.25" customHeight="1">
      <c r="A10" s="73"/>
      <c r="B10" s="216">
        <v>2</v>
      </c>
      <c r="C10" s="217"/>
      <c r="D10" s="204"/>
      <c r="E10" s="71"/>
      <c r="F10" s="71"/>
      <c r="G10" s="71"/>
      <c r="H10" s="71"/>
      <c r="I10" s="72"/>
    </row>
    <row r="11" ht="17.25" customHeight="1">
      <c r="A11" s="73"/>
      <c r="B11" s="216">
        <v>3</v>
      </c>
      <c r="C11" s="217"/>
      <c r="D11" s="204"/>
      <c r="E11" s="71"/>
      <c r="F11" s="71"/>
      <c r="G11" s="71"/>
      <c r="H11" s="71"/>
      <c r="I11" s="72"/>
    </row>
    <row r="12" ht="17.25" customHeight="1">
      <c r="A12" s="73"/>
      <c r="B12" s="216">
        <v>4</v>
      </c>
      <c r="C12" s="217"/>
      <c r="D12" s="204"/>
      <c r="E12" s="71"/>
      <c r="F12" s="71"/>
      <c r="G12" s="71"/>
      <c r="H12" s="71"/>
      <c r="I12" s="72"/>
    </row>
    <row r="13" ht="17.25" customHeight="1">
      <c r="A13" s="73"/>
      <c r="B13" s="216">
        <v>5</v>
      </c>
      <c r="C13" s="217"/>
      <c r="D13" s="204"/>
      <c r="E13" s="71"/>
      <c r="F13" s="71"/>
      <c r="G13" s="71"/>
      <c r="H13" s="71"/>
      <c r="I13" s="72"/>
    </row>
    <row r="14" ht="17.25" customHeight="1">
      <c r="A14" s="73"/>
      <c r="B14" s="216">
        <v>6</v>
      </c>
      <c r="C14" s="217"/>
      <c r="D14" s="204"/>
      <c r="E14" s="71"/>
      <c r="F14" s="71"/>
      <c r="G14" s="71"/>
      <c r="H14" s="71"/>
      <c r="I14" s="72"/>
    </row>
    <row r="15" ht="17.25" customHeight="1">
      <c r="A15" s="73"/>
      <c r="B15" s="216">
        <v>7</v>
      </c>
      <c r="C15" s="217"/>
      <c r="D15" s="204"/>
      <c r="E15" s="71"/>
      <c r="F15" s="71"/>
      <c r="G15" s="71"/>
      <c r="H15" s="71"/>
      <c r="I15" s="72"/>
    </row>
    <row r="16" ht="17.25" customHeight="1">
      <c r="A16" s="73"/>
      <c r="B16" s="216">
        <v>8</v>
      </c>
      <c r="C16" s="217"/>
      <c r="D16" s="204"/>
      <c r="E16" s="71"/>
      <c r="F16" s="71"/>
      <c r="G16" s="71"/>
      <c r="H16" s="71"/>
      <c r="I16" s="72"/>
    </row>
    <row r="17" ht="17.25" customHeight="1">
      <c r="A17" s="73"/>
      <c r="B17" s="216">
        <v>9</v>
      </c>
      <c r="C17" s="217"/>
      <c r="D17" s="204"/>
      <c r="E17" s="71"/>
      <c r="F17" s="71"/>
      <c r="G17" s="71"/>
      <c r="H17" s="71"/>
      <c r="I17" s="72"/>
    </row>
    <row r="18" ht="17.25" customHeight="1">
      <c r="A18" s="73"/>
      <c r="B18" s="216">
        <v>10</v>
      </c>
      <c r="C18" s="217"/>
      <c r="D18" s="204"/>
      <c r="E18" s="71"/>
      <c r="F18" s="71"/>
      <c r="G18" s="71"/>
      <c r="H18" s="71"/>
      <c r="I18" s="72"/>
    </row>
    <row r="19" ht="17.25" customHeight="1">
      <c r="A19" s="73"/>
      <c r="B19" s="216">
        <v>11</v>
      </c>
      <c r="C19" s="217"/>
      <c r="D19" s="204"/>
      <c r="E19" s="71"/>
      <c r="F19" s="71"/>
      <c r="G19" s="71"/>
      <c r="H19" s="71"/>
      <c r="I19" s="72"/>
    </row>
    <row r="20" ht="17.25" customHeight="1">
      <c r="A20" s="73"/>
      <c r="B20" s="216">
        <v>12</v>
      </c>
      <c r="C20" s="217"/>
      <c r="D20" s="204"/>
      <c r="E20" s="71"/>
      <c r="F20" s="71"/>
      <c r="G20" s="71"/>
      <c r="H20" s="71"/>
      <c r="I20" s="72"/>
    </row>
    <row r="21" ht="27" customHeight="1">
      <c r="A21" s="73"/>
      <c r="B21" s="94"/>
      <c r="C21" s="218"/>
      <c r="D21" s="219"/>
      <c r="E21" s="71"/>
      <c r="F21" s="71"/>
      <c r="G21" s="71"/>
      <c r="H21" s="71"/>
      <c r="I21" s="72"/>
    </row>
    <row r="22" ht="21" customHeight="1">
      <c r="A22" s="73"/>
      <c r="B22" t="s" s="209">
        <v>60</v>
      </c>
      <c r="C22" s="71"/>
      <c r="D22" s="71"/>
      <c r="E22" s="71"/>
      <c r="F22" s="71"/>
      <c r="G22" s="71"/>
      <c r="H22" s="71"/>
      <c r="I22" s="72"/>
    </row>
    <row r="23" ht="8" customHeight="1">
      <c r="A23" s="73"/>
      <c r="B23" s="71"/>
      <c r="C23" s="71"/>
      <c r="D23" s="71"/>
      <c r="E23" s="71"/>
      <c r="F23" s="71"/>
      <c r="G23" s="71"/>
      <c r="H23" s="71"/>
      <c r="I23" s="72"/>
    </row>
    <row r="24" ht="34.5" customHeight="1">
      <c r="A24" s="73"/>
      <c r="B24" t="s" s="42">
        <v>252</v>
      </c>
      <c r="C24" s="43"/>
      <c r="D24" s="43"/>
      <c r="E24" s="43"/>
      <c r="F24" s="43"/>
      <c r="G24" s="43"/>
      <c r="H24" s="43"/>
      <c r="I24" s="220"/>
    </row>
    <row r="25" ht="8" customHeight="1">
      <c r="A25" s="73"/>
      <c r="B25" s="71"/>
      <c r="C25" s="71"/>
      <c r="D25" s="71"/>
      <c r="E25" s="71"/>
      <c r="F25" s="71"/>
      <c r="G25" s="71"/>
      <c r="H25" s="71"/>
      <c r="I25" s="72"/>
    </row>
    <row r="26" ht="17.25" customHeight="1">
      <c r="A26" s="73"/>
      <c r="B26" t="s" s="89">
        <v>253</v>
      </c>
      <c r="C26" s="88"/>
      <c r="D26" s="88"/>
      <c r="E26" s="88"/>
      <c r="F26" s="88"/>
      <c r="G26" s="88"/>
      <c r="H26" s="221">
        <f>IF(('Verwendungsnachweis'!E15-'Verwendungsnachweis'!C117)&gt;'Verwendungsnachweis'!E15*0.25,'Verwendungsnachweis'!E15-'Verwendungsnachweis'!C117,'Verwendungsnachweis'!E15*0.25)</f>
        <v>10000</v>
      </c>
      <c r="I26" s="72"/>
    </row>
    <row r="27" ht="17.25" customHeight="1">
      <c r="A27" s="73"/>
      <c r="B27" t="s" s="89">
        <v>254</v>
      </c>
      <c r="C27" s="88"/>
      <c r="D27" s="88"/>
      <c r="E27" s="88"/>
      <c r="F27" s="88"/>
      <c r="G27" s="88"/>
      <c r="H27" s="221">
        <f>SUM(D30:D49)</f>
        <v>10000</v>
      </c>
      <c r="I27" s="72"/>
    </row>
    <row r="28" ht="17.25" customHeight="1">
      <c r="A28" s="73"/>
      <c r="B28" s="71"/>
      <c r="C28" s="71"/>
      <c r="D28" s="71"/>
      <c r="E28" s="71"/>
      <c r="F28" s="71"/>
      <c r="G28" s="71"/>
      <c r="H28" s="71"/>
      <c r="I28" s="72"/>
    </row>
    <row r="29" ht="24.75" customHeight="1">
      <c r="A29" s="189"/>
      <c r="B29" t="s" s="190">
        <v>250</v>
      </c>
      <c r="C29" t="s" s="190">
        <v>255</v>
      </c>
      <c r="D29" t="s" s="190">
        <v>218</v>
      </c>
      <c r="E29" s="191"/>
      <c r="F29" s="191"/>
      <c r="G29" s="191"/>
      <c r="H29" s="191"/>
      <c r="I29" s="210"/>
    </row>
    <row r="30" ht="17.25" customHeight="1">
      <c r="A30" s="211"/>
      <c r="B30" s="212">
        <v>1</v>
      </c>
      <c r="C30" t="s" s="193">
        <v>256</v>
      </c>
      <c r="D30" s="198">
        <v>10000</v>
      </c>
      <c r="E30" s="214"/>
      <c r="F30" s="214"/>
      <c r="G30" s="214"/>
      <c r="H30" s="214"/>
      <c r="I30" s="215"/>
    </row>
    <row r="31" ht="17.25" customHeight="1">
      <c r="A31" s="73"/>
      <c r="B31" s="216">
        <v>2</v>
      </c>
      <c r="C31" s="222"/>
      <c r="D31" s="204"/>
      <c r="E31" s="71"/>
      <c r="F31" s="71"/>
      <c r="G31" s="71"/>
      <c r="H31" s="71"/>
      <c r="I31" s="72"/>
    </row>
    <row r="32" ht="17.25" customHeight="1">
      <c r="A32" s="73"/>
      <c r="B32" s="216">
        <v>3</v>
      </c>
      <c r="C32" s="217"/>
      <c r="D32" s="204"/>
      <c r="E32" s="71"/>
      <c r="F32" s="71"/>
      <c r="G32" s="71"/>
      <c r="H32" s="71"/>
      <c r="I32" s="72"/>
    </row>
    <row r="33" ht="17.25" customHeight="1">
      <c r="A33" s="73"/>
      <c r="B33" s="216">
        <v>4</v>
      </c>
      <c r="C33" s="217"/>
      <c r="D33" s="204"/>
      <c r="E33" s="71"/>
      <c r="F33" s="71"/>
      <c r="G33" s="71"/>
      <c r="H33" s="71"/>
      <c r="I33" s="72"/>
    </row>
    <row r="34" ht="17.25" customHeight="1">
      <c r="A34" s="73"/>
      <c r="B34" s="216">
        <v>5</v>
      </c>
      <c r="C34" s="217"/>
      <c r="D34" s="204"/>
      <c r="E34" s="71"/>
      <c r="F34" s="71"/>
      <c r="G34" s="71"/>
      <c r="H34" s="71"/>
      <c r="I34" s="72"/>
    </row>
    <row r="35" ht="17.25" customHeight="1">
      <c r="A35" s="73"/>
      <c r="B35" s="216">
        <v>6</v>
      </c>
      <c r="C35" s="217"/>
      <c r="D35" s="204"/>
      <c r="E35" s="71"/>
      <c r="F35" s="71"/>
      <c r="G35" s="71"/>
      <c r="H35" s="71"/>
      <c r="I35" s="72"/>
    </row>
    <row r="36" ht="17.25" customHeight="1">
      <c r="A36" s="73"/>
      <c r="B36" s="216">
        <v>7</v>
      </c>
      <c r="C36" s="217"/>
      <c r="D36" s="204"/>
      <c r="E36" s="71"/>
      <c r="F36" s="71"/>
      <c r="G36" s="71"/>
      <c r="H36" s="71"/>
      <c r="I36" s="72"/>
    </row>
    <row r="37" ht="17.25" customHeight="1">
      <c r="A37" s="73"/>
      <c r="B37" s="216">
        <v>8</v>
      </c>
      <c r="C37" s="217"/>
      <c r="D37" s="204"/>
      <c r="E37" s="71"/>
      <c r="F37" s="71"/>
      <c r="G37" s="71"/>
      <c r="H37" s="71"/>
      <c r="I37" s="72"/>
    </row>
    <row r="38" ht="17.25" customHeight="1">
      <c r="A38" s="73"/>
      <c r="B38" s="216">
        <v>9</v>
      </c>
      <c r="C38" s="217"/>
      <c r="D38" s="204"/>
      <c r="E38" s="71"/>
      <c r="F38" s="71"/>
      <c r="G38" s="71"/>
      <c r="H38" s="71"/>
      <c r="I38" s="72"/>
    </row>
    <row r="39" ht="17.25" customHeight="1">
      <c r="A39" s="73"/>
      <c r="B39" s="216">
        <v>10</v>
      </c>
      <c r="C39" s="217"/>
      <c r="D39" s="204"/>
      <c r="E39" s="71"/>
      <c r="F39" s="71"/>
      <c r="G39" s="71"/>
      <c r="H39" s="71"/>
      <c r="I39" s="72"/>
    </row>
    <row r="40" ht="17.25" customHeight="1">
      <c r="A40" s="73"/>
      <c r="B40" s="216">
        <v>11</v>
      </c>
      <c r="C40" s="217"/>
      <c r="D40" s="204"/>
      <c r="E40" s="71"/>
      <c r="F40" s="71"/>
      <c r="G40" s="71"/>
      <c r="H40" s="71"/>
      <c r="I40" s="72"/>
    </row>
    <row r="41" ht="17.25" customHeight="1">
      <c r="A41" s="73"/>
      <c r="B41" s="216">
        <v>12</v>
      </c>
      <c r="C41" s="217"/>
      <c r="D41" s="204"/>
      <c r="E41" s="71"/>
      <c r="F41" s="71"/>
      <c r="G41" s="71"/>
      <c r="H41" s="71"/>
      <c r="I41" s="72"/>
    </row>
    <row r="42" ht="17.25" customHeight="1">
      <c r="A42" s="73"/>
      <c r="B42" s="216">
        <v>13</v>
      </c>
      <c r="C42" s="217"/>
      <c r="D42" s="204"/>
      <c r="E42" s="71"/>
      <c r="F42" s="71"/>
      <c r="G42" s="71"/>
      <c r="H42" s="71"/>
      <c r="I42" s="72"/>
    </row>
    <row r="43" ht="17.25" customHeight="1">
      <c r="A43" s="73"/>
      <c r="B43" s="216">
        <v>14</v>
      </c>
      <c r="C43" s="217"/>
      <c r="D43" s="204"/>
      <c r="E43" s="71"/>
      <c r="F43" s="71"/>
      <c r="G43" s="71"/>
      <c r="H43" s="71"/>
      <c r="I43" s="72"/>
    </row>
    <row r="44" ht="17.25" customHeight="1">
      <c r="A44" s="73"/>
      <c r="B44" s="216">
        <v>15</v>
      </c>
      <c r="C44" s="217"/>
      <c r="D44" s="204"/>
      <c r="E44" s="71"/>
      <c r="F44" s="71"/>
      <c r="G44" s="71"/>
      <c r="H44" s="71"/>
      <c r="I44" s="72"/>
    </row>
    <row r="45" ht="17.25" customHeight="1">
      <c r="A45" s="73"/>
      <c r="B45" s="216">
        <v>16</v>
      </c>
      <c r="C45" s="217"/>
      <c r="D45" s="204"/>
      <c r="E45" s="71"/>
      <c r="F45" s="71"/>
      <c r="G45" s="71"/>
      <c r="H45" s="71"/>
      <c r="I45" s="72"/>
    </row>
    <row r="46" ht="17.25" customHeight="1">
      <c r="A46" s="73"/>
      <c r="B46" s="216">
        <v>17</v>
      </c>
      <c r="C46" s="217"/>
      <c r="D46" s="204"/>
      <c r="E46" s="71"/>
      <c r="F46" s="71"/>
      <c r="G46" s="71"/>
      <c r="H46" s="71"/>
      <c r="I46" s="72"/>
    </row>
    <row r="47" ht="17.25" customHeight="1">
      <c r="A47" s="73"/>
      <c r="B47" s="216">
        <v>18</v>
      </c>
      <c r="C47" s="217"/>
      <c r="D47" s="204"/>
      <c r="E47" s="71"/>
      <c r="F47" s="71"/>
      <c r="G47" s="71"/>
      <c r="H47" s="71"/>
      <c r="I47" s="72"/>
    </row>
    <row r="48" ht="17.25" customHeight="1">
      <c r="A48" s="73"/>
      <c r="B48" s="216">
        <v>19</v>
      </c>
      <c r="C48" s="217"/>
      <c r="D48" s="204"/>
      <c r="E48" s="71"/>
      <c r="F48" s="71"/>
      <c r="G48" s="71"/>
      <c r="H48" s="71"/>
      <c r="I48" s="72"/>
    </row>
    <row r="49" ht="17.25" customHeight="1">
      <c r="A49" s="223"/>
      <c r="B49" s="216">
        <v>20</v>
      </c>
      <c r="C49" s="217"/>
      <c r="D49" s="204"/>
      <c r="E49" s="167"/>
      <c r="F49" s="167"/>
      <c r="G49" s="167"/>
      <c r="H49" s="167"/>
      <c r="I49" s="168"/>
    </row>
  </sheetData>
  <mergeCells count="3">
    <mergeCell ref="B24:I24"/>
    <mergeCell ref="B26:G26"/>
    <mergeCell ref="B27:G27"/>
  </mergeCells>
  <pageMargins left="0.7" right="0.7" top="0.787402" bottom="0.787402" header="0.3" footer="0.3"/>
  <pageSetup firstPageNumber="1" fitToHeight="1" fitToWidth="1" scale="6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S129"/>
  <sheetViews>
    <sheetView workbookViewId="0" showGridLines="0" defaultGridColor="1"/>
  </sheetViews>
  <sheetFormatPr defaultColWidth="11.5" defaultRowHeight="14.5" customHeight="1" outlineLevelRow="0" outlineLevelCol="0"/>
  <cols>
    <col min="1" max="1" width="10.8516" style="224" customWidth="1"/>
    <col min="2" max="2" width="53.6719" style="224" customWidth="1"/>
    <col min="3" max="5" width="18.5" style="224" customWidth="1"/>
    <col min="6" max="6" width="13.1719" style="224" customWidth="1"/>
    <col min="7" max="7" width="13" style="224" customWidth="1"/>
    <col min="8" max="8" width="50.8516" style="224" customWidth="1"/>
    <col min="9" max="9" width="13.8516" style="224" customWidth="1"/>
    <col min="10" max="10" width="14.8516" style="224" customWidth="1"/>
    <col min="11" max="13" width="13.6719" style="224" customWidth="1"/>
    <col min="14" max="15" width="11.5" style="224" customWidth="1"/>
    <col min="16" max="16" width="38.8516" style="224" customWidth="1"/>
    <col min="17" max="17" width="11.5" style="224" customWidth="1"/>
    <col min="18" max="18" width="43.3516" style="224" customWidth="1"/>
    <col min="19" max="19" width="13.3516" style="224" customWidth="1"/>
    <col min="20" max="16384" width="11.5" style="224" customWidth="1"/>
  </cols>
  <sheetData>
    <row r="1" ht="44.25" customHeight="1">
      <c r="A1" s="225"/>
      <c r="B1" t="s" s="226">
        <v>258</v>
      </c>
      <c r="C1" s="227"/>
      <c r="D1" s="227"/>
      <c r="E1" s="227"/>
      <c r="F1" s="227"/>
      <c r="G1" s="227"/>
      <c r="H1" s="228"/>
      <c r="I1" s="229"/>
      <c r="J1" s="65"/>
      <c r="K1" s="65"/>
      <c r="L1" s="65"/>
      <c r="M1" s="65"/>
      <c r="N1" s="65"/>
      <c r="O1" s="65"/>
      <c r="P1" s="65"/>
      <c r="Q1" s="65"/>
      <c r="R1" s="65"/>
      <c r="S1" s="66"/>
    </row>
    <row r="2" ht="14" customHeight="1">
      <c r="A2" s="230"/>
      <c r="B2" s="214"/>
      <c r="C2" s="214"/>
      <c r="D2" s="214"/>
      <c r="E2" s="214"/>
      <c r="F2" s="214"/>
      <c r="G2" s="214"/>
      <c r="H2" s="231"/>
      <c r="I2" s="232"/>
      <c r="J2" s="71"/>
      <c r="K2" s="71"/>
      <c r="L2" s="71"/>
      <c r="M2" s="71"/>
      <c r="N2" s="71"/>
      <c r="O2" s="71"/>
      <c r="P2" s="71"/>
      <c r="Q2" s="71"/>
      <c r="R2" s="71"/>
      <c r="S2" s="72"/>
    </row>
    <row r="3" ht="14" customHeight="1">
      <c r="A3" s="232"/>
      <c r="B3" t="s" s="84">
        <v>259</v>
      </c>
      <c r="C3" t="s" s="75">
        <f>CONCATENATE('Finanzplan'!D4," - ",'Finanzplan'!D5)</f>
        <v>260</v>
      </c>
      <c r="D3" s="71"/>
      <c r="E3" s="71"/>
      <c r="F3" s="71"/>
      <c r="G3" s="71"/>
      <c r="H3" s="233"/>
      <c r="I3" s="232"/>
      <c r="J3" s="71"/>
      <c r="K3" s="71"/>
      <c r="L3" s="71"/>
      <c r="M3" s="71"/>
      <c r="N3" s="71"/>
      <c r="O3" s="71"/>
      <c r="P3" s="71"/>
      <c r="Q3" s="71"/>
      <c r="R3" s="71"/>
      <c r="S3" s="72"/>
    </row>
    <row r="4" ht="14" customHeight="1">
      <c r="A4" s="232"/>
      <c r="B4" s="71"/>
      <c r="C4" s="71"/>
      <c r="D4" s="71"/>
      <c r="E4" s="71"/>
      <c r="F4" s="71"/>
      <c r="G4" s="71"/>
      <c r="H4" s="233"/>
      <c r="I4" s="232"/>
      <c r="J4" s="71"/>
      <c r="K4" s="71"/>
      <c r="L4" s="71"/>
      <c r="M4" s="71"/>
      <c r="N4" s="71"/>
      <c r="O4" s="71"/>
      <c r="P4" s="71"/>
      <c r="Q4" s="71"/>
      <c r="R4" s="71"/>
      <c r="S4" s="72"/>
    </row>
    <row r="5" ht="14" customHeight="1">
      <c r="A5" s="232"/>
      <c r="B5" t="s" s="75">
        <v>55</v>
      </c>
      <c r="C5" t="s" s="75">
        <v>261</v>
      </c>
      <c r="D5" s="71"/>
      <c r="E5" s="71"/>
      <c r="F5" s="71"/>
      <c r="G5" s="71"/>
      <c r="H5" s="233"/>
      <c r="I5" s="232"/>
      <c r="J5" s="71"/>
      <c r="K5" s="71"/>
      <c r="L5" s="71"/>
      <c r="M5" s="71"/>
      <c r="N5" s="71"/>
      <c r="O5" s="71"/>
      <c r="P5" s="71"/>
      <c r="Q5" s="71"/>
      <c r="R5" s="71"/>
      <c r="S5" s="72"/>
    </row>
    <row r="6" ht="14" customHeight="1">
      <c r="A6" s="232"/>
      <c r="B6" s="71"/>
      <c r="C6" s="71"/>
      <c r="D6" s="71"/>
      <c r="E6" s="71"/>
      <c r="F6" s="71"/>
      <c r="G6" s="71"/>
      <c r="H6" s="233"/>
      <c r="I6" s="232"/>
      <c r="J6" s="71"/>
      <c r="K6" s="71"/>
      <c r="L6" s="71"/>
      <c r="M6" s="71"/>
      <c r="N6" s="71"/>
      <c r="O6" s="71"/>
      <c r="P6" s="71"/>
      <c r="Q6" s="71"/>
      <c r="R6" s="71"/>
      <c r="S6" s="72"/>
    </row>
    <row r="7" ht="59.25" customHeight="1">
      <c r="A7" s="232"/>
      <c r="B7" t="s" s="42">
        <v>262</v>
      </c>
      <c r="C7" s="100">
        <f>C117</f>
        <v>16956</v>
      </c>
      <c r="D7" s="234"/>
      <c r="E7" s="234"/>
      <c r="F7" s="95"/>
      <c r="G7" s="95"/>
      <c r="H7" s="233"/>
      <c r="I7" s="232"/>
      <c r="J7" s="71"/>
      <c r="K7" s="71"/>
      <c r="L7" s="71"/>
      <c r="M7" s="71"/>
      <c r="N7" s="71"/>
      <c r="O7" s="71"/>
      <c r="P7" s="71"/>
      <c r="Q7" s="71"/>
      <c r="R7" s="71"/>
      <c r="S7" s="72"/>
    </row>
    <row r="8" ht="19.5" customHeight="1">
      <c r="A8" s="232"/>
      <c r="B8" t="s" s="235">
        <v>263</v>
      </c>
      <c r="C8" s="100">
        <f>E117</f>
        <v>0</v>
      </c>
      <c r="D8" s="179"/>
      <c r="E8" s="179"/>
      <c r="F8" s="95"/>
      <c r="G8" s="95"/>
      <c r="H8" s="233"/>
      <c r="I8" s="232"/>
      <c r="J8" s="71"/>
      <c r="K8" s="71"/>
      <c r="L8" s="71"/>
      <c r="M8" s="71"/>
      <c r="N8" s="71"/>
      <c r="O8" s="71"/>
      <c r="P8" s="71"/>
      <c r="Q8" s="71"/>
      <c r="R8" s="71"/>
      <c r="S8" s="72"/>
    </row>
    <row r="9" ht="19.5" customHeight="1">
      <c r="A9" s="232"/>
      <c r="B9" t="s" s="75">
        <v>264</v>
      </c>
      <c r="C9" s="100">
        <f>E118</f>
        <v>16956</v>
      </c>
      <c r="D9" s="71"/>
      <c r="E9" s="71"/>
      <c r="F9" s="95"/>
      <c r="G9" s="95"/>
      <c r="H9" s="233"/>
      <c r="I9" s="232"/>
      <c r="J9" s="71"/>
      <c r="K9" s="71"/>
      <c r="L9" s="71"/>
      <c r="M9" s="71"/>
      <c r="N9" s="71"/>
      <c r="O9" s="71"/>
      <c r="P9" s="71"/>
      <c r="Q9" s="71"/>
      <c r="R9" s="71"/>
      <c r="S9" s="72"/>
    </row>
    <row r="10" ht="14.6" customHeight="1">
      <c r="A10" s="232"/>
      <c r="B10" s="71"/>
      <c r="C10" s="71"/>
      <c r="D10" s="95"/>
      <c r="E10" s="95"/>
      <c r="F10" s="95"/>
      <c r="G10" s="95"/>
      <c r="H10" s="233"/>
      <c r="I10" s="232"/>
      <c r="J10" s="71"/>
      <c r="K10" s="71"/>
      <c r="L10" s="71"/>
      <c r="M10" s="71"/>
      <c r="N10" s="71"/>
      <c r="O10" s="71"/>
      <c r="P10" s="71"/>
      <c r="Q10" s="71"/>
      <c r="R10" s="71"/>
      <c r="S10" s="72"/>
    </row>
    <row r="11" ht="14.6" customHeight="1">
      <c r="A11" s="232"/>
      <c r="B11" s="236"/>
      <c r="C11" s="236"/>
      <c r="D11" s="237"/>
      <c r="E11" s="237"/>
      <c r="F11" s="237"/>
      <c r="G11" s="237"/>
      <c r="H11" s="233"/>
      <c r="I11" s="232"/>
      <c r="J11" s="71"/>
      <c r="K11" s="71"/>
      <c r="L11" s="71"/>
      <c r="M11" s="71"/>
      <c r="N11" s="71"/>
      <c r="O11" s="71"/>
      <c r="P11" s="71"/>
      <c r="Q11" s="71"/>
      <c r="R11" s="71"/>
      <c r="S11" s="72"/>
    </row>
    <row r="12" ht="39" customHeight="1">
      <c r="A12" s="238"/>
      <c r="B12" s="239"/>
      <c r="C12" t="s" s="240">
        <v>265</v>
      </c>
      <c r="D12" t="s" s="240">
        <v>266</v>
      </c>
      <c r="E12" s="241"/>
      <c r="F12" t="s" s="240">
        <v>267</v>
      </c>
      <c r="G12" s="241"/>
      <c r="H12" s="242"/>
      <c r="I12" s="232"/>
      <c r="J12" s="71"/>
      <c r="K12" s="71"/>
      <c r="L12" s="71"/>
      <c r="M12" s="71"/>
      <c r="N12" s="71"/>
      <c r="O12" s="71"/>
      <c r="P12" s="71"/>
      <c r="Q12" s="71"/>
      <c r="R12" s="71"/>
      <c r="S12" s="72"/>
    </row>
    <row r="13" ht="38.25" customHeight="1">
      <c r="A13" s="238"/>
      <c r="B13" s="239"/>
      <c r="C13" t="s" s="243">
        <v>268</v>
      </c>
      <c r="D13" t="s" s="243">
        <v>268</v>
      </c>
      <c r="E13" t="s" s="243">
        <v>268</v>
      </c>
      <c r="F13" t="s" s="244">
        <v>269</v>
      </c>
      <c r="G13" t="s" s="244">
        <v>270</v>
      </c>
      <c r="H13" s="242"/>
      <c r="I13" s="232"/>
      <c r="J13" s="71"/>
      <c r="K13" s="71"/>
      <c r="L13" s="71"/>
      <c r="M13" s="71"/>
      <c r="N13" s="71"/>
      <c r="O13" s="71"/>
      <c r="P13" s="71"/>
      <c r="Q13" s="71"/>
      <c r="R13" s="71"/>
      <c r="S13" s="72"/>
    </row>
    <row r="14" ht="19.5" customHeight="1">
      <c r="A14" s="245"/>
      <c r="B14" t="s" s="246">
        <v>271</v>
      </c>
      <c r="C14" s="247">
        <f>C121</f>
        <v>26956</v>
      </c>
      <c r="D14" s="248"/>
      <c r="E14" s="247">
        <f>E121</f>
        <v>26956</v>
      </c>
      <c r="F14" t="s" s="249">
        <f>IF(C14&lt;SUM(E14:E14),SUM(E14:E14)-C14,"")</f>
      </c>
      <c r="G14" t="s" s="249">
        <f>IF(SUM(E14:E14)&lt;C14,C14-SUM(E14:E14),"")</f>
      </c>
      <c r="H14" s="245"/>
      <c r="I14" s="232"/>
      <c r="J14" s="71"/>
      <c r="K14" s="71"/>
      <c r="L14" s="71"/>
      <c r="M14" s="71"/>
      <c r="N14" s="71"/>
      <c r="O14" s="71"/>
      <c r="P14" s="71"/>
      <c r="Q14" s="71"/>
      <c r="R14" s="71"/>
      <c r="S14" s="72"/>
    </row>
    <row r="15" ht="19.5" customHeight="1">
      <c r="A15" s="245"/>
      <c r="B15" t="s" s="246">
        <v>272</v>
      </c>
      <c r="C15" s="247">
        <f>C106</f>
        <v>26956</v>
      </c>
      <c r="D15" s="248"/>
      <c r="E15" s="247">
        <f>E106</f>
        <v>26956</v>
      </c>
      <c r="F15" t="s" s="249">
        <f>IF(C15&lt;SUM(E15:E15),SUM(E15:E15)-C15,"")</f>
      </c>
      <c r="G15" t="s" s="249">
        <f>IF(SUM(E15:E15)&lt;C15,C15-SUM(E15:E15),"")</f>
      </c>
      <c r="H15" s="245"/>
      <c r="I15" s="232"/>
      <c r="J15" s="71"/>
      <c r="K15" s="71"/>
      <c r="L15" s="71"/>
      <c r="M15" s="71"/>
      <c r="N15" s="71"/>
      <c r="O15" s="71"/>
      <c r="P15" s="71"/>
      <c r="Q15" s="71"/>
      <c r="R15" s="71"/>
      <c r="S15" s="72"/>
    </row>
    <row r="16" ht="19.5" customHeight="1">
      <c r="A16" s="245"/>
      <c r="B16" t="s" s="246">
        <v>273</v>
      </c>
      <c r="C16" s="248">
        <f>C14-C15</f>
        <v>0</v>
      </c>
      <c r="D16" s="248"/>
      <c r="E16" s="248">
        <f>E14-E15</f>
        <v>0</v>
      </c>
      <c r="F16" s="248"/>
      <c r="G16" s="248"/>
      <c r="H16" s="245"/>
      <c r="I16" s="232"/>
      <c r="J16" s="71"/>
      <c r="K16" s="71"/>
      <c r="L16" s="71"/>
      <c r="M16" s="71"/>
      <c r="N16" s="71"/>
      <c r="O16" s="71"/>
      <c r="P16" s="71"/>
      <c r="Q16" s="71"/>
      <c r="R16" s="71"/>
      <c r="S16" s="72"/>
    </row>
    <row r="17" ht="13.55" customHeight="1">
      <c r="A17" s="232"/>
      <c r="B17" s="214"/>
      <c r="C17" s="214"/>
      <c r="D17" s="214"/>
      <c r="E17" s="214"/>
      <c r="F17" s="214"/>
      <c r="G17" s="214"/>
      <c r="H17" s="233"/>
      <c r="I17" s="232"/>
      <c r="J17" s="71"/>
      <c r="K17" s="71"/>
      <c r="L17" s="71"/>
      <c r="M17" s="71"/>
      <c r="N17" s="71"/>
      <c r="O17" s="71"/>
      <c r="P17" s="71"/>
      <c r="Q17" s="71"/>
      <c r="R17" s="71"/>
      <c r="S17" s="72"/>
    </row>
    <row r="18" ht="13.55" customHeight="1">
      <c r="A18" s="232"/>
      <c r="B18" s="71"/>
      <c r="C18" s="71"/>
      <c r="D18" s="71"/>
      <c r="E18" s="71"/>
      <c r="F18" s="71"/>
      <c r="G18" s="71"/>
      <c r="H18" s="233"/>
      <c r="I18" s="232"/>
      <c r="J18" s="71"/>
      <c r="K18" s="71"/>
      <c r="L18" s="71"/>
      <c r="M18" s="71"/>
      <c r="N18" s="71"/>
      <c r="O18" s="71"/>
      <c r="P18" s="71"/>
      <c r="Q18" s="71"/>
      <c r="R18" s="71"/>
      <c r="S18" s="72"/>
    </row>
    <row r="19" ht="60.75" customHeight="1">
      <c r="A19" s="232"/>
      <c r="B19" t="s" s="42">
        <v>274</v>
      </c>
      <c r="C19" s="43"/>
      <c r="D19" s="43"/>
      <c r="E19" s="43"/>
      <c r="F19" s="43"/>
      <c r="G19" s="43"/>
      <c r="H19" s="250"/>
      <c r="I19" s="232"/>
      <c r="J19" s="71"/>
      <c r="K19" s="71"/>
      <c r="L19" s="71"/>
      <c r="M19" s="71"/>
      <c r="N19" s="71"/>
      <c r="O19" s="71"/>
      <c r="P19" s="71"/>
      <c r="Q19" s="71"/>
      <c r="R19" s="71"/>
      <c r="S19" s="72"/>
    </row>
    <row r="20" ht="13.55" customHeight="1">
      <c r="A20" s="232"/>
      <c r="B20" s="71"/>
      <c r="C20" s="71"/>
      <c r="D20" s="71"/>
      <c r="E20" s="71"/>
      <c r="F20" s="71"/>
      <c r="G20" s="71"/>
      <c r="H20" s="233"/>
      <c r="I20" s="232"/>
      <c r="J20" s="71"/>
      <c r="K20" s="71"/>
      <c r="L20" s="71"/>
      <c r="M20" s="71"/>
      <c r="N20" s="71"/>
      <c r="O20" s="71"/>
      <c r="P20" s="71"/>
      <c r="Q20" s="71"/>
      <c r="R20" s="71"/>
      <c r="S20" s="72"/>
    </row>
    <row r="21" ht="13.55" customHeight="1">
      <c r="A21" s="245"/>
      <c r="B21" t="s" s="251">
        <v>275</v>
      </c>
      <c r="C21" s="252"/>
      <c r="D21" s="252"/>
      <c r="E21" s="252"/>
      <c r="F21" s="252"/>
      <c r="G21" s="252"/>
      <c r="H21" s="253"/>
      <c r="I21" s="232"/>
      <c r="J21" s="71"/>
      <c r="K21" s="71"/>
      <c r="L21" s="71"/>
      <c r="M21" s="71"/>
      <c r="N21" s="71"/>
      <c r="O21" s="71"/>
      <c r="P21" s="71"/>
      <c r="Q21" s="71"/>
      <c r="R21" s="71"/>
      <c r="S21" s="72"/>
    </row>
    <row r="22" ht="13.55" customHeight="1">
      <c r="A22" s="245"/>
      <c r="B22" s="254"/>
      <c r="C22" s="252"/>
      <c r="D22" s="252"/>
      <c r="E22" s="252"/>
      <c r="F22" s="252"/>
      <c r="G22" s="252"/>
      <c r="H22" s="253"/>
      <c r="I22" s="232"/>
      <c r="J22" s="71"/>
      <c r="K22" s="71"/>
      <c r="L22" s="71"/>
      <c r="M22" s="71"/>
      <c r="N22" s="71"/>
      <c r="O22" s="71"/>
      <c r="P22" s="71"/>
      <c r="Q22" s="71"/>
      <c r="R22" s="71"/>
      <c r="S22" s="72"/>
    </row>
    <row r="23" ht="13.55" customHeight="1">
      <c r="A23" s="245"/>
      <c r="B23" s="255"/>
      <c r="C23" s="256"/>
      <c r="D23" s="256"/>
      <c r="E23" s="256"/>
      <c r="F23" s="256"/>
      <c r="G23" s="256"/>
      <c r="H23" s="253"/>
      <c r="I23" s="232"/>
      <c r="J23" s="71"/>
      <c r="K23" s="71"/>
      <c r="L23" s="71"/>
      <c r="M23" s="71"/>
      <c r="N23" s="71"/>
      <c r="O23" s="71"/>
      <c r="P23" s="71"/>
      <c r="Q23" s="71"/>
      <c r="R23" s="71"/>
      <c r="S23" s="72"/>
    </row>
    <row r="24" ht="13.55" customHeight="1">
      <c r="A24" s="232"/>
      <c r="B24" s="214"/>
      <c r="C24" s="214"/>
      <c r="D24" s="214"/>
      <c r="E24" s="214"/>
      <c r="F24" s="214"/>
      <c r="G24" s="214"/>
      <c r="H24" s="233"/>
      <c r="I24" s="232"/>
      <c r="J24" s="71"/>
      <c r="K24" s="71"/>
      <c r="L24" s="71"/>
      <c r="M24" s="71"/>
      <c r="N24" s="71"/>
      <c r="O24" s="71"/>
      <c r="P24" s="71"/>
      <c r="Q24" s="71"/>
      <c r="R24" s="71"/>
      <c r="S24" s="72"/>
    </row>
    <row r="25" ht="13.55" customHeight="1">
      <c r="A25" s="257"/>
      <c r="B25" s="236"/>
      <c r="C25" s="236"/>
      <c r="D25" s="236"/>
      <c r="E25" s="236"/>
      <c r="F25" s="236"/>
      <c r="G25" s="236"/>
      <c r="H25" s="258"/>
      <c r="I25" s="232"/>
      <c r="J25" s="71"/>
      <c r="K25" s="71"/>
      <c r="L25" s="71"/>
      <c r="M25" s="71"/>
      <c r="N25" s="71"/>
      <c r="O25" s="71"/>
      <c r="P25" s="71"/>
      <c r="Q25" s="71"/>
      <c r="R25" s="71"/>
      <c r="S25" s="72"/>
    </row>
    <row r="26" ht="13.55" customHeight="1">
      <c r="A26" s="211"/>
      <c r="B26" s="214"/>
      <c r="C26" s="214"/>
      <c r="D26" s="214"/>
      <c r="E26" s="214"/>
      <c r="F26" s="214"/>
      <c r="G26" s="214"/>
      <c r="H26" s="214"/>
      <c r="I26" s="71"/>
      <c r="J26" s="71"/>
      <c r="K26" s="71"/>
      <c r="L26" s="71"/>
      <c r="M26" s="71"/>
      <c r="N26" s="71"/>
      <c r="O26" s="71"/>
      <c r="P26" s="71"/>
      <c r="Q26" s="71"/>
      <c r="R26" s="71"/>
      <c r="S26" s="72"/>
    </row>
    <row r="27" ht="25.5" customHeight="1">
      <c r="A27" t="s" s="259">
        <v>276</v>
      </c>
      <c r="B27" s="260"/>
      <c r="C27" s="260"/>
      <c r="D27" s="260"/>
      <c r="E27" s="260"/>
      <c r="F27" s="260"/>
      <c r="G27" s="260"/>
      <c r="H27" s="260"/>
      <c r="I27" s="71"/>
      <c r="J27" s="261"/>
      <c r="K27" s="261"/>
      <c r="L27" s="261"/>
      <c r="M27" s="261"/>
      <c r="N27" s="261"/>
      <c r="O27" s="261"/>
      <c r="P27" s="261"/>
      <c r="Q27" s="71"/>
      <c r="R27" s="71"/>
      <c r="S27" s="72"/>
    </row>
    <row r="28" ht="48.75" customHeight="1">
      <c r="A28" t="s" s="243">
        <v>277</v>
      </c>
      <c r="B28" t="s" s="243">
        <v>278</v>
      </c>
      <c r="C28" t="s" s="240">
        <v>279</v>
      </c>
      <c r="D28" t="s" s="240">
        <v>266</v>
      </c>
      <c r="E28" s="241"/>
      <c r="F28" t="s" s="240">
        <v>280</v>
      </c>
      <c r="G28" s="241"/>
      <c r="H28" t="s" s="240">
        <v>281</v>
      </c>
      <c r="I28" s="232"/>
      <c r="J28" s="71"/>
      <c r="K28" s="71"/>
      <c r="L28" s="71"/>
      <c r="M28" s="71"/>
      <c r="N28" s="71"/>
      <c r="O28" s="71"/>
      <c r="P28" s="71"/>
      <c r="Q28" s="71"/>
      <c r="R28" s="71"/>
      <c r="S28" s="72"/>
    </row>
    <row r="29" ht="26.25" customHeight="1">
      <c r="A29" s="262"/>
      <c r="B29" t="s" s="263">
        <v>282</v>
      </c>
      <c r="C29" t="s" s="243">
        <v>268</v>
      </c>
      <c r="D29" t="s" s="244">
        <v>283</v>
      </c>
      <c r="E29" t="s" s="244">
        <v>284</v>
      </c>
      <c r="F29" t="s" s="244">
        <v>269</v>
      </c>
      <c r="G29" t="s" s="244">
        <v>270</v>
      </c>
      <c r="H29" t="s" s="244">
        <v>285</v>
      </c>
      <c r="I29" s="264"/>
      <c r="J29" s="71"/>
      <c r="K29" s="71"/>
      <c r="L29" s="71"/>
      <c r="M29" s="71"/>
      <c r="N29" s="71"/>
      <c r="O29" s="71"/>
      <c r="P29" s="71"/>
      <c r="Q29" s="71"/>
      <c r="R29" s="71"/>
      <c r="S29" s="72"/>
    </row>
    <row r="30" ht="14.6" customHeight="1">
      <c r="A30" s="262"/>
      <c r="B30" s="265">
        <v>4</v>
      </c>
      <c r="C30" s="265">
        <v>5</v>
      </c>
      <c r="D30" s="265">
        <v>6</v>
      </c>
      <c r="E30" s="265">
        <v>7</v>
      </c>
      <c r="F30" s="266">
        <v>8</v>
      </c>
      <c r="G30" s="265">
        <v>9</v>
      </c>
      <c r="H30" s="265">
        <v>10</v>
      </c>
      <c r="I30" s="232"/>
      <c r="J30" s="71"/>
      <c r="K30" s="71"/>
      <c r="L30" s="71"/>
      <c r="M30" s="71"/>
      <c r="N30" s="71"/>
      <c r="O30" s="71"/>
      <c r="P30" s="71"/>
      <c r="Q30" s="71"/>
      <c r="R30" s="71"/>
      <c r="S30" s="72"/>
    </row>
    <row r="31" ht="14.6" customHeight="1">
      <c r="A31" s="267"/>
      <c r="B31" s="267"/>
      <c r="C31" s="268"/>
      <c r="D31" s="269"/>
      <c r="E31" s="270"/>
      <c r="F31" s="269"/>
      <c r="G31" s="270"/>
      <c r="H31" s="267"/>
      <c r="I31" s="232"/>
      <c r="J31" s="71"/>
      <c r="K31" s="71"/>
      <c r="L31" s="71"/>
      <c r="M31" s="71"/>
      <c r="N31" s="71"/>
      <c r="O31" s="71"/>
      <c r="P31" s="71"/>
      <c r="Q31" s="71"/>
      <c r="R31" s="71"/>
      <c r="S31" s="72"/>
    </row>
    <row r="32" ht="14.6" customHeight="1">
      <c r="A32" s="271"/>
      <c r="B32" t="s" s="272">
        <v>13</v>
      </c>
      <c r="C32" s="273">
        <f>SUM(C34:C58)</f>
        <v>17256</v>
      </c>
      <c r="D32" s="274"/>
      <c r="E32" s="275">
        <f>SUM(E34:E58)</f>
        <v>17256</v>
      </c>
      <c r="F32" t="s" s="276">
        <f>IF(E32&gt;C32,E32-C32,"")</f>
      </c>
      <c r="G32" s="277"/>
      <c r="H32" s="245"/>
      <c r="I32" s="232"/>
      <c r="J32" s="71"/>
      <c r="K32" s="71"/>
      <c r="L32" s="71"/>
      <c r="M32" s="71"/>
      <c r="N32" s="71"/>
      <c r="O32" s="71"/>
      <c r="P32" s="71"/>
      <c r="Q32" s="71"/>
      <c r="R32" s="71"/>
      <c r="S32" s="278"/>
    </row>
    <row r="33" ht="14.6" customHeight="1">
      <c r="A33" s="271"/>
      <c r="B33" s="271"/>
      <c r="C33" s="273"/>
      <c r="D33" s="274"/>
      <c r="E33" s="275"/>
      <c r="F33" s="274"/>
      <c r="G33" s="277"/>
      <c r="H33" s="245"/>
      <c r="I33" s="232"/>
      <c r="J33" s="71"/>
      <c r="K33" s="71"/>
      <c r="L33" s="71"/>
      <c r="M33" s="71"/>
      <c r="N33" s="71"/>
      <c r="O33" s="71"/>
      <c r="P33" s="71"/>
      <c r="Q33" s="71"/>
      <c r="R33" s="71"/>
      <c r="S33" s="278"/>
    </row>
    <row r="34" ht="14.6" customHeight="1">
      <c r="A34" t="s" s="279">
        <f>IF('Finanzplan'!A23="","",'Finanzplan'!A23)</f>
        <v>69</v>
      </c>
      <c r="B34" t="s" s="279">
        <f>IF('Finanzplan'!B23="","",'Finanzplan'!B23)</f>
        <v>70</v>
      </c>
      <c r="C34" s="280">
        <f>IF('Finanzplan'!A23="","",'Finanzplan'!G23)</f>
        <v>6426</v>
      </c>
      <c r="D34" s="274"/>
      <c r="E34" s="277">
        <f>IF(A34="","",SUMIF('Belegliste Ausgaben'!$C$20:$C$269,A34,'Belegliste Ausgaben'!$G$20:$G$269))</f>
        <v>6426</v>
      </c>
      <c r="F34" t="s" s="276">
        <f>IF(E34&gt;C34,E34-C34,"")</f>
      </c>
      <c r="G34" t="s" s="281">
        <f>IF(E34&lt;C34,C34-E34,"")</f>
      </c>
      <c r="H34" s="245"/>
      <c r="I34" s="232"/>
      <c r="J34" s="71"/>
      <c r="K34" s="71"/>
      <c r="L34" s="71"/>
      <c r="M34" s="71"/>
      <c r="N34" s="71"/>
      <c r="O34" s="71"/>
      <c r="P34" s="71"/>
      <c r="Q34" s="71"/>
      <c r="R34" s="71"/>
      <c r="S34" s="72"/>
    </row>
    <row r="35" ht="31" customHeight="1">
      <c r="A35" t="s" s="279">
        <f>IF('Finanzplan'!A24="","",'Finanzplan'!A24)</f>
        <v>72</v>
      </c>
      <c r="B35" t="s" s="279">
        <f>IF('Finanzplan'!B24="","",'Finanzplan'!B24)</f>
        <v>73</v>
      </c>
      <c r="C35" t="s" s="282">
        <f>IF('Finanzplan'!A24="","",'Finanzplan'!G24)</f>
        <v>74</v>
      </c>
      <c r="D35" s="274"/>
      <c r="E35" s="277">
        <f>IF(A35="","",SUMIF('Belegliste Ausgaben'!$C$20:$C$269,A35,'Belegliste Ausgaben'!$G$20:$G$269))</f>
        <v>0</v>
      </c>
      <c r="F35" t="s" s="276">
        <f>IF(E35&gt;C35,E35-C35,"")</f>
      </c>
      <c r="G35" s="233">
        <f>IF(E35&lt;C35,C35-E35,"")</f>
      </c>
      <c r="H35" s="245"/>
      <c r="I35" s="232"/>
      <c r="J35" s="71"/>
      <c r="K35" s="71"/>
      <c r="L35" s="71"/>
      <c r="M35" s="71"/>
      <c r="N35" s="71"/>
      <c r="O35" s="71"/>
      <c r="P35" s="71"/>
      <c r="Q35" s="71"/>
      <c r="R35" s="71"/>
      <c r="S35" s="72"/>
    </row>
    <row r="36" ht="14.6" customHeight="1">
      <c r="A36" t="s" s="279">
        <f>IF('Finanzplan'!A25="","",'Finanzplan'!A25)</f>
        <v>75</v>
      </c>
      <c r="B36" t="s" s="279">
        <f>IF('Finanzplan'!B25="","",'Finanzplan'!B25)</f>
        <v>76</v>
      </c>
      <c r="C36" s="280">
        <f>IF('Finanzplan'!A25="","",'Finanzplan'!G25)</f>
        <v>3570</v>
      </c>
      <c r="D36" s="274"/>
      <c r="E36" s="277">
        <f>IF(A36="","",SUMIF('Belegliste Ausgaben'!$C$20:$C$269,A36,'Belegliste Ausgaben'!$G$20:$G$269))</f>
        <v>3570</v>
      </c>
      <c r="F36" t="s" s="276">
        <f>IF(E36&gt;C36,E36-C36,"")</f>
      </c>
      <c r="G36" t="s" s="281">
        <f>IF(E36&lt;C36,C36-E36,"")</f>
      </c>
      <c r="H36" s="245"/>
      <c r="I36" s="232"/>
      <c r="J36" s="71"/>
      <c r="K36" s="71"/>
      <c r="L36" s="71"/>
      <c r="M36" s="71"/>
      <c r="N36" s="71"/>
      <c r="O36" s="71"/>
      <c r="P36" s="71"/>
      <c r="Q36" s="71"/>
      <c r="R36" s="71"/>
      <c r="S36" s="72"/>
    </row>
    <row r="37" ht="14.6" customHeight="1">
      <c r="A37" t="s" s="279">
        <f>IF('Finanzplan'!A26="","",'Finanzplan'!A26)</f>
        <v>78</v>
      </c>
      <c r="B37" t="s" s="279">
        <f>IF('Finanzplan'!B26="","",'Finanzplan'!B26)</f>
        <v>79</v>
      </c>
      <c r="C37" s="280">
        <f>IF('Finanzplan'!A26="","",'Finanzplan'!G26)</f>
        <v>0</v>
      </c>
      <c r="D37" s="274"/>
      <c r="E37" s="277">
        <f>IF(A37="","",SUMIF('Belegliste Ausgaben'!$C$20:$C$269,A37,'Belegliste Ausgaben'!$G$20:$G$269))</f>
        <v>0</v>
      </c>
      <c r="F37" t="s" s="276">
        <f>IF(E37&gt;C37,E37-C37,"")</f>
      </c>
      <c r="G37" t="s" s="281">
        <f>IF(E37&lt;C37,C37-E37,"")</f>
      </c>
      <c r="H37" s="245"/>
      <c r="I37" s="232"/>
      <c r="J37" s="71"/>
      <c r="K37" s="71"/>
      <c r="L37" s="71"/>
      <c r="M37" s="71"/>
      <c r="N37" s="71"/>
      <c r="O37" s="71"/>
      <c r="P37" s="71"/>
      <c r="Q37" s="71"/>
      <c r="R37" s="71"/>
      <c r="S37" s="72"/>
    </row>
    <row r="38" ht="14.6" customHeight="1">
      <c r="A38" t="s" s="279">
        <f>IF('Finanzplan'!A27="","",'Finanzplan'!A27)</f>
        <v>81</v>
      </c>
      <c r="B38" t="s" s="279">
        <f>IF('Finanzplan'!B27="","",'Finanzplan'!B27)</f>
        <v>20</v>
      </c>
      <c r="C38" s="280">
        <f>IF('Finanzplan'!A27="","",'Finanzplan'!G27)</f>
        <v>0</v>
      </c>
      <c r="D38" s="274"/>
      <c r="E38" s="277">
        <f>IF(A38="","",SUMIF('Belegliste Ausgaben'!$C$20:$C$269,A38,'Belegliste Ausgaben'!$G$20:$G$269))</f>
        <v>0</v>
      </c>
      <c r="F38" t="s" s="276">
        <f>IF(E38&gt;C38,E38-C38,"")</f>
      </c>
      <c r="G38" t="s" s="281">
        <f>IF(E38&lt;C38,C38-E38,"")</f>
      </c>
      <c r="H38" s="245"/>
      <c r="I38" s="232"/>
      <c r="J38" s="71"/>
      <c r="K38" s="71"/>
      <c r="L38" s="71"/>
      <c r="M38" s="71"/>
      <c r="N38" s="71"/>
      <c r="O38" s="71"/>
      <c r="P38" s="71"/>
      <c r="Q38" s="71"/>
      <c r="R38" s="71"/>
      <c r="S38" s="72"/>
    </row>
    <row r="39" ht="14.6" customHeight="1">
      <c r="A39" t="s" s="279">
        <f>IF('Finanzplan'!A28="","",'Finanzplan'!A28)</f>
        <v>82</v>
      </c>
      <c r="B39" t="s" s="279">
        <f>IF('Finanzplan'!B28="","",'Finanzplan'!B28)</f>
        <v>18</v>
      </c>
      <c r="C39" s="280">
        <f>IF('Finanzplan'!A28="","",'Finanzplan'!G28)</f>
        <v>0</v>
      </c>
      <c r="D39" s="274"/>
      <c r="E39" s="277">
        <f>IF(A39="","",SUMIF('Belegliste Ausgaben'!$C$20:$C$269,A39,'Belegliste Ausgaben'!$G$20:$G$269))</f>
        <v>0</v>
      </c>
      <c r="F39" t="s" s="276">
        <f>IF(E39&gt;C39,E39-C39,"")</f>
      </c>
      <c r="G39" t="s" s="281">
        <f>IF(E39&lt;C39,C39-E39,"")</f>
      </c>
      <c r="H39" s="245"/>
      <c r="I39" s="232"/>
      <c r="J39" s="71"/>
      <c r="K39" s="71"/>
      <c r="L39" s="71"/>
      <c r="M39" s="71"/>
      <c r="N39" s="71"/>
      <c r="O39" s="71"/>
      <c r="P39" s="71"/>
      <c r="Q39" s="71"/>
      <c r="R39" s="71"/>
      <c r="S39" s="72"/>
    </row>
    <row r="40" ht="14.6" customHeight="1">
      <c r="A40" t="s" s="279">
        <f>IF('Finanzplan'!A29="","",'Finanzplan'!A29)</f>
      </c>
      <c r="B40" t="s" s="279">
        <f>IF('Finanzplan'!B29="","",'Finanzplan'!B29)</f>
      </c>
      <c r="C40" t="s" s="279">
        <f>IF('Finanzplan'!A29="","",'Finanzplan'!G29)</f>
      </c>
      <c r="D40" s="274"/>
      <c r="E40" t="s" s="281">
        <f>IF(A40="","",SUMIF('Belegliste Ausgaben'!$C$20:$C$269,A40,'Belegliste Ausgaben'!$G$20:$G$269))</f>
      </c>
      <c r="F40" s="274"/>
      <c r="G40" s="277"/>
      <c r="H40" s="245"/>
      <c r="I40" s="232"/>
      <c r="J40" s="71"/>
      <c r="K40" s="71"/>
      <c r="L40" s="71"/>
      <c r="M40" s="71"/>
      <c r="N40" s="71"/>
      <c r="O40" s="71"/>
      <c r="P40" s="71"/>
      <c r="Q40" s="71"/>
      <c r="R40" s="71"/>
      <c r="S40" s="72"/>
    </row>
    <row r="41" ht="14.6" customHeight="1">
      <c r="A41" t="s" s="279">
        <f>IF('Finanzplan'!A30="","",'Finanzplan'!A30)</f>
        <v>83</v>
      </c>
      <c r="B41" t="s" s="279">
        <f>IF('Finanzplan'!B30="","",'Finanzplan'!B30)</f>
        <v>84</v>
      </c>
      <c r="C41" s="280">
        <f>IF('Finanzplan'!A30="","",'Finanzplan'!G30)</f>
        <v>520</v>
      </c>
      <c r="D41" s="274"/>
      <c r="E41" s="277">
        <f>IF(A41="","",SUMIF('Belegliste Ausgaben'!$C$20:$C$269,A41,'Belegliste Ausgaben'!$G$20:$G$269))</f>
        <v>520</v>
      </c>
      <c r="F41" t="s" s="276">
        <f>IF(E41&gt;C41,E41-C41,"")</f>
      </c>
      <c r="G41" t="s" s="281">
        <f>IF(E41&lt;C41,C41-E41,"")</f>
      </c>
      <c r="H41" s="245"/>
      <c r="I41" s="232"/>
      <c r="J41" s="71"/>
      <c r="K41" s="71"/>
      <c r="L41" s="71"/>
      <c r="M41" s="71"/>
      <c r="N41" s="71"/>
      <c r="O41" s="71"/>
      <c r="P41" s="71"/>
      <c r="Q41" s="71"/>
      <c r="R41" s="71"/>
      <c r="S41" s="72"/>
    </row>
    <row r="42" ht="14.6" customHeight="1">
      <c r="A42" t="s" s="279">
        <f>IF('Finanzplan'!A31="","",'Finanzplan'!A31)</f>
        <v>87</v>
      </c>
      <c r="B42" t="s" s="279">
        <f>IF('Finanzplan'!B31="","",'Finanzplan'!B31)</f>
        <v>88</v>
      </c>
      <c r="C42" s="280">
        <f>IF('Finanzplan'!A31="","",'Finanzplan'!G31)</f>
        <v>0</v>
      </c>
      <c r="D42" s="274"/>
      <c r="E42" s="277">
        <f>IF(A42="","",SUMIF('Belegliste Ausgaben'!$C$20:$C$269,A42,'Belegliste Ausgaben'!$G$20:$G$269))</f>
        <v>0</v>
      </c>
      <c r="F42" t="s" s="276">
        <f>IF(E42&gt;C42,E42-C42,"")</f>
      </c>
      <c r="G42" t="s" s="281">
        <f>IF(E42&lt;C42,C42-E42,"")</f>
      </c>
      <c r="H42" s="245"/>
      <c r="I42" s="232"/>
      <c r="J42" s="71"/>
      <c r="K42" s="71"/>
      <c r="L42" s="71"/>
      <c r="M42" s="71"/>
      <c r="N42" s="71"/>
      <c r="O42" s="71"/>
      <c r="P42" s="71"/>
      <c r="Q42" s="71"/>
      <c r="R42" s="71"/>
      <c r="S42" s="72"/>
    </row>
    <row r="43" ht="14.6" customHeight="1">
      <c r="A43" t="s" s="279">
        <f>IF('Finanzplan'!A32="","",'Finanzplan'!A32)</f>
        <v>89</v>
      </c>
      <c r="B43" t="s" s="279">
        <f>IF('Finanzplan'!B32="","",'Finanzplan'!B32)</f>
        <v>90</v>
      </c>
      <c r="C43" s="280">
        <f>IF('Finanzplan'!A32="","",'Finanzplan'!G32)</f>
        <v>0</v>
      </c>
      <c r="D43" s="274"/>
      <c r="E43" s="277">
        <f>IF(A43="","",SUMIF('Belegliste Ausgaben'!$C$20:$C$269,A43,'Belegliste Ausgaben'!$G$20:$G$269))</f>
        <v>0</v>
      </c>
      <c r="F43" t="s" s="276">
        <f>IF(E43&gt;C43,E43-C43,"")</f>
      </c>
      <c r="G43" t="s" s="281">
        <f>IF(E43&lt;C43,C43-E43,"")</f>
      </c>
      <c r="H43" s="245"/>
      <c r="I43" s="232"/>
      <c r="J43" s="71"/>
      <c r="K43" s="71"/>
      <c r="L43" s="71"/>
      <c r="M43" s="71"/>
      <c r="N43" s="71"/>
      <c r="O43" s="71"/>
      <c r="P43" s="71"/>
      <c r="Q43" s="71"/>
      <c r="R43" s="71"/>
      <c r="S43" s="72"/>
    </row>
    <row r="44" ht="14.6" customHeight="1">
      <c r="A44" t="s" s="279">
        <f>IF('Finanzplan'!A33="","",'Finanzplan'!A33)</f>
        <v>91</v>
      </c>
      <c r="B44" t="s" s="279">
        <f>IF('Finanzplan'!B33="","",'Finanzplan'!B33)</f>
        <v>92</v>
      </c>
      <c r="C44" s="280">
        <f>IF('Finanzplan'!A33="","",'Finanzplan'!G33)</f>
        <v>40</v>
      </c>
      <c r="D44" s="274"/>
      <c r="E44" s="277">
        <f>IF(A44="","",SUMIF('Belegliste Ausgaben'!$C$20:$C$269,A44,'Belegliste Ausgaben'!$G$20:$G$269))</f>
        <v>40</v>
      </c>
      <c r="F44" t="s" s="276">
        <f>IF(E44&gt;C44,E44-C44,"")</f>
      </c>
      <c r="G44" t="s" s="281">
        <f>IF(E44&lt;C44,C44-E44,"")</f>
      </c>
      <c r="H44" s="245"/>
      <c r="I44" s="232"/>
      <c r="J44" s="71"/>
      <c r="K44" s="71"/>
      <c r="L44" s="71"/>
      <c r="M44" s="71"/>
      <c r="N44" s="71"/>
      <c r="O44" s="71"/>
      <c r="P44" s="71"/>
      <c r="Q44" s="71"/>
      <c r="R44" s="71"/>
      <c r="S44" s="72"/>
    </row>
    <row r="45" ht="14.6" customHeight="1">
      <c r="A45" t="s" s="279">
        <f>IF('Finanzplan'!A34="","",'Finanzplan'!A34)</f>
        <v>93</v>
      </c>
      <c r="B45" t="s" s="279">
        <f>IF('Finanzplan'!B34="","",'Finanzplan'!B34)</f>
        <v>94</v>
      </c>
      <c r="C45" s="280">
        <f>IF('Finanzplan'!A34="","",'Finanzplan'!G34)</f>
        <v>0</v>
      </c>
      <c r="D45" s="274"/>
      <c r="E45" s="277">
        <f>IF(A45="","",SUMIF('Belegliste Ausgaben'!$C$20:$C$269,A45,'Belegliste Ausgaben'!$G$20:$G$269))</f>
        <v>0</v>
      </c>
      <c r="F45" t="s" s="276">
        <f>IF(E45&gt;C45,E45-C45,"")</f>
      </c>
      <c r="G45" t="s" s="281">
        <f>IF(E45&lt;C45,C45-E45,"")</f>
      </c>
      <c r="H45" s="245"/>
      <c r="I45" s="232"/>
      <c r="J45" s="71"/>
      <c r="K45" s="71"/>
      <c r="L45" s="71"/>
      <c r="M45" s="71"/>
      <c r="N45" s="71"/>
      <c r="O45" s="71"/>
      <c r="P45" s="71"/>
      <c r="Q45" s="71"/>
      <c r="R45" s="71"/>
      <c r="S45" s="72"/>
    </row>
    <row r="46" ht="14.6" customHeight="1">
      <c r="A46" t="s" s="279">
        <f>IF('Finanzplan'!A35="","",'Finanzplan'!A35)</f>
        <v>95</v>
      </c>
      <c r="B46" t="s" s="279">
        <f>IF('Finanzplan'!B35="","",'Finanzplan'!B35)</f>
        <v>96</v>
      </c>
      <c r="C46" s="280">
        <f>IF('Finanzplan'!A35="","",'Finanzplan'!G35)</f>
        <v>0</v>
      </c>
      <c r="D46" s="274"/>
      <c r="E46" s="277">
        <f>IF(A46="","",SUMIF('Belegliste Ausgaben'!$C$20:$C$269,A46,'Belegliste Ausgaben'!$G$20:$G$269))</f>
        <v>0</v>
      </c>
      <c r="F46" t="s" s="276">
        <f>IF(E46&gt;C46,E46-C46,"")</f>
      </c>
      <c r="G46" t="s" s="281">
        <f>IF(E46&lt;C46,C46-E46,"")</f>
      </c>
      <c r="H46" s="245"/>
      <c r="I46" s="232"/>
      <c r="J46" s="71"/>
      <c r="K46" s="71"/>
      <c r="L46" s="71"/>
      <c r="M46" s="71"/>
      <c r="N46" s="71"/>
      <c r="O46" s="71"/>
      <c r="P46" s="71"/>
      <c r="Q46" s="71"/>
      <c r="R46" s="71"/>
      <c r="S46" s="72"/>
    </row>
    <row r="47" ht="14.6" customHeight="1">
      <c r="A47" t="s" s="279">
        <f>IF('Finanzplan'!A36="","",'Finanzplan'!A36)</f>
      </c>
      <c r="B47" t="s" s="279">
        <f>IF('Finanzplan'!B36="","",'Finanzplan'!B36)</f>
      </c>
      <c r="C47" t="s" s="279">
        <f>IF('Finanzplan'!A36="","",'Finanzplan'!G36)</f>
      </c>
      <c r="D47" s="274"/>
      <c r="E47" t="s" s="281">
        <f>IF(A47="","",SUMIF('Belegliste Ausgaben'!$C$20:$C$269,A47,'Belegliste Ausgaben'!$G$20:$G$269))</f>
      </c>
      <c r="F47" t="s" s="276">
        <f>IF(E47&gt;C47,E47-C47,"")</f>
      </c>
      <c r="G47" t="s" s="281">
        <f>IF(E47&lt;C47,C47-E47,"")</f>
      </c>
      <c r="H47" s="245"/>
      <c r="I47" s="232"/>
      <c r="J47" s="71"/>
      <c r="K47" s="71"/>
      <c r="L47" s="71"/>
      <c r="M47" s="71"/>
      <c r="N47" s="71"/>
      <c r="O47" s="71"/>
      <c r="P47" s="71"/>
      <c r="Q47" s="71"/>
      <c r="R47" s="71"/>
      <c r="S47" s="72"/>
    </row>
    <row r="48" ht="14.6" customHeight="1">
      <c r="A48" t="s" s="279">
        <f>IF('Finanzplan'!A37="","",'Finanzplan'!A37)</f>
        <v>97</v>
      </c>
      <c r="B48" t="s" s="279">
        <f>IF('Finanzplan'!B37="","",'Finanzplan'!B37)</f>
        <v>98</v>
      </c>
      <c r="C48" s="280">
        <f>IF('Finanzplan'!A37="","",'Finanzplan'!G37)</f>
        <v>600</v>
      </c>
      <c r="D48" s="274"/>
      <c r="E48" s="277">
        <f>IF(A48="","",SUMIF('Belegliste Ausgaben'!$C$20:$C$269,A48,'Belegliste Ausgaben'!$G$20:$G$269))</f>
        <v>600</v>
      </c>
      <c r="F48" t="s" s="276">
        <f>IF(E48&gt;C48,E48-C48,"")</f>
      </c>
      <c r="G48" t="s" s="281">
        <f>IF(E48&lt;C48,C48-E48,"")</f>
      </c>
      <c r="H48" s="245"/>
      <c r="I48" s="232"/>
      <c r="J48" s="71"/>
      <c r="K48" s="71"/>
      <c r="L48" s="71"/>
      <c r="M48" s="71"/>
      <c r="N48" s="71"/>
      <c r="O48" s="71"/>
      <c r="P48" s="71"/>
      <c r="Q48" s="71"/>
      <c r="R48" s="71"/>
      <c r="S48" s="72"/>
    </row>
    <row r="49" ht="14.6" customHeight="1">
      <c r="A49" t="s" s="279">
        <f>IF('Finanzplan'!A38="","",'Finanzplan'!A38)</f>
        <v>99</v>
      </c>
      <c r="B49" t="s" s="279">
        <f>IF('Finanzplan'!B38="","",'Finanzplan'!B38)</f>
        <v>100</v>
      </c>
      <c r="C49" s="280">
        <f>IF('Finanzplan'!A38="","",'Finanzplan'!G38)</f>
        <v>800</v>
      </c>
      <c r="D49" s="274"/>
      <c r="E49" s="277">
        <f>IF(A49="","",SUMIF('Belegliste Ausgaben'!$C$20:$C$269,A49,'Belegliste Ausgaben'!$G$20:$G$269))</f>
        <v>800</v>
      </c>
      <c r="F49" t="s" s="276">
        <f>IF(E49&gt;C49,E49-C49,"")</f>
      </c>
      <c r="G49" t="s" s="281">
        <f>IF(E49&lt;C49,C49-E49,"")</f>
      </c>
      <c r="H49" s="245"/>
      <c r="I49" s="232"/>
      <c r="J49" s="71"/>
      <c r="K49" s="71"/>
      <c r="L49" s="71"/>
      <c r="M49" s="71"/>
      <c r="N49" s="71"/>
      <c r="O49" s="71"/>
      <c r="P49" s="71"/>
      <c r="Q49" s="71"/>
      <c r="R49" s="71"/>
      <c r="S49" s="72"/>
    </row>
    <row r="50" ht="14.6" customHeight="1">
      <c r="A50" t="s" s="279">
        <f>IF('Finanzplan'!A39="","",'Finanzplan'!A39)</f>
      </c>
      <c r="B50" t="s" s="279">
        <f>IF('Finanzplan'!B39="","",'Finanzplan'!B39)</f>
      </c>
      <c r="C50" t="s" s="279">
        <f>IF('Finanzplan'!A39="","",'Finanzplan'!G39)</f>
      </c>
      <c r="D50" s="274"/>
      <c r="E50" t="s" s="281">
        <f>IF(A50="","",SUMIF('Belegliste Ausgaben'!$C$20:$C$269,A50,'Belegliste Ausgaben'!$G$20:$G$269))</f>
      </c>
      <c r="F50" s="274"/>
      <c r="G50" s="277"/>
      <c r="H50" s="245"/>
      <c r="I50" s="232"/>
      <c r="J50" s="71"/>
      <c r="K50" s="71"/>
      <c r="L50" s="71"/>
      <c r="M50" s="71"/>
      <c r="N50" s="71"/>
      <c r="O50" s="71"/>
      <c r="P50" s="71"/>
      <c r="Q50" s="71"/>
      <c r="R50" s="71"/>
      <c r="S50" s="72"/>
    </row>
    <row r="51" ht="14.6" customHeight="1">
      <c r="A51" t="s" s="279">
        <f>IF('Finanzplan'!A40="","",'Finanzplan'!A40)</f>
        <v>102</v>
      </c>
      <c r="B51" t="s" s="279">
        <f>IF('Finanzplan'!B40="","",'Finanzplan'!B40)</f>
        <v>103</v>
      </c>
      <c r="C51" s="280">
        <f>IF('Finanzplan'!A40="","",'Finanzplan'!G40)</f>
        <v>500</v>
      </c>
      <c r="D51" s="274"/>
      <c r="E51" s="277">
        <f>IF(A51="","",SUMIF('Belegliste Ausgaben'!$C$20:$C$269,A51,'Belegliste Ausgaben'!$G$20:$G$269))</f>
        <v>500</v>
      </c>
      <c r="F51" s="274"/>
      <c r="G51" s="277"/>
      <c r="H51" s="245"/>
      <c r="I51" s="232"/>
      <c r="J51" s="71"/>
      <c r="K51" s="71"/>
      <c r="L51" s="71"/>
      <c r="M51" s="71"/>
      <c r="N51" s="71"/>
      <c r="O51" s="71"/>
      <c r="P51" s="71"/>
      <c r="Q51" s="71"/>
      <c r="R51" s="71"/>
      <c r="S51" s="72"/>
    </row>
    <row r="52" ht="14.6" customHeight="1">
      <c r="A52" t="s" s="279">
        <f>IF('Finanzplan'!A41="","",'Finanzplan'!A41)</f>
        <v>104</v>
      </c>
      <c r="B52" t="s" s="279">
        <f>IF('Finanzplan'!B41="","",'Finanzplan'!B41)</f>
        <v>105</v>
      </c>
      <c r="C52" s="280">
        <f>IF('Finanzplan'!A41="","",'Finanzplan'!G41)</f>
        <v>1000</v>
      </c>
      <c r="D52" s="274"/>
      <c r="E52" s="277">
        <f>IF(A52="","",SUMIF('Belegliste Ausgaben'!$C$20:$C$269,A52,'Belegliste Ausgaben'!$G$20:$G$269))</f>
        <v>1000</v>
      </c>
      <c r="F52" s="274"/>
      <c r="G52" s="277"/>
      <c r="H52" s="245"/>
      <c r="I52" s="232"/>
      <c r="J52" s="71"/>
      <c r="K52" s="71"/>
      <c r="L52" s="71"/>
      <c r="M52" s="71"/>
      <c r="N52" s="71"/>
      <c r="O52" s="71"/>
      <c r="P52" s="71"/>
      <c r="Q52" s="71"/>
      <c r="R52" s="71"/>
      <c r="S52" s="72"/>
    </row>
    <row r="53" ht="14.6" customHeight="1">
      <c r="A53" t="s" s="279">
        <f>IF('Finanzplan'!A42="","",'Finanzplan'!A42)</f>
        <v>106</v>
      </c>
      <c r="B53" t="s" s="279">
        <f>IF('Finanzplan'!B42="","",'Finanzplan'!B42)</f>
        <v>107</v>
      </c>
      <c r="C53" s="280">
        <f>IF('Finanzplan'!A42="","",'Finanzplan'!G42)</f>
        <v>650</v>
      </c>
      <c r="D53" s="274"/>
      <c r="E53" s="277">
        <f>IF(A53="","",SUMIF('Belegliste Ausgaben'!$C$20:$C$269,A53,'Belegliste Ausgaben'!$G$20:$G$269))</f>
        <v>650</v>
      </c>
      <c r="F53" s="274"/>
      <c r="G53" s="277"/>
      <c r="H53" s="245"/>
      <c r="I53" s="232"/>
      <c r="J53" s="71"/>
      <c r="K53" s="71"/>
      <c r="L53" s="71"/>
      <c r="M53" s="71"/>
      <c r="N53" s="71"/>
      <c r="O53" s="71"/>
      <c r="P53" s="71"/>
      <c r="Q53" s="71"/>
      <c r="R53" s="71"/>
      <c r="S53" s="72"/>
    </row>
    <row r="54" ht="14.6" customHeight="1">
      <c r="A54" t="s" s="279">
        <f>IF('Finanzplan'!A43="","",'Finanzplan'!A43)</f>
        <v>108</v>
      </c>
      <c r="B54" t="s" s="279">
        <f>IF('Finanzplan'!B43="","",'Finanzplan'!B43)</f>
        <v>109</v>
      </c>
      <c r="C54" s="280">
        <f>IF('Finanzplan'!A43="","",'Finanzplan'!G43)</f>
        <v>3000</v>
      </c>
      <c r="D54" s="274"/>
      <c r="E54" s="277">
        <f>IF(A54="","",SUMIF('Belegliste Ausgaben'!$C$20:$C$269,A54,'Belegliste Ausgaben'!$G$20:$G$269))</f>
        <v>3000</v>
      </c>
      <c r="F54" s="274"/>
      <c r="G54" s="277"/>
      <c r="H54" s="245"/>
      <c r="I54" s="232"/>
      <c r="J54" s="71"/>
      <c r="K54" s="71"/>
      <c r="L54" s="71"/>
      <c r="M54" s="71"/>
      <c r="N54" s="71"/>
      <c r="O54" s="71"/>
      <c r="P54" s="71"/>
      <c r="Q54" s="71"/>
      <c r="R54" s="71"/>
      <c r="S54" s="72"/>
    </row>
    <row r="55" ht="14.6" customHeight="1">
      <c r="A55" t="s" s="279">
        <f>IF('Finanzplan'!A44="","",'Finanzplan'!A44)</f>
      </c>
      <c r="B55" t="s" s="279">
        <f>IF('Finanzplan'!B44="","",'Finanzplan'!B44)</f>
      </c>
      <c r="C55" t="s" s="279">
        <f>IF('Finanzplan'!A44="","",'Finanzplan'!G44)</f>
      </c>
      <c r="D55" s="274"/>
      <c r="E55" t="s" s="281">
        <f>IF(A55="","",SUMIF('Belegliste Ausgaben'!$C$20:$C$269,A55,'Belegliste Ausgaben'!$G$20:$G$269))</f>
      </c>
      <c r="F55" s="274"/>
      <c r="G55" s="277"/>
      <c r="H55" s="245"/>
      <c r="I55" s="232"/>
      <c r="J55" s="71"/>
      <c r="K55" s="71"/>
      <c r="L55" s="71"/>
      <c r="M55" s="71"/>
      <c r="N55" s="71"/>
      <c r="O55" s="71"/>
      <c r="P55" s="71"/>
      <c r="Q55" s="71"/>
      <c r="R55" s="71"/>
      <c r="S55" s="72"/>
    </row>
    <row r="56" ht="14.6" customHeight="1">
      <c r="A56" t="s" s="279">
        <f>IF('Finanzplan'!A45="","",'Finanzplan'!A45)</f>
        <v>111</v>
      </c>
      <c r="B56" t="s" s="279">
        <f>IF('Finanzplan'!B45="","",'Finanzplan'!B45)</f>
        <v>112</v>
      </c>
      <c r="C56" s="280">
        <f>IF('Finanzplan'!A45="","",'Finanzplan'!G45)</f>
        <v>150</v>
      </c>
      <c r="D56" s="274"/>
      <c r="E56" s="277">
        <f>IF(A56="","",SUMIF('Belegliste Ausgaben'!$C$20:$C$269,A56,'Belegliste Ausgaben'!$G$20:$G$269))</f>
        <v>150</v>
      </c>
      <c r="F56" s="274"/>
      <c r="G56" s="277"/>
      <c r="H56" s="245"/>
      <c r="I56" s="232"/>
      <c r="J56" s="71"/>
      <c r="K56" s="71"/>
      <c r="L56" s="71"/>
      <c r="M56" s="71"/>
      <c r="N56" s="71"/>
      <c r="O56" s="71"/>
      <c r="P56" s="71"/>
      <c r="Q56" s="71"/>
      <c r="R56" s="71"/>
      <c r="S56" s="72"/>
    </row>
    <row r="57" ht="14.6" customHeight="1">
      <c r="A57" t="s" s="279">
        <f>IF('Finanzplan'!A46="","",'Finanzplan'!A46)</f>
        <v>114</v>
      </c>
      <c r="B57" t="s" s="279">
        <f>IF('Finanzplan'!B46="","",'Finanzplan'!B46)</f>
        <v>115</v>
      </c>
      <c r="C57" s="280">
        <f>IF('Finanzplan'!A46="","",'Finanzplan'!G46)</f>
        <v>0</v>
      </c>
      <c r="D57" s="274"/>
      <c r="E57" s="277">
        <f>IF(A57="","",SUMIF('Belegliste Ausgaben'!$C$20:$C$269,A57,'Belegliste Ausgaben'!$G$20:$G$269))</f>
        <v>0</v>
      </c>
      <c r="F57" s="274"/>
      <c r="G57" s="277"/>
      <c r="H57" s="245"/>
      <c r="I57" s="232"/>
      <c r="J57" s="71"/>
      <c r="K57" s="71"/>
      <c r="L57" s="71"/>
      <c r="M57" s="71"/>
      <c r="N57" s="71"/>
      <c r="O57" s="71"/>
      <c r="P57" s="71"/>
      <c r="Q57" s="71"/>
      <c r="R57" s="71"/>
      <c r="S57" s="72"/>
    </row>
    <row r="58" ht="14.6" customHeight="1">
      <c r="A58" t="s" s="279">
        <f>IF('Finanzplan'!A47="","",'Finanzplan'!A47)</f>
        <v>116</v>
      </c>
      <c r="B58" t="s" s="279">
        <f>IF('Finanzplan'!B47="","",'Finanzplan'!B47)</f>
        <v>117</v>
      </c>
      <c r="C58" s="280">
        <f>IF('Finanzplan'!A47="","",'Finanzplan'!G47)</f>
        <v>0</v>
      </c>
      <c r="D58" s="274"/>
      <c r="E58" s="277">
        <f>IF(A58="","",SUMIF('Belegliste Ausgaben'!$C$20:$C$269,A58,'Belegliste Ausgaben'!$G$20:$G$269))</f>
        <v>0</v>
      </c>
      <c r="F58" s="274"/>
      <c r="G58" s="277"/>
      <c r="H58" s="245"/>
      <c r="I58" s="232"/>
      <c r="J58" s="71"/>
      <c r="K58" s="71"/>
      <c r="L58" s="71"/>
      <c r="M58" s="71"/>
      <c r="N58" s="71"/>
      <c r="O58" s="71"/>
      <c r="P58" s="71"/>
      <c r="Q58" s="71"/>
      <c r="R58" s="71"/>
      <c r="S58" s="72"/>
    </row>
    <row r="59" ht="14.6" customHeight="1">
      <c r="A59" t="s" s="279">
        <f>IF('Finanzplan'!A48="","",'Finanzplan'!A48)</f>
      </c>
      <c r="B59" t="s" s="279">
        <f>IF('Finanzplan'!B48="","",'Finanzplan'!B48)</f>
      </c>
      <c r="C59" t="s" s="279">
        <f>IF('Finanzplan'!A48="","",'Finanzplan'!G48)</f>
      </c>
      <c r="D59" s="274"/>
      <c r="E59" s="277"/>
      <c r="F59" s="274"/>
      <c r="G59" s="277"/>
      <c r="H59" s="245"/>
      <c r="I59" s="232"/>
      <c r="J59" s="71"/>
      <c r="K59" s="71"/>
      <c r="L59" s="71"/>
      <c r="M59" s="71"/>
      <c r="N59" s="71"/>
      <c r="O59" s="71"/>
      <c r="P59" s="71"/>
      <c r="Q59" s="71"/>
      <c r="R59" s="71"/>
      <c r="S59" s="72"/>
    </row>
    <row r="60" ht="14.6" customHeight="1">
      <c r="A60" t="s" s="279">
        <f>IF('Finanzplan'!A48="","",'Finanzplan'!A48)</f>
      </c>
      <c r="B60" t="s" s="279">
        <f>IF('Finanzplan'!B48="","",'Finanzplan'!B48)</f>
      </c>
      <c r="C60" t="s" s="279">
        <f>IF('Finanzplan'!A48="","",'Finanzplan'!G48)</f>
      </c>
      <c r="D60" s="274"/>
      <c r="E60" s="277"/>
      <c r="F60" t="s" s="276">
        <f>IF(E60&gt;C60,E60-C60,"")</f>
      </c>
      <c r="G60" t="s" s="281">
        <f>IF(E60&lt;C60,C60-E60,"")</f>
      </c>
      <c r="H60" s="245"/>
      <c r="I60" s="232"/>
      <c r="J60" s="71"/>
      <c r="K60" s="71"/>
      <c r="L60" s="71"/>
      <c r="M60" s="71"/>
      <c r="N60" s="71"/>
      <c r="O60" s="71"/>
      <c r="P60" s="71"/>
      <c r="Q60" s="71"/>
      <c r="R60" s="71"/>
      <c r="S60" s="72"/>
    </row>
    <row r="61" ht="14.6" customHeight="1">
      <c r="A61" s="271"/>
      <c r="B61" t="s" s="272">
        <v>118</v>
      </c>
      <c r="C61" s="273">
        <f>SUM(C63:C82)</f>
        <v>9700</v>
      </c>
      <c r="D61" s="274"/>
      <c r="E61" s="275">
        <f>SUM(E63:E82)</f>
        <v>9700</v>
      </c>
      <c r="F61" t="s" s="276">
        <f>IF(E61&gt;C61,E61-C61,"")</f>
      </c>
      <c r="G61" t="s" s="281">
        <f>IF(E61&lt;C61,C61-E61,"")</f>
      </c>
      <c r="H61" s="245"/>
      <c r="I61" s="232"/>
      <c r="J61" s="71"/>
      <c r="K61" s="71"/>
      <c r="L61" s="71"/>
      <c r="M61" s="71"/>
      <c r="N61" s="71"/>
      <c r="O61" s="71"/>
      <c r="P61" s="71"/>
      <c r="Q61" s="71"/>
      <c r="R61" s="71"/>
      <c r="S61" s="72"/>
    </row>
    <row r="62" ht="14.6" customHeight="1">
      <c r="A62" t="s" s="279">
        <f>IF('Finanzplan'!A50="","",'Finanzplan'!A50)</f>
      </c>
      <c r="B62" t="s" s="279">
        <f>IF('Finanzplan'!B50="","",'Finanzplan'!B50)</f>
      </c>
      <c r="C62" s="280"/>
      <c r="D62" s="274"/>
      <c r="E62" s="277"/>
      <c r="F62" t="s" s="276">
        <f>IF(E62&gt;C62,E62-C62,"")</f>
      </c>
      <c r="G62" t="s" s="281">
        <f>IF(E62&lt;C62,C62-E62,"")</f>
      </c>
      <c r="H62" s="245"/>
      <c r="I62" s="232"/>
      <c r="J62" s="71"/>
      <c r="K62" s="71"/>
      <c r="L62" s="71"/>
      <c r="M62" s="71"/>
      <c r="N62" s="71"/>
      <c r="O62" s="71"/>
      <c r="P62" s="71"/>
      <c r="Q62" s="71"/>
      <c r="R62" s="71"/>
      <c r="S62" s="72"/>
    </row>
    <row r="63" ht="15" customHeight="1">
      <c r="A63" t="s" s="279">
        <f>IF('Finanzplan'!A53="","",'Finanzplan'!A53)</f>
        <v>119</v>
      </c>
      <c r="B63" t="s" s="279">
        <f>IF('Finanzplan'!B53="","",'Finanzplan'!B53)</f>
        <v>120</v>
      </c>
      <c r="C63" s="280">
        <f>IF('Finanzplan'!A53="","",'Finanzplan'!G53)</f>
        <v>0</v>
      </c>
      <c r="D63" s="274"/>
      <c r="E63" s="277">
        <f>IF(A63="","",SUMIF('Belegliste Ausgaben'!$C$20:$C$269,A63,'Belegliste Ausgaben'!$G$20:$G$269))</f>
        <v>0</v>
      </c>
      <c r="F63" t="s" s="276">
        <f>IF(E63&gt;C63,E63-C63,"")</f>
      </c>
      <c r="G63" t="s" s="281">
        <f>IF(E63&lt;C63,C63-E63,"")</f>
      </c>
      <c r="H63" s="245"/>
      <c r="I63" s="232"/>
      <c r="J63" s="71"/>
      <c r="K63" s="71"/>
      <c r="L63" s="71"/>
      <c r="M63" s="71"/>
      <c r="N63" s="71"/>
      <c r="O63" s="71"/>
      <c r="P63" s="71"/>
      <c r="Q63" s="71"/>
      <c r="R63" s="71"/>
      <c r="S63" s="72"/>
    </row>
    <row r="64" ht="14.6" customHeight="1">
      <c r="A64" t="s" s="279">
        <f>IF('Finanzplan'!A54="","",'Finanzplan'!A54)</f>
        <v>121</v>
      </c>
      <c r="B64" t="s" s="279">
        <f>IF('Finanzplan'!B54="","",'Finanzplan'!B54)</f>
        <v>122</v>
      </c>
      <c r="C64" s="280">
        <f>IF('Finanzplan'!A54="","",'Finanzplan'!G54)</f>
        <v>0</v>
      </c>
      <c r="D64" s="274"/>
      <c r="E64" s="277">
        <f>IF(A64="","",SUMIF('Belegliste Ausgaben'!$C$20:$C$269,A64,'Belegliste Ausgaben'!$G$20:$G$269))</f>
        <v>0</v>
      </c>
      <c r="F64" t="s" s="276">
        <f>IF(E64&gt;C64,E64-C64,"")</f>
      </c>
      <c r="G64" s="277"/>
      <c r="H64" s="245"/>
      <c r="I64" s="232"/>
      <c r="J64" s="71"/>
      <c r="K64" s="71"/>
      <c r="L64" s="71"/>
      <c r="M64" s="71"/>
      <c r="N64" s="71"/>
      <c r="O64" s="71"/>
      <c r="P64" s="71"/>
      <c r="Q64" s="71"/>
      <c r="R64" s="71"/>
      <c r="S64" s="72"/>
    </row>
    <row r="65" ht="14.6" customHeight="1">
      <c r="A65" t="s" s="279">
        <f>IF('Finanzplan'!A55="","",'Finanzplan'!A55)</f>
        <v>123</v>
      </c>
      <c r="B65" t="s" s="279">
        <f>IF('Finanzplan'!B55="","",'Finanzplan'!B55)</f>
        <v>124</v>
      </c>
      <c r="C65" s="280">
        <f>IF('Finanzplan'!A55="","",'Finanzplan'!G55)</f>
        <v>0</v>
      </c>
      <c r="D65" s="274"/>
      <c r="E65" s="277">
        <f>IF(A65="","",SUMIF('Belegliste Ausgaben'!$C$20:$C$269,A65,'Belegliste Ausgaben'!$G$20:$G$269))</f>
        <v>0</v>
      </c>
      <c r="F65" t="s" s="276">
        <f>IF(E65&gt;C65,E65-C65,"")</f>
      </c>
      <c r="G65" t="s" s="281">
        <f>IF(E65&lt;C65,C65-E65,"")</f>
      </c>
      <c r="H65" s="245"/>
      <c r="I65" s="232"/>
      <c r="J65" s="71"/>
      <c r="K65" s="71"/>
      <c r="L65" s="71"/>
      <c r="M65" s="71"/>
      <c r="N65" s="71"/>
      <c r="O65" s="71"/>
      <c r="P65" s="71"/>
      <c r="Q65" s="71"/>
      <c r="R65" s="71"/>
      <c r="S65" s="72"/>
    </row>
    <row r="66" ht="14.6" customHeight="1">
      <c r="A66" t="s" s="279">
        <f>IF('Finanzplan'!A56="","",'Finanzplan'!A56)</f>
        <v>125</v>
      </c>
      <c r="B66" t="s" s="279">
        <f>IF('Finanzplan'!B56="","",'Finanzplan'!B56)</f>
        <v>126</v>
      </c>
      <c r="C66" s="280">
        <f>IF('Finanzplan'!A56="","",'Finanzplan'!G56)</f>
        <v>700</v>
      </c>
      <c r="D66" s="274"/>
      <c r="E66" s="277">
        <f>IF(A66="","",SUMIF('Belegliste Ausgaben'!$C$20:$C$269,A66,'Belegliste Ausgaben'!$G$20:$G$269))</f>
        <v>700</v>
      </c>
      <c r="F66" t="s" s="276">
        <f>IF(E66&gt;C66,E66-C66,"")</f>
      </c>
      <c r="G66" t="s" s="281">
        <f>IF(E66&lt;C66,C66-E66,"")</f>
      </c>
      <c r="H66" s="245"/>
      <c r="I66" s="232"/>
      <c r="J66" s="71"/>
      <c r="K66" s="71"/>
      <c r="L66" s="71"/>
      <c r="M66" s="71"/>
      <c r="N66" s="71"/>
      <c r="O66" s="71"/>
      <c r="P66" s="71"/>
      <c r="Q66" s="71"/>
      <c r="R66" s="71"/>
      <c r="S66" s="72"/>
    </row>
    <row r="67" ht="14.6" customHeight="1">
      <c r="A67" t="s" s="279">
        <f>IF('Finanzplan'!A57="","",'Finanzplan'!A57)</f>
      </c>
      <c r="B67" t="s" s="279">
        <f>IF('Finanzplan'!B57="","",'Finanzplan'!B57)</f>
      </c>
      <c r="C67" t="s" s="279">
        <f>IF('Finanzplan'!A57="","",'Finanzplan'!G57)</f>
      </c>
      <c r="D67" s="274"/>
      <c r="E67" t="s" s="281">
        <f>IF(A67="","",SUMIF('Belegliste Ausgaben'!$C$20:$C$269,A67,'Belegliste Ausgaben'!$G$20:$G$269))</f>
      </c>
      <c r="F67" t="s" s="276">
        <f>IF(E67&gt;C67,E67-C67,"")</f>
      </c>
      <c r="G67" t="s" s="281">
        <f>IF(E67&lt;C67,C67-E67,"")</f>
      </c>
      <c r="H67" s="245"/>
      <c r="I67" s="232"/>
      <c r="J67" s="71"/>
      <c r="K67" s="71"/>
      <c r="L67" s="71"/>
      <c r="M67" s="71"/>
      <c r="N67" s="71"/>
      <c r="O67" s="71"/>
      <c r="P67" s="71"/>
      <c r="Q67" s="71"/>
      <c r="R67" s="71"/>
      <c r="S67" s="72"/>
    </row>
    <row r="68" ht="14.6" customHeight="1">
      <c r="A68" t="s" s="279">
        <f>IF('Finanzplan'!A58="","",'Finanzplan'!A58)</f>
        <v>128</v>
      </c>
      <c r="B68" t="s" s="279">
        <f>IF('Finanzplan'!B58="","",'Finanzplan'!B58)</f>
        <v>129</v>
      </c>
      <c r="C68" s="280">
        <f>IF('Finanzplan'!A58="","",'Finanzplan'!G58)</f>
        <v>0</v>
      </c>
      <c r="D68" s="274"/>
      <c r="E68" s="277">
        <f>IF(A68="","",SUMIF('Belegliste Ausgaben'!$C$20:$C$269,A68,'Belegliste Ausgaben'!$G$20:$G$269))</f>
        <v>0</v>
      </c>
      <c r="F68" t="s" s="276">
        <f>IF(E68&gt;C68,E68-C68,"")</f>
      </c>
      <c r="G68" t="s" s="281">
        <f>IF(E68&lt;C68,C68-E68,"")</f>
      </c>
      <c r="H68" s="245"/>
      <c r="I68" s="232"/>
      <c r="J68" s="71"/>
      <c r="K68" s="71"/>
      <c r="L68" s="71"/>
      <c r="M68" s="71"/>
      <c r="N68" s="71"/>
      <c r="O68" s="71"/>
      <c r="P68" s="71"/>
      <c r="Q68" s="71"/>
      <c r="R68" s="71"/>
      <c r="S68" s="72"/>
    </row>
    <row r="69" ht="14.6" customHeight="1">
      <c r="A69" t="s" s="279">
        <f>IF('Finanzplan'!A59="","",'Finanzplan'!A59)</f>
        <v>130</v>
      </c>
      <c r="B69" t="s" s="279">
        <f>IF('Finanzplan'!B59="","",'Finanzplan'!B59)</f>
        <v>131</v>
      </c>
      <c r="C69" s="280">
        <f>IF('Finanzplan'!A59="","",'Finanzplan'!G59)</f>
        <v>0</v>
      </c>
      <c r="D69" s="274"/>
      <c r="E69" s="277">
        <f>IF(A69="","",SUMIF('Belegliste Ausgaben'!$C$20:$C$269,A69,'Belegliste Ausgaben'!$G$20:$G$269))</f>
        <v>0</v>
      </c>
      <c r="F69" t="s" s="276">
        <f>IF(E69&gt;C69,E69-C69,"")</f>
      </c>
      <c r="G69" t="s" s="281">
        <f>IF(E69&lt;C69,C69-E69,"")</f>
      </c>
      <c r="H69" s="245"/>
      <c r="I69" s="232"/>
      <c r="J69" s="71"/>
      <c r="K69" s="71"/>
      <c r="L69" s="71"/>
      <c r="M69" s="71"/>
      <c r="N69" s="71"/>
      <c r="O69" s="71"/>
      <c r="P69" s="71"/>
      <c r="Q69" s="71"/>
      <c r="R69" s="71"/>
      <c r="S69" s="72"/>
    </row>
    <row r="70" ht="14.6" customHeight="1">
      <c r="A70" t="s" s="279">
        <f>IF('Finanzplan'!A60="","",'Finanzplan'!A60)</f>
        <v>132</v>
      </c>
      <c r="B70" t="s" s="279">
        <f>IF('Finanzplan'!B60="","",'Finanzplan'!B60)</f>
        <v>133</v>
      </c>
      <c r="C70" s="280">
        <f>IF('Finanzplan'!A60="","",'Finanzplan'!G60)</f>
        <v>150</v>
      </c>
      <c r="D70" s="274"/>
      <c r="E70" s="277">
        <f>IF(A70="","",SUMIF('Belegliste Ausgaben'!$C$20:$C$269,A70,'Belegliste Ausgaben'!$G$20:$G$269))</f>
        <v>150</v>
      </c>
      <c r="F70" t="s" s="276">
        <f>IF(E70&gt;C70,E70-C70,"")</f>
      </c>
      <c r="G70" t="s" s="281">
        <f>IF(E70&lt;C70,C70-E70,"")</f>
      </c>
      <c r="H70" s="245"/>
      <c r="I70" s="232"/>
      <c r="J70" s="71"/>
      <c r="K70" s="71"/>
      <c r="L70" s="71"/>
      <c r="M70" s="71"/>
      <c r="N70" s="71"/>
      <c r="O70" s="71"/>
      <c r="P70" s="71"/>
      <c r="Q70" s="71"/>
      <c r="R70" s="71"/>
      <c r="S70" s="72"/>
    </row>
    <row r="71" ht="14.25" customHeight="1">
      <c r="A71" t="s" s="279">
        <f>IF('Finanzplan'!A61="","",'Finanzplan'!A61)</f>
        <v>135</v>
      </c>
      <c r="B71" t="s" s="279">
        <f>IF('Finanzplan'!B61="","",'Finanzplan'!B61)</f>
        <v>136</v>
      </c>
      <c r="C71" s="280">
        <f>IF('Finanzplan'!A61="","",'Finanzplan'!G61)</f>
        <v>0</v>
      </c>
      <c r="D71" s="274"/>
      <c r="E71" s="277">
        <f>IF(A71="","",SUMIF('Belegliste Ausgaben'!$C$20:$C$269,A71,'Belegliste Ausgaben'!$G$20:$G$269))</f>
        <v>0</v>
      </c>
      <c r="F71" t="s" s="276">
        <f>IF(E71&gt;C71,E71-C71,"")</f>
      </c>
      <c r="G71" t="s" s="281">
        <f>IF(E71&lt;C71,C71-E71,"")</f>
      </c>
      <c r="H71" s="245"/>
      <c r="I71" s="232"/>
      <c r="J71" s="71"/>
      <c r="K71" s="71"/>
      <c r="L71" s="71"/>
      <c r="M71" s="71"/>
      <c r="N71" s="71"/>
      <c r="O71" s="71"/>
      <c r="P71" s="71"/>
      <c r="Q71" s="71"/>
      <c r="R71" s="71"/>
      <c r="S71" s="72"/>
    </row>
    <row r="72" ht="14.6" customHeight="1">
      <c r="A72" t="s" s="279">
        <f>IF('Finanzplan'!A62="","",'Finanzplan'!A62)</f>
        <v>137</v>
      </c>
      <c r="B72" t="s" s="279">
        <f>IF('Finanzplan'!B62="","",'Finanzplan'!B62)</f>
        <v>138</v>
      </c>
      <c r="C72" s="280">
        <f>IF('Finanzplan'!A62="","",'Finanzplan'!G62)</f>
        <v>350</v>
      </c>
      <c r="D72" s="274"/>
      <c r="E72" s="277">
        <f>IF(A72="","",SUMIF('Belegliste Ausgaben'!$C$20:$C$269,A72,'Belegliste Ausgaben'!$G$20:$G$269))</f>
        <v>350</v>
      </c>
      <c r="F72" t="s" s="276">
        <f>IF(E72&gt;C72,E72-C72,"")</f>
      </c>
      <c r="G72" t="s" s="281">
        <f>IF(E72&lt;C72,C72-E72,"")</f>
      </c>
      <c r="H72" s="245"/>
      <c r="I72" s="232"/>
      <c r="J72" s="71"/>
      <c r="K72" s="71"/>
      <c r="L72" s="71"/>
      <c r="M72" s="71"/>
      <c r="N72" s="71"/>
      <c r="O72" s="71"/>
      <c r="P72" s="71"/>
      <c r="Q72" s="71"/>
      <c r="R72" s="71"/>
      <c r="S72" s="72"/>
    </row>
    <row r="73" ht="14.6" customHeight="1">
      <c r="A73" t="s" s="279">
        <f>IF('Finanzplan'!A63="","",'Finanzplan'!A63)</f>
      </c>
      <c r="B73" t="s" s="279">
        <f>IF('Finanzplan'!B63="","",'Finanzplan'!B63)</f>
      </c>
      <c r="C73" t="s" s="279">
        <f>IF('Finanzplan'!A63="","",'Finanzplan'!G63)</f>
      </c>
      <c r="D73" s="274"/>
      <c r="E73" t="s" s="281">
        <f>IF(A73="","",SUMIF('Belegliste Ausgaben'!$C$20:$C$269,A73,'Belegliste Ausgaben'!$G$20:$G$269))</f>
      </c>
      <c r="F73" t="s" s="276">
        <f>IF(E73&gt;C73,E73-C73,"")</f>
      </c>
      <c r="G73" s="277"/>
      <c r="H73" s="245"/>
      <c r="I73" s="232"/>
      <c r="J73" s="71"/>
      <c r="K73" s="71"/>
      <c r="L73" s="71"/>
      <c r="M73" s="71"/>
      <c r="N73" s="71"/>
      <c r="O73" s="71"/>
      <c r="P73" s="71"/>
      <c r="Q73" s="71"/>
      <c r="R73" s="71"/>
      <c r="S73" s="72"/>
    </row>
    <row r="74" ht="14.6" customHeight="1">
      <c r="A74" t="s" s="279">
        <f>IF('Finanzplan'!A64="","",'Finanzplan'!A64)</f>
        <v>140</v>
      </c>
      <c r="B74" t="s" s="279">
        <f>IF('Finanzplan'!B64="","",'Finanzplan'!B64)</f>
        <v>141</v>
      </c>
      <c r="C74" s="280">
        <f>IF('Finanzplan'!A64="","",'Finanzplan'!G64)</f>
        <v>0</v>
      </c>
      <c r="D74" s="274"/>
      <c r="E74" s="277">
        <f>IF(A74="","",SUMIF('Belegliste Ausgaben'!$C$20:$C$269,A74,'Belegliste Ausgaben'!$G$20:$G$269))</f>
        <v>0</v>
      </c>
      <c r="F74" t="s" s="276">
        <f>IF(E74&gt;C74,E74-C74,"")</f>
      </c>
      <c r="G74" t="s" s="281">
        <f>IF(E74&lt;C74,C74-E74,"")</f>
      </c>
      <c r="H74" s="245"/>
      <c r="I74" s="232"/>
      <c r="J74" s="71"/>
      <c r="K74" s="71"/>
      <c r="L74" s="71"/>
      <c r="M74" s="71"/>
      <c r="N74" s="71"/>
      <c r="O74" s="71"/>
      <c r="P74" s="71"/>
      <c r="Q74" s="71"/>
      <c r="R74" s="71"/>
      <c r="S74" s="72"/>
    </row>
    <row r="75" ht="14.6" customHeight="1">
      <c r="A75" t="s" s="279">
        <f>IF('Finanzplan'!A65="","",'Finanzplan'!A65)</f>
        <v>142</v>
      </c>
      <c r="B75" t="s" s="279">
        <f>IF('Finanzplan'!B65="","",'Finanzplan'!B65)</f>
        <v>143</v>
      </c>
      <c r="C75" s="280">
        <f>IF('Finanzplan'!A65="","",'Finanzplan'!G65)</f>
        <v>0</v>
      </c>
      <c r="D75" s="274"/>
      <c r="E75" s="277">
        <f>IF(A75="","",SUMIF('Belegliste Ausgaben'!$C$20:$C$269,A75,'Belegliste Ausgaben'!$G$20:$G$269))</f>
        <v>0</v>
      </c>
      <c r="F75" t="s" s="276">
        <f>IF(E75&gt;C75,E75-C75,"")</f>
      </c>
      <c r="G75" t="s" s="281">
        <f>IF(E75&lt;C75,C75-E75,"")</f>
      </c>
      <c r="H75" s="245"/>
      <c r="I75" s="232"/>
      <c r="J75" s="71"/>
      <c r="K75" s="71"/>
      <c r="L75" s="71"/>
      <c r="M75" s="71"/>
      <c r="N75" s="71"/>
      <c r="O75" s="71"/>
      <c r="P75" s="71"/>
      <c r="Q75" s="71"/>
      <c r="R75" s="71"/>
      <c r="S75" s="72"/>
    </row>
    <row r="76" ht="14.6" customHeight="1">
      <c r="A76" t="s" s="279">
        <f>IF('Finanzplan'!A66="","",'Finanzplan'!A66)</f>
        <v>144</v>
      </c>
      <c r="B76" t="s" s="279">
        <f>IF('Finanzplan'!B66="","",'Finanzplan'!B66)</f>
        <v>145</v>
      </c>
      <c r="C76" s="280">
        <f>IF('Finanzplan'!A66="","",'Finanzplan'!G66)</f>
        <v>0</v>
      </c>
      <c r="D76" s="274"/>
      <c r="E76" s="277">
        <f>IF(A76="","",SUMIF('Belegliste Ausgaben'!$C$20:$C$269,A76,'Belegliste Ausgaben'!$G$20:$G$269))</f>
        <v>0</v>
      </c>
      <c r="F76" t="s" s="276">
        <f>IF(E76&gt;C76,E76-C76,"")</f>
      </c>
      <c r="G76" t="s" s="281">
        <f>IF(E76&lt;C76,C76-E76,"")</f>
      </c>
      <c r="H76" s="245"/>
      <c r="I76" s="232"/>
      <c r="J76" s="71"/>
      <c r="K76" s="71"/>
      <c r="L76" s="71"/>
      <c r="M76" s="71"/>
      <c r="N76" s="71"/>
      <c r="O76" s="71"/>
      <c r="P76" s="71"/>
      <c r="Q76" s="71"/>
      <c r="R76" s="71"/>
      <c r="S76" s="72"/>
    </row>
    <row r="77" ht="14.6" customHeight="1">
      <c r="A77" t="s" s="279">
        <f>IF('Finanzplan'!A67="","",'Finanzplan'!A67)</f>
        <v>146</v>
      </c>
      <c r="B77" t="s" s="279">
        <f>IF('Finanzplan'!B67="","",'Finanzplan'!B67)</f>
        <v>147</v>
      </c>
      <c r="C77" s="280">
        <f>IF('Finanzplan'!A67="","",'Finanzplan'!G67)</f>
        <v>8500</v>
      </c>
      <c r="D77" s="274"/>
      <c r="E77" s="277">
        <f>IF(A77="","",SUMIF('Belegliste Ausgaben'!$C$20:$C$269,A77,'Belegliste Ausgaben'!$G$20:$G$269))</f>
        <v>8500</v>
      </c>
      <c r="F77" t="s" s="276">
        <f>IF(E77&gt;C77,E77-C77,"")</f>
      </c>
      <c r="G77" t="s" s="281">
        <f>IF(E77&lt;C77,C77-E77,"")</f>
      </c>
      <c r="H77" s="245"/>
      <c r="I77" s="232"/>
      <c r="J77" s="71"/>
      <c r="K77" s="71"/>
      <c r="L77" s="71"/>
      <c r="M77" s="71"/>
      <c r="N77" s="71"/>
      <c r="O77" s="71"/>
      <c r="P77" s="71"/>
      <c r="Q77" s="71"/>
      <c r="R77" s="71"/>
      <c r="S77" s="72"/>
    </row>
    <row r="78" ht="14.6" customHeight="1">
      <c r="A78" t="s" s="279">
        <f>IF('Finanzplan'!A68="","",'Finanzplan'!A68)</f>
      </c>
      <c r="B78" t="s" s="279">
        <f>IF('Finanzplan'!B68="","",'Finanzplan'!B68)</f>
      </c>
      <c r="C78" t="s" s="279">
        <f>IF('Finanzplan'!A68="","",'Finanzplan'!G68)</f>
      </c>
      <c r="D78" s="274"/>
      <c r="E78" t="s" s="281">
        <f>IF(A78="","",SUMIF('Belegliste Ausgaben'!$C$20:$C$269,A78,'Belegliste Ausgaben'!$G$20:$G$269))</f>
      </c>
      <c r="F78" t="s" s="276">
        <f>IF(E78&gt;C78,E78-C78,"")</f>
      </c>
      <c r="G78" t="s" s="281">
        <f>IF(E78&lt;C78,C78-E78,"")</f>
      </c>
      <c r="H78" s="245"/>
      <c r="I78" s="232"/>
      <c r="J78" s="71"/>
      <c r="K78" s="71"/>
      <c r="L78" s="71"/>
      <c r="M78" s="71"/>
      <c r="N78" s="71"/>
      <c r="O78" s="71"/>
      <c r="P78" s="71"/>
      <c r="Q78" s="71"/>
      <c r="R78" s="71"/>
      <c r="S78" s="72"/>
    </row>
    <row r="79" ht="14.6" customHeight="1">
      <c r="A79" t="s" s="279">
        <f>IF('Finanzplan'!A69="","",'Finanzplan'!A69)</f>
        <v>149</v>
      </c>
      <c r="B79" t="s" s="279">
        <f>IF('Finanzplan'!B69="","",'Finanzplan'!B69)</f>
        <v>150</v>
      </c>
      <c r="C79" s="280">
        <f>IF('Finanzplan'!A69="","",'Finanzplan'!G69)</f>
        <v>0</v>
      </c>
      <c r="D79" s="274"/>
      <c r="E79" s="277">
        <f>IF(A79="","",SUMIF('Belegliste Ausgaben'!$C$20:$C$269,A79,'Belegliste Ausgaben'!$G$20:$G$269))</f>
        <v>0</v>
      </c>
      <c r="F79" t="s" s="276">
        <f>IF(E79&gt;C79,E79-C79,"")</f>
      </c>
      <c r="G79" t="s" s="281">
        <f>IF(E79&lt;C79,C79-E79,"")</f>
      </c>
      <c r="H79" s="245"/>
      <c r="I79" s="232"/>
      <c r="J79" s="71"/>
      <c r="K79" s="71"/>
      <c r="L79" s="71"/>
      <c r="M79" s="71"/>
      <c r="N79" s="71"/>
      <c r="O79" s="71"/>
      <c r="P79" s="71"/>
      <c r="Q79" s="71"/>
      <c r="R79" s="71"/>
      <c r="S79" s="72"/>
    </row>
    <row r="80" ht="14.6" customHeight="1">
      <c r="A80" t="s" s="279">
        <f>IF('Finanzplan'!A70="","",'Finanzplan'!A70)</f>
        <v>151</v>
      </c>
      <c r="B80" t="s" s="279">
        <f>IF('Finanzplan'!B70="","",'Finanzplan'!B70)</f>
        <v>112</v>
      </c>
      <c r="C80" s="280">
        <f>IF('Finanzplan'!A70="","",'Finanzplan'!G70)</f>
        <v>0</v>
      </c>
      <c r="D80" s="274"/>
      <c r="E80" s="277">
        <f>IF(A80="","",SUMIF('Belegliste Ausgaben'!$C$20:$C$269,A80,'Belegliste Ausgaben'!$G$20:$G$269))</f>
        <v>0</v>
      </c>
      <c r="F80" t="s" s="276">
        <f>IF(E80&gt;C80,E80-C80,"")</f>
      </c>
      <c r="G80" s="277"/>
      <c r="H80" s="245"/>
      <c r="I80" s="232"/>
      <c r="J80" s="71"/>
      <c r="K80" s="71"/>
      <c r="L80" s="71"/>
      <c r="M80" s="71"/>
      <c r="N80" s="71"/>
      <c r="O80" s="71"/>
      <c r="P80" s="71"/>
      <c r="Q80" s="71"/>
      <c r="R80" s="71"/>
      <c r="S80" s="72"/>
    </row>
    <row r="81" ht="15" customHeight="1">
      <c r="A81" t="s" s="279">
        <f>IF('Finanzplan'!A71="","",'Finanzplan'!A71)</f>
        <v>152</v>
      </c>
      <c r="B81" t="s" s="279">
        <f>IF('Finanzplan'!B71="","",'Finanzplan'!B71)</f>
        <v>115</v>
      </c>
      <c r="C81" s="280">
        <f>IF('Finanzplan'!A71="","",'Finanzplan'!G71)</f>
        <v>0</v>
      </c>
      <c r="D81" s="274"/>
      <c r="E81" s="277">
        <f>IF(A81="","",SUMIF('Belegliste Ausgaben'!$C$20:$C$269,A81,'Belegliste Ausgaben'!$G$20:$G$269))</f>
        <v>0</v>
      </c>
      <c r="F81" t="s" s="276">
        <f>IF(E81&gt;C81,E81-C81,"")</f>
      </c>
      <c r="G81" t="s" s="281">
        <f>IF(E81&lt;C81,C81-E81,"")</f>
      </c>
      <c r="H81" s="245"/>
      <c r="I81" s="232"/>
      <c r="J81" s="71"/>
      <c r="K81" s="71"/>
      <c r="L81" s="71"/>
      <c r="M81" s="71"/>
      <c r="N81" s="71"/>
      <c r="O81" s="71"/>
      <c r="P81" s="71"/>
      <c r="Q81" s="71"/>
      <c r="R81" s="71"/>
      <c r="S81" s="72"/>
    </row>
    <row r="82" ht="14.6" customHeight="1">
      <c r="A82" t="s" s="279">
        <f>IF('Finanzplan'!A72="","",'Finanzplan'!A72)</f>
        <v>153</v>
      </c>
      <c r="B82" t="s" s="279">
        <f>IF('Finanzplan'!B72="","",'Finanzplan'!B72)</f>
        <v>117</v>
      </c>
      <c r="C82" s="280">
        <f>IF('Finanzplan'!A72="","",'Finanzplan'!G72)</f>
        <v>0</v>
      </c>
      <c r="D82" s="274"/>
      <c r="E82" s="277">
        <f>IF(A82="","",SUMIF('Belegliste Ausgaben'!$C$20:$C$269,A82,'Belegliste Ausgaben'!$G$20:$G$269))</f>
        <v>0</v>
      </c>
      <c r="F82" t="s" s="276">
        <f>IF(E82&gt;C82,E82-C82,"")</f>
      </c>
      <c r="G82" t="s" s="281">
        <f>IF(E82&lt;C82,C82-E82,"")</f>
      </c>
      <c r="H82" s="245"/>
      <c r="I82" s="232"/>
      <c r="J82" s="71"/>
      <c r="K82" s="71"/>
      <c r="L82" s="71"/>
      <c r="M82" s="71"/>
      <c r="N82" s="71"/>
      <c r="O82" s="71"/>
      <c r="P82" s="71"/>
      <c r="Q82" s="71"/>
      <c r="R82" s="71"/>
      <c r="S82" s="72"/>
    </row>
    <row r="83" ht="14.6" customHeight="1">
      <c r="A83" t="s" s="279">
        <f>IF('Finanzplan'!A73="","",'Finanzplan'!A73)</f>
      </c>
      <c r="B83" t="s" s="279">
        <f>IF('Finanzplan'!B73="","",'Finanzplan'!B73)</f>
      </c>
      <c r="C83" t="s" s="279">
        <f>IF('Finanzplan'!A73="","",'Finanzplan'!G73)</f>
      </c>
      <c r="D83" s="274"/>
      <c r="E83" t="s" s="281">
        <f>IF(A83="","",SUMIF('Belegliste Ausgaben'!$C$20:$C$269,A83,'Belegliste Ausgaben'!$G$20:$G$269))</f>
      </c>
      <c r="F83" t="s" s="276">
        <f>IF(E83&gt;C83,E83-C83,"")</f>
      </c>
      <c r="G83" t="s" s="281">
        <f>IF(E83&lt;C83,C83-E83,"")</f>
      </c>
      <c r="H83" s="245"/>
      <c r="I83" s="232"/>
      <c r="J83" s="71"/>
      <c r="K83" s="71"/>
      <c r="L83" s="71"/>
      <c r="M83" s="71"/>
      <c r="N83" s="71"/>
      <c r="O83" s="71"/>
      <c r="P83" s="71"/>
      <c r="Q83" s="71"/>
      <c r="R83" s="71"/>
      <c r="S83" s="72"/>
    </row>
    <row r="84" ht="14.6" customHeight="1">
      <c r="A84" t="s" s="279">
        <f>IF('Finanzplan'!A73="","",'Finanzplan'!A73)</f>
      </c>
      <c r="B84" t="s" s="279">
        <f>IF('Finanzplan'!B73="","",'Finanzplan'!B73)</f>
      </c>
      <c r="C84" s="280"/>
      <c r="D84" s="274"/>
      <c r="E84" s="277"/>
      <c r="F84" s="274"/>
      <c r="G84" s="277"/>
      <c r="H84" s="245"/>
      <c r="I84" s="232"/>
      <c r="J84" s="71"/>
      <c r="K84" s="71"/>
      <c r="L84" s="71"/>
      <c r="M84" s="71"/>
      <c r="N84" s="71"/>
      <c r="O84" s="71"/>
      <c r="P84" s="71"/>
      <c r="Q84" s="71"/>
      <c r="R84" s="71"/>
      <c r="S84" s="72"/>
    </row>
    <row r="85" ht="14.6" customHeight="1">
      <c r="A85" s="271"/>
      <c r="B85" t="s" s="272">
        <v>154</v>
      </c>
      <c r="C85" s="273">
        <f>SUM(C87:C104)</f>
        <v>0</v>
      </c>
      <c r="D85" s="274"/>
      <c r="E85" s="275">
        <f>SUM(E87:E104)</f>
        <v>0</v>
      </c>
      <c r="F85" t="s" s="276">
        <f>IF(E85&gt;C85,E85-C85,"")</f>
      </c>
      <c r="G85" t="s" s="281">
        <f>IF(E85&lt;C85,C85-E85,"")</f>
      </c>
      <c r="H85" s="245"/>
      <c r="I85" s="232"/>
      <c r="J85" s="71"/>
      <c r="K85" s="71"/>
      <c r="L85" s="71"/>
      <c r="M85" s="71"/>
      <c r="N85" s="71"/>
      <c r="O85" s="71"/>
      <c r="P85" s="71"/>
      <c r="Q85" s="71"/>
      <c r="R85" s="71"/>
      <c r="S85" s="72"/>
    </row>
    <row r="86" ht="14.6" customHeight="1">
      <c r="A86" t="s" s="279">
        <f>IF('Finanzplan'!A75="","",'Finanzplan'!A75)</f>
      </c>
      <c r="B86" t="s" s="279">
        <f>IF('Finanzplan'!B75="","",'Finanzplan'!B75)</f>
      </c>
      <c r="C86" s="280"/>
      <c r="D86" s="274"/>
      <c r="E86" s="277"/>
      <c r="F86" t="s" s="276">
        <f>IF(E86&gt;C86,E86-C86,"")</f>
      </c>
      <c r="G86" t="s" s="281">
        <f>IF(E86&lt;C86,C86-E86,"")</f>
      </c>
      <c r="H86" s="245"/>
      <c r="I86" s="232"/>
      <c r="J86" s="71"/>
      <c r="K86" s="71"/>
      <c r="L86" s="71"/>
      <c r="M86" s="71"/>
      <c r="N86" s="71"/>
      <c r="O86" s="71"/>
      <c r="P86" s="71"/>
      <c r="Q86" s="71"/>
      <c r="R86" s="71"/>
      <c r="S86" s="72"/>
    </row>
    <row r="87" ht="14" customHeight="1">
      <c r="A87" t="s" s="279">
        <f>IF('Finanzplan'!A78="","",'Finanzplan'!A78)</f>
        <v>158</v>
      </c>
      <c r="B87" t="s" s="279">
        <f>IF('Finanzplan'!B78="","",'Finanzplan'!B78)</f>
        <v>159</v>
      </c>
      <c r="C87" s="280">
        <f>IF('Finanzplan'!A78="","",'Finanzplan'!G78)</f>
        <v>0</v>
      </c>
      <c r="D87" s="274"/>
      <c r="E87" s="277">
        <f>IF(A87="","",SUMIF('Belegliste Ausgaben'!$C$20:$C$269,A87,'Belegliste Ausgaben'!$G$20:$G$269))</f>
        <v>0</v>
      </c>
      <c r="F87" t="s" s="276">
        <f>IF(E87&gt;C87,E87-C87,"")</f>
      </c>
      <c r="G87" t="s" s="281">
        <f>IF(E87&lt;C87,C87-E87,"")</f>
      </c>
      <c r="H87" s="245"/>
      <c r="I87" s="264"/>
      <c r="J87" s="174"/>
      <c r="K87" s="174"/>
      <c r="L87" s="174"/>
      <c r="M87" s="174"/>
      <c r="N87" s="174"/>
      <c r="O87" s="174"/>
      <c r="P87" s="71"/>
      <c r="Q87" s="71"/>
      <c r="R87" s="71"/>
      <c r="S87" s="72"/>
    </row>
    <row r="88" ht="14.6" customHeight="1">
      <c r="A88" t="s" s="279">
        <f>IF('Finanzplan'!A79="","",'Finanzplan'!A79)</f>
        <v>162</v>
      </c>
      <c r="B88" t="s" s="279">
        <f>IF('Finanzplan'!B79="","",'Finanzplan'!B79)</f>
        <v>163</v>
      </c>
      <c r="C88" s="280">
        <f>IF('Finanzplan'!A79="","",'Finanzplan'!G79)</f>
        <v>0</v>
      </c>
      <c r="D88" s="274"/>
      <c r="E88" s="277">
        <f>IF(A88="","",SUMIF('Belegliste Ausgaben'!$C$20:$C$269,A88,'Belegliste Ausgaben'!$G$20:$G$269))</f>
        <v>0</v>
      </c>
      <c r="F88" t="s" s="276">
        <f>IF(E88&gt;C88,E88-C88,"")</f>
      </c>
      <c r="G88" t="s" s="281">
        <f>IF(E88&lt;C88,C88-E88,"")</f>
      </c>
      <c r="H88" s="245"/>
      <c r="I88" s="232"/>
      <c r="J88" s="71"/>
      <c r="K88" s="71"/>
      <c r="L88" s="71"/>
      <c r="M88" s="71"/>
      <c r="N88" s="71"/>
      <c r="O88" s="71"/>
      <c r="P88" s="71"/>
      <c r="Q88" s="71"/>
      <c r="R88" s="71"/>
      <c r="S88" s="72"/>
    </row>
    <row r="89" ht="14" customHeight="1">
      <c r="A89" t="s" s="279">
        <f>IF('Finanzplan'!A80="","",'Finanzplan'!A80)</f>
        <v>165</v>
      </c>
      <c r="B89" t="s" s="279">
        <f>IF('Finanzplan'!B80="","",'Finanzplan'!B80)</f>
        <v>166</v>
      </c>
      <c r="C89" s="280">
        <f>IF('Finanzplan'!A80="","",'Finanzplan'!G80)</f>
        <v>0</v>
      </c>
      <c r="D89" s="274"/>
      <c r="E89" s="277">
        <f>IF(A89="","",SUMIF('Belegliste Ausgaben'!$C$20:$C$269,A89,'Belegliste Ausgaben'!$G$20:$G$269))</f>
        <v>0</v>
      </c>
      <c r="F89" s="274"/>
      <c r="G89" s="277"/>
      <c r="H89" s="245"/>
      <c r="I89" s="264"/>
      <c r="J89" s="174"/>
      <c r="K89" s="174"/>
      <c r="L89" s="174"/>
      <c r="M89" s="174"/>
      <c r="N89" s="174"/>
      <c r="O89" s="174"/>
      <c r="P89" s="71"/>
      <c r="Q89" s="71"/>
      <c r="R89" s="71"/>
      <c r="S89" s="72"/>
    </row>
    <row r="90" ht="14" customHeight="1">
      <c r="A90" t="s" s="279">
        <f>IF('Finanzplan'!A81="","",'Finanzplan'!A81)</f>
        <v>168</v>
      </c>
      <c r="B90" t="s" s="279">
        <f>IF('Finanzplan'!B81="","",'Finanzplan'!B81)</f>
        <v>169</v>
      </c>
      <c r="C90" s="280">
        <f>IF('Finanzplan'!A81="","",'Finanzplan'!G81)</f>
        <v>0</v>
      </c>
      <c r="D90" s="274"/>
      <c r="E90" s="277">
        <f>IF(A90="","",SUMIF('Belegliste Ausgaben'!$C$20:$C$269,A90,'Belegliste Ausgaben'!$G$20:$G$269))</f>
        <v>0</v>
      </c>
      <c r="F90" t="s" s="276">
        <f>IF(E90&gt;C90,E90-C90,"")</f>
      </c>
      <c r="G90" t="s" s="281">
        <f>IF(E90&lt;C90,C90-E90,"")</f>
      </c>
      <c r="H90" s="245"/>
      <c r="I90" s="264"/>
      <c r="J90" s="174"/>
      <c r="K90" s="174"/>
      <c r="L90" s="174"/>
      <c r="M90" s="174"/>
      <c r="N90" s="174"/>
      <c r="O90" s="174"/>
      <c r="P90" s="71"/>
      <c r="Q90" s="71"/>
      <c r="R90" s="71"/>
      <c r="S90" s="72"/>
    </row>
    <row r="91" ht="14" customHeight="1">
      <c r="A91" t="s" s="279">
        <f>IF('Finanzplan'!A82="","",'Finanzplan'!A82)</f>
      </c>
      <c r="B91" t="s" s="279">
        <f>IF('Finanzplan'!B82="","",'Finanzplan'!B82)</f>
      </c>
      <c r="C91" t="s" s="279">
        <f>IF('Finanzplan'!A82="","",'Finanzplan'!G82)</f>
      </c>
      <c r="D91" s="274"/>
      <c r="E91" t="s" s="281">
        <f>IF(A91="","",SUMIF('Belegliste Ausgaben'!$C$20:$C$269,A91,'Belegliste Ausgaben'!$G$20:$G$269))</f>
      </c>
      <c r="F91" t="s" s="276">
        <f>IF(E91&gt;C91,E91-C91,"")</f>
      </c>
      <c r="G91" t="s" s="281">
        <f>IF(E91&lt;C91,C91-E91,"")</f>
      </c>
      <c r="H91" s="245"/>
      <c r="I91" s="264"/>
      <c r="J91" s="174"/>
      <c r="K91" s="174"/>
      <c r="L91" s="174"/>
      <c r="M91" s="174"/>
      <c r="N91" s="174"/>
      <c r="O91" s="174"/>
      <c r="P91" s="71"/>
      <c r="Q91" s="71"/>
      <c r="R91" s="71"/>
      <c r="S91" s="72"/>
    </row>
    <row r="92" ht="14" customHeight="1">
      <c r="A92" t="s" s="279">
        <f>IF('Finanzplan'!A83="","",'Finanzplan'!A83)</f>
        <v>170</v>
      </c>
      <c r="B92" t="s" s="279">
        <f>IF('Finanzplan'!B83="","",'Finanzplan'!B83)</f>
        <v>171</v>
      </c>
      <c r="C92" s="280">
        <f>IF('Finanzplan'!A83="","",'Finanzplan'!G83)</f>
        <v>0</v>
      </c>
      <c r="D92" s="274"/>
      <c r="E92" s="277">
        <f>IF(A92="","",SUMIF('Belegliste Ausgaben'!$C$20:$C$269,A92,'Belegliste Ausgaben'!$G$20:$G$269))</f>
        <v>0</v>
      </c>
      <c r="F92" t="s" s="276">
        <f>IF(E92&gt;C92,E92-C92,"")</f>
      </c>
      <c r="G92" t="s" s="281">
        <f>IF(E92&lt;C92,C92-E92,"")</f>
      </c>
      <c r="H92" s="245"/>
      <c r="I92" s="264"/>
      <c r="J92" s="174"/>
      <c r="K92" s="174"/>
      <c r="L92" s="174"/>
      <c r="M92" s="174"/>
      <c r="N92" s="174"/>
      <c r="O92" s="174"/>
      <c r="P92" s="71"/>
      <c r="Q92" s="71"/>
      <c r="R92" s="71"/>
      <c r="S92" s="72"/>
    </row>
    <row r="93" ht="14" customHeight="1">
      <c r="A93" t="s" s="279">
        <f>IF('Finanzplan'!A84="","",'Finanzplan'!A84)</f>
        <v>172</v>
      </c>
      <c r="B93" t="s" s="279">
        <f>IF('Finanzplan'!B84="","",'Finanzplan'!B84)</f>
        <v>173</v>
      </c>
      <c r="C93" s="280">
        <f>IF('Finanzplan'!A84="","",'Finanzplan'!G84)</f>
        <v>0</v>
      </c>
      <c r="D93" s="274"/>
      <c r="E93" s="277">
        <f>IF(A93="","",SUMIF('Belegliste Ausgaben'!$C$20:$C$269,A93,'Belegliste Ausgaben'!$G$20:$G$269))</f>
        <v>0</v>
      </c>
      <c r="F93" t="s" s="276">
        <f>IF(E93&gt;C93,E93-C93,"")</f>
      </c>
      <c r="G93" t="s" s="281">
        <f>IF(E93&lt;C93,C93-E93,"")</f>
      </c>
      <c r="H93" s="245"/>
      <c r="I93" s="264"/>
      <c r="J93" s="174"/>
      <c r="K93" s="174"/>
      <c r="L93" s="174"/>
      <c r="M93" s="174"/>
      <c r="N93" s="174"/>
      <c r="O93" s="174"/>
      <c r="P93" s="71"/>
      <c r="Q93" s="71"/>
      <c r="R93" s="71"/>
      <c r="S93" s="72"/>
    </row>
    <row r="94" ht="14" customHeight="1">
      <c r="A94" t="s" s="279">
        <f>IF('Finanzplan'!A85="","",'Finanzplan'!A85)</f>
        <v>174</v>
      </c>
      <c r="B94" t="s" s="279">
        <f>IF('Finanzplan'!B85="","",'Finanzplan'!B85)</f>
        <v>175</v>
      </c>
      <c r="C94" s="280">
        <f>IF('Finanzplan'!A85="","",'Finanzplan'!G85)</f>
        <v>0</v>
      </c>
      <c r="D94" s="274"/>
      <c r="E94" s="277">
        <f>IF(A94="","",SUMIF('Belegliste Ausgaben'!$C$20:$C$269,A94,'Belegliste Ausgaben'!$G$20:$G$269))</f>
        <v>0</v>
      </c>
      <c r="F94" t="s" s="276">
        <f>IF(E94&gt;C94,E94-C94,"")</f>
      </c>
      <c r="G94" t="s" s="281">
        <f>IF(E94&lt;C94,C94-E94,"")</f>
      </c>
      <c r="H94" s="245"/>
      <c r="I94" s="264"/>
      <c r="J94" s="174"/>
      <c r="K94" s="174"/>
      <c r="L94" s="174"/>
      <c r="M94" s="174"/>
      <c r="N94" s="174"/>
      <c r="O94" s="174"/>
      <c r="P94" s="71"/>
      <c r="Q94" s="71"/>
      <c r="R94" s="71"/>
      <c r="S94" s="72"/>
    </row>
    <row r="95" ht="14" customHeight="1">
      <c r="A95" t="s" s="279">
        <f>IF('Finanzplan'!A86="","",'Finanzplan'!A86)</f>
        <v>176</v>
      </c>
      <c r="B95" t="s" s="279">
        <f>IF('Finanzplan'!B86="","",'Finanzplan'!B86)</f>
        <v>177</v>
      </c>
      <c r="C95" s="280">
        <f>IF('Finanzplan'!A86="","",'Finanzplan'!G86)</f>
        <v>0</v>
      </c>
      <c r="D95" s="274"/>
      <c r="E95" s="277">
        <f>IF(A95="","",SUMIF('Belegliste Ausgaben'!$C$20:$C$269,A95,'Belegliste Ausgaben'!$G$20:$G$269))</f>
        <v>0</v>
      </c>
      <c r="F95" t="s" s="276">
        <f>IF(E95&gt;C95,E95-C95,"")</f>
      </c>
      <c r="G95" t="s" s="281">
        <f>IF(E95&lt;C95,C95-E95,"")</f>
      </c>
      <c r="H95" s="245"/>
      <c r="I95" s="264"/>
      <c r="J95" s="174"/>
      <c r="K95" s="174"/>
      <c r="L95" s="174"/>
      <c r="M95" s="174"/>
      <c r="N95" s="174"/>
      <c r="O95" s="174"/>
      <c r="P95" s="71"/>
      <c r="Q95" s="71"/>
      <c r="R95" s="71"/>
      <c r="S95" s="72"/>
    </row>
    <row r="96" ht="14.6" customHeight="1">
      <c r="A96" t="s" s="279">
        <f>IF('Finanzplan'!A87="","",'Finanzplan'!A87)</f>
      </c>
      <c r="B96" t="s" s="279">
        <f>IF('Finanzplan'!B87="","",'Finanzplan'!B87)</f>
      </c>
      <c r="C96" t="s" s="279">
        <f>IF('Finanzplan'!A87="","",'Finanzplan'!G87)</f>
      </c>
      <c r="D96" s="274"/>
      <c r="E96" t="s" s="281">
        <f>IF(A96="","",SUMIF('Belegliste Ausgaben'!$C$20:$C$269,A96,'Belegliste Ausgaben'!$G$20:$G$269))</f>
      </c>
      <c r="F96" t="s" s="276">
        <f>IF(E96&gt;C96,E96-C96,"")</f>
      </c>
      <c r="G96" t="s" s="281">
        <f>IF(E96&lt;C96,C96-E96,"")</f>
      </c>
      <c r="H96" s="245"/>
      <c r="I96" s="232"/>
      <c r="J96" s="71"/>
      <c r="K96" s="71"/>
      <c r="L96" s="71"/>
      <c r="M96" s="71"/>
      <c r="N96" s="71"/>
      <c r="O96" s="71"/>
      <c r="P96" s="71"/>
      <c r="Q96" s="71"/>
      <c r="R96" s="71"/>
      <c r="S96" s="72"/>
    </row>
    <row r="97" ht="14.6" customHeight="1">
      <c r="A97" t="s" s="279">
        <f>IF('Finanzplan'!A88="","",'Finanzplan'!A88)</f>
        <v>178</v>
      </c>
      <c r="B97" t="s" s="279">
        <f>IF('Finanzplan'!B88="","",'Finanzplan'!B88)</f>
        <v>179</v>
      </c>
      <c r="C97" s="280">
        <f>IF('Finanzplan'!A88="","",'Finanzplan'!G88)</f>
        <v>0</v>
      </c>
      <c r="D97" s="274"/>
      <c r="E97" s="277">
        <f>IF(A97="","",SUMIF('Belegliste Ausgaben'!$C$20:$C$269,A97,'Belegliste Ausgaben'!$G$20:$G$269))</f>
        <v>0</v>
      </c>
      <c r="F97" t="s" s="276">
        <f>IF(E97&gt;C97,E97-C97,"")</f>
      </c>
      <c r="G97" t="s" s="281">
        <f>IF(E97&lt;C97,C97-E97,"")</f>
      </c>
      <c r="H97" s="245"/>
      <c r="I97" s="232"/>
      <c r="J97" s="71"/>
      <c r="K97" s="71"/>
      <c r="L97" s="71"/>
      <c r="M97" s="71"/>
      <c r="N97" s="71"/>
      <c r="O97" s="71"/>
      <c r="P97" s="71"/>
      <c r="Q97" s="71"/>
      <c r="R97" s="71"/>
      <c r="S97" s="72"/>
    </row>
    <row r="98" ht="14.6" customHeight="1">
      <c r="A98" t="s" s="279">
        <f>IF('Finanzplan'!A89="","",'Finanzplan'!A89)</f>
        <v>180</v>
      </c>
      <c r="B98" t="s" s="279">
        <f>IF('Finanzplan'!B89="","",'Finanzplan'!B89)</f>
        <v>181</v>
      </c>
      <c r="C98" s="280">
        <f>IF('Finanzplan'!A89="","",'Finanzplan'!G89)</f>
        <v>0</v>
      </c>
      <c r="D98" s="274"/>
      <c r="E98" s="277">
        <f>IF(A98="","",SUMIF('Belegliste Ausgaben'!$C$20:$C$269,A98,'Belegliste Ausgaben'!$G$20:$G$269))</f>
        <v>0</v>
      </c>
      <c r="F98" t="s" s="276">
        <f>IF(E98&gt;C98,E98-C98,"")</f>
      </c>
      <c r="G98" t="s" s="281">
        <f>IF(E98&lt;C98,C98-E98,"")</f>
      </c>
      <c r="H98" s="245"/>
      <c r="I98" s="232"/>
      <c r="J98" s="71"/>
      <c r="K98" s="71"/>
      <c r="L98" s="71"/>
      <c r="M98" s="71"/>
      <c r="N98" s="71"/>
      <c r="O98" s="71"/>
      <c r="P98" s="71"/>
      <c r="Q98" s="71"/>
      <c r="R98" s="71"/>
      <c r="S98" s="72"/>
    </row>
    <row r="99" ht="14.6" customHeight="1">
      <c r="A99" t="s" s="279">
        <f>IF('Finanzplan'!A90="","",'Finanzplan'!A90)</f>
      </c>
      <c r="B99" t="s" s="279">
        <f>IF('Finanzplan'!B90="","",'Finanzplan'!B90)</f>
      </c>
      <c r="C99" t="s" s="279">
        <f>IF('Finanzplan'!A90="","",'Finanzplan'!G90)</f>
      </c>
      <c r="D99" s="274"/>
      <c r="E99" t="s" s="281">
        <f>IF(A99="","",SUMIF('Belegliste Ausgaben'!$C$20:$C$269,A99,'Belegliste Ausgaben'!$G$20:$G$269))</f>
      </c>
      <c r="F99" t="s" s="276">
        <f>IF(E99&gt;C99,E99-C99,"")</f>
      </c>
      <c r="G99" t="s" s="281">
        <f>IF(E99&lt;C99,C99-E99,"")</f>
      </c>
      <c r="H99" s="245"/>
      <c r="I99" s="232"/>
      <c r="J99" s="71"/>
      <c r="K99" s="71"/>
      <c r="L99" s="71"/>
      <c r="M99" s="71"/>
      <c r="N99" s="71"/>
      <c r="O99" s="71"/>
      <c r="P99" s="71"/>
      <c r="Q99" s="71"/>
      <c r="R99" s="71"/>
      <c r="S99" s="72"/>
    </row>
    <row r="100" ht="14.6" customHeight="1">
      <c r="A100" t="s" s="279">
        <f>IF('Finanzplan'!A91="","",'Finanzplan'!A91)</f>
        <v>182</v>
      </c>
      <c r="B100" t="s" s="279">
        <f>IF('Finanzplan'!B91="","",'Finanzplan'!B91)</f>
        <v>29</v>
      </c>
      <c r="C100" s="280">
        <f>IF('Finanzplan'!A91="","",'Finanzplan'!G91)</f>
        <v>0</v>
      </c>
      <c r="D100" s="274"/>
      <c r="E100" s="277">
        <f>IF(A100="","",SUMIF('Belegliste Ausgaben'!$C$20:$C$269,A100,'Belegliste Ausgaben'!$G$20:$G$269))</f>
        <v>0</v>
      </c>
      <c r="F100" t="s" s="276">
        <f>IF(E100&gt;C100,E100-C100,"")</f>
      </c>
      <c r="G100" t="s" s="281">
        <f>IF(E100&lt;C100,C100-E100,"")</f>
      </c>
      <c r="H100" s="245"/>
      <c r="I100" s="232"/>
      <c r="J100" s="71"/>
      <c r="K100" s="71"/>
      <c r="L100" s="71"/>
      <c r="M100" s="71"/>
      <c r="N100" s="71"/>
      <c r="O100" s="71"/>
      <c r="P100" s="71"/>
      <c r="Q100" s="71"/>
      <c r="R100" s="71"/>
      <c r="S100" s="72"/>
    </row>
    <row r="101" ht="14.6" customHeight="1">
      <c r="A101" t="s" s="279">
        <f>IF('Finanzplan'!A92="","",'Finanzplan'!A92)</f>
      </c>
      <c r="B101" t="s" s="279">
        <f>IF('Finanzplan'!B92="","",'Finanzplan'!B92)</f>
      </c>
      <c r="C101" t="s" s="279">
        <f>IF('Finanzplan'!A92="","",'Finanzplan'!G92)</f>
      </c>
      <c r="D101" s="274"/>
      <c r="E101" t="s" s="281">
        <f>IF(A101="","",SUMIF('Belegliste Ausgaben'!$C$20:$C$269,A101,'Belegliste Ausgaben'!$G$20:$G$269))</f>
      </c>
      <c r="F101" s="274"/>
      <c r="G101" s="277"/>
      <c r="H101" s="245"/>
      <c r="I101" s="232"/>
      <c r="J101" s="71"/>
      <c r="K101" s="71"/>
      <c r="L101" s="71"/>
      <c r="M101" s="71"/>
      <c r="N101" s="71"/>
      <c r="O101" s="71"/>
      <c r="P101" s="71"/>
      <c r="Q101" s="71"/>
      <c r="R101" s="71"/>
      <c r="S101" s="72"/>
    </row>
    <row r="102" ht="14.6" customHeight="1">
      <c r="A102" t="s" s="279">
        <f>IF('Finanzplan'!A93="","",'Finanzplan'!A93)</f>
        <v>184</v>
      </c>
      <c r="B102" t="s" s="279">
        <f>IF('Finanzplan'!B93="","",'Finanzplan'!B93)</f>
        <v>112</v>
      </c>
      <c r="C102" s="280">
        <f>IF('Finanzplan'!A93="","",'Finanzplan'!G93)</f>
        <v>0</v>
      </c>
      <c r="D102" s="274"/>
      <c r="E102" s="277">
        <f>IF(A102="","",SUMIF('Belegliste Ausgaben'!$C$20:$C$269,A102,'Belegliste Ausgaben'!$G$20:$G$269))</f>
        <v>0</v>
      </c>
      <c r="F102" s="274"/>
      <c r="G102" s="277"/>
      <c r="H102" s="245"/>
      <c r="I102" s="232"/>
      <c r="J102" s="71"/>
      <c r="K102" s="71"/>
      <c r="L102" s="71"/>
      <c r="M102" s="71"/>
      <c r="N102" s="71"/>
      <c r="O102" s="71"/>
      <c r="P102" s="71"/>
      <c r="Q102" s="71"/>
      <c r="R102" s="71"/>
      <c r="S102" s="72"/>
    </row>
    <row r="103" ht="14.6" customHeight="1">
      <c r="A103" t="s" s="279">
        <f>IF('Finanzplan'!A94="","",'Finanzplan'!A94)</f>
        <v>186</v>
      </c>
      <c r="B103" t="s" s="279">
        <f>IF('Finanzplan'!B94="","",'Finanzplan'!B94)</f>
        <v>115</v>
      </c>
      <c r="C103" s="280">
        <f>IF('Finanzplan'!A94="","",'Finanzplan'!G94)</f>
        <v>0</v>
      </c>
      <c r="D103" s="274"/>
      <c r="E103" s="277">
        <f>IF(A103="","",SUMIF('Belegliste Ausgaben'!$C$20:$C$269,A103,'Belegliste Ausgaben'!$G$20:$G$269))</f>
        <v>0</v>
      </c>
      <c r="F103" s="274"/>
      <c r="G103" s="277"/>
      <c r="H103" s="245"/>
      <c r="I103" s="232"/>
      <c r="J103" s="71"/>
      <c r="K103" s="71"/>
      <c r="L103" s="71"/>
      <c r="M103" s="71"/>
      <c r="N103" s="71"/>
      <c r="O103" s="71"/>
      <c r="P103" s="71"/>
      <c r="Q103" s="71"/>
      <c r="R103" s="71"/>
      <c r="S103" s="72"/>
    </row>
    <row r="104" ht="14.6" customHeight="1">
      <c r="A104" t="s" s="279">
        <f>IF('Finanzplan'!A95="","",'Finanzplan'!A95)</f>
        <v>187</v>
      </c>
      <c r="B104" t="s" s="279">
        <f>IF('Finanzplan'!B95="","",'Finanzplan'!B95)</f>
        <v>117</v>
      </c>
      <c r="C104" s="280">
        <f>IF('Finanzplan'!A95="","",'Finanzplan'!G95)</f>
        <v>0</v>
      </c>
      <c r="D104" s="274"/>
      <c r="E104" s="277">
        <f>IF(A104="","",SUMIF('Belegliste Ausgaben'!$C$20:$C$269,A104,'Belegliste Ausgaben'!$G$20:$G$269))</f>
        <v>0</v>
      </c>
      <c r="F104" t="s" s="276">
        <f>IF(E104&gt;C104,E104-C104,"")</f>
      </c>
      <c r="G104" t="s" s="281">
        <f>IF(E104&lt;C104,C104-E104,"")</f>
      </c>
      <c r="H104" s="245"/>
      <c r="I104" s="232"/>
      <c r="J104" s="71"/>
      <c r="K104" s="71"/>
      <c r="L104" s="71"/>
      <c r="M104" s="71"/>
      <c r="N104" s="71"/>
      <c r="O104" s="71"/>
      <c r="P104" s="71"/>
      <c r="Q104" s="71"/>
      <c r="R104" s="71"/>
      <c r="S104" s="72"/>
    </row>
    <row r="105" ht="15" customHeight="1">
      <c r="A105" s="245"/>
      <c r="B105" s="283"/>
      <c r="C105" s="284"/>
      <c r="D105" s="285"/>
      <c r="E105" s="286"/>
      <c r="F105" t="s" s="287">
        <f>IF(E105&gt;C105,E105-C105,"")</f>
      </c>
      <c r="G105" s="286"/>
      <c r="H105" s="283"/>
      <c r="I105" s="232"/>
      <c r="J105" s="71"/>
      <c r="K105" s="71"/>
      <c r="L105" s="71"/>
      <c r="M105" s="71"/>
      <c r="N105" s="71"/>
      <c r="O105" s="71"/>
      <c r="P105" s="71"/>
      <c r="Q105" s="71"/>
      <c r="R105" s="71"/>
      <c r="S105" s="72"/>
    </row>
    <row r="106" ht="26.25" customHeight="1">
      <c r="A106" s="288"/>
      <c r="B106" t="s" s="289">
        <v>286</v>
      </c>
      <c r="C106" s="290">
        <f>SUM(C32,C61,C85)</f>
        <v>26956</v>
      </c>
      <c r="D106" s="291"/>
      <c r="E106" s="292">
        <f>SUM(E32,E61,E85)</f>
        <v>26956</v>
      </c>
      <c r="F106" s="292"/>
      <c r="G106" s="293"/>
      <c r="H106" s="294"/>
      <c r="I106" s="232"/>
      <c r="J106" s="71"/>
      <c r="K106" s="71"/>
      <c r="L106" s="71"/>
      <c r="M106" s="71"/>
      <c r="N106" s="71"/>
      <c r="O106" s="71"/>
      <c r="P106" s="71"/>
      <c r="Q106" s="71"/>
      <c r="R106" s="71"/>
      <c r="S106" s="72"/>
    </row>
    <row r="107" ht="14.05" customHeight="1">
      <c r="A107" s="211"/>
      <c r="B107" s="214"/>
      <c r="C107" s="295"/>
      <c r="D107" s="295"/>
      <c r="E107" s="295"/>
      <c r="F107" s="295"/>
      <c r="G107" s="295"/>
      <c r="H107" s="214"/>
      <c r="I107" s="71"/>
      <c r="J107" s="71"/>
      <c r="K107" s="71"/>
      <c r="L107" s="71"/>
      <c r="M107" s="71"/>
      <c r="N107" s="71"/>
      <c r="O107" s="71"/>
      <c r="P107" s="71"/>
      <c r="Q107" s="71"/>
      <c r="R107" s="71"/>
      <c r="S107" s="72"/>
    </row>
    <row r="108" ht="13.55" customHeight="1">
      <c r="A108" s="73"/>
      <c r="B108" s="71"/>
      <c r="C108" s="71"/>
      <c r="D108" s="71"/>
      <c r="E108" s="71"/>
      <c r="F108" s="71"/>
      <c r="G108" s="71"/>
      <c r="H108" s="71"/>
      <c r="I108" s="71"/>
      <c r="J108" s="71"/>
      <c r="K108" s="71"/>
      <c r="L108" s="71"/>
      <c r="M108" s="71"/>
      <c r="N108" s="71"/>
      <c r="O108" s="71"/>
      <c r="P108" s="71"/>
      <c r="Q108" s="71"/>
      <c r="R108" s="71"/>
      <c r="S108" s="72"/>
    </row>
    <row r="109" ht="13.55" customHeight="1">
      <c r="A109" s="296"/>
      <c r="B109" s="236"/>
      <c r="C109" s="236"/>
      <c r="D109" s="236"/>
      <c r="E109" s="236"/>
      <c r="F109" s="236"/>
      <c r="G109" s="236"/>
      <c r="H109" s="236"/>
      <c r="I109" s="71"/>
      <c r="J109" s="71"/>
      <c r="K109" s="71"/>
      <c r="L109" s="71"/>
      <c r="M109" s="71"/>
      <c r="N109" s="71"/>
      <c r="O109" s="71"/>
      <c r="P109" s="71"/>
      <c r="Q109" s="71"/>
      <c r="R109" s="71"/>
      <c r="S109" s="72"/>
    </row>
    <row r="110" ht="27" customHeight="1">
      <c r="A110" t="s" s="297">
        <v>45</v>
      </c>
      <c r="B110" s="298"/>
      <c r="C110" s="298"/>
      <c r="D110" s="298"/>
      <c r="E110" s="298"/>
      <c r="F110" s="298"/>
      <c r="G110" s="298"/>
      <c r="H110" s="299"/>
      <c r="I110" s="232"/>
      <c r="J110" s="71"/>
      <c r="K110" s="71"/>
      <c r="L110" s="71"/>
      <c r="M110" s="71"/>
      <c r="N110" s="71"/>
      <c r="O110" s="71"/>
      <c r="P110" s="71"/>
      <c r="Q110" s="71"/>
      <c r="R110" s="71"/>
      <c r="S110" s="72"/>
    </row>
    <row r="111" ht="39" customHeight="1">
      <c r="A111" s="239"/>
      <c r="B111" t="s" s="243">
        <v>287</v>
      </c>
      <c r="C111" t="s" s="240">
        <v>265</v>
      </c>
      <c r="D111" t="s" s="240">
        <v>266</v>
      </c>
      <c r="E111" s="241"/>
      <c r="F111" t="s" s="240">
        <v>267</v>
      </c>
      <c r="G111" s="241"/>
      <c r="H111" t="s" s="240">
        <v>288</v>
      </c>
      <c r="I111" s="232"/>
      <c r="J111" s="71"/>
      <c r="K111" s="71"/>
      <c r="L111" s="71"/>
      <c r="M111" s="71"/>
      <c r="N111" s="71"/>
      <c r="O111" s="71"/>
      <c r="P111" s="71"/>
      <c r="Q111" s="71"/>
      <c r="R111" s="71"/>
      <c r="S111" s="72"/>
    </row>
    <row r="112" ht="25.5" customHeight="1">
      <c r="A112" s="262"/>
      <c r="B112" s="262"/>
      <c r="C112" t="s" s="243">
        <v>268</v>
      </c>
      <c r="D112" t="s" s="244">
        <v>283</v>
      </c>
      <c r="E112" t="s" s="244">
        <v>284</v>
      </c>
      <c r="F112" t="s" s="244">
        <v>269</v>
      </c>
      <c r="G112" t="s" s="244">
        <v>270</v>
      </c>
      <c r="H112" s="300"/>
      <c r="I112" s="232"/>
      <c r="J112" s="71"/>
      <c r="K112" s="71"/>
      <c r="L112" s="71"/>
      <c r="M112" s="71"/>
      <c r="N112" s="71"/>
      <c r="O112" s="71"/>
      <c r="P112" s="71"/>
      <c r="Q112" s="71"/>
      <c r="R112" s="71"/>
      <c r="S112" s="72"/>
    </row>
    <row r="113" ht="14.6" customHeight="1">
      <c r="A113" s="262"/>
      <c r="B113" s="265">
        <v>14</v>
      </c>
      <c r="C113" s="265">
        <v>15</v>
      </c>
      <c r="D113" s="262"/>
      <c r="E113" s="265">
        <v>16</v>
      </c>
      <c r="F113" s="266">
        <v>17</v>
      </c>
      <c r="G113" s="265">
        <v>18</v>
      </c>
      <c r="H113" s="265">
        <v>19</v>
      </c>
      <c r="I113" s="232"/>
      <c r="J113" s="71"/>
      <c r="K113" s="71"/>
      <c r="L113" s="71"/>
      <c r="M113" s="71"/>
      <c r="N113" s="71"/>
      <c r="O113" s="71"/>
      <c r="P113" s="71"/>
      <c r="Q113" s="71"/>
      <c r="R113" s="71"/>
      <c r="S113" s="72"/>
    </row>
    <row r="114" ht="14.6" customHeight="1">
      <c r="A114" s="267"/>
      <c r="B114" s="267"/>
      <c r="C114" s="268"/>
      <c r="D114" s="268"/>
      <c r="E114" s="268"/>
      <c r="F114" s="268"/>
      <c r="G114" s="268"/>
      <c r="H114" s="267"/>
      <c r="I114" s="232"/>
      <c r="J114" s="71"/>
      <c r="K114" s="71"/>
      <c r="L114" s="71"/>
      <c r="M114" s="71"/>
      <c r="N114" s="71"/>
      <c r="O114" s="71"/>
      <c r="P114" s="71"/>
      <c r="Q114" s="71"/>
      <c r="R114" s="71"/>
      <c r="S114" s="72"/>
    </row>
    <row r="115" ht="14.6" customHeight="1">
      <c r="A115" s="245"/>
      <c r="B115" t="s" s="279">
        <v>60</v>
      </c>
      <c r="C115" s="280">
        <f>'Finanzplan'!G13</f>
        <v>10000</v>
      </c>
      <c r="D115" s="280"/>
      <c r="E115" s="280">
        <f>'Belegliste Einnahmen'!H27</f>
        <v>10000</v>
      </c>
      <c r="F115" t="s" s="279">
        <f>IF(C115&lt;SUM(E115:E115),SUM(E115:E115)-C115,"")</f>
      </c>
      <c r="G115" t="s" s="279">
        <f>IF(SUM(E115:E115)&lt;C115,C115-SUM(E115:E115),"")</f>
      </c>
      <c r="H115" s="245"/>
      <c r="I115" s="232"/>
      <c r="J115" s="71"/>
      <c r="K115" s="71"/>
      <c r="L115" s="71"/>
      <c r="M115" s="71"/>
      <c r="N115" s="71"/>
      <c r="O115" s="71"/>
      <c r="P115" s="71"/>
      <c r="Q115" s="71"/>
      <c r="R115" s="71"/>
      <c r="S115" s="72"/>
    </row>
    <row r="116" ht="14.6" customHeight="1">
      <c r="A116" s="245"/>
      <c r="B116" s="245"/>
      <c r="C116" s="280"/>
      <c r="D116" s="280"/>
      <c r="E116" s="280"/>
      <c r="F116" s="280"/>
      <c r="G116" s="280"/>
      <c r="H116" s="245"/>
      <c r="I116" s="232"/>
      <c r="J116" s="71"/>
      <c r="K116" s="71"/>
      <c r="L116" s="71"/>
      <c r="M116" s="71"/>
      <c r="N116" s="71"/>
      <c r="O116" s="71"/>
      <c r="P116" s="71"/>
      <c r="Q116" s="71"/>
      <c r="R116" s="71"/>
      <c r="S116" s="72"/>
    </row>
    <row r="117" ht="14.6" customHeight="1">
      <c r="A117" s="245"/>
      <c r="B117" t="s" s="279">
        <v>289</v>
      </c>
      <c r="C117" s="280">
        <f>'Finanzplan'!G15</f>
        <v>16956</v>
      </c>
      <c r="D117" s="280"/>
      <c r="E117" s="280">
        <f>SUM('Belegliste Einnahmen'!D9:D17)</f>
        <v>0</v>
      </c>
      <c r="F117" s="280"/>
      <c r="G117" s="280"/>
      <c r="H117" s="245"/>
      <c r="I117" s="232"/>
      <c r="J117" s="71"/>
      <c r="K117" s="71"/>
      <c r="L117" s="71"/>
      <c r="M117" s="71"/>
      <c r="N117" s="71"/>
      <c r="O117" s="71"/>
      <c r="P117" s="71"/>
      <c r="Q117" s="71"/>
      <c r="R117" s="71"/>
      <c r="S117" s="72"/>
    </row>
    <row r="118" ht="14.6" customHeight="1">
      <c r="A118" s="245"/>
      <c r="B118" t="s" s="279">
        <v>290</v>
      </c>
      <c r="C118" s="280"/>
      <c r="D118" s="280"/>
      <c r="E118" s="280">
        <f>IF(E106-E115&lt;IF(E106&gt;C106,C117,E106*0.75),E106-E115-E117,IF(E106&gt;C106,C117-E117,E106*0.75-E117))</f>
        <v>16956</v>
      </c>
      <c r="F118" s="280"/>
      <c r="G118" s="280"/>
      <c r="H118" s="245"/>
      <c r="I118" s="232"/>
      <c r="J118" s="71"/>
      <c r="K118" s="71"/>
      <c r="L118" s="71"/>
      <c r="M118" s="71"/>
      <c r="N118" s="71"/>
      <c r="O118" s="71"/>
      <c r="P118" s="71"/>
      <c r="Q118" s="71"/>
      <c r="R118" s="71"/>
      <c r="S118" s="72"/>
    </row>
    <row r="119" ht="14.6" customHeight="1">
      <c r="A119" s="245"/>
      <c r="B119" s="245"/>
      <c r="C119" s="280"/>
      <c r="D119" s="280"/>
      <c r="E119" s="280"/>
      <c r="F119" s="280"/>
      <c r="G119" s="280"/>
      <c r="H119" s="245"/>
      <c r="I119" s="232"/>
      <c r="J119" s="71"/>
      <c r="K119" s="71"/>
      <c r="L119" s="71"/>
      <c r="M119" s="71"/>
      <c r="N119" s="71"/>
      <c r="O119" s="71"/>
      <c r="P119" s="71"/>
      <c r="Q119" s="71"/>
      <c r="R119" s="71"/>
      <c r="S119" s="72"/>
    </row>
    <row r="120" ht="15" customHeight="1">
      <c r="A120" s="283"/>
      <c r="B120" s="283"/>
      <c r="C120" s="284"/>
      <c r="D120" s="284"/>
      <c r="E120" s="284"/>
      <c r="F120" s="284"/>
      <c r="G120" s="284"/>
      <c r="H120" s="283"/>
      <c r="I120" s="232"/>
      <c r="J120" s="71"/>
      <c r="K120" s="71"/>
      <c r="L120" s="71"/>
      <c r="M120" s="71"/>
      <c r="N120" s="71"/>
      <c r="O120" s="71"/>
      <c r="P120" s="71"/>
      <c r="Q120" s="71"/>
      <c r="R120" s="71"/>
      <c r="S120" s="72"/>
    </row>
    <row r="121" ht="26.25" customHeight="1">
      <c r="A121" s="262"/>
      <c r="B121" t="s" s="289">
        <v>286</v>
      </c>
      <c r="C121" s="290">
        <f>SUM(C115:C119)</f>
        <v>26956</v>
      </c>
      <c r="D121" s="291"/>
      <c r="E121" s="292">
        <f>SUM(E115:E119)</f>
        <v>26956</v>
      </c>
      <c r="F121" s="292"/>
      <c r="G121" s="293"/>
      <c r="H121" s="294"/>
      <c r="I121" s="232"/>
      <c r="J121" s="71"/>
      <c r="K121" s="71"/>
      <c r="L121" s="71"/>
      <c r="M121" s="71"/>
      <c r="N121" s="71"/>
      <c r="O121" s="71"/>
      <c r="P121" s="71"/>
      <c r="Q121" s="71"/>
      <c r="R121" s="71"/>
      <c r="S121" s="72"/>
    </row>
    <row r="122" ht="15.1" customHeight="1">
      <c r="A122" s="211"/>
      <c r="B122" s="214"/>
      <c r="C122" s="295"/>
      <c r="D122" s="301"/>
      <c r="E122" s="301"/>
      <c r="F122" s="301"/>
      <c r="G122" s="301"/>
      <c r="H122" s="214"/>
      <c r="I122" s="71"/>
      <c r="J122" s="71"/>
      <c r="K122" s="71"/>
      <c r="L122" s="71"/>
      <c r="M122" s="71"/>
      <c r="N122" s="71"/>
      <c r="O122" s="71"/>
      <c r="P122" s="71"/>
      <c r="Q122" s="71"/>
      <c r="R122" s="71"/>
      <c r="S122" s="72"/>
    </row>
    <row r="123" ht="14.6" customHeight="1">
      <c r="A123" s="73"/>
      <c r="B123" s="71"/>
      <c r="C123" s="71"/>
      <c r="D123" s="95"/>
      <c r="E123" s="95"/>
      <c r="F123" s="95"/>
      <c r="G123" s="95"/>
      <c r="H123" s="71"/>
      <c r="I123" s="71"/>
      <c r="J123" s="71"/>
      <c r="K123" s="71"/>
      <c r="L123" s="71"/>
      <c r="M123" s="71"/>
      <c r="N123" s="71"/>
      <c r="O123" s="71"/>
      <c r="P123" s="71"/>
      <c r="Q123" s="71"/>
      <c r="R123" s="71"/>
      <c r="S123" s="72"/>
    </row>
    <row r="124" ht="14.6" customHeight="1">
      <c r="A124" s="73"/>
      <c r="B124" s="71"/>
      <c r="C124" s="71"/>
      <c r="D124" s="95"/>
      <c r="E124" s="95"/>
      <c r="F124" s="95"/>
      <c r="G124" s="95"/>
      <c r="H124" s="71"/>
      <c r="I124" s="71"/>
      <c r="J124" s="71"/>
      <c r="K124" s="71"/>
      <c r="L124" s="71"/>
      <c r="M124" s="71"/>
      <c r="N124" s="71"/>
      <c r="O124" s="71"/>
      <c r="P124" s="71"/>
      <c r="Q124" s="71"/>
      <c r="R124" s="71"/>
      <c r="S124" s="72"/>
    </row>
    <row r="125" ht="14.6" customHeight="1">
      <c r="A125" s="73"/>
      <c r="B125" s="71"/>
      <c r="C125" s="71"/>
      <c r="D125" s="95"/>
      <c r="E125" s="95"/>
      <c r="F125" s="95"/>
      <c r="G125" s="95"/>
      <c r="H125" s="71"/>
      <c r="I125" s="71"/>
      <c r="J125" s="71"/>
      <c r="K125" s="71"/>
      <c r="L125" s="71"/>
      <c r="M125" s="71"/>
      <c r="N125" s="71"/>
      <c r="O125" s="71"/>
      <c r="P125" s="71"/>
      <c r="Q125" s="71"/>
      <c r="R125" s="71"/>
      <c r="S125" s="72"/>
    </row>
    <row r="126" ht="14.6" customHeight="1">
      <c r="A126" s="73"/>
      <c r="B126" s="71"/>
      <c r="C126" s="71"/>
      <c r="D126" s="95"/>
      <c r="E126" s="95"/>
      <c r="F126" s="95"/>
      <c r="G126" s="95"/>
      <c r="H126" s="71"/>
      <c r="I126" s="71"/>
      <c r="J126" s="71"/>
      <c r="K126" s="71"/>
      <c r="L126" s="71"/>
      <c r="M126" s="71"/>
      <c r="N126" s="71"/>
      <c r="O126" s="71"/>
      <c r="P126" s="71"/>
      <c r="Q126" s="71"/>
      <c r="R126" s="71"/>
      <c r="S126" s="72"/>
    </row>
    <row r="127" ht="14.6" customHeight="1">
      <c r="A127" s="73"/>
      <c r="B127" s="71"/>
      <c r="C127" s="71"/>
      <c r="D127" s="95"/>
      <c r="E127" s="95"/>
      <c r="F127" s="95"/>
      <c r="G127" s="95"/>
      <c r="H127" s="71"/>
      <c r="I127" s="71"/>
      <c r="J127" s="71"/>
      <c r="K127" s="71"/>
      <c r="L127" s="71"/>
      <c r="M127" s="71"/>
      <c r="N127" s="71"/>
      <c r="O127" s="71"/>
      <c r="P127" s="71"/>
      <c r="Q127" s="71"/>
      <c r="R127" s="71"/>
      <c r="S127" s="72"/>
    </row>
    <row r="128" ht="14.6" customHeight="1">
      <c r="A128" s="73"/>
      <c r="B128" s="71"/>
      <c r="C128" s="71"/>
      <c r="D128" s="95"/>
      <c r="E128" s="95"/>
      <c r="F128" s="95"/>
      <c r="G128" s="95"/>
      <c r="H128" s="71"/>
      <c r="I128" s="71"/>
      <c r="J128" s="71"/>
      <c r="K128" s="71"/>
      <c r="L128" s="71"/>
      <c r="M128" s="71"/>
      <c r="N128" s="71"/>
      <c r="O128" s="71"/>
      <c r="P128" s="71"/>
      <c r="Q128" s="71"/>
      <c r="R128" s="71"/>
      <c r="S128" s="72"/>
    </row>
    <row r="129" ht="14.6" customHeight="1">
      <c r="A129" s="223"/>
      <c r="B129" s="167"/>
      <c r="C129" s="167"/>
      <c r="D129" s="302"/>
      <c r="E129" s="302"/>
      <c r="F129" s="302"/>
      <c r="G129" s="302"/>
      <c r="H129" s="167"/>
      <c r="I129" s="167"/>
      <c r="J129" s="167"/>
      <c r="K129" s="167"/>
      <c r="L129" s="167"/>
      <c r="M129" s="167"/>
      <c r="N129" s="167"/>
      <c r="O129" s="167"/>
      <c r="P129" s="167"/>
      <c r="Q129" s="167"/>
      <c r="R129" s="167"/>
      <c r="S129" s="168"/>
    </row>
  </sheetData>
  <mergeCells count="10">
    <mergeCell ref="J27:P27"/>
    <mergeCell ref="F111:G111"/>
    <mergeCell ref="D12:E12"/>
    <mergeCell ref="F12:G12"/>
    <mergeCell ref="B19:G19"/>
    <mergeCell ref="A110:H110"/>
    <mergeCell ref="A27:H27"/>
    <mergeCell ref="D111:E111"/>
    <mergeCell ref="D28:E28"/>
    <mergeCell ref="F28:G28"/>
  </mergeCells>
  <pageMargins left="0.25" right="0.25" top="0.75" bottom="0.75" header="0.511806" footer="0.511806"/>
  <pageSetup firstPageNumber="1" fitToHeight="1" fitToWidth="1" scale="69"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47"/>
  <sheetViews>
    <sheetView workbookViewId="0" showGridLines="0" defaultGridColor="1"/>
  </sheetViews>
  <sheetFormatPr defaultColWidth="10.8333" defaultRowHeight="14.5" customHeight="1" outlineLevelRow="0" outlineLevelCol="0"/>
  <cols>
    <col min="1" max="1" width="95.8516" style="303" customWidth="1"/>
    <col min="2" max="9" width="10.8516" style="303" customWidth="1"/>
    <col min="10" max="16384" width="10.8516" style="303" customWidth="1"/>
  </cols>
  <sheetData>
    <row r="1" ht="14.5" customHeight="1">
      <c r="A1" s="304"/>
      <c r="B1" s="305"/>
      <c r="C1" s="305"/>
      <c r="D1" s="305"/>
      <c r="E1" s="305"/>
      <c r="F1" s="305"/>
      <c r="G1" s="305"/>
      <c r="H1" s="11"/>
      <c r="I1" s="12"/>
    </row>
    <row r="2" ht="24.75" customHeight="1">
      <c r="A2" s="306"/>
      <c r="B2" s="307"/>
      <c r="C2" s="307"/>
      <c r="D2" s="307"/>
      <c r="E2" s="307"/>
      <c r="F2" s="307"/>
      <c r="G2" s="307"/>
      <c r="H2" s="17"/>
      <c r="I2" s="18"/>
    </row>
    <row r="3" ht="14.5" customHeight="1">
      <c r="A3" s="19"/>
      <c r="B3" s="17"/>
      <c r="C3" s="17"/>
      <c r="D3" s="17"/>
      <c r="E3" s="17"/>
      <c r="F3" s="17"/>
      <c r="G3" s="17"/>
      <c r="H3" s="17"/>
      <c r="I3" s="18"/>
    </row>
    <row r="4" ht="14.5" customHeight="1">
      <c r="A4" s="308"/>
      <c r="B4" s="309"/>
      <c r="C4" s="309"/>
      <c r="D4" s="309"/>
      <c r="E4" s="309"/>
      <c r="F4" s="309"/>
      <c r="G4" s="309"/>
      <c r="H4" s="309"/>
      <c r="I4" s="310"/>
    </row>
    <row r="5" ht="9" customHeight="1">
      <c r="A5" s="311"/>
      <c r="B5" s="312"/>
      <c r="C5" s="312"/>
      <c r="D5" s="312"/>
      <c r="E5" s="312"/>
      <c r="F5" s="312"/>
      <c r="G5" s="312"/>
      <c r="H5" s="312"/>
      <c r="I5" s="313"/>
    </row>
    <row r="6" ht="14.5" customHeight="1" hidden="1">
      <c r="A6" s="311"/>
      <c r="B6" s="312"/>
      <c r="C6" s="312"/>
      <c r="D6" s="312"/>
      <c r="E6" s="312"/>
      <c r="F6" s="312"/>
      <c r="G6" s="312"/>
      <c r="H6" s="312"/>
      <c r="I6" s="313"/>
    </row>
    <row r="7" ht="14.5" customHeight="1" hidden="1">
      <c r="A7" s="311"/>
      <c r="B7" s="312"/>
      <c r="C7" s="312"/>
      <c r="D7" s="312"/>
      <c r="E7" s="312"/>
      <c r="F7" s="312"/>
      <c r="G7" s="312"/>
      <c r="H7" s="312"/>
      <c r="I7" s="313"/>
    </row>
    <row r="8" ht="14.5" customHeight="1" hidden="1">
      <c r="A8" s="311"/>
      <c r="B8" s="312"/>
      <c r="C8" s="312"/>
      <c r="D8" s="312"/>
      <c r="E8" s="312"/>
      <c r="F8" s="312"/>
      <c r="G8" s="312"/>
      <c r="H8" s="312"/>
      <c r="I8" s="313"/>
    </row>
    <row r="9" ht="33" customHeight="1">
      <c r="A9" s="314"/>
      <c r="B9" s="315"/>
      <c r="C9" s="315"/>
      <c r="D9" s="315"/>
      <c r="E9" s="315"/>
      <c r="F9" s="315"/>
      <c r="G9" s="17"/>
      <c r="H9" s="17"/>
      <c r="I9" s="18"/>
    </row>
    <row r="10" ht="14.5" customHeight="1">
      <c r="A10" s="316"/>
      <c r="B10" s="315"/>
      <c r="C10" s="315"/>
      <c r="D10" s="315"/>
      <c r="E10" s="315"/>
      <c r="F10" s="315"/>
      <c r="G10" s="17"/>
      <c r="H10" s="17"/>
      <c r="I10" s="18"/>
    </row>
    <row r="11" ht="14.5" customHeight="1">
      <c r="A11" s="316"/>
      <c r="B11" s="315"/>
      <c r="C11" s="315"/>
      <c r="D11" s="315"/>
      <c r="E11" s="315"/>
      <c r="F11" s="315"/>
      <c r="G11" s="17"/>
      <c r="H11" s="17"/>
      <c r="I11" s="18"/>
    </row>
    <row r="12" ht="14.5" customHeight="1">
      <c r="A12" s="316"/>
      <c r="B12" s="315"/>
      <c r="C12" s="315"/>
      <c r="D12" s="315"/>
      <c r="E12" s="315"/>
      <c r="F12" s="315"/>
      <c r="G12" s="17"/>
      <c r="H12" s="17"/>
      <c r="I12" s="18"/>
    </row>
    <row r="13" ht="14.5" customHeight="1">
      <c r="A13" s="316"/>
      <c r="B13" s="315"/>
      <c r="C13" s="315"/>
      <c r="D13" s="315"/>
      <c r="E13" s="315"/>
      <c r="F13" s="315"/>
      <c r="G13" s="17"/>
      <c r="H13" s="17"/>
      <c r="I13" s="18"/>
    </row>
    <row r="14" ht="14.5" customHeight="1">
      <c r="A14" s="317"/>
      <c r="B14" s="315"/>
      <c r="C14" s="315"/>
      <c r="D14" s="315"/>
      <c r="E14" s="315"/>
      <c r="F14" s="315"/>
      <c r="G14" s="17"/>
      <c r="H14" s="17"/>
      <c r="I14" s="18"/>
    </row>
    <row r="15" ht="14.5" customHeight="1">
      <c r="A15" s="317"/>
      <c r="B15" s="315"/>
      <c r="C15" s="315"/>
      <c r="D15" s="315"/>
      <c r="E15" s="315"/>
      <c r="F15" s="315"/>
      <c r="G15" s="17"/>
      <c r="H15" s="17"/>
      <c r="I15" s="18"/>
    </row>
    <row r="16" ht="14.5" customHeight="1">
      <c r="A16" s="317"/>
      <c r="B16" s="315"/>
      <c r="C16" s="315"/>
      <c r="D16" s="315"/>
      <c r="E16" s="315"/>
      <c r="F16" s="315"/>
      <c r="G16" s="17"/>
      <c r="H16" s="17"/>
      <c r="I16" s="18"/>
    </row>
    <row r="17" ht="14.5" customHeight="1">
      <c r="A17" s="317"/>
      <c r="B17" s="315"/>
      <c r="C17" s="315"/>
      <c r="D17" s="315"/>
      <c r="E17" s="315"/>
      <c r="F17" s="315"/>
      <c r="G17" s="17"/>
      <c r="H17" s="17"/>
      <c r="I17" s="18"/>
    </row>
    <row r="18" ht="14.5" customHeight="1">
      <c r="A18" s="19"/>
      <c r="B18" s="17"/>
      <c r="C18" s="17"/>
      <c r="D18" s="17"/>
      <c r="E18" s="17"/>
      <c r="F18" s="17"/>
      <c r="G18" s="17"/>
      <c r="H18" s="17"/>
      <c r="I18" s="18"/>
    </row>
    <row r="19" ht="14.5" customHeight="1">
      <c r="A19" s="19"/>
      <c r="B19" s="17"/>
      <c r="C19" s="17"/>
      <c r="D19" s="17"/>
      <c r="E19" s="17"/>
      <c r="F19" s="17"/>
      <c r="G19" s="17"/>
      <c r="H19" s="17"/>
      <c r="I19" s="18"/>
    </row>
    <row r="20" ht="14.5" customHeight="1">
      <c r="A20" s="19"/>
      <c r="B20" s="17"/>
      <c r="C20" s="17"/>
      <c r="D20" s="17"/>
      <c r="E20" s="17"/>
      <c r="F20" s="17"/>
      <c r="G20" s="17"/>
      <c r="H20" s="17"/>
      <c r="I20" s="18"/>
    </row>
    <row r="21" ht="14.5" customHeight="1">
      <c r="A21" s="19"/>
      <c r="B21" s="17"/>
      <c r="C21" s="17"/>
      <c r="D21" s="17"/>
      <c r="E21" s="17"/>
      <c r="F21" s="17"/>
      <c r="G21" s="17"/>
      <c r="H21" s="17"/>
      <c r="I21" s="18"/>
    </row>
    <row r="22" ht="14.5" customHeight="1">
      <c r="A22" s="19"/>
      <c r="B22" s="17"/>
      <c r="C22" s="17"/>
      <c r="D22" s="17"/>
      <c r="E22" s="17"/>
      <c r="F22" s="17"/>
      <c r="G22" s="17"/>
      <c r="H22" s="17"/>
      <c r="I22" s="18"/>
    </row>
    <row r="23" ht="14.5" customHeight="1">
      <c r="A23" s="19"/>
      <c r="B23" s="17"/>
      <c r="C23" s="17"/>
      <c r="D23" s="17"/>
      <c r="E23" s="17"/>
      <c r="F23" s="17"/>
      <c r="G23" s="17"/>
      <c r="H23" s="17"/>
      <c r="I23" s="18"/>
    </row>
    <row r="24" ht="14.5" customHeight="1">
      <c r="A24" s="19"/>
      <c r="B24" s="17"/>
      <c r="C24" s="17"/>
      <c r="D24" s="17"/>
      <c r="E24" s="17"/>
      <c r="F24" s="17"/>
      <c r="G24" s="17"/>
      <c r="H24" s="17"/>
      <c r="I24" s="18"/>
    </row>
    <row r="25" ht="14.5" customHeight="1">
      <c r="A25" s="19"/>
      <c r="B25" s="17"/>
      <c r="C25" s="17"/>
      <c r="D25" s="17"/>
      <c r="E25" s="17"/>
      <c r="F25" s="17"/>
      <c r="G25" s="17"/>
      <c r="H25" s="17"/>
      <c r="I25" s="18"/>
    </row>
    <row r="26" ht="14.5" customHeight="1">
      <c r="A26" s="19"/>
      <c r="B26" s="17"/>
      <c r="C26" s="17"/>
      <c r="D26" s="17"/>
      <c r="E26" s="17"/>
      <c r="F26" s="17"/>
      <c r="G26" s="17"/>
      <c r="H26" s="17"/>
      <c r="I26" s="18"/>
    </row>
    <row r="27" ht="14.5" customHeight="1">
      <c r="A27" s="19"/>
      <c r="B27" s="17"/>
      <c r="C27" s="17"/>
      <c r="D27" s="17"/>
      <c r="E27" s="17"/>
      <c r="F27" s="17"/>
      <c r="G27" s="17"/>
      <c r="H27" s="17"/>
      <c r="I27" s="18"/>
    </row>
    <row r="28" ht="14.5" customHeight="1">
      <c r="A28" s="19"/>
      <c r="B28" s="17"/>
      <c r="C28" s="17"/>
      <c r="D28" s="17"/>
      <c r="E28" s="17"/>
      <c r="F28" s="17"/>
      <c r="G28" s="17"/>
      <c r="H28" s="17"/>
      <c r="I28" s="18"/>
    </row>
    <row r="29" ht="14.5" customHeight="1">
      <c r="A29" s="19"/>
      <c r="B29" s="17"/>
      <c r="C29" s="17"/>
      <c r="D29" s="17"/>
      <c r="E29" s="17"/>
      <c r="F29" s="17"/>
      <c r="G29" s="17"/>
      <c r="H29" s="17"/>
      <c r="I29" s="18"/>
    </row>
    <row r="30" ht="14.5" customHeight="1">
      <c r="A30" s="19"/>
      <c r="B30" s="17"/>
      <c r="C30" s="17"/>
      <c r="D30" s="17"/>
      <c r="E30" s="17"/>
      <c r="F30" s="17"/>
      <c r="G30" s="17"/>
      <c r="H30" s="17"/>
      <c r="I30" s="18"/>
    </row>
    <row r="31" ht="14.5" customHeight="1">
      <c r="A31" s="19"/>
      <c r="B31" s="17"/>
      <c r="C31" s="17"/>
      <c r="D31" s="17"/>
      <c r="E31" s="17"/>
      <c r="F31" s="17"/>
      <c r="G31" s="17"/>
      <c r="H31" s="17"/>
      <c r="I31" s="18"/>
    </row>
    <row r="32" ht="14.5" customHeight="1">
      <c r="A32" s="19"/>
      <c r="B32" s="17"/>
      <c r="C32" s="17"/>
      <c r="D32" s="17"/>
      <c r="E32" s="17"/>
      <c r="F32" s="17"/>
      <c r="G32" s="17"/>
      <c r="H32" s="17"/>
      <c r="I32" s="18"/>
    </row>
    <row r="33" ht="14.5" customHeight="1">
      <c r="A33" s="19"/>
      <c r="B33" s="17"/>
      <c r="C33" s="17"/>
      <c r="D33" s="17"/>
      <c r="E33" s="17"/>
      <c r="F33" s="17"/>
      <c r="G33" s="17"/>
      <c r="H33" s="17"/>
      <c r="I33" s="18"/>
    </row>
    <row r="34" ht="14.5" customHeight="1">
      <c r="A34" s="19"/>
      <c r="B34" s="17"/>
      <c r="C34" s="17"/>
      <c r="D34" s="17"/>
      <c r="E34" s="17"/>
      <c r="F34" s="17"/>
      <c r="G34" s="17"/>
      <c r="H34" s="17"/>
      <c r="I34" s="18"/>
    </row>
    <row r="35" ht="14.5" customHeight="1">
      <c r="A35" s="19"/>
      <c r="B35" s="17"/>
      <c r="C35" s="17"/>
      <c r="D35" s="17"/>
      <c r="E35" s="17"/>
      <c r="F35" s="17"/>
      <c r="G35" s="17"/>
      <c r="H35" s="17"/>
      <c r="I35" s="18"/>
    </row>
    <row r="36" ht="14.5" customHeight="1">
      <c r="A36" s="19"/>
      <c r="B36" s="17"/>
      <c r="C36" s="17"/>
      <c r="D36" s="17"/>
      <c r="E36" s="17"/>
      <c r="F36" s="17"/>
      <c r="G36" s="17"/>
      <c r="H36" s="17"/>
      <c r="I36" s="18"/>
    </row>
    <row r="37" ht="14.5" customHeight="1">
      <c r="A37" s="19"/>
      <c r="B37" s="17"/>
      <c r="C37" s="17"/>
      <c r="D37" s="17"/>
      <c r="E37" s="17"/>
      <c r="F37" s="17"/>
      <c r="G37" s="17"/>
      <c r="H37" s="17"/>
      <c r="I37" s="18"/>
    </row>
    <row r="38" ht="14.5" customHeight="1">
      <c r="A38" s="19"/>
      <c r="B38" s="17"/>
      <c r="C38" s="17"/>
      <c r="D38" s="17"/>
      <c r="E38" s="17"/>
      <c r="F38" s="17"/>
      <c r="G38" s="17"/>
      <c r="H38" s="17"/>
      <c r="I38" s="18"/>
    </row>
    <row r="39" ht="14.5" customHeight="1">
      <c r="A39" s="19"/>
      <c r="B39" s="17"/>
      <c r="C39" s="17"/>
      <c r="D39" s="17"/>
      <c r="E39" s="17"/>
      <c r="F39" s="17"/>
      <c r="G39" s="17"/>
      <c r="H39" s="17"/>
      <c r="I39" s="18"/>
    </row>
    <row r="40" ht="14.5" customHeight="1">
      <c r="A40" s="19"/>
      <c r="B40" s="17"/>
      <c r="C40" s="17"/>
      <c r="D40" s="17"/>
      <c r="E40" s="17"/>
      <c r="F40" s="17"/>
      <c r="G40" s="17"/>
      <c r="H40" s="17"/>
      <c r="I40" s="18"/>
    </row>
    <row r="41" ht="14.5" customHeight="1">
      <c r="A41" s="19"/>
      <c r="B41" s="17"/>
      <c r="C41" s="17"/>
      <c r="D41" s="17"/>
      <c r="E41" s="17"/>
      <c r="F41" s="17"/>
      <c r="G41" s="17"/>
      <c r="H41" s="17"/>
      <c r="I41" s="18"/>
    </row>
    <row r="42" ht="14.5" customHeight="1">
      <c r="A42" s="19"/>
      <c r="B42" s="17"/>
      <c r="C42" s="17"/>
      <c r="D42" s="17"/>
      <c r="E42" s="17"/>
      <c r="F42" s="17"/>
      <c r="G42" s="17"/>
      <c r="H42" s="17"/>
      <c r="I42" s="18"/>
    </row>
    <row r="43" ht="14.5" customHeight="1">
      <c r="A43" s="19"/>
      <c r="B43" s="17"/>
      <c r="C43" s="17"/>
      <c r="D43" s="17"/>
      <c r="E43" s="17"/>
      <c r="F43" s="17"/>
      <c r="G43" s="17"/>
      <c r="H43" s="17"/>
      <c r="I43" s="18"/>
    </row>
    <row r="44" ht="14.5" customHeight="1">
      <c r="A44" s="19"/>
      <c r="B44" s="17"/>
      <c r="C44" s="17"/>
      <c r="D44" s="17"/>
      <c r="E44" s="17"/>
      <c r="F44" s="17"/>
      <c r="G44" s="17"/>
      <c r="H44" s="17"/>
      <c r="I44" s="18"/>
    </row>
    <row r="45" ht="14.5" customHeight="1">
      <c r="A45" s="19"/>
      <c r="B45" s="17"/>
      <c r="C45" s="17"/>
      <c r="D45" s="17"/>
      <c r="E45" s="17"/>
      <c r="F45" s="17"/>
      <c r="G45" s="17"/>
      <c r="H45" s="17"/>
      <c r="I45" s="18"/>
    </row>
    <row r="46" ht="14.5" customHeight="1">
      <c r="A46" s="19"/>
      <c r="B46" s="17"/>
      <c r="C46" s="17"/>
      <c r="D46" s="17"/>
      <c r="E46" s="17"/>
      <c r="F46" s="17"/>
      <c r="G46" s="17"/>
      <c r="H46" s="17"/>
      <c r="I46" s="18"/>
    </row>
    <row r="47" ht="14.5" customHeight="1">
      <c r="A47" s="56"/>
      <c r="B47" s="57"/>
      <c r="C47" s="57"/>
      <c r="D47" s="57"/>
      <c r="E47" s="57"/>
      <c r="F47" s="57"/>
      <c r="G47" s="57"/>
      <c r="H47" s="57"/>
      <c r="I47" s="59"/>
    </row>
  </sheetData>
  <mergeCells count="1">
    <mergeCell ref="A1:G2"/>
  </mergeCells>
  <pageMargins left="0.7" right="0.7" top="0.7875" bottom="0.7875" header="0.511806" footer="0.511806"/>
  <pageSetup firstPageNumber="1" fitToHeight="1" fitToWidth="1" scale="54"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dimension ref="A1:H52"/>
  <sheetViews>
    <sheetView workbookViewId="0" showGridLines="0" defaultGridColor="1"/>
  </sheetViews>
  <sheetFormatPr defaultColWidth="10.8333" defaultRowHeight="14.5" customHeight="1" outlineLevelRow="0" outlineLevelCol="0"/>
  <cols>
    <col min="1" max="1" width="61.5" style="318" customWidth="1"/>
    <col min="2" max="8" width="10.8516" style="318" customWidth="1"/>
    <col min="9" max="16384" width="10.8516" style="318" customWidth="1"/>
  </cols>
  <sheetData>
    <row r="1" ht="16.8" customHeight="1">
      <c r="A1" t="s" s="319">
        <f>CONCATENATE('Finanzplan'!A23," - ",'Finanzplan'!$B$19," - ",'Finanzplan'!B23)</f>
        <v>293</v>
      </c>
      <c r="B1" t="s" s="319">
        <v>48</v>
      </c>
      <c r="C1" s="320"/>
      <c r="D1" s="320"/>
      <c r="E1" s="320"/>
      <c r="F1" s="320"/>
      <c r="G1" s="320"/>
      <c r="H1" s="320"/>
    </row>
    <row r="2" ht="16.8" customHeight="1">
      <c r="A2" t="s" s="319">
        <f>CONCATENATE('Finanzplan'!A24," - ",'Finanzplan'!$B$19," - ",'Finanzplan'!B24)</f>
        <v>294</v>
      </c>
      <c r="B2" t="s" s="319">
        <v>295</v>
      </c>
      <c r="C2" s="320"/>
      <c r="D2" s="320"/>
      <c r="E2" s="320"/>
      <c r="F2" s="320"/>
      <c r="G2" s="320"/>
      <c r="H2" s="320"/>
    </row>
    <row r="3" ht="16.8" customHeight="1">
      <c r="A3" t="s" s="319">
        <f>CONCATENATE('Finanzplan'!A25," - ",'Finanzplan'!$B$19," - ",'Finanzplan'!B25)</f>
        <v>296</v>
      </c>
      <c r="B3" s="320"/>
      <c r="C3" s="320"/>
      <c r="D3" s="320"/>
      <c r="E3" s="320"/>
      <c r="F3" s="320"/>
      <c r="G3" s="320"/>
      <c r="H3" s="320"/>
    </row>
    <row r="4" ht="16.8" customHeight="1">
      <c r="A4" t="s" s="319">
        <f>CONCATENATE('Finanzplan'!A26," - ",'Finanzplan'!$B$19," - ",'Finanzplan'!B26)</f>
        <v>297</v>
      </c>
      <c r="B4" s="320"/>
      <c r="C4" s="320"/>
      <c r="D4" s="320"/>
      <c r="E4" s="320"/>
      <c r="F4" s="320"/>
      <c r="G4" s="320"/>
      <c r="H4" s="320"/>
    </row>
    <row r="5" ht="16.8" customHeight="1">
      <c r="A5" t="s" s="319">
        <f>CONCATENATE('Finanzplan'!A27," - ",'Finanzplan'!$B$19," - ",'Finanzplan'!B27)</f>
        <v>298</v>
      </c>
      <c r="B5" s="320"/>
      <c r="C5" s="320"/>
      <c r="D5" s="320"/>
      <c r="E5" s="320"/>
      <c r="F5" s="320"/>
      <c r="G5" s="320"/>
      <c r="H5" s="320"/>
    </row>
    <row r="6" ht="16.8" customHeight="1">
      <c r="A6" t="s" s="319">
        <f>CONCATENATE('Finanzplan'!A28," - ",'Finanzplan'!$B$19," - ",'Finanzplan'!B28)</f>
        <v>299</v>
      </c>
      <c r="B6" s="320"/>
      <c r="C6" s="320"/>
      <c r="D6" s="320"/>
      <c r="E6" s="320"/>
      <c r="F6" s="320"/>
      <c r="G6" s="320"/>
      <c r="H6" s="320"/>
    </row>
    <row r="7" ht="16.8" customHeight="1">
      <c r="A7" t="s" s="319">
        <f>CONCATENATE('Finanzplan'!A30," - ",'Finanzplan'!$B$19," - ",'Finanzplan'!B30)</f>
        <v>300</v>
      </c>
      <c r="B7" s="320"/>
      <c r="C7" s="320"/>
      <c r="D7" s="320"/>
      <c r="E7" s="320"/>
      <c r="F7" s="320"/>
      <c r="G7" s="320"/>
      <c r="H7" s="320"/>
    </row>
    <row r="8" ht="16.8" customHeight="1">
      <c r="A8" t="s" s="319">
        <f>CONCATENATE('Finanzplan'!A31," - ",'Finanzplan'!$B$19," - ",'Finanzplan'!B31)</f>
        <v>301</v>
      </c>
      <c r="B8" s="320"/>
      <c r="C8" s="320"/>
      <c r="D8" s="320"/>
      <c r="E8" s="320"/>
      <c r="F8" s="320"/>
      <c r="G8" s="320"/>
      <c r="H8" s="320"/>
    </row>
    <row r="9" ht="16.8" customHeight="1">
      <c r="A9" t="s" s="319">
        <f>CONCATENATE('Finanzplan'!A32," - ",'Finanzplan'!$B$19," - ",'Finanzplan'!B32)</f>
        <v>302</v>
      </c>
      <c r="B9" s="320"/>
      <c r="C9" s="320"/>
      <c r="D9" s="320"/>
      <c r="E9" s="320"/>
      <c r="F9" s="320"/>
      <c r="G9" s="320"/>
      <c r="H9" s="320"/>
    </row>
    <row r="10" ht="16.8" customHeight="1">
      <c r="A10" t="s" s="319">
        <f>CONCATENATE('Finanzplan'!A33," - ",'Finanzplan'!$B$19," - ",'Finanzplan'!B33)</f>
        <v>303</v>
      </c>
      <c r="B10" s="320"/>
      <c r="C10" s="320"/>
      <c r="D10" s="320"/>
      <c r="E10" s="320"/>
      <c r="F10" s="320"/>
      <c r="G10" s="320"/>
      <c r="H10" s="320"/>
    </row>
    <row r="11" ht="16.8" customHeight="1">
      <c r="A11" t="s" s="319">
        <f>CONCATENATE('Finanzplan'!A34," - ",'Finanzplan'!$B$19," - ",'Finanzplan'!B34)</f>
        <v>304</v>
      </c>
      <c r="B11" s="320"/>
      <c r="C11" s="320"/>
      <c r="D11" s="320"/>
      <c r="E11" s="320"/>
      <c r="F11" s="320"/>
      <c r="G11" s="320"/>
      <c r="H11" s="320"/>
    </row>
    <row r="12" ht="16.8" customHeight="1">
      <c r="A12" t="s" s="319">
        <f>CONCATENATE('Finanzplan'!A35," - ",'Finanzplan'!$B$19," - ",'Finanzplan'!B35)</f>
        <v>305</v>
      </c>
      <c r="B12" s="320"/>
      <c r="C12" s="320"/>
      <c r="D12" s="320"/>
      <c r="E12" s="320"/>
      <c r="F12" s="320"/>
      <c r="G12" s="320"/>
      <c r="H12" s="320"/>
    </row>
    <row r="13" ht="16.8" customHeight="1">
      <c r="A13" t="s" s="319">
        <f>CONCATENATE('Finanzplan'!A37," - ",'Finanzplan'!$B$19," - ",'Finanzplan'!B37)</f>
        <v>306</v>
      </c>
      <c r="B13" s="320"/>
      <c r="C13" s="320"/>
      <c r="D13" s="320"/>
      <c r="E13" s="320"/>
      <c r="F13" s="320"/>
      <c r="G13" s="320"/>
      <c r="H13" s="320"/>
    </row>
    <row r="14" ht="16.8" customHeight="1">
      <c r="A14" t="s" s="319">
        <f>CONCATENATE('Finanzplan'!A38," - ",'Finanzplan'!$B$19," - ",'Finanzplan'!B38)</f>
        <v>307</v>
      </c>
      <c r="B14" s="320"/>
      <c r="C14" s="320"/>
      <c r="D14" s="320"/>
      <c r="E14" s="320"/>
      <c r="F14" s="320"/>
      <c r="G14" s="320"/>
      <c r="H14" s="320"/>
    </row>
    <row r="15" ht="16.8" customHeight="1">
      <c r="A15" t="s" s="319">
        <f>CONCATENATE('Finanzplan'!A40," - ",'Finanzplan'!$B$19," - ",'Finanzplan'!B40)</f>
        <v>308</v>
      </c>
      <c r="B15" s="320"/>
      <c r="C15" s="320"/>
      <c r="D15" s="320"/>
      <c r="E15" s="320"/>
      <c r="F15" s="320"/>
      <c r="G15" s="320"/>
      <c r="H15" s="320"/>
    </row>
    <row r="16" ht="16.8" customHeight="1">
      <c r="A16" t="s" s="319">
        <f>CONCATENATE('Finanzplan'!A41," - ",'Finanzplan'!$B$19," - ",'Finanzplan'!B41)</f>
        <v>309</v>
      </c>
      <c r="B16" s="320"/>
      <c r="C16" s="320"/>
      <c r="D16" s="320"/>
      <c r="E16" s="320"/>
      <c r="F16" s="320"/>
      <c r="G16" s="320"/>
      <c r="H16" s="320"/>
    </row>
    <row r="17" ht="16.8" customHeight="1">
      <c r="A17" t="s" s="319">
        <f>CONCATENATE('Finanzplan'!A42," - ",'Finanzplan'!$B$19," - ",'Finanzplan'!B42)</f>
        <v>310</v>
      </c>
      <c r="B17" s="320"/>
      <c r="C17" s="320"/>
      <c r="D17" s="320"/>
      <c r="E17" s="320"/>
      <c r="F17" s="320"/>
      <c r="G17" s="320"/>
      <c r="H17" s="320"/>
    </row>
    <row r="18" ht="16.8" customHeight="1">
      <c r="A18" t="s" s="319">
        <f>CONCATENATE('Finanzplan'!A43," - ",'Finanzplan'!$B$19," - ",'Finanzplan'!B43)</f>
        <v>311</v>
      </c>
      <c r="B18" s="320"/>
      <c r="C18" s="320"/>
      <c r="D18" s="320"/>
      <c r="E18" s="320"/>
      <c r="F18" s="320"/>
      <c r="G18" s="320"/>
      <c r="H18" s="320"/>
    </row>
    <row r="19" ht="16.8" customHeight="1">
      <c r="A19" t="s" s="319">
        <f>CONCATENATE('Finanzplan'!A45," - ",'Finanzplan'!$B$19," - ",'Finanzplan'!B45)</f>
        <v>312</v>
      </c>
      <c r="B19" s="320"/>
      <c r="C19" s="320"/>
      <c r="D19" s="320"/>
      <c r="E19" s="320"/>
      <c r="F19" s="320"/>
      <c r="G19" s="320"/>
      <c r="H19" s="320"/>
    </row>
    <row r="20" ht="16.8" customHeight="1">
      <c r="A20" t="s" s="319">
        <f>CONCATENATE('Finanzplan'!A46," - ",'Finanzplan'!$B$19," - ",'Finanzplan'!B46)</f>
        <v>313</v>
      </c>
      <c r="B20" s="320"/>
      <c r="C20" s="320"/>
      <c r="D20" s="320"/>
      <c r="E20" s="320"/>
      <c r="F20" s="320"/>
      <c r="G20" s="320"/>
      <c r="H20" s="320"/>
    </row>
    <row r="21" ht="16.8" customHeight="1">
      <c r="A21" t="s" s="319">
        <f>CONCATENATE('Finanzplan'!A47," - ",'Finanzplan'!$B$19," - ",'Finanzplan'!B47)</f>
        <v>314</v>
      </c>
      <c r="B21" s="320"/>
      <c r="C21" s="320"/>
      <c r="D21" s="320"/>
      <c r="E21" s="320"/>
      <c r="F21" s="320"/>
      <c r="G21" s="320"/>
      <c r="H21" s="320"/>
    </row>
    <row r="22" ht="16.8" customHeight="1">
      <c r="A22" t="s" s="319">
        <f>CONCATENATE('Finanzplan'!A53," - ",'Finanzplan'!$B$19," - ",'Finanzplan'!B53)</f>
        <v>315</v>
      </c>
      <c r="B22" s="320"/>
      <c r="C22" s="320"/>
      <c r="D22" s="320"/>
      <c r="E22" s="320"/>
      <c r="F22" s="320"/>
      <c r="G22" s="320"/>
      <c r="H22" s="320"/>
    </row>
    <row r="23" ht="16.8" customHeight="1">
      <c r="A23" t="s" s="319">
        <f>CONCATENATE('Finanzplan'!A54," - ",'Finanzplan'!$B$19," - ",'Finanzplan'!B54)</f>
        <v>316</v>
      </c>
      <c r="B23" s="320"/>
      <c r="C23" s="320"/>
      <c r="D23" s="320"/>
      <c r="E23" s="320"/>
      <c r="F23" s="320"/>
      <c r="G23" s="320"/>
      <c r="H23" s="320"/>
    </row>
    <row r="24" ht="16.8" customHeight="1">
      <c r="A24" t="s" s="319">
        <f>CONCATENATE('Finanzplan'!A55," - ",'Finanzplan'!$B$19," - ",'Finanzplan'!B55)</f>
        <v>317</v>
      </c>
      <c r="B24" s="320"/>
      <c r="C24" s="320"/>
      <c r="D24" s="320"/>
      <c r="E24" s="320"/>
      <c r="F24" s="320"/>
      <c r="G24" s="320"/>
      <c r="H24" s="320"/>
    </row>
    <row r="25" ht="16.8" customHeight="1">
      <c r="A25" t="s" s="319">
        <f>CONCATENATE('Finanzplan'!A56," - ",'Finanzplan'!$B$19," - ",'Finanzplan'!B56)</f>
        <v>318</v>
      </c>
      <c r="B25" s="320"/>
      <c r="C25" s="320"/>
      <c r="D25" s="320"/>
      <c r="E25" s="320"/>
      <c r="F25" s="320"/>
      <c r="G25" s="320"/>
      <c r="H25" s="320"/>
    </row>
    <row r="26" ht="16.8" customHeight="1">
      <c r="A26" t="s" s="319">
        <f>CONCATENATE('Finanzplan'!A58," - ",'Finanzplan'!$B$19," - ",'Finanzplan'!B58)</f>
        <v>319</v>
      </c>
      <c r="B26" s="320"/>
      <c r="C26" s="320"/>
      <c r="D26" s="320"/>
      <c r="E26" s="320"/>
      <c r="F26" s="320"/>
      <c r="G26" s="320"/>
      <c r="H26" s="320"/>
    </row>
    <row r="27" ht="16.8" customHeight="1">
      <c r="A27" t="s" s="319">
        <f>CONCATENATE('Finanzplan'!A59," - ",'Finanzplan'!$B$19," - ",'Finanzplan'!B59)</f>
        <v>320</v>
      </c>
      <c r="B27" s="320"/>
      <c r="C27" s="320"/>
      <c r="D27" s="320"/>
      <c r="E27" s="320"/>
      <c r="F27" s="320"/>
      <c r="G27" s="320"/>
      <c r="H27" s="320"/>
    </row>
    <row r="28" ht="16.8" customHeight="1">
      <c r="A28" t="s" s="319">
        <f>CONCATENATE('Finanzplan'!A60," - ",'Finanzplan'!$B$19," - ",'Finanzplan'!B60)</f>
        <v>321</v>
      </c>
      <c r="B28" s="320"/>
      <c r="C28" s="320"/>
      <c r="D28" s="320"/>
      <c r="E28" s="320"/>
      <c r="F28" s="320"/>
      <c r="G28" s="320"/>
      <c r="H28" s="320"/>
    </row>
    <row r="29" ht="16.8" customHeight="1">
      <c r="A29" t="s" s="319">
        <f>CONCATENATE('Finanzplan'!A61," - ",'Finanzplan'!$B$19," - ",'Finanzplan'!B61)</f>
        <v>322</v>
      </c>
      <c r="B29" s="320"/>
      <c r="C29" s="320"/>
      <c r="D29" s="320"/>
      <c r="E29" s="320"/>
      <c r="F29" s="320"/>
      <c r="G29" s="320"/>
      <c r="H29" s="320"/>
    </row>
    <row r="30" ht="16.8" customHeight="1">
      <c r="A30" t="s" s="319">
        <f>CONCATENATE('Finanzplan'!A62," - ",'Finanzplan'!$B$19," - ",'Finanzplan'!B62)</f>
        <v>323</v>
      </c>
      <c r="B30" s="320"/>
      <c r="C30" s="320"/>
      <c r="D30" s="320"/>
      <c r="E30" s="320"/>
      <c r="F30" s="320"/>
      <c r="G30" s="320"/>
      <c r="H30" s="320"/>
    </row>
    <row r="31" ht="16.8" customHeight="1">
      <c r="A31" t="s" s="319">
        <f>CONCATENATE('Finanzplan'!A64," - ",'Finanzplan'!$B$19," - ",'Finanzplan'!B64)</f>
        <v>324</v>
      </c>
      <c r="B31" s="320"/>
      <c r="C31" s="320"/>
      <c r="D31" s="320"/>
      <c r="E31" s="320"/>
      <c r="F31" s="320"/>
      <c r="G31" s="320"/>
      <c r="H31" s="320"/>
    </row>
    <row r="32" ht="16.8" customHeight="1">
      <c r="A32" t="s" s="319">
        <f>CONCATENATE('Finanzplan'!A65," - ",'Finanzplan'!$B$19," - ",'Finanzplan'!B65)</f>
        <v>325</v>
      </c>
      <c r="B32" s="320"/>
      <c r="C32" s="320"/>
      <c r="D32" s="320"/>
      <c r="E32" s="320"/>
      <c r="F32" s="320"/>
      <c r="G32" s="320"/>
      <c r="H32" s="320"/>
    </row>
    <row r="33" ht="16.8" customHeight="1">
      <c r="A33" t="s" s="319">
        <f>CONCATENATE('Finanzplan'!A66," - ",'Finanzplan'!$B$19," - ",'Finanzplan'!B66)</f>
        <v>326</v>
      </c>
      <c r="B33" s="320"/>
      <c r="C33" s="320"/>
      <c r="D33" s="320"/>
      <c r="E33" s="320"/>
      <c r="F33" s="320"/>
      <c r="G33" s="320"/>
      <c r="H33" s="320"/>
    </row>
    <row r="34" ht="16.8" customHeight="1">
      <c r="A34" t="s" s="319">
        <f>CONCATENATE('Finanzplan'!A67," - ",'Finanzplan'!$B$19," - ",'Finanzplan'!B67)</f>
        <v>327</v>
      </c>
      <c r="B34" s="320"/>
      <c r="C34" s="320"/>
      <c r="D34" s="320"/>
      <c r="E34" s="320"/>
      <c r="F34" s="320"/>
      <c r="G34" s="320"/>
      <c r="H34" s="320"/>
    </row>
    <row r="35" ht="16.8" customHeight="1">
      <c r="A35" t="s" s="319">
        <f>CONCATENATE('Finanzplan'!A69," - ",'Finanzplan'!$B$19," - ",'Finanzplan'!B69)</f>
        <v>328</v>
      </c>
      <c r="B35" s="320"/>
      <c r="C35" s="320"/>
      <c r="D35" s="320"/>
      <c r="E35" s="320"/>
      <c r="F35" s="320"/>
      <c r="G35" s="320"/>
      <c r="H35" s="320"/>
    </row>
    <row r="36" ht="16.8" customHeight="1">
      <c r="A36" t="s" s="319">
        <f>CONCATENATE('Finanzplan'!A70," - ",'Finanzplan'!$B$19," - ",'Finanzplan'!B70)</f>
        <v>329</v>
      </c>
      <c r="B36" s="320"/>
      <c r="C36" s="320"/>
      <c r="D36" s="320"/>
      <c r="E36" s="320"/>
      <c r="F36" s="320"/>
      <c r="G36" s="320"/>
      <c r="H36" s="320"/>
    </row>
    <row r="37" ht="16.8" customHeight="1">
      <c r="A37" t="s" s="319">
        <f>CONCATENATE('Finanzplan'!A71," - ",'Finanzplan'!$B$19," - ",'Finanzplan'!B71)</f>
        <v>330</v>
      </c>
      <c r="B37" s="320"/>
      <c r="C37" s="320"/>
      <c r="D37" s="320"/>
      <c r="E37" s="320"/>
      <c r="F37" s="320"/>
      <c r="G37" s="320"/>
      <c r="H37" s="320"/>
    </row>
    <row r="38" ht="16.8" customHeight="1">
      <c r="A38" t="s" s="319">
        <f>CONCATENATE('Finanzplan'!A72," - ",'Finanzplan'!$B$19," - ",'Finanzplan'!B72)</f>
        <v>331</v>
      </c>
      <c r="B38" s="320"/>
      <c r="C38" s="320"/>
      <c r="D38" s="320"/>
      <c r="E38" s="320"/>
      <c r="F38" s="320"/>
      <c r="G38" s="320"/>
      <c r="H38" s="320"/>
    </row>
    <row r="39" ht="16.8" customHeight="1">
      <c r="A39" t="s" s="319">
        <f>CONCATENATE('Finanzplan'!A78," - ",'Finanzplan'!$B$19," - ",'Finanzplan'!B78)</f>
        <v>332</v>
      </c>
      <c r="B39" s="320"/>
      <c r="C39" s="320"/>
      <c r="D39" s="320"/>
      <c r="E39" s="320"/>
      <c r="F39" s="320"/>
      <c r="G39" s="320"/>
      <c r="H39" s="321"/>
    </row>
    <row r="40" ht="16.8" customHeight="1">
      <c r="A40" t="s" s="319">
        <f>CONCATENATE('Finanzplan'!A79," - ",'Finanzplan'!$B$19," - ",'Finanzplan'!B79)</f>
        <v>333</v>
      </c>
      <c r="B40" s="320"/>
      <c r="C40" s="320"/>
      <c r="D40" s="320"/>
      <c r="E40" s="320"/>
      <c r="F40" s="320"/>
      <c r="G40" s="320"/>
      <c r="H40" s="321"/>
    </row>
    <row r="41" ht="16.8" customHeight="1">
      <c r="A41" t="s" s="319">
        <f>CONCATENATE('Finanzplan'!A80," - ",'Finanzplan'!$B$19," - ",'Finanzplan'!B80)</f>
        <v>334</v>
      </c>
      <c r="B41" s="320"/>
      <c r="C41" s="320"/>
      <c r="D41" s="320"/>
      <c r="E41" s="320"/>
      <c r="F41" s="320"/>
      <c r="G41" s="320"/>
      <c r="H41" s="321"/>
    </row>
    <row r="42" ht="16.8" customHeight="1">
      <c r="A42" t="s" s="319">
        <f>CONCATENATE('Finanzplan'!A81," - ",'Finanzplan'!$B$19," - ",'Finanzplan'!B81)</f>
        <v>335</v>
      </c>
      <c r="B42" s="320"/>
      <c r="C42" s="320"/>
      <c r="D42" s="320"/>
      <c r="E42" s="320"/>
      <c r="F42" s="320"/>
      <c r="G42" s="320"/>
      <c r="H42" s="320"/>
    </row>
    <row r="43" ht="16.8" customHeight="1">
      <c r="A43" t="s" s="319">
        <f>CONCATENATE('Finanzplan'!A83," - ",'Finanzplan'!$B$19," - ",'Finanzplan'!B83)</f>
        <v>336</v>
      </c>
      <c r="B43" s="320"/>
      <c r="C43" s="320"/>
      <c r="D43" s="320"/>
      <c r="E43" s="320"/>
      <c r="F43" s="320"/>
      <c r="G43" s="320"/>
      <c r="H43" s="320"/>
    </row>
    <row r="44" ht="16.8" customHeight="1">
      <c r="A44" t="s" s="319">
        <f>CONCATENATE('Finanzplan'!A84," - ",'Finanzplan'!$B$19," - ",'Finanzplan'!B84)</f>
        <v>337</v>
      </c>
      <c r="B44" s="320"/>
      <c r="C44" s="320"/>
      <c r="D44" s="320"/>
      <c r="E44" s="320"/>
      <c r="F44" s="320"/>
      <c r="G44" s="320"/>
      <c r="H44" s="320"/>
    </row>
    <row r="45" ht="16.8" customHeight="1">
      <c r="A45" t="s" s="319">
        <f>CONCATENATE('Finanzplan'!A85," - ",'Finanzplan'!$B$19," - ",'Finanzplan'!B85)</f>
        <v>338</v>
      </c>
      <c r="B45" s="320"/>
      <c r="C45" s="320"/>
      <c r="D45" s="320"/>
      <c r="E45" s="320"/>
      <c r="F45" s="320"/>
      <c r="G45" s="320"/>
      <c r="H45" s="320"/>
    </row>
    <row r="46" ht="16.8" customHeight="1">
      <c r="A46" t="s" s="319">
        <f>CONCATENATE('Finanzplan'!A86," - ",'Finanzplan'!$B$19," - ",'Finanzplan'!B86)</f>
        <v>339</v>
      </c>
      <c r="B46" s="320"/>
      <c r="C46" s="320"/>
      <c r="D46" s="320"/>
      <c r="E46" s="320"/>
      <c r="F46" s="320"/>
      <c r="G46" s="320"/>
      <c r="H46" s="320"/>
    </row>
    <row r="47" ht="16.8" customHeight="1">
      <c r="A47" t="s" s="319">
        <f>CONCATENATE('Finanzplan'!A88," - ",'Finanzplan'!$B$19," - ",'Finanzplan'!B88)</f>
        <v>340</v>
      </c>
      <c r="B47" s="320"/>
      <c r="C47" s="320"/>
      <c r="D47" s="320"/>
      <c r="E47" s="320"/>
      <c r="F47" s="320"/>
      <c r="G47" s="320"/>
      <c r="H47" s="320"/>
    </row>
    <row r="48" ht="16.8" customHeight="1">
      <c r="A48" t="s" s="319">
        <f>CONCATENATE('Finanzplan'!A89," - ",'Finanzplan'!$B$19," - ",'Finanzplan'!B89)</f>
        <v>341</v>
      </c>
      <c r="B48" s="320"/>
      <c r="C48" s="320"/>
      <c r="D48" s="320"/>
      <c r="E48" s="320"/>
      <c r="F48" s="320"/>
      <c r="G48" s="320"/>
      <c r="H48" s="320"/>
    </row>
    <row r="49" ht="16.8" customHeight="1">
      <c r="A49" t="s" s="319">
        <f>CONCATENATE('Finanzplan'!A91," - ",'Finanzplan'!$B$19," - ",'Finanzplan'!B91)</f>
        <v>342</v>
      </c>
      <c r="B49" s="320"/>
      <c r="C49" s="320"/>
      <c r="D49" s="320"/>
      <c r="E49" s="320"/>
      <c r="F49" s="320"/>
      <c r="G49" s="320"/>
      <c r="H49" s="320"/>
    </row>
    <row r="50" ht="16.8" customHeight="1">
      <c r="A50" t="s" s="319">
        <f>CONCATENATE('Finanzplan'!A93," - ",'Finanzplan'!$B$19," - ",'Finanzplan'!B93)</f>
        <v>343</v>
      </c>
      <c r="B50" s="320"/>
      <c r="C50" s="320"/>
      <c r="D50" s="320"/>
      <c r="E50" s="320"/>
      <c r="F50" s="320"/>
      <c r="G50" s="320"/>
      <c r="H50" s="320"/>
    </row>
    <row r="51" ht="16.8" customHeight="1">
      <c r="A51" t="s" s="319">
        <f>CONCATENATE('Finanzplan'!A94," - ",'Finanzplan'!$B$19," - ",'Finanzplan'!B94)</f>
        <v>344</v>
      </c>
      <c r="B51" s="320"/>
      <c r="C51" s="320"/>
      <c r="D51" s="320"/>
      <c r="E51" s="320"/>
      <c r="F51" s="320"/>
      <c r="G51" s="320"/>
      <c r="H51" s="320"/>
    </row>
    <row r="52" ht="16.8" customHeight="1">
      <c r="A52" t="s" s="319">
        <f>CONCATENATE('Finanzplan'!A95," - ",'Finanzplan'!$B$19," - ",'Finanzplan'!B95)</f>
        <v>345</v>
      </c>
      <c r="B52" s="320"/>
      <c r="C52" s="320"/>
      <c r="D52" s="320"/>
      <c r="E52" s="320"/>
      <c r="F52" s="320"/>
      <c r="G52" s="320"/>
      <c r="H52" s="320"/>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