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ackygunter\Documents\GitHub\production-scheduling\"/>
    </mc:Choice>
  </mc:AlternateContent>
  <xr:revisionPtr revIDLastSave="0" documentId="13_ncr:1_{8D355B26-525D-448C-B75A-7637C1DD005B}" xr6:coauthVersionLast="47" xr6:coauthVersionMax="47" xr10:uidLastSave="{00000000-0000-0000-0000-000000000000}"/>
  <bookViews>
    <workbookView xWindow="-120" yWindow="-120" windowWidth="20730" windowHeight="11160" activeTab="1" xr2:uid="{82D959A5-C4E6-452E-91F7-7548E7E710C6}"/>
  </bookViews>
  <sheets>
    <sheet name="Book2Problem" sheetId="3" r:id="rId1"/>
    <sheet name="AnotherExample" sheetId="1" r:id="rId2"/>
  </sheets>
  <definedNames>
    <definedName name="solver_adj" localSheetId="1" hidden="1">AnotherExample!$M$7,AnotherExample!$O$7,AnotherExample!$N$8:$O$8,AnotherExample!$M$9:$O$9,AnotherExample!$X$13:$X$22</definedName>
    <definedName name="solver_adj" localSheetId="0" hidden="1">Book2Problem!$B$7:$E$7,Book2Problem!$B$8:$C$8,Book2Problem!$E$8,Book2Problem!$B$9:$E$9,Book2Problem!$N$17:$N$36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AnotherExample!$R$13:$R$22</definedName>
    <definedName name="solver_lhs1" localSheetId="0" hidden="1">Book2Problem!$H$17:$H$36</definedName>
    <definedName name="solver_lhs2" localSheetId="1" hidden="1">AnotherExample!$R$3:$R$9</definedName>
    <definedName name="solver_lhs2" localSheetId="0" hidden="1">Book2Problem!$H$3:$H$13</definedName>
    <definedName name="solver_lhs3" localSheetId="1" hidden="1">AnotherExample!$X$13:$X$22</definedName>
    <definedName name="solver_lhs3" localSheetId="0" hidden="1">Book2Problem!$N$17:$N$36</definedName>
    <definedName name="solver_lhs4" localSheetId="1" hidden="1">AnotherExample!$Z$13:$Z$22</definedName>
    <definedName name="solver_lhs4" localSheetId="0" hidden="1">Book2Problem!$P$17:$P$36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AnotherExample!$M$16</definedName>
    <definedName name="solver_opt" localSheetId="0" hidden="1">Book2Problem!$B$16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1</definedName>
    <definedName name="solver_rel3" localSheetId="1" hidden="1">5</definedName>
    <definedName name="solver_rel3" localSheetId="0" hidden="1">5</definedName>
    <definedName name="solver_rel4" localSheetId="1" hidden="1">2</definedName>
    <definedName name="solver_rel4" localSheetId="0" hidden="1">2</definedName>
    <definedName name="solver_rhs1" localSheetId="1" hidden="1">AnotherExample!$T$13:$T$22</definedName>
    <definedName name="solver_rhs1" localSheetId="0" hidden="1">Book2Problem!$J$17:$J$36</definedName>
    <definedName name="solver_rhs2" localSheetId="1" hidden="1">AnotherExample!$T$3:$T$9</definedName>
    <definedName name="solver_rhs2" localSheetId="0" hidden="1">Book2Problem!$J$3:$J$13</definedName>
    <definedName name="solver_rhs3" localSheetId="1" hidden="1">"binary"</definedName>
    <definedName name="solver_rhs3" localSheetId="0" hidden="1">"binary"</definedName>
    <definedName name="solver_rhs4" localSheetId="1" hidden="1">1</definedName>
    <definedName name="solver_rhs4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7" i="1"/>
  <c r="T8" i="1"/>
  <c r="P19" i="3"/>
  <c r="P21" i="3"/>
  <c r="P23" i="3"/>
  <c r="P25" i="3"/>
  <c r="P27" i="3"/>
  <c r="P29" i="3"/>
  <c r="P31" i="3"/>
  <c r="P33" i="3"/>
  <c r="P35" i="3"/>
  <c r="J7" i="3"/>
  <c r="J8" i="3"/>
  <c r="J10" i="3"/>
  <c r="J11" i="3"/>
  <c r="J12" i="3"/>
  <c r="H23" i="3" l="1"/>
  <c r="H31" i="3"/>
  <c r="H24" i="3"/>
  <c r="H32" i="3"/>
  <c r="H25" i="3"/>
  <c r="H33" i="3"/>
  <c r="H26" i="3"/>
  <c r="H34" i="3"/>
  <c r="H27" i="3"/>
  <c r="H29" i="3"/>
  <c r="H35" i="3"/>
  <c r="H28" i="3"/>
  <c r="H30" i="3"/>
  <c r="H36" i="3"/>
  <c r="H22" i="3"/>
  <c r="H21" i="3"/>
  <c r="H20" i="3"/>
  <c r="H19" i="3"/>
  <c r="H18" i="3"/>
  <c r="H17" i="3"/>
  <c r="P17" i="3"/>
  <c r="J5" i="3"/>
  <c r="J4" i="3"/>
  <c r="J3" i="3"/>
  <c r="B12" i="3"/>
  <c r="C12" i="3"/>
  <c r="K28" i="3" s="1"/>
  <c r="J28" i="3" s="1"/>
  <c r="D12" i="3"/>
  <c r="K30" i="3" s="1"/>
  <c r="J30" i="3" s="1"/>
  <c r="E12" i="3"/>
  <c r="K32" i="3" s="1"/>
  <c r="J32" i="3" s="1"/>
  <c r="B13" i="3"/>
  <c r="C13" i="3"/>
  <c r="H7" i="3" s="1"/>
  <c r="E13" i="3"/>
  <c r="B14" i="3"/>
  <c r="C14" i="3"/>
  <c r="D14" i="3"/>
  <c r="H13" i="3" s="1"/>
  <c r="E14" i="3"/>
  <c r="H11" i="3" s="1"/>
  <c r="K21" i="3" l="1"/>
  <c r="J21" i="3" s="1"/>
  <c r="H10" i="3"/>
  <c r="K34" i="3"/>
  <c r="J34" i="3" s="1"/>
  <c r="H9" i="3"/>
  <c r="K25" i="3"/>
  <c r="J25" i="3" s="1"/>
  <c r="H12" i="3"/>
  <c r="K17" i="3"/>
  <c r="J17" i="3" s="1"/>
  <c r="H8" i="3"/>
  <c r="K18" i="3"/>
  <c r="J18" i="3" s="1"/>
  <c r="H6" i="3"/>
  <c r="B16" i="3"/>
  <c r="H4" i="3"/>
  <c r="K35" i="3"/>
  <c r="J35" i="3" s="1"/>
  <c r="K26" i="3"/>
  <c r="J26" i="3" s="1"/>
  <c r="K24" i="3"/>
  <c r="J24" i="3" s="1"/>
  <c r="K22" i="3"/>
  <c r="J22" i="3" s="1"/>
  <c r="K20" i="3"/>
  <c r="J20" i="3" s="1"/>
  <c r="K36" i="3"/>
  <c r="J36" i="3" s="1"/>
  <c r="K29" i="3"/>
  <c r="J29" i="3" s="1"/>
  <c r="K33" i="3"/>
  <c r="J33" i="3" s="1"/>
  <c r="K31" i="3"/>
  <c r="J31" i="3" s="1"/>
  <c r="K27" i="3"/>
  <c r="J27" i="3" s="1"/>
  <c r="K23" i="3"/>
  <c r="J23" i="3" s="1"/>
  <c r="H3" i="3"/>
  <c r="H5" i="3"/>
  <c r="K19" i="3"/>
  <c r="J19" i="3" s="1"/>
  <c r="J6" i="3" l="1"/>
  <c r="J13" i="3"/>
  <c r="J9" i="3"/>
  <c r="R22" i="1"/>
  <c r="R21" i="1"/>
  <c r="R20" i="1"/>
  <c r="R19" i="1"/>
  <c r="R18" i="1"/>
  <c r="R17" i="1"/>
  <c r="R16" i="1"/>
  <c r="R15" i="1"/>
  <c r="R14" i="1"/>
  <c r="R13" i="1"/>
  <c r="T3" i="1"/>
  <c r="Z15" i="1" l="1"/>
  <c r="Z17" i="1"/>
  <c r="Z19" i="1"/>
  <c r="Z21" i="1"/>
  <c r="Z13" i="1"/>
  <c r="M12" i="1"/>
  <c r="R3" i="1" s="1"/>
  <c r="O12" i="1"/>
  <c r="N13" i="1"/>
  <c r="R5" i="1" s="1"/>
  <c r="O13" i="1"/>
  <c r="M14" i="1"/>
  <c r="R8" i="1" s="1"/>
  <c r="N14" i="1"/>
  <c r="O14" i="1"/>
  <c r="U15" i="1" l="1"/>
  <c r="T15" i="1" s="1"/>
  <c r="R9" i="1"/>
  <c r="U22" i="1"/>
  <c r="T22" i="1" s="1"/>
  <c r="R4" i="1"/>
  <c r="R6" i="1"/>
  <c r="U19" i="1"/>
  <c r="T19" i="1" s="1"/>
  <c r="R7" i="1"/>
  <c r="M16" i="1"/>
  <c r="U18" i="1"/>
  <c r="T18" i="1" s="1"/>
  <c r="U16" i="1"/>
  <c r="T16" i="1" s="1"/>
  <c r="U13" i="1"/>
  <c r="T13" i="1" s="1"/>
  <c r="U20" i="1"/>
  <c r="T20" i="1" s="1"/>
  <c r="U21" i="1"/>
  <c r="T21" i="1" s="1"/>
  <c r="U14" i="1"/>
  <c r="T14" i="1" s="1"/>
  <c r="U17" i="1"/>
  <c r="T17" i="1" s="1"/>
  <c r="T4" i="1" l="1"/>
  <c r="T6" i="1"/>
  <c r="T9" i="1"/>
</calcChain>
</file>

<file path=xl/sharedStrings.xml><?xml version="1.0" encoding="utf-8"?>
<sst xmlns="http://schemas.openxmlformats.org/spreadsheetml/2006/main" count="153" uniqueCount="54">
  <si>
    <t>Another example:</t>
  </si>
  <si>
    <t>Consider a small ﬁrm that produces a speciﬁc equipment with three equally important components.</t>
  </si>
  <si>
    <t>https://www.researchgate.net/publication/314563199</t>
  </si>
  <si>
    <t xml:space="preserve">source: </t>
  </si>
  <si>
    <t>Process time</t>
  </si>
  <si>
    <t>Drilling</t>
  </si>
  <si>
    <t>Milling</t>
  </si>
  <si>
    <t>Grinding</t>
  </si>
  <si>
    <t>Start time</t>
  </si>
  <si>
    <t>End time</t>
  </si>
  <si>
    <t>Total time:</t>
  </si>
  <si>
    <t>Sequence of operation for each component</t>
  </si>
  <si>
    <t>&lt;=</t>
  </si>
  <si>
    <t>C1</t>
  </si>
  <si>
    <t>C2</t>
  </si>
  <si>
    <t>C3</t>
  </si>
  <si>
    <t>End - M * y</t>
  </si>
  <si>
    <t>Start</t>
  </si>
  <si>
    <t>End</t>
  </si>
  <si>
    <t>&gt;=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</si>
  <si>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</si>
  <si>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</si>
  <si>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</si>
  <si>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</si>
  <si>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</si>
  <si>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</si>
  <si>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</si>
  <si>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</si>
  <si>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</si>
  <si>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</si>
  <si>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M</t>
  </si>
  <si>
    <t>Sum of y pairs</t>
  </si>
  <si>
    <t>M1</t>
  </si>
  <si>
    <t>M2</t>
  </si>
  <si>
    <t>M3</t>
  </si>
  <si>
    <t>M4</t>
  </si>
  <si>
    <t>J1</t>
  </si>
  <si>
    <t>J2</t>
  </si>
  <si>
    <t>J3</t>
  </si>
  <si>
    <t>Machines order for each job</t>
  </si>
  <si>
    <t>Jobs order for each machine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</si>
  <si>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</si>
  <si>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</si>
  <si>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</si>
  <si>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</si>
  <si>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</si>
  <si>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</si>
  <si>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</si>
  <si>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</si>
  <si>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</si>
  <si>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</si>
  <si>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Components order for each machine</t>
  </si>
  <si>
    <t>Given the sequence of operations required for each component and processing times for each operation.</t>
  </si>
  <si>
    <t>Minimize the overall time to complete all 3 components.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</si>
</sst>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Border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2" xfId="0" applyFont="1" applyFill="1" applyBorder="1" applyAlignment="1">
      <alignment horizontal="right"/>
    </xf>
    <xf numFmtId="0" fontId="4" fillId="2" borderId="2" xfId="1" applyFont="1" applyFill="1" applyBorder="1"/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0" fillId="2" borderId="9" xfId="0" applyFill="1" applyBorder="1"/>
    <xf numFmtId="0" fontId="0" fillId="5" borderId="9" xfId="0" applyFill="1" applyBorder="1"/>
    <xf numFmtId="0" fontId="0" fillId="6" borderId="9" xfId="0" applyFill="1" applyBorder="1"/>
    <xf numFmtId="0" fontId="5" fillId="0" borderId="0" xfId="0" applyFont="1"/>
    <xf numFmtId="0" fontId="0" fillId="7" borderId="9" xfId="0" applyFill="1" applyBorder="1"/>
    <xf numFmtId="0" fontId="0" fillId="8" borderId="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249115</xdr:colOff>
      <xdr:row>3</xdr:row>
      <xdr:rowOff>7326</xdr:rowOff>
    </xdr:from>
    <xdr:to>
      <xdr:col>8</xdr:col>
      <xdr:colOff>374431</xdr:colOff>
      <xdr:row>15</xdr:row>
      <xdr:rowOff>186569</xdr:rowOff>
    </xdr:to>
    <xdr:pic>
      <xdr:nvPicPr>
        <xdr:cNvPr id="2" name="Picture 1" descr="An example of the job shop scheduling problem with three components (jobs). ">
          <a:extLst>
            <a:ext uri="{FF2B5EF4-FFF2-40B4-BE49-F238E27FC236}">
              <a16:creationId xmlns:a16="http://schemas.microsoft.com/office/drawing/2014/main" id="{9A6702F5-AE0B-434F-B4F3-8C32AC709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15" y="590732"/>
          <a:ext cx="4983066" cy="24652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440123</xdr:colOff>
      <xdr:row>18</xdr:row>
      <xdr:rowOff>0</xdr:rowOff>
    </xdr:from>
    <xdr:to>
      <xdr:col>7</xdr:col>
      <xdr:colOff>262760</xdr:colOff>
      <xdr:row>22</xdr:row>
      <xdr:rowOff>179379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2622BF-EBEE-4F93-BB55-64C0BFE589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8581"/>
        <a:stretch/>
      </xdr:blipFill>
      <xdr:spPr bwMode="auto">
        <a:xfrm>
          <a:off x="440123" y="3435569"/>
          <a:ext cx="4099034" cy="94137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searchgate.net/publication/314563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1599-AFD5-46B4-A6F2-A2A160E32B5C}">
  <dimension ref="A1:P36"/>
  <sheetViews>
    <sheetView zoomScale="130" zoomScaleNormal="130" workbookViewId="0"/>
  </sheetViews>
  <sheetFormatPr defaultRowHeight="15" x14ac:dyDescent="0.25"/>
  <cols>
    <col min="1" max="1" width="12.28515625" bestFit="1" customWidth="1"/>
    <col min="2" max="5" width="3.85546875" bestFit="1" customWidth="1"/>
    <col min="8" max="8" width="5.140625" bestFit="1" customWidth="1"/>
    <col min="9" max="9" width="3" bestFit="1" customWidth="1"/>
    <col min="10" max="10" width="10.42578125" bestFit="1" customWidth="1"/>
    <col min="11" max="11" width="4.28515625" bestFit="1" customWidth="1"/>
    <col min="13" max="13" width="4.140625" bestFit="1" customWidth="1"/>
    <col min="14" max="14" width="4.28515625" bestFit="1" customWidth="1"/>
    <col min="16" max="16" width="13.42578125" bestFit="1" customWidth="1"/>
  </cols>
  <sheetData>
    <row r="1" spans="1:16" x14ac:dyDescent="0.25">
      <c r="A1" s="13" t="s">
        <v>4</v>
      </c>
      <c r="B1" s="13" t="s">
        <v>32</v>
      </c>
      <c r="C1" s="13" t="s">
        <v>33</v>
      </c>
      <c r="D1" s="13" t="s">
        <v>34</v>
      </c>
      <c r="E1" s="13" t="s">
        <v>35</v>
      </c>
      <c r="G1" s="19" t="s">
        <v>39</v>
      </c>
    </row>
    <row r="2" spans="1:16" x14ac:dyDescent="0.25">
      <c r="A2" s="13" t="s">
        <v>36</v>
      </c>
      <c r="B2" s="14">
        <v>10</v>
      </c>
      <c r="C2" s="14">
        <v>5</v>
      </c>
      <c r="D2" s="14">
        <v>8</v>
      </c>
      <c r="E2" s="14">
        <v>3</v>
      </c>
      <c r="H2" s="13" t="s">
        <v>18</v>
      </c>
      <c r="I2" s="13" t="s">
        <v>12</v>
      </c>
      <c r="J2" s="13" t="s">
        <v>17</v>
      </c>
    </row>
    <row r="3" spans="1:16" x14ac:dyDescent="0.25">
      <c r="A3" s="13" t="s">
        <v>37</v>
      </c>
      <c r="B3" s="14">
        <v>3</v>
      </c>
      <c r="C3" s="14">
        <v>14</v>
      </c>
      <c r="D3" s="16"/>
      <c r="E3" s="14">
        <v>9</v>
      </c>
      <c r="H3" s="18">
        <f>C12</f>
        <v>5</v>
      </c>
      <c r="I3" s="18" t="s">
        <v>12</v>
      </c>
      <c r="J3" s="18">
        <f>D7</f>
        <v>9</v>
      </c>
    </row>
    <row r="4" spans="1:16" x14ac:dyDescent="0.25">
      <c r="A4" s="13" t="s">
        <v>38</v>
      </c>
      <c r="B4" s="14">
        <v>5</v>
      </c>
      <c r="C4" s="14">
        <v>8</v>
      </c>
      <c r="D4" s="14">
        <v>9</v>
      </c>
      <c r="E4" s="14">
        <v>12</v>
      </c>
      <c r="H4" s="18">
        <f>D12</f>
        <v>17</v>
      </c>
      <c r="I4" s="18" t="s">
        <v>12</v>
      </c>
      <c r="J4" s="18">
        <f>E7</f>
        <v>17</v>
      </c>
    </row>
    <row r="5" spans="1:16" x14ac:dyDescent="0.25">
      <c r="H5" s="18">
        <f>E12</f>
        <v>20</v>
      </c>
      <c r="I5" s="18" t="s">
        <v>12</v>
      </c>
      <c r="J5" s="18">
        <f>B7</f>
        <v>25.999999999999947</v>
      </c>
    </row>
    <row r="6" spans="1:16" x14ac:dyDescent="0.25">
      <c r="A6" s="13" t="s">
        <v>8</v>
      </c>
      <c r="B6" s="13" t="s">
        <v>32</v>
      </c>
      <c r="C6" s="13" t="s">
        <v>33</v>
      </c>
      <c r="D6" s="13" t="s">
        <v>34</v>
      </c>
      <c r="E6" s="13" t="s">
        <v>35</v>
      </c>
      <c r="H6" s="18">
        <f>B12</f>
        <v>35.999999999999943</v>
      </c>
      <c r="I6" s="18" t="s">
        <v>12</v>
      </c>
      <c r="J6" s="18">
        <f>B16</f>
        <v>35.999999999999943</v>
      </c>
    </row>
    <row r="7" spans="1:16" x14ac:dyDescent="0.25">
      <c r="A7" s="13" t="s">
        <v>36</v>
      </c>
      <c r="B7" s="15">
        <v>25.999999999999947</v>
      </c>
      <c r="C7" s="15">
        <v>0</v>
      </c>
      <c r="D7" s="15">
        <v>9</v>
      </c>
      <c r="E7" s="15">
        <v>17</v>
      </c>
      <c r="H7" s="18">
        <f>C13</f>
        <v>19.00000000000006</v>
      </c>
      <c r="I7" s="18" t="s">
        <v>12</v>
      </c>
      <c r="J7" s="18">
        <f>B8</f>
        <v>22.999999999999947</v>
      </c>
    </row>
    <row r="8" spans="1:16" x14ac:dyDescent="0.25">
      <c r="A8" s="13" t="s">
        <v>37</v>
      </c>
      <c r="B8" s="15">
        <v>22.999999999999947</v>
      </c>
      <c r="C8" s="15">
        <v>5.0000000000000604</v>
      </c>
      <c r="D8" s="16"/>
      <c r="E8" s="15">
        <v>25.999999999999947</v>
      </c>
      <c r="H8" s="18">
        <f>B13</f>
        <v>25.999999999999947</v>
      </c>
      <c r="I8" s="18" t="s">
        <v>12</v>
      </c>
      <c r="J8" s="18">
        <f>E8</f>
        <v>25.999999999999947</v>
      </c>
    </row>
    <row r="9" spans="1:16" x14ac:dyDescent="0.25">
      <c r="A9" s="13" t="s">
        <v>38</v>
      </c>
      <c r="B9" s="15">
        <v>0</v>
      </c>
      <c r="C9" s="15">
        <v>18.999999999999947</v>
      </c>
      <c r="D9" s="15">
        <v>26.999999999999947</v>
      </c>
      <c r="E9" s="15">
        <v>5</v>
      </c>
      <c r="H9" s="18">
        <f>E13</f>
        <v>34.999999999999943</v>
      </c>
      <c r="I9" s="18" t="s">
        <v>12</v>
      </c>
      <c r="J9" s="18">
        <f>B16</f>
        <v>35.999999999999943</v>
      </c>
    </row>
    <row r="10" spans="1:16" x14ac:dyDescent="0.25">
      <c r="H10" s="18">
        <f>B14</f>
        <v>5</v>
      </c>
      <c r="I10" s="18" t="s">
        <v>12</v>
      </c>
      <c r="J10" s="18">
        <f>E9</f>
        <v>5</v>
      </c>
    </row>
    <row r="11" spans="1:16" x14ac:dyDescent="0.25">
      <c r="A11" s="13" t="s">
        <v>9</v>
      </c>
      <c r="B11" s="13" t="s">
        <v>32</v>
      </c>
      <c r="C11" s="13" t="s">
        <v>33</v>
      </c>
      <c r="D11" s="13" t="s">
        <v>34</v>
      </c>
      <c r="E11" s="13" t="s">
        <v>35</v>
      </c>
      <c r="H11" s="18">
        <f>E14</f>
        <v>17</v>
      </c>
      <c r="I11" s="18" t="s">
        <v>12</v>
      </c>
      <c r="J11" s="18">
        <f>C9</f>
        <v>18.999999999999947</v>
      </c>
    </row>
    <row r="12" spans="1:16" x14ac:dyDescent="0.25">
      <c r="A12" s="13" t="s">
        <v>36</v>
      </c>
      <c r="B12" s="21">
        <f t="shared" ref="B12:E14" si="0">B2+B7</f>
        <v>35.999999999999943</v>
      </c>
      <c r="C12" s="21">
        <f t="shared" si="0"/>
        <v>5</v>
      </c>
      <c r="D12" s="21">
        <f t="shared" si="0"/>
        <v>17</v>
      </c>
      <c r="E12" s="21">
        <f t="shared" si="0"/>
        <v>20</v>
      </c>
      <c r="H12" s="18">
        <f>C14</f>
        <v>26.999999999999947</v>
      </c>
      <c r="I12" s="18" t="s">
        <v>12</v>
      </c>
      <c r="J12" s="18">
        <f>D9</f>
        <v>26.999999999999947</v>
      </c>
    </row>
    <row r="13" spans="1:16" x14ac:dyDescent="0.25">
      <c r="A13" s="13" t="s">
        <v>37</v>
      </c>
      <c r="B13" s="21">
        <f t="shared" si="0"/>
        <v>25.999999999999947</v>
      </c>
      <c r="C13" s="21">
        <f t="shared" si="0"/>
        <v>19.00000000000006</v>
      </c>
      <c r="D13" s="16"/>
      <c r="E13" s="21">
        <f t="shared" si="0"/>
        <v>34.999999999999943</v>
      </c>
      <c r="H13" s="18">
        <f>D14</f>
        <v>35.999999999999943</v>
      </c>
      <c r="I13" s="18" t="s">
        <v>12</v>
      </c>
      <c r="J13" s="18">
        <f>B16</f>
        <v>35.999999999999943</v>
      </c>
    </row>
    <row r="14" spans="1:16" x14ac:dyDescent="0.25">
      <c r="A14" s="13" t="s">
        <v>38</v>
      </c>
      <c r="B14" s="21">
        <f t="shared" si="0"/>
        <v>5</v>
      </c>
      <c r="C14" s="21">
        <f t="shared" si="0"/>
        <v>26.999999999999947</v>
      </c>
      <c r="D14" s="21">
        <f t="shared" si="0"/>
        <v>35.999999999999943</v>
      </c>
      <c r="E14" s="21">
        <f t="shared" si="0"/>
        <v>17</v>
      </c>
    </row>
    <row r="15" spans="1:16" x14ac:dyDescent="0.25">
      <c r="G15" s="19" t="s">
        <v>40</v>
      </c>
    </row>
    <row r="16" spans="1:16" x14ac:dyDescent="0.25">
      <c r="A16" s="13" t="s">
        <v>10</v>
      </c>
      <c r="B16" s="17">
        <f>MAX(B12,E13,D14)</f>
        <v>35.999999999999943</v>
      </c>
      <c r="H16" s="13" t="s">
        <v>17</v>
      </c>
      <c r="I16" s="13" t="s">
        <v>19</v>
      </c>
      <c r="J16" s="13" t="s">
        <v>16</v>
      </c>
      <c r="K16" s="13" t="s">
        <v>18</v>
      </c>
      <c r="M16" s="13" t="s">
        <v>30</v>
      </c>
      <c r="N16" s="20">
        <v>500</v>
      </c>
      <c r="P16" s="13" t="s">
        <v>31</v>
      </c>
    </row>
    <row r="17" spans="8:16" x14ac:dyDescent="0.25">
      <c r="H17" s="18">
        <f>B7</f>
        <v>25.999999999999947</v>
      </c>
      <c r="I17" s="18" t="s">
        <v>19</v>
      </c>
      <c r="J17" s="18">
        <f t="shared" ref="J17:J36" si="1">K17-$N$16*N17</f>
        <v>25.999999999999947</v>
      </c>
      <c r="K17" s="21">
        <f>B13</f>
        <v>25.999999999999947</v>
      </c>
      <c r="M17" s="13" t="s">
        <v>20</v>
      </c>
      <c r="N17" s="15">
        <v>0</v>
      </c>
      <c r="P17" s="18">
        <f>N17+N18</f>
        <v>1</v>
      </c>
    </row>
    <row r="18" spans="8:16" x14ac:dyDescent="0.25">
      <c r="H18" s="18">
        <f>B8</f>
        <v>22.999999999999947</v>
      </c>
      <c r="I18" s="18" t="s">
        <v>19</v>
      </c>
      <c r="J18" s="18">
        <f t="shared" si="1"/>
        <v>-464.00000000000006</v>
      </c>
      <c r="K18" s="21">
        <f>B12</f>
        <v>35.999999999999943</v>
      </c>
      <c r="M18" s="13" t="s">
        <v>21</v>
      </c>
      <c r="N18" s="15">
        <v>1</v>
      </c>
      <c r="P18" s="18">
        <v>1</v>
      </c>
    </row>
    <row r="19" spans="8:16" x14ac:dyDescent="0.25">
      <c r="H19" s="18">
        <f>B8</f>
        <v>22.999999999999947</v>
      </c>
      <c r="I19" s="18" t="s">
        <v>19</v>
      </c>
      <c r="J19" s="18">
        <f t="shared" si="1"/>
        <v>5</v>
      </c>
      <c r="K19" s="21">
        <f>B14</f>
        <v>5</v>
      </c>
      <c r="M19" s="13" t="s">
        <v>22</v>
      </c>
      <c r="N19" s="15">
        <v>0</v>
      </c>
      <c r="P19" s="18">
        <f t="shared" ref="P19" si="2">N19+N20</f>
        <v>1</v>
      </c>
    </row>
    <row r="20" spans="8:16" x14ac:dyDescent="0.25">
      <c r="H20" s="18">
        <f>B9</f>
        <v>0</v>
      </c>
      <c r="I20" s="18" t="s">
        <v>19</v>
      </c>
      <c r="J20" s="18">
        <f t="shared" si="1"/>
        <v>-474.00000000000006</v>
      </c>
      <c r="K20" s="21">
        <f>B13</f>
        <v>25.999999999999947</v>
      </c>
      <c r="M20" s="13" t="s">
        <v>23</v>
      </c>
      <c r="N20" s="15">
        <v>1</v>
      </c>
      <c r="P20" s="18">
        <v>1</v>
      </c>
    </row>
    <row r="21" spans="8:16" x14ac:dyDescent="0.25">
      <c r="H21" s="18">
        <f>B7</f>
        <v>25.999999999999947</v>
      </c>
      <c r="I21" s="18" t="s">
        <v>19</v>
      </c>
      <c r="J21" s="18">
        <f t="shared" si="1"/>
        <v>5</v>
      </c>
      <c r="K21" s="21">
        <f>B14</f>
        <v>5</v>
      </c>
      <c r="M21" s="13" t="s">
        <v>24</v>
      </c>
      <c r="N21" s="15">
        <v>0</v>
      </c>
      <c r="P21" s="18">
        <f t="shared" ref="P21" si="3">N21+N22</f>
        <v>1</v>
      </c>
    </row>
    <row r="22" spans="8:16" x14ac:dyDescent="0.25">
      <c r="H22" s="18">
        <f>B9</f>
        <v>0</v>
      </c>
      <c r="I22" s="18" t="s">
        <v>19</v>
      </c>
      <c r="J22" s="18">
        <f t="shared" si="1"/>
        <v>-464.00000000000006</v>
      </c>
      <c r="K22" s="21">
        <f>B12</f>
        <v>35.999999999999943</v>
      </c>
      <c r="M22" s="13" t="s">
        <v>25</v>
      </c>
      <c r="N22" s="15">
        <v>1</v>
      </c>
      <c r="P22" s="18">
        <v>1</v>
      </c>
    </row>
    <row r="23" spans="8:16" x14ac:dyDescent="0.25">
      <c r="H23" s="18">
        <f>C7</f>
        <v>0</v>
      </c>
      <c r="I23" s="18" t="s">
        <v>19</v>
      </c>
      <c r="J23" s="18">
        <f t="shared" si="1"/>
        <v>-480.99999999999994</v>
      </c>
      <c r="K23" s="21">
        <f>C13</f>
        <v>19.00000000000006</v>
      </c>
      <c r="M23" s="13" t="s">
        <v>26</v>
      </c>
      <c r="N23" s="15">
        <v>1</v>
      </c>
      <c r="P23" s="18">
        <f t="shared" ref="P23" si="4">N23+N24</f>
        <v>1</v>
      </c>
    </row>
    <row r="24" spans="8:16" x14ac:dyDescent="0.25">
      <c r="H24" s="18">
        <f>C8</f>
        <v>5.0000000000000604</v>
      </c>
      <c r="I24" s="18" t="s">
        <v>19</v>
      </c>
      <c r="J24" s="18">
        <f t="shared" si="1"/>
        <v>5</v>
      </c>
      <c r="K24" s="21">
        <f>C12</f>
        <v>5</v>
      </c>
      <c r="M24" s="13" t="s">
        <v>27</v>
      </c>
      <c r="N24" s="15">
        <v>0</v>
      </c>
      <c r="P24" s="18">
        <v>1</v>
      </c>
    </row>
    <row r="25" spans="8:16" x14ac:dyDescent="0.25">
      <c r="H25" s="18">
        <f>C8</f>
        <v>5.0000000000000604</v>
      </c>
      <c r="I25" s="18" t="s">
        <v>19</v>
      </c>
      <c r="J25" s="18">
        <f t="shared" si="1"/>
        <v>-473.00000000000006</v>
      </c>
      <c r="K25" s="21">
        <f>C14</f>
        <v>26.999999999999947</v>
      </c>
      <c r="M25" s="13" t="s">
        <v>28</v>
      </c>
      <c r="N25" s="15">
        <v>1</v>
      </c>
      <c r="P25" s="18">
        <f t="shared" ref="P25" si="5">N25+N26</f>
        <v>1</v>
      </c>
    </row>
    <row r="26" spans="8:16" x14ac:dyDescent="0.25">
      <c r="H26" s="18">
        <f>C9</f>
        <v>18.999999999999947</v>
      </c>
      <c r="I26" s="18" t="s">
        <v>19</v>
      </c>
      <c r="J26" s="18">
        <f t="shared" si="1"/>
        <v>19.00000000000006</v>
      </c>
      <c r="K26" s="21">
        <f>C13</f>
        <v>19.00000000000006</v>
      </c>
      <c r="M26" s="13" t="s">
        <v>29</v>
      </c>
      <c r="N26" s="15">
        <v>0</v>
      </c>
      <c r="P26" s="18">
        <v>1</v>
      </c>
    </row>
    <row r="27" spans="8:16" x14ac:dyDescent="0.25">
      <c r="H27" s="18">
        <f>C7</f>
        <v>0</v>
      </c>
      <c r="I27" s="18" t="s">
        <v>19</v>
      </c>
      <c r="J27" s="18">
        <f t="shared" si="1"/>
        <v>-473.00000000000006</v>
      </c>
      <c r="K27" s="21">
        <f>C14</f>
        <v>26.999999999999947</v>
      </c>
      <c r="M27" s="13" t="s">
        <v>41</v>
      </c>
      <c r="N27" s="15">
        <v>1</v>
      </c>
      <c r="P27" s="18">
        <f t="shared" ref="P27" si="6">N27+N28</f>
        <v>1</v>
      </c>
    </row>
    <row r="28" spans="8:16" x14ac:dyDescent="0.25">
      <c r="H28" s="18">
        <f>C9</f>
        <v>18.999999999999947</v>
      </c>
      <c r="I28" s="18" t="s">
        <v>19</v>
      </c>
      <c r="J28" s="18">
        <f t="shared" si="1"/>
        <v>5</v>
      </c>
      <c r="K28" s="21">
        <f>C12</f>
        <v>5</v>
      </c>
      <c r="M28" s="13" t="s">
        <v>42</v>
      </c>
      <c r="N28" s="15">
        <v>0</v>
      </c>
      <c r="P28" s="18">
        <v>1</v>
      </c>
    </row>
    <row r="29" spans="8:16" x14ac:dyDescent="0.25">
      <c r="H29" s="18">
        <f>D7</f>
        <v>9</v>
      </c>
      <c r="I29" s="18" t="s">
        <v>19</v>
      </c>
      <c r="J29" s="18">
        <f t="shared" si="1"/>
        <v>-464.00000000000006</v>
      </c>
      <c r="K29" s="21">
        <f>D14</f>
        <v>35.999999999999943</v>
      </c>
      <c r="M29" s="13" t="s">
        <v>43</v>
      </c>
      <c r="N29" s="15">
        <v>1</v>
      </c>
      <c r="P29" s="18">
        <f t="shared" ref="P29" si="7">N29+N30</f>
        <v>1</v>
      </c>
    </row>
    <row r="30" spans="8:16" x14ac:dyDescent="0.25">
      <c r="H30" s="18">
        <f>D9</f>
        <v>26.999999999999947</v>
      </c>
      <c r="I30" s="18" t="s">
        <v>19</v>
      </c>
      <c r="J30" s="18">
        <f t="shared" si="1"/>
        <v>17</v>
      </c>
      <c r="K30" s="21">
        <f>D12</f>
        <v>17</v>
      </c>
      <c r="M30" s="13" t="s">
        <v>44</v>
      </c>
      <c r="N30" s="15">
        <v>0</v>
      </c>
      <c r="P30" s="18">
        <v>1</v>
      </c>
    </row>
    <row r="31" spans="8:16" x14ac:dyDescent="0.25">
      <c r="H31" s="18">
        <f>E7</f>
        <v>17</v>
      </c>
      <c r="I31" s="18" t="s">
        <v>19</v>
      </c>
      <c r="J31" s="18">
        <f t="shared" si="1"/>
        <v>-465.00000000000006</v>
      </c>
      <c r="K31" s="21">
        <f>E13</f>
        <v>34.999999999999943</v>
      </c>
      <c r="M31" s="13" t="s">
        <v>45</v>
      </c>
      <c r="N31" s="15">
        <v>1</v>
      </c>
      <c r="P31" s="18">
        <f t="shared" ref="P31" si="8">N31+N32</f>
        <v>1</v>
      </c>
    </row>
    <row r="32" spans="8:16" x14ac:dyDescent="0.25">
      <c r="H32" s="18">
        <f>E8</f>
        <v>25.999999999999947</v>
      </c>
      <c r="I32" s="18" t="s">
        <v>19</v>
      </c>
      <c r="J32" s="18">
        <f t="shared" si="1"/>
        <v>20</v>
      </c>
      <c r="K32" s="21">
        <f>E12</f>
        <v>20</v>
      </c>
      <c r="M32" s="13" t="s">
        <v>46</v>
      </c>
      <c r="N32" s="15">
        <v>0</v>
      </c>
      <c r="P32" s="18">
        <v>1</v>
      </c>
    </row>
    <row r="33" spans="8:16" x14ac:dyDescent="0.25">
      <c r="H33" s="18">
        <f>E8</f>
        <v>25.999999999999947</v>
      </c>
      <c r="I33" s="18" t="s">
        <v>19</v>
      </c>
      <c r="J33" s="18">
        <f t="shared" si="1"/>
        <v>17</v>
      </c>
      <c r="K33" s="21">
        <f>E14</f>
        <v>17</v>
      </c>
      <c r="M33" s="13" t="s">
        <v>47</v>
      </c>
      <c r="N33" s="15">
        <v>0</v>
      </c>
      <c r="P33" s="18">
        <f t="shared" ref="P33" si="9">N33+N34</f>
        <v>1</v>
      </c>
    </row>
    <row r="34" spans="8:16" x14ac:dyDescent="0.25">
      <c r="H34" s="18">
        <f>E9</f>
        <v>5</v>
      </c>
      <c r="I34" s="18" t="s">
        <v>19</v>
      </c>
      <c r="J34" s="18">
        <f t="shared" si="1"/>
        <v>-465.00000000000006</v>
      </c>
      <c r="K34" s="21">
        <f>E13</f>
        <v>34.999999999999943</v>
      </c>
      <c r="M34" s="13" t="s">
        <v>48</v>
      </c>
      <c r="N34" s="15">
        <v>1</v>
      </c>
      <c r="P34" s="18">
        <v>1</v>
      </c>
    </row>
    <row r="35" spans="8:16" x14ac:dyDescent="0.25">
      <c r="H35" s="18">
        <f>E7</f>
        <v>17</v>
      </c>
      <c r="I35" s="18" t="s">
        <v>19</v>
      </c>
      <c r="J35" s="18">
        <f t="shared" si="1"/>
        <v>17</v>
      </c>
      <c r="K35" s="21">
        <f>E14</f>
        <v>17</v>
      </c>
      <c r="M35" s="13" t="s">
        <v>49</v>
      </c>
      <c r="N35" s="15">
        <v>0</v>
      </c>
      <c r="P35" s="18">
        <f t="shared" ref="P35" si="10">N35+N36</f>
        <v>1</v>
      </c>
    </row>
    <row r="36" spans="8:16" x14ac:dyDescent="0.25">
      <c r="H36" s="18">
        <f>E9</f>
        <v>5</v>
      </c>
      <c r="I36" s="18" t="s">
        <v>19</v>
      </c>
      <c r="J36" s="18">
        <f t="shared" si="1"/>
        <v>-480</v>
      </c>
      <c r="K36" s="21">
        <f>E12</f>
        <v>20</v>
      </c>
      <c r="M36" s="13" t="s">
        <v>50</v>
      </c>
      <c r="N36" s="15">
        <v>1</v>
      </c>
      <c r="P36" s="18">
        <v>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="145" zoomScaleNormal="145" workbookViewId="0"/>
  </sheetViews>
  <sheetFormatPr defaultRowHeight="15" x14ac:dyDescent="0.25"/>
  <cols>
    <col min="12" max="12" width="12.28515625" bestFit="1" customWidth="1"/>
    <col min="13" max="13" width="7.42578125" bestFit="1" customWidth="1"/>
    <col min="14" max="14" width="7.140625" bestFit="1" customWidth="1"/>
    <col min="15" max="15" width="8.5703125" bestFit="1" customWidth="1"/>
    <col min="18" max="18" width="5.140625" bestFit="1" customWidth="1"/>
    <col min="19" max="19" width="3" bestFit="1" customWidth="1"/>
    <col min="20" max="20" width="10.42578125" bestFit="1" customWidth="1"/>
    <col min="21" max="21" width="4.28515625" bestFit="1" customWidth="1"/>
    <col min="22" max="22" width="10.42578125" bestFit="1" customWidth="1"/>
    <col min="23" max="24" width="4.140625" bestFit="1" customWidth="1"/>
    <col min="26" max="26" width="13.42578125" bestFit="1" customWidth="1"/>
  </cols>
  <sheetData>
    <row r="1" spans="1:26" ht="15.75" x14ac:dyDescent="0.25">
      <c r="A1" s="2" t="s">
        <v>0</v>
      </c>
      <c r="B1" s="3"/>
      <c r="C1" s="3"/>
      <c r="D1" s="11" t="s">
        <v>3</v>
      </c>
      <c r="E1" s="12" t="s">
        <v>2</v>
      </c>
      <c r="F1" s="3"/>
      <c r="G1" s="3"/>
      <c r="H1" s="3"/>
      <c r="I1" s="3"/>
      <c r="J1" s="4"/>
      <c r="L1" s="13" t="s">
        <v>4</v>
      </c>
      <c r="M1" s="13" t="s">
        <v>5</v>
      </c>
      <c r="N1" s="13" t="s">
        <v>6</v>
      </c>
      <c r="O1" s="13" t="s">
        <v>7</v>
      </c>
      <c r="Q1" s="19" t="s">
        <v>11</v>
      </c>
    </row>
    <row r="2" spans="1:26" x14ac:dyDescent="0.25">
      <c r="A2" s="5"/>
      <c r="B2" s="1"/>
      <c r="C2" s="1"/>
      <c r="D2" s="1"/>
      <c r="E2" s="1"/>
      <c r="F2" s="1"/>
      <c r="G2" s="1"/>
      <c r="H2" s="1"/>
      <c r="I2" s="1"/>
      <c r="J2" s="6"/>
      <c r="L2" s="13" t="s">
        <v>13</v>
      </c>
      <c r="M2" s="14">
        <v>1</v>
      </c>
      <c r="N2" s="16"/>
      <c r="O2" s="14">
        <v>1</v>
      </c>
      <c r="R2" s="13" t="s">
        <v>18</v>
      </c>
      <c r="S2" s="13" t="s">
        <v>12</v>
      </c>
      <c r="T2" s="13" t="s">
        <v>17</v>
      </c>
    </row>
    <row r="3" spans="1:26" x14ac:dyDescent="0.25">
      <c r="A3" s="7" t="s">
        <v>1</v>
      </c>
      <c r="B3" s="1"/>
      <c r="C3" s="1"/>
      <c r="D3" s="1"/>
      <c r="E3" s="1"/>
      <c r="F3" s="1"/>
      <c r="G3" s="1"/>
      <c r="H3" s="1"/>
      <c r="I3" s="1"/>
      <c r="J3" s="6"/>
      <c r="L3" s="13" t="s">
        <v>14</v>
      </c>
      <c r="M3" s="16"/>
      <c r="N3" s="14">
        <v>1</v>
      </c>
      <c r="O3" s="14">
        <v>1</v>
      </c>
      <c r="R3" s="18">
        <f>M12</f>
        <v>1.9999999999999991</v>
      </c>
      <c r="S3" s="18" t="s">
        <v>12</v>
      </c>
      <c r="T3" s="18">
        <f>O7</f>
        <v>3</v>
      </c>
    </row>
    <row r="4" spans="1:26" x14ac:dyDescent="0.25">
      <c r="A4" s="5"/>
      <c r="B4" s="1"/>
      <c r="C4" s="1"/>
      <c r="D4" s="1"/>
      <c r="E4" s="1"/>
      <c r="F4" s="1"/>
      <c r="G4" s="1"/>
      <c r="H4" s="1"/>
      <c r="I4" s="1"/>
      <c r="J4" s="6"/>
      <c r="L4" s="13" t="s">
        <v>15</v>
      </c>
      <c r="M4" s="14">
        <v>1</v>
      </c>
      <c r="N4" s="14">
        <v>1</v>
      </c>
      <c r="O4" s="14">
        <v>2</v>
      </c>
      <c r="R4" s="18">
        <f>O12</f>
        <v>4</v>
      </c>
      <c r="S4" s="18" t="s">
        <v>12</v>
      </c>
      <c r="T4" s="18">
        <f>M16</f>
        <v>4</v>
      </c>
    </row>
    <row r="5" spans="1:26" x14ac:dyDescent="0.25">
      <c r="A5" s="5"/>
      <c r="B5" s="1"/>
      <c r="C5" s="1"/>
      <c r="D5" s="1"/>
      <c r="E5" s="1"/>
      <c r="F5" s="1"/>
      <c r="G5" s="1"/>
      <c r="H5" s="1"/>
      <c r="I5" s="1"/>
      <c r="J5" s="6"/>
      <c r="R5" s="18">
        <f>N13</f>
        <v>1</v>
      </c>
      <c r="S5" s="18" t="s">
        <v>12</v>
      </c>
      <c r="T5" s="18">
        <f>O8</f>
        <v>2</v>
      </c>
    </row>
    <row r="6" spans="1:26" x14ac:dyDescent="0.25">
      <c r="A6" s="5"/>
      <c r="B6" s="1"/>
      <c r="C6" s="1"/>
      <c r="D6" s="1"/>
      <c r="E6" s="1"/>
      <c r="F6" s="1"/>
      <c r="G6" s="1"/>
      <c r="H6" s="1"/>
      <c r="I6" s="1"/>
      <c r="J6" s="6"/>
      <c r="L6" s="13" t="s">
        <v>8</v>
      </c>
      <c r="M6" s="13" t="s">
        <v>5</v>
      </c>
      <c r="N6" s="13" t="s">
        <v>6</v>
      </c>
      <c r="O6" s="13" t="s">
        <v>7</v>
      </c>
      <c r="R6" s="18">
        <f>O13</f>
        <v>3</v>
      </c>
      <c r="S6" s="18" t="s">
        <v>12</v>
      </c>
      <c r="T6" s="18">
        <f>M16</f>
        <v>4</v>
      </c>
    </row>
    <row r="7" spans="1:26" x14ac:dyDescent="0.25">
      <c r="A7" s="5"/>
      <c r="B7" s="1"/>
      <c r="C7" s="1"/>
      <c r="D7" s="1"/>
      <c r="E7" s="1"/>
      <c r="F7" s="1"/>
      <c r="G7" s="1"/>
      <c r="H7" s="1"/>
      <c r="I7" s="1"/>
      <c r="J7" s="6"/>
      <c r="L7" s="13" t="s">
        <v>13</v>
      </c>
      <c r="M7" s="15">
        <v>0.99999999999999911</v>
      </c>
      <c r="N7" s="16"/>
      <c r="O7" s="15">
        <v>3</v>
      </c>
      <c r="R7" s="18">
        <f>O14</f>
        <v>2</v>
      </c>
      <c r="S7" s="18" t="s">
        <v>12</v>
      </c>
      <c r="T7" s="18">
        <f>M9</f>
        <v>2</v>
      </c>
    </row>
    <row r="8" spans="1:26" x14ac:dyDescent="0.25">
      <c r="A8" s="5"/>
      <c r="B8" s="1"/>
      <c r="C8" s="1"/>
      <c r="D8" s="1"/>
      <c r="E8" s="1"/>
      <c r="F8" s="1"/>
      <c r="G8" s="1"/>
      <c r="H8" s="1"/>
      <c r="I8" s="1"/>
      <c r="J8" s="6"/>
      <c r="L8" s="13" t="s">
        <v>14</v>
      </c>
      <c r="M8" s="16"/>
      <c r="N8" s="15">
        <v>0</v>
      </c>
      <c r="O8" s="15">
        <v>2</v>
      </c>
      <c r="R8" s="18">
        <f>M14</f>
        <v>3</v>
      </c>
      <c r="S8" s="18" t="s">
        <v>12</v>
      </c>
      <c r="T8" s="18">
        <f>N9</f>
        <v>3</v>
      </c>
    </row>
    <row r="9" spans="1:26" x14ac:dyDescent="0.25">
      <c r="A9" s="5"/>
      <c r="B9" s="1"/>
      <c r="C9" s="1"/>
      <c r="D9" s="1"/>
      <c r="E9" s="1"/>
      <c r="F9" s="1"/>
      <c r="G9" s="1"/>
      <c r="H9" s="1"/>
      <c r="I9" s="1"/>
      <c r="J9" s="6"/>
      <c r="L9" s="13" t="s">
        <v>15</v>
      </c>
      <c r="M9" s="15">
        <v>2</v>
      </c>
      <c r="N9" s="15">
        <v>3</v>
      </c>
      <c r="O9" s="15">
        <v>0</v>
      </c>
      <c r="R9" s="18">
        <f>N14</f>
        <v>4</v>
      </c>
      <c r="S9" s="18" t="s">
        <v>12</v>
      </c>
      <c r="T9" s="18">
        <f>M16</f>
        <v>4</v>
      </c>
    </row>
    <row r="10" spans="1:26" x14ac:dyDescent="0.25">
      <c r="A10" s="5"/>
      <c r="B10" s="1"/>
      <c r="C10" s="1"/>
      <c r="D10" s="1"/>
      <c r="E10" s="1"/>
      <c r="F10" s="1"/>
      <c r="G10" s="1"/>
      <c r="H10" s="1"/>
      <c r="I10" s="1"/>
      <c r="J10" s="6"/>
    </row>
    <row r="11" spans="1:26" x14ac:dyDescent="0.25">
      <c r="A11" s="5"/>
      <c r="B11" s="1"/>
      <c r="C11" s="1"/>
      <c r="D11" s="1"/>
      <c r="E11" s="1"/>
      <c r="F11" s="1"/>
      <c r="G11" s="1"/>
      <c r="H11" s="1"/>
      <c r="I11" s="1"/>
      <c r="J11" s="6"/>
      <c r="L11" s="13" t="s">
        <v>9</v>
      </c>
      <c r="M11" s="13" t="s">
        <v>5</v>
      </c>
      <c r="N11" s="13" t="s">
        <v>6</v>
      </c>
      <c r="O11" s="13" t="s">
        <v>7</v>
      </c>
      <c r="Q11" s="19" t="s">
        <v>51</v>
      </c>
    </row>
    <row r="12" spans="1:26" x14ac:dyDescent="0.25">
      <c r="A12" s="5"/>
      <c r="B12" s="1"/>
      <c r="C12" s="1"/>
      <c r="D12" s="1"/>
      <c r="E12" s="1"/>
      <c r="F12" s="1"/>
      <c r="G12" s="1"/>
      <c r="H12" s="1"/>
      <c r="I12" s="1"/>
      <c r="J12" s="6"/>
      <c r="L12" s="13" t="s">
        <v>13</v>
      </c>
      <c r="M12" s="21">
        <f t="shared" ref="M12:O14" si="0">M2+M7</f>
        <v>1.9999999999999991</v>
      </c>
      <c r="N12" s="16"/>
      <c r="O12" s="21">
        <f t="shared" si="0"/>
        <v>4</v>
      </c>
      <c r="R12" s="13" t="s">
        <v>17</v>
      </c>
      <c r="S12" s="13" t="s">
        <v>19</v>
      </c>
      <c r="T12" s="13" t="s">
        <v>16</v>
      </c>
      <c r="U12" s="13" t="s">
        <v>18</v>
      </c>
      <c r="W12" s="13" t="s">
        <v>30</v>
      </c>
      <c r="X12" s="20">
        <v>500</v>
      </c>
      <c r="Z12" s="13" t="s">
        <v>31</v>
      </c>
    </row>
    <row r="13" spans="1:26" x14ac:dyDescent="0.25">
      <c r="A13" s="5"/>
      <c r="B13" s="1"/>
      <c r="C13" s="1"/>
      <c r="D13" s="1"/>
      <c r="E13" s="1"/>
      <c r="F13" s="1"/>
      <c r="G13" s="1"/>
      <c r="H13" s="1"/>
      <c r="I13" s="1"/>
      <c r="J13" s="6"/>
      <c r="L13" s="13" t="s">
        <v>14</v>
      </c>
      <c r="M13" s="16"/>
      <c r="N13" s="21">
        <f t="shared" si="0"/>
        <v>1</v>
      </c>
      <c r="O13" s="21">
        <f t="shared" si="0"/>
        <v>3</v>
      </c>
      <c r="R13" s="18">
        <f>M7</f>
        <v>0.99999999999999911</v>
      </c>
      <c r="S13" s="18" t="s">
        <v>19</v>
      </c>
      <c r="T13" s="18">
        <f t="shared" ref="T13:T22" si="1">U13-$X$12*X13</f>
        <v>-497</v>
      </c>
      <c r="U13" s="21">
        <f>M14</f>
        <v>3</v>
      </c>
      <c r="W13" s="13" t="s">
        <v>20</v>
      </c>
      <c r="X13" s="15">
        <v>1</v>
      </c>
      <c r="Z13" s="18">
        <f>X13+X14</f>
        <v>1</v>
      </c>
    </row>
    <row r="14" spans="1:26" x14ac:dyDescent="0.25">
      <c r="A14" s="5"/>
      <c r="B14" s="1"/>
      <c r="C14" s="1"/>
      <c r="D14" s="1"/>
      <c r="E14" s="1"/>
      <c r="F14" s="1"/>
      <c r="G14" s="1"/>
      <c r="H14" s="1"/>
      <c r="I14" s="1"/>
      <c r="J14" s="6"/>
      <c r="L14" s="13" t="s">
        <v>15</v>
      </c>
      <c r="M14" s="21">
        <f t="shared" si="0"/>
        <v>3</v>
      </c>
      <c r="N14" s="21">
        <f t="shared" si="0"/>
        <v>4</v>
      </c>
      <c r="O14" s="21">
        <f t="shared" si="0"/>
        <v>2</v>
      </c>
      <c r="R14" s="18">
        <f>M9</f>
        <v>2</v>
      </c>
      <c r="S14" s="18" t="s">
        <v>19</v>
      </c>
      <c r="T14" s="18">
        <f t="shared" si="1"/>
        <v>1.9999999999999991</v>
      </c>
      <c r="U14" s="21">
        <f>M12</f>
        <v>1.9999999999999991</v>
      </c>
      <c r="W14" s="13" t="s">
        <v>21</v>
      </c>
      <c r="X14" s="15">
        <v>0</v>
      </c>
      <c r="Z14" s="18">
        <v>1</v>
      </c>
    </row>
    <row r="15" spans="1:26" x14ac:dyDescent="0.25">
      <c r="A15" s="5"/>
      <c r="B15" s="1"/>
      <c r="C15" s="1"/>
      <c r="D15" s="1"/>
      <c r="E15" s="1"/>
      <c r="F15" s="1"/>
      <c r="G15" s="1"/>
      <c r="H15" s="1"/>
      <c r="I15" s="1"/>
      <c r="J15" s="6"/>
      <c r="R15" s="18">
        <f>N8</f>
        <v>0</v>
      </c>
      <c r="S15" s="18" t="s">
        <v>19</v>
      </c>
      <c r="T15" s="18">
        <f t="shared" si="1"/>
        <v>-496</v>
      </c>
      <c r="U15" s="21">
        <f>N14</f>
        <v>4</v>
      </c>
      <c r="W15" s="13" t="s">
        <v>22</v>
      </c>
      <c r="X15" s="15">
        <v>1</v>
      </c>
      <c r="Z15" s="18">
        <f t="shared" ref="Z15" si="2">X15+X16</f>
        <v>1</v>
      </c>
    </row>
    <row r="16" spans="1:26" x14ac:dyDescent="0.25">
      <c r="A16" s="5"/>
      <c r="B16" s="1"/>
      <c r="C16" s="1"/>
      <c r="D16" s="1"/>
      <c r="E16" s="1"/>
      <c r="F16" s="1"/>
      <c r="G16" s="1"/>
      <c r="H16" s="1"/>
      <c r="I16" s="1"/>
      <c r="J16" s="6"/>
      <c r="L16" s="13" t="s">
        <v>10</v>
      </c>
      <c r="M16" s="17">
        <f>MAX(O12,O13,N14)</f>
        <v>4</v>
      </c>
      <c r="R16" s="18">
        <f>N9</f>
        <v>3</v>
      </c>
      <c r="S16" s="18" t="s">
        <v>19</v>
      </c>
      <c r="T16" s="18">
        <f t="shared" si="1"/>
        <v>1</v>
      </c>
      <c r="U16" s="21">
        <f>N13</f>
        <v>1</v>
      </c>
      <c r="W16" s="13" t="s">
        <v>23</v>
      </c>
      <c r="X16" s="15">
        <v>0</v>
      </c>
      <c r="Z16" s="18">
        <v>1</v>
      </c>
    </row>
    <row r="17" spans="1:26" x14ac:dyDescent="0.25">
      <c r="A17" s="5" t="s">
        <v>52</v>
      </c>
      <c r="B17" s="1"/>
      <c r="C17" s="1"/>
      <c r="D17" s="1"/>
      <c r="E17" s="1"/>
      <c r="F17" s="1"/>
      <c r="G17" s="1"/>
      <c r="H17" s="1"/>
      <c r="I17" s="1"/>
      <c r="J17" s="6"/>
      <c r="R17" s="18">
        <f>O7</f>
        <v>3</v>
      </c>
      <c r="S17" s="18" t="s">
        <v>19</v>
      </c>
      <c r="T17" s="18">
        <f t="shared" si="1"/>
        <v>3</v>
      </c>
      <c r="U17" s="21">
        <f>O13</f>
        <v>3</v>
      </c>
      <c r="W17" s="13" t="s">
        <v>24</v>
      </c>
      <c r="X17" s="15">
        <v>0</v>
      </c>
      <c r="Z17" s="18">
        <f t="shared" ref="Z17" si="3">X17+X18</f>
        <v>1</v>
      </c>
    </row>
    <row r="18" spans="1:26" x14ac:dyDescent="0.25">
      <c r="A18" s="5" t="s">
        <v>53</v>
      </c>
      <c r="B18" s="1"/>
      <c r="C18" s="1"/>
      <c r="D18" s="1"/>
      <c r="E18" s="1"/>
      <c r="F18" s="1"/>
      <c r="G18" s="1"/>
      <c r="H18" s="1"/>
      <c r="I18" s="1"/>
      <c r="J18" s="6"/>
      <c r="R18" s="18">
        <f>O8</f>
        <v>2</v>
      </c>
      <c r="S18" s="18" t="s">
        <v>19</v>
      </c>
      <c r="T18" s="18">
        <f t="shared" si="1"/>
        <v>-496</v>
      </c>
      <c r="U18" s="21">
        <f>O12</f>
        <v>4</v>
      </c>
      <c r="W18" s="13" t="s">
        <v>25</v>
      </c>
      <c r="X18" s="15">
        <v>1</v>
      </c>
      <c r="Z18" s="18">
        <v>1</v>
      </c>
    </row>
    <row r="19" spans="1:26" x14ac:dyDescent="0.25">
      <c r="A19" s="5"/>
      <c r="B19" s="1"/>
      <c r="C19" s="1"/>
      <c r="D19" s="1"/>
      <c r="E19" s="1"/>
      <c r="F19" s="1"/>
      <c r="G19" s="1"/>
      <c r="H19" s="1"/>
      <c r="I19" s="1"/>
      <c r="J19" s="6"/>
      <c r="R19" s="18">
        <f>O8</f>
        <v>2</v>
      </c>
      <c r="S19" s="18" t="s">
        <v>19</v>
      </c>
      <c r="T19" s="18">
        <f t="shared" si="1"/>
        <v>2</v>
      </c>
      <c r="U19" s="21">
        <f>O14</f>
        <v>2</v>
      </c>
      <c r="W19" s="13" t="s">
        <v>26</v>
      </c>
      <c r="X19" s="15">
        <v>0</v>
      </c>
      <c r="Z19" s="18">
        <f t="shared" ref="Z19" si="4">X19+X20</f>
        <v>1</v>
      </c>
    </row>
    <row r="20" spans="1:26" x14ac:dyDescent="0.25">
      <c r="A20" s="5"/>
      <c r="B20" s="1"/>
      <c r="C20" s="1"/>
      <c r="D20" s="1"/>
      <c r="E20" s="1"/>
      <c r="F20" s="1"/>
      <c r="G20" s="1"/>
      <c r="H20" s="1"/>
      <c r="I20" s="1"/>
      <c r="J20" s="6"/>
      <c r="R20" s="18">
        <f>O9</f>
        <v>0</v>
      </c>
      <c r="S20" s="18" t="s">
        <v>19</v>
      </c>
      <c r="T20" s="18">
        <f t="shared" si="1"/>
        <v>-497</v>
      </c>
      <c r="U20" s="21">
        <f>O13</f>
        <v>3</v>
      </c>
      <c r="W20" s="13" t="s">
        <v>27</v>
      </c>
      <c r="X20" s="15">
        <v>1</v>
      </c>
      <c r="Z20" s="18">
        <v>1</v>
      </c>
    </row>
    <row r="21" spans="1:26" x14ac:dyDescent="0.25">
      <c r="A21" s="5"/>
      <c r="B21" s="1"/>
      <c r="C21" s="1"/>
      <c r="D21" s="1"/>
      <c r="E21" s="1"/>
      <c r="F21" s="1"/>
      <c r="G21" s="1"/>
      <c r="H21" s="1"/>
      <c r="I21" s="1"/>
      <c r="J21" s="6"/>
      <c r="R21" s="18">
        <f>O7</f>
        <v>3</v>
      </c>
      <c r="S21" s="18" t="s">
        <v>19</v>
      </c>
      <c r="T21" s="18">
        <f t="shared" si="1"/>
        <v>2</v>
      </c>
      <c r="U21" s="21">
        <f>O14</f>
        <v>2</v>
      </c>
      <c r="W21" s="13" t="s">
        <v>28</v>
      </c>
      <c r="X21" s="15">
        <v>0</v>
      </c>
      <c r="Z21" s="18">
        <f t="shared" ref="Z21" si="5">X21+X22</f>
        <v>1</v>
      </c>
    </row>
    <row r="22" spans="1:26" x14ac:dyDescent="0.25">
      <c r="A22" s="5"/>
      <c r="B22" s="1"/>
      <c r="C22" s="1"/>
      <c r="D22" s="1"/>
      <c r="E22" s="1"/>
      <c r="F22" s="1"/>
      <c r="G22" s="1"/>
      <c r="H22" s="1"/>
      <c r="I22" s="1"/>
      <c r="J22" s="6"/>
      <c r="R22" s="18">
        <f>O9</f>
        <v>0</v>
      </c>
      <c r="S22" s="18" t="s">
        <v>19</v>
      </c>
      <c r="T22" s="18">
        <f t="shared" si="1"/>
        <v>-496</v>
      </c>
      <c r="U22" s="21">
        <f>O12</f>
        <v>4</v>
      </c>
      <c r="W22" s="13" t="s">
        <v>29</v>
      </c>
      <c r="X22" s="15">
        <v>1</v>
      </c>
      <c r="Z22" s="18">
        <v>1</v>
      </c>
    </row>
    <row r="23" spans="1:26" x14ac:dyDescent="0.25">
      <c r="A23" s="8"/>
      <c r="B23" s="9"/>
      <c r="C23" s="9"/>
      <c r="D23" s="9"/>
      <c r="E23" s="9"/>
      <c r="F23" s="9"/>
      <c r="G23" s="9"/>
      <c r="H23" s="9"/>
      <c r="I23" s="9"/>
      <c r="J23" s="10"/>
    </row>
  </sheetData>
  <phoneticPr fontId="6" type="noConversion"/>
  <hyperlinks>
    <hyperlink ref="E1" r:id="rId1" xr:uid="{FFCEC411-5CC3-4A07-94A7-18EEEE48435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Book2Problem</vt:lpstr>
      <vt:lpstr>AnotherExample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Jackygunter</dc:creator>
  <cp:lastModifiedBy>WataNekko</cp:lastModifiedBy>
  <dcterms:created xsi:type="dcterms:W3CDTF">2015-06-05T18:17:20Z</dcterms:created>
  <dcterms:modified xsi:type="dcterms:W3CDTF">2021-11-22T12:31:11Z</dcterms:modified>
</cp:coreProperties>
</file>