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360" windowWidth="19875" windowHeight="14340" activeTab="4"/>
  </bookViews>
  <sheets>
    <sheet name="ELDAanalysis" sheetId="1" r:id="rId1"/>
    <sheet name="Day2v9" sheetId="2" r:id="rId2"/>
    <sheet name="3Bins" sheetId="3" r:id="rId3"/>
    <sheet name="1Bin" sheetId="4" r:id="rId4"/>
    <sheet name="MeanMedian" sheetId="5" r:id="rId5"/>
  </sheets>
  <definedNames>
    <definedName name="_xlnm._FilterDatabase" localSheetId="3" hidden="1">'1Bin'!$A$1:$G$10</definedName>
    <definedName name="_xlnm._FilterDatabase" localSheetId="2" hidden="1">'3Bins'!$A$1:$H$26</definedName>
    <definedName name="_xlnm._FilterDatabase" localSheetId="1" hidden="1">Day2v9!$A$2:$E$27</definedName>
    <definedName name="_xlnm._FilterDatabase" localSheetId="0" hidden="1">ELDAanalysis!$A$1:$H$51</definedName>
  </definedNames>
  <calcPr calcId="145621"/>
</workbook>
</file>

<file path=xl/calcChain.xml><?xml version="1.0" encoding="utf-8"?>
<calcChain xmlns="http://schemas.openxmlformats.org/spreadsheetml/2006/main">
  <c r="N16" i="5" l="1"/>
  <c r="N15" i="5"/>
  <c r="N14" i="5"/>
  <c r="N13" i="5"/>
  <c r="N12" i="5"/>
  <c r="N11" i="5"/>
  <c r="N10" i="5"/>
  <c r="N9" i="5"/>
  <c r="N8" i="5"/>
  <c r="M16" i="5"/>
  <c r="M15" i="5"/>
  <c r="M14" i="5"/>
  <c r="M13" i="5"/>
  <c r="M12" i="5"/>
  <c r="M11" i="5"/>
  <c r="M10" i="5"/>
  <c r="M9" i="5"/>
  <c r="M8" i="5"/>
  <c r="C30" i="1"/>
  <c r="C31" i="1"/>
  <c r="C5" i="1"/>
  <c r="C33" i="1"/>
  <c r="C44" i="1"/>
  <c r="C45" i="1"/>
  <c r="C28" i="1"/>
  <c r="C29" i="1"/>
  <c r="C40" i="1"/>
  <c r="C41" i="1"/>
  <c r="C42" i="1"/>
  <c r="C2" i="1"/>
  <c r="C32" i="1"/>
  <c r="C6" i="1"/>
  <c r="C4" i="1"/>
  <c r="C7" i="1"/>
  <c r="C9" i="1"/>
  <c r="C43" i="1"/>
  <c r="C8" i="1"/>
  <c r="C10" i="1"/>
  <c r="C35" i="1"/>
  <c r="C34" i="1"/>
  <c r="C16" i="1"/>
  <c r="C11" i="1"/>
  <c r="C15" i="1"/>
  <c r="C14" i="1"/>
  <c r="C18" i="1"/>
  <c r="C12" i="1"/>
  <c r="C20" i="1"/>
  <c r="C13" i="1"/>
  <c r="C17" i="1"/>
  <c r="C39" i="1"/>
  <c r="C21" i="1"/>
  <c r="C19" i="1"/>
  <c r="C36" i="1"/>
  <c r="C37" i="1"/>
  <c r="C22" i="1"/>
  <c r="C38" i="1"/>
  <c r="C50" i="1"/>
  <c r="C46" i="1"/>
  <c r="C27" i="1"/>
  <c r="C51" i="1"/>
  <c r="C23" i="1"/>
  <c r="C24" i="1"/>
  <c r="C25" i="1"/>
  <c r="C48" i="1"/>
  <c r="C49" i="1"/>
  <c r="C26" i="1"/>
  <c r="C47" i="1"/>
  <c r="C3" i="1"/>
</calcChain>
</file>

<file path=xl/sharedStrings.xml><?xml version="1.0" encoding="utf-8"?>
<sst xmlns="http://schemas.openxmlformats.org/spreadsheetml/2006/main" count="358" uniqueCount="106">
  <si>
    <t>Lower</t>
  </si>
  <si>
    <t>Estimate</t>
  </si>
  <si>
    <t>Upper</t>
  </si>
  <si>
    <t>Group 1_CSF2RB_WT_2</t>
  </si>
  <si>
    <t>Group 1_CSF2RB_WT_9</t>
  </si>
  <si>
    <t>Group 13_CSF3R_WT_2</t>
  </si>
  <si>
    <t>Group 13_CSF3R_WT_9</t>
  </si>
  <si>
    <t>Group 14_CSF3R_T618I_2</t>
  </si>
  <si>
    <t>Group 14_CSF3R_T618I_9</t>
  </si>
  <si>
    <t>Group 15_CSF3R_W791X_2</t>
  </si>
  <si>
    <t>Group 15_CSF3R_W791X_9</t>
  </si>
  <si>
    <t>Group 16_IL7R_WT_2</t>
  </si>
  <si>
    <t>Group 16_IL7R_WT_9</t>
  </si>
  <si>
    <t>Group 17_IL7R_243InsPPCL_2</t>
  </si>
  <si>
    <t>Group 17_IL7R_243InsPPCL_9</t>
  </si>
  <si>
    <t>Group 18_Vector_Empty_2</t>
  </si>
  <si>
    <t>Group 18_Vector_Empty_9</t>
  </si>
  <si>
    <t>Group 19_P210_Fusion_2</t>
  </si>
  <si>
    <t>Group 19_P210_Fusion_9</t>
  </si>
  <si>
    <t>Group 2_CSF2RB_R461C_2</t>
  </si>
  <si>
    <t>Group 2_CSF2RB_R461C_9</t>
  </si>
  <si>
    <t>Group 21_CSF2RB_WT_2</t>
  </si>
  <si>
    <t>Group 21_CSF2RB_WT_9</t>
  </si>
  <si>
    <t>Group 22_CSF2RB_R461C_2</t>
  </si>
  <si>
    <t>Group 22_CSF2RB_R461C_9</t>
  </si>
  <si>
    <t>Group 23_CSF3R_WT_2</t>
  </si>
  <si>
    <t>Group 23_CSF3R_WT_9</t>
  </si>
  <si>
    <t>Group 24_CSF3R_T618I_2</t>
  </si>
  <si>
    <t>Group 24_CSF3R_T618I_9</t>
  </si>
  <si>
    <t>Group 25_CSF3R_W791X_2</t>
  </si>
  <si>
    <t>Group 25_CSF3R_W791X_9</t>
  </si>
  <si>
    <t>Group 26_IL7R_WT_2</t>
  </si>
  <si>
    <t>Group 26_IL7R_WT_9</t>
  </si>
  <si>
    <t>Group 27_IL7R_243InsPPCL_2</t>
  </si>
  <si>
    <t>Group 27_IL7R_243InsPPCL_9</t>
  </si>
  <si>
    <t>Group 28_Vector_Empty_2</t>
  </si>
  <si>
    <t>Group 28_Vector_Empty_9</t>
  </si>
  <si>
    <t>Group 29_P210_Fusion_2</t>
  </si>
  <si>
    <t>Group 29_P210_Fusion_9</t>
  </si>
  <si>
    <t>Group 3_CSF3R_WT_2</t>
  </si>
  <si>
    <t>Group 3_CSF3R_WT_9</t>
  </si>
  <si>
    <t>Group 4_CSF3R_T618I_2</t>
  </si>
  <si>
    <t>Group 4_CSF3R_T618I_9</t>
  </si>
  <si>
    <t>Group 5_CSF3R_W791X_2</t>
  </si>
  <si>
    <t>Group 5_CSF3R_W791X_9</t>
  </si>
  <si>
    <t>Group 6_IL7R_WT_2</t>
  </si>
  <si>
    <t>Group 6_IL7R_WT_9</t>
  </si>
  <si>
    <t>Group 7_IL7R_243InsPPCL_2</t>
  </si>
  <si>
    <t>Group 7_IL7R_243InsPPCL_9</t>
  </si>
  <si>
    <t>Group 8_Vector_Empty_2</t>
  </si>
  <si>
    <t>Group 8_Vector_Empty_9</t>
  </si>
  <si>
    <t>Group 9_P210_Fusion_2</t>
  </si>
  <si>
    <t>Group 9_P210_Fusion_9</t>
  </si>
  <si>
    <t>Day</t>
  </si>
  <si>
    <t>Day 9</t>
  </si>
  <si>
    <t>Day 2</t>
  </si>
  <si>
    <t>CSF2RB WT</t>
  </si>
  <si>
    <t>CSF3R WT</t>
  </si>
  <si>
    <t>CSF3R T618I</t>
  </si>
  <si>
    <t>CSF3R W791X</t>
  </si>
  <si>
    <t>IL7R WT</t>
  </si>
  <si>
    <t>IL7R Ins</t>
  </si>
  <si>
    <t>Empty Vector</t>
  </si>
  <si>
    <t>BCR-ABL</t>
  </si>
  <si>
    <t>CSF2RB R461C</t>
  </si>
  <si>
    <t xml:space="preserve"> </t>
  </si>
  <si>
    <t>CSF2RB R461</t>
  </si>
  <si>
    <t>IL7R 243InsPPCL</t>
  </si>
  <si>
    <t>LineID</t>
  </si>
  <si>
    <t>Group CSF2RB_R461C_2</t>
  </si>
  <si>
    <t>Group CSF2RB_R461C_22</t>
  </si>
  <si>
    <t>Group CSF2RB_WT_1</t>
  </si>
  <si>
    <t>Group CSF2RB_WT_21</t>
  </si>
  <si>
    <t>Group CSF3R_T618I_14</t>
  </si>
  <si>
    <t>Group CSF3R_T618I_24</t>
  </si>
  <si>
    <t>Group CSF3R_T618I_4</t>
  </si>
  <si>
    <t>Group CSF3R_W791X_15</t>
  </si>
  <si>
    <t>Group CSF3R_W791X_25</t>
  </si>
  <si>
    <t>Group CSF3R_W791X_5</t>
  </si>
  <si>
    <t>Group CSF3R_WT_13</t>
  </si>
  <si>
    <t>Group CSF3R_WT_23</t>
  </si>
  <si>
    <t>Group CSF3R_WT_3</t>
  </si>
  <si>
    <t>Group IL7R_243InsPPCL_17</t>
  </si>
  <si>
    <t>Group IL7R_243InsPPCL_27</t>
  </si>
  <si>
    <t>Group IL7R_243InsPPCL_7</t>
  </si>
  <si>
    <t>Group IL7R_WT_16</t>
  </si>
  <si>
    <t>Group IL7R_WT_26</t>
  </si>
  <si>
    <t>Group IL7R_WT_6</t>
  </si>
  <si>
    <t>Group P210_Fusion_19</t>
  </si>
  <si>
    <t>Group P210_Fusion_29</t>
  </si>
  <si>
    <t>Group P210_Fusion_9</t>
  </si>
  <si>
    <t>Group Vector_Empty_18</t>
  </si>
  <si>
    <t>Group Vector_Empty_28</t>
  </si>
  <si>
    <t>Group Vector_Empty_8</t>
  </si>
  <si>
    <t>Group CSF2RB_R461C</t>
  </si>
  <si>
    <t>Group CSF2RB_WT</t>
  </si>
  <si>
    <t>Group CSF3R_T618I</t>
  </si>
  <si>
    <t>Group CSF3R_W791X</t>
  </si>
  <si>
    <t>Group CSF3R_WT</t>
  </si>
  <si>
    <t>Group IL7R_243InsPPCL</t>
  </si>
  <si>
    <t>Group IL7R_WT</t>
  </si>
  <si>
    <t>Group P210_Fusion</t>
  </si>
  <si>
    <t>Group Vector_Empty</t>
  </si>
  <si>
    <t>Single Exp combo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</si>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</sst>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ELDAanalysis!$F$1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ELDAanalysis!$F$2:$F$51</c:f>
              <c:numCache>
                <c:formatCode>General</c:formatCode>
                <c:ptCount val="50"/>
                <c:pt idx="0">
                  <c:v>2446462.3772858498</c:v>
                </c:pt>
                <c:pt idx="1">
                  <c:v>10000000</c:v>
                </c:pt>
                <c:pt idx="2">
                  <c:v>380609.55553554802</c:v>
                </c:pt>
                <c:pt idx="3">
                  <c:v>10000000</c:v>
                </c:pt>
                <c:pt idx="4">
                  <c:v>1568162.4363238299</c:v>
                </c:pt>
                <c:pt idx="5">
                  <c:v>92485.769036600293</c:v>
                </c:pt>
                <c:pt idx="6">
                  <c:v>16028.978271923101</c:v>
                </c:pt>
                <c:pt idx="7">
                  <c:v>84650.360906671005</c:v>
                </c:pt>
                <c:pt idx="8">
                  <c:v>9635.7814123041207</c:v>
                </c:pt>
                <c:pt idx="9">
                  <c:v>2449.84910531989</c:v>
                </c:pt>
                <c:pt idx="10">
                  <c:v>593.37746904564597</c:v>
                </c:pt>
                <c:pt idx="11">
                  <c:v>414.01642190845399</c:v>
                </c:pt>
                <c:pt idx="12">
                  <c:v>680.39609195626099</c:v>
                </c:pt>
                <c:pt idx="13">
                  <c:v>1322.5805031695299</c:v>
                </c:pt>
                <c:pt idx="14">
                  <c:v>3472.9059897889601</c:v>
                </c:pt>
                <c:pt idx="15">
                  <c:v>400.97546336908903</c:v>
                </c:pt>
                <c:pt idx="16">
                  <c:v>668.549050266216</c:v>
                </c:pt>
                <c:pt idx="17">
                  <c:v>203.70354988831099</c:v>
                </c:pt>
                <c:pt idx="18">
                  <c:v>495.92324158918399</c:v>
                </c:pt>
                <c:pt idx="19">
                  <c:v>325.237986316177</c:v>
                </c:pt>
                <c:pt idx="20">
                  <c:v>24.889093744942201</c:v>
                </c:pt>
                <c:pt idx="21">
                  <c:v>1.71215580043071</c:v>
                </c:pt>
                <c:pt idx="22">
                  <c:v>1.46470040762562</c:v>
                </c:pt>
                <c:pt idx="23">
                  <c:v>1</c:v>
                </c:pt>
                <c:pt idx="24">
                  <c:v>1</c:v>
                </c:pt>
                <c:pt idx="25">
                  <c:v>2.0161764795449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1779245.3652987899</c:v>
                </c:pt>
                <c:pt idx="31">
                  <c:v>10000000</c:v>
                </c:pt>
                <c:pt idx="32">
                  <c:v>3696.9644407430901</c:v>
                </c:pt>
                <c:pt idx="33">
                  <c:v>7407.8321787900404</c:v>
                </c:pt>
                <c:pt idx="34">
                  <c:v>143.554861058993</c:v>
                </c:pt>
                <c:pt idx="35">
                  <c:v>43.406600215812297</c:v>
                </c:pt>
                <c:pt idx="36">
                  <c:v>19.510033822481901</c:v>
                </c:pt>
                <c:pt idx="37">
                  <c:v>363.04168233145901</c:v>
                </c:pt>
                <c:pt idx="38">
                  <c:v>10000000</c:v>
                </c:pt>
                <c:pt idx="39">
                  <c:v>10000000</c:v>
                </c:pt>
                <c:pt idx="40">
                  <c:v>2483529.9890629002</c:v>
                </c:pt>
                <c:pt idx="41">
                  <c:v>19315.5465863518</c:v>
                </c:pt>
                <c:pt idx="42">
                  <c:v>10000000</c:v>
                </c:pt>
                <c:pt idx="43">
                  <c:v>10000000</c:v>
                </c:pt>
                <c:pt idx="44">
                  <c:v>2.2576269261809601</c:v>
                </c:pt>
                <c:pt idx="45">
                  <c:v>1.2214603397463</c:v>
                </c:pt>
                <c:pt idx="46">
                  <c:v>1</c:v>
                </c:pt>
                <c:pt idx="47">
                  <c:v>1</c:v>
                </c:pt>
                <c:pt idx="48">
                  <c:v>2.6360611232011402</c:v>
                </c:pt>
                <c:pt idx="49">
                  <c:v>1.9270114562926499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ELDAanalysis!$G$1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ELDAanalysis!$G$2:$G$51</c:f>
              <c:numCache>
                <c:formatCode>General</c:formatCode>
                <c:ptCount val="50"/>
                <c:pt idx="0">
                  <c:v>48586.210991013097</c:v>
                </c:pt>
                <c:pt idx="1">
                  <c:v>117998.528480195</c:v>
                </c:pt>
                <c:pt idx="2">
                  <c:v>39643.366641560497</c:v>
                </c:pt>
                <c:pt idx="3">
                  <c:v>109192.668145852</c:v>
                </c:pt>
                <c:pt idx="4">
                  <c:v>31146.911431633602</c:v>
                </c:pt>
                <c:pt idx="5">
                  <c:v>21048.659362429102</c:v>
                </c:pt>
                <c:pt idx="6">
                  <c:v>7129.8083950285099</c:v>
                </c:pt>
                <c:pt idx="7">
                  <c:v>21064.2809823469</c:v>
                </c:pt>
                <c:pt idx="8">
                  <c:v>4708.9081059414902</c:v>
                </c:pt>
                <c:pt idx="9">
                  <c:v>1021.78685479501</c:v>
                </c:pt>
                <c:pt idx="10">
                  <c:v>244.55774743045299</c:v>
                </c:pt>
                <c:pt idx="11">
                  <c:v>169.86604554099199</c:v>
                </c:pt>
                <c:pt idx="12">
                  <c:v>271.39329343936498</c:v>
                </c:pt>
                <c:pt idx="13">
                  <c:v>490.865960974431</c:v>
                </c:pt>
                <c:pt idx="14">
                  <c:v>1735.9322502488899</c:v>
                </c:pt>
                <c:pt idx="15">
                  <c:v>164.34979306399001</c:v>
                </c:pt>
                <c:pt idx="16">
                  <c:v>272.21192332206198</c:v>
                </c:pt>
                <c:pt idx="17">
                  <c:v>69.315095603682096</c:v>
                </c:pt>
                <c:pt idx="18">
                  <c:v>201.73310439384801</c:v>
                </c:pt>
                <c:pt idx="19">
                  <c:v>128.770853925567</c:v>
                </c:pt>
                <c:pt idx="20">
                  <c:v>7.83196150470389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132932.82920580401</c:v>
                </c:pt>
                <c:pt idx="27">
                  <c:v>132087.905015144</c:v>
                </c:pt>
                <c:pt idx="28">
                  <c:v>79252.743009086204</c:v>
                </c:pt>
                <c:pt idx="29">
                  <c:v>117998.528480195</c:v>
                </c:pt>
                <c:pt idx="30">
                  <c:v>35335.426175282199</c:v>
                </c:pt>
                <c:pt idx="31">
                  <c:v>98625.635744640604</c:v>
                </c:pt>
                <c:pt idx="32">
                  <c:v>1847.92787929721</c:v>
                </c:pt>
                <c:pt idx="33">
                  <c:v>3763.2998266096702</c:v>
                </c:pt>
                <c:pt idx="34">
                  <c:v>49.419983686075497</c:v>
                </c:pt>
                <c:pt idx="35">
                  <c:v>16.634815326471301</c:v>
                </c:pt>
                <c:pt idx="36">
                  <c:v>4.81948827239012</c:v>
                </c:pt>
                <c:pt idx="37">
                  <c:v>149.59881534748899</c:v>
                </c:pt>
                <c:pt idx="38">
                  <c:v>100386.807811509</c:v>
                </c:pt>
                <c:pt idx="39">
                  <c:v>116237.35641332599</c:v>
                </c:pt>
                <c:pt idx="40">
                  <c:v>49322.365702998097</c:v>
                </c:pt>
                <c:pt idx="41">
                  <c:v>8015.0531592658299</c:v>
                </c:pt>
                <c:pt idx="42">
                  <c:v>75730.398875349099</c:v>
                </c:pt>
                <c:pt idx="43">
                  <c:v>135610.249148881</c:v>
                </c:pt>
                <c:pt idx="44">
                  <c:v>1.05811709232868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1.1610992169958501</c:v>
                </c:pt>
                <c:pt idx="4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ELDAanalysis!$H$1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multiLvlStrRef>
              <c:f>ELDAanalysis!$D$2:$E$51</c:f>
              <c:multiLvlStrCache>
                <c:ptCount val="5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</c:lvl>
                <c:lvl>
                  <c:pt idx="0">
                    <c:v>CSF2RB WT</c:v>
                  </c:pt>
                  <c:pt idx="4">
                    <c:v>CSF2RB R461</c:v>
                  </c:pt>
                  <c:pt idx="8">
                    <c:v>CSF3R WT</c:v>
                  </c:pt>
                  <c:pt idx="14">
                    <c:v>CSF3R W791X</c:v>
                  </c:pt>
                  <c:pt idx="20">
                    <c:v>CSF3R T618I</c:v>
                  </c:pt>
                  <c:pt idx="26">
                    <c:v>IL7R WT</c:v>
                  </c:pt>
                  <c:pt idx="32">
                    <c:v>IL7R 243InsPPCL</c:v>
                  </c:pt>
                  <c:pt idx="38">
                    <c:v>Empty Vector</c:v>
                  </c:pt>
                  <c:pt idx="44">
                    <c:v>BCR-ABL</c:v>
                  </c:pt>
                </c:lvl>
              </c:multiLvlStrCache>
            </c:multiLvlStrRef>
          </c:cat>
          <c:val>
            <c:numRef>
              <c:f>ELDAanalysis!$H$2:$H$51</c:f>
              <c:numCache>
                <c:formatCode>General</c:formatCode>
                <c:ptCount val="50"/>
                <c:pt idx="0">
                  <c:v>344767.07679879398</c:v>
                </c:pt>
                <c:pt idx="1">
                  <c:v>10000000</c:v>
                </c:pt>
                <c:pt idx="2">
                  <c:v>122835.842315576</c:v>
                </c:pt>
                <c:pt idx="3">
                  <c:v>10000000</c:v>
                </c:pt>
                <c:pt idx="4">
                  <c:v>221005.46715996199</c:v>
                </c:pt>
                <c:pt idx="5">
                  <c:v>44121.439780719898</c:v>
                </c:pt>
                <c:pt idx="6">
                  <c:v>10690.348163034099</c:v>
                </c:pt>
                <c:pt idx="7">
                  <c:v>42226.756770976201</c:v>
                </c:pt>
                <c:pt idx="8">
                  <c:v>6736.0232481397497</c:v>
                </c:pt>
                <c:pt idx="9">
                  <c:v>1582.1578973184601</c:v>
                </c:pt>
                <c:pt idx="10">
                  <c:v>380.93970284782199</c:v>
                </c:pt>
                <c:pt idx="11">
                  <c:v>265.19300967148399</c:v>
                </c:pt>
                <c:pt idx="12">
                  <c:v>429.71494765633003</c:v>
                </c:pt>
                <c:pt idx="13">
                  <c:v>805.73553331993401</c:v>
                </c:pt>
                <c:pt idx="14">
                  <c:v>2455.3471261223299</c:v>
                </c:pt>
                <c:pt idx="15">
                  <c:v>256.71040966125099</c:v>
                </c:pt>
                <c:pt idx="16">
                  <c:v>426.59937037940398</c:v>
                </c:pt>
                <c:pt idx="17">
                  <c:v>118.826474471465</c:v>
                </c:pt>
                <c:pt idx="18">
                  <c:v>316.29754198672902</c:v>
                </c:pt>
                <c:pt idx="19">
                  <c:v>204.64890233511099</c:v>
                </c:pt>
                <c:pt idx="20">
                  <c:v>13.961748604575099</c:v>
                </c:pt>
                <c:pt idx="21">
                  <c:v>1.1874787059938801</c:v>
                </c:pt>
                <c:pt idx="22">
                  <c:v>1.0386657509174</c:v>
                </c:pt>
                <c:pt idx="23">
                  <c:v>1</c:v>
                </c:pt>
                <c:pt idx="24">
                  <c:v>1</c:v>
                </c:pt>
                <c:pt idx="25">
                  <c:v>1.38953135062361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250739.69221730399</c:v>
                </c:pt>
                <c:pt idx="31">
                  <c:v>10000000</c:v>
                </c:pt>
                <c:pt idx="32">
                  <c:v>2613.75661813022</c:v>
                </c:pt>
                <c:pt idx="33">
                  <c:v>5279.95204088012</c:v>
                </c:pt>
                <c:pt idx="34">
                  <c:v>84.228729609274495</c:v>
                </c:pt>
                <c:pt idx="35">
                  <c:v>26.871188632809101</c:v>
                </c:pt>
                <c:pt idx="36">
                  <c:v>9.6968231499489601</c:v>
                </c:pt>
                <c:pt idx="37">
                  <c:v>233.04635933338599</c:v>
                </c:pt>
                <c:pt idx="38">
                  <c:v>10000000</c:v>
                </c:pt>
                <c:pt idx="39">
                  <c:v>10000000</c:v>
                </c:pt>
                <c:pt idx="40">
                  <c:v>349990.820386654</c:v>
                </c:pt>
                <c:pt idx="41">
                  <c:v>12442.472933058199</c:v>
                </c:pt>
                <c:pt idx="42">
                  <c:v>10000000</c:v>
                </c:pt>
                <c:pt idx="43">
                  <c:v>10000000</c:v>
                </c:pt>
                <c:pt idx="44">
                  <c:v>1.5455852091339199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1.7494937856711701</c:v>
                </c:pt>
                <c:pt idx="49">
                  <c:v>1.2280308794781101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2851456"/>
        <c:axId val="72853376"/>
      </c:stockChart>
      <c:catAx>
        <c:axId val="72851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2853376"/>
        <c:crosses val="autoZero"/>
        <c:auto val="1"/>
        <c:lblAlgn val="ctr"/>
        <c:lblOffset val="100"/>
        <c:noMultiLvlLbl val="0"/>
      </c:catAx>
      <c:valAx>
        <c:axId val="728533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728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Day2v9!$C$3</c:f>
              <c:strCache>
                <c:ptCount val="1"/>
                <c:pt idx="0">
                  <c:v>CSF2RB WT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Day2v9!$D$3:$E$3</c:f>
              <c:numCache>
                <c:formatCode>General</c:formatCode>
                <c:ptCount val="2"/>
                <c:pt idx="0">
                  <c:v>344767.07679879398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Day2v9!$C$4</c:f>
              <c:strCache>
                <c:ptCount val="1"/>
                <c:pt idx="0">
                  <c:v>CSF2RB R461C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Day2v9!$D$4:$E$4</c:f>
              <c:numCache>
                <c:formatCode>General</c:formatCode>
                <c:ptCount val="2"/>
                <c:pt idx="0">
                  <c:v>221005.46715996199</c:v>
                </c:pt>
                <c:pt idx="1">
                  <c:v>44121.439780719898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Day2v9!$C$5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Day2v9!$D$5:$E$5</c:f>
              <c:numCache>
                <c:formatCode>General</c:formatCode>
                <c:ptCount val="2"/>
                <c:pt idx="0">
                  <c:v>6736.0232481397497</c:v>
                </c:pt>
                <c:pt idx="1">
                  <c:v>1582.1578973184601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Day2v9!$C$6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Day2v9!$D$6:$E$6</c:f>
              <c:numCache>
                <c:formatCode>General</c:formatCode>
                <c:ptCount val="2"/>
                <c:pt idx="0">
                  <c:v>13.961748604575099</c:v>
                </c:pt>
                <c:pt idx="1">
                  <c:v>1.1874787059938801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Day2v9!$C$7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Day2v9!$D$7:$E$7</c:f>
              <c:numCache>
                <c:formatCode>General</c:formatCode>
                <c:ptCount val="2"/>
                <c:pt idx="0">
                  <c:v>2455.3471261223299</c:v>
                </c:pt>
                <c:pt idx="1">
                  <c:v>256.71040966125099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Day2v9!$C$8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Day2v9!$D$8:$E$8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Day2v9!$C$9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Day2v9!$D$9:$E$9</c:f>
              <c:numCache>
                <c:formatCode>General</c:formatCode>
                <c:ptCount val="2"/>
                <c:pt idx="0">
                  <c:v>2613.75661813022</c:v>
                </c:pt>
                <c:pt idx="1">
                  <c:v>5279.95204088012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Day2v9!$C$10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Day2v9!$D$10:$E$10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Day2v9!$C$11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Day2v9!$D$11:$E$11</c:f>
              <c:numCache>
                <c:formatCode>General</c:formatCode>
                <c:ptCount val="2"/>
                <c:pt idx="0">
                  <c:v>1.5455852091339199</c:v>
                </c:pt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Day2v9!$C$12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Day2v9!$D$12:$E$12</c:f>
              <c:numCache>
                <c:formatCode>General</c:formatCode>
                <c:ptCount val="2"/>
                <c:pt idx="0">
                  <c:v>380.93970284782199</c:v>
                </c:pt>
                <c:pt idx="1">
                  <c:v>265.19300967148399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Day2v9!$C$13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Day2v9!$D$13:$E$13</c:f>
              <c:numCache>
                <c:formatCode>General</c:formatCode>
                <c:ptCount val="2"/>
                <c:pt idx="0">
                  <c:v>1.0386657509174</c:v>
                </c:pt>
                <c:pt idx="1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Day2v9!$C$14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Day2v9!$D$14:$E$14</c:f>
              <c:numCache>
                <c:formatCode>General</c:formatCode>
                <c:ptCount val="2"/>
                <c:pt idx="0">
                  <c:v>426.59937037940398</c:v>
                </c:pt>
                <c:pt idx="1">
                  <c:v>118.826474471465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Day2v9!$C$15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Day2v9!$D$15:$E$15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Day2v9!$C$16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Day2v9!$D$16:$E$16</c:f>
              <c:numCache>
                <c:formatCode>General</c:formatCode>
                <c:ptCount val="2"/>
                <c:pt idx="0">
                  <c:v>84.228729609274495</c:v>
                </c:pt>
                <c:pt idx="1">
                  <c:v>26.871188632809101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Day2v9!$C$17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Day2v9!$D$17:$E$17</c:f>
              <c:numCache>
                <c:formatCode>General</c:formatCode>
                <c:ptCount val="2"/>
                <c:pt idx="0">
                  <c:v>349990.820386654</c:v>
                </c:pt>
                <c:pt idx="1">
                  <c:v>12442.472933058199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Day2v9!$C$18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Day2v9!$D$18:$E$18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Day2v9!$C$19</c:f>
              <c:strCache>
                <c:ptCount val="1"/>
                <c:pt idx="0">
                  <c:v>CSF2RB WT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Day2v9!$D$19:$E$19</c:f>
              <c:numCache>
                <c:formatCode>General</c:formatCode>
                <c:ptCount val="2"/>
                <c:pt idx="0">
                  <c:v>122835.842315576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Day2v9!$C$20</c:f>
              <c:strCache>
                <c:ptCount val="1"/>
                <c:pt idx="0">
                  <c:v>CSF2RB R461C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Day2v9!$D$20:$E$20</c:f>
              <c:numCache>
                <c:formatCode>General</c:formatCode>
                <c:ptCount val="2"/>
                <c:pt idx="0">
                  <c:v>10690.348163034099</c:v>
                </c:pt>
                <c:pt idx="1">
                  <c:v>42226.756770976201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Day2v9!$C$21</c:f>
              <c:strCache>
                <c:ptCount val="1"/>
                <c:pt idx="0">
                  <c:v>CSF3R WT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Day2v9!$D$21:$E$21</c:f>
              <c:numCache>
                <c:formatCode>General</c:formatCode>
                <c:ptCount val="2"/>
                <c:pt idx="0">
                  <c:v>429.71494765633003</c:v>
                </c:pt>
                <c:pt idx="1">
                  <c:v>805.73553331993401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Day2v9!$C$22</c:f>
              <c:strCache>
                <c:ptCount val="1"/>
                <c:pt idx="0">
                  <c:v>CSF3R T618I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Day2v9!$D$22:$E$22</c:f>
              <c:numCache>
                <c:formatCode>General</c:formatCode>
                <c:ptCount val="2"/>
                <c:pt idx="0">
                  <c:v>1</c:v>
                </c:pt>
                <c:pt idx="1">
                  <c:v>1.38953135062361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Day2v9!$C$23</c:f>
              <c:strCache>
                <c:ptCount val="1"/>
                <c:pt idx="0">
                  <c:v>CSF3R W791X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Day2v9!$D$23:$E$23</c:f>
              <c:numCache>
                <c:formatCode>General</c:formatCode>
                <c:ptCount val="2"/>
                <c:pt idx="0">
                  <c:v>316.29754198672902</c:v>
                </c:pt>
                <c:pt idx="1">
                  <c:v>204.64890233511099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Day2v9!$C$24</c:f>
              <c:strCache>
                <c:ptCount val="1"/>
                <c:pt idx="0">
                  <c:v>IL7R WT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Day2v9!$D$24:$E$24</c:f>
              <c:numCache>
                <c:formatCode>General</c:formatCode>
                <c:ptCount val="2"/>
                <c:pt idx="0">
                  <c:v>250739.69221730399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Day2v9!$C$25</c:f>
              <c:strCache>
                <c:ptCount val="1"/>
                <c:pt idx="0">
                  <c:v>IL7R Ins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Day2v9!$D$25:$E$25</c:f>
              <c:numCache>
                <c:formatCode>General</c:formatCode>
                <c:ptCount val="2"/>
                <c:pt idx="0">
                  <c:v>9.6968231499489601</c:v>
                </c:pt>
                <c:pt idx="1">
                  <c:v>233.04635933338599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Day2v9!$C$26</c:f>
              <c:strCache>
                <c:ptCount val="1"/>
                <c:pt idx="0">
                  <c:v>Empty Vector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Day2v9!$D$26:$E$26</c:f>
              <c:numCache>
                <c:formatCode>General</c:formatCode>
                <c:ptCount val="2"/>
                <c:pt idx="0">
                  <c:v>10000000</c:v>
                </c:pt>
                <c:pt idx="1">
                  <c:v>10000000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Day2v9!$C$27</c:f>
              <c:strCache>
                <c:ptCount val="1"/>
                <c:pt idx="0">
                  <c:v>BCR-ABL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Day2v9!$D$2:$E$2</c:f>
              <c:strCache>
                <c:ptCount val="2"/>
                <c:pt idx="0">
                  <c:v>Day 2</c:v>
                </c:pt>
                <c:pt idx="1">
                  <c:v>Day 9</c:v>
                </c:pt>
              </c:strCache>
            </c:strRef>
          </c:cat>
          <c:val>
            <c:numRef>
              <c:f>Day2v9!$D$27:$E$27</c:f>
              <c:numCache>
                <c:formatCode>General</c:formatCode>
                <c:ptCount val="2"/>
                <c:pt idx="0">
                  <c:v>1.7494937856711701</c:v>
                </c:pt>
                <c:pt idx="1">
                  <c:v>1.2280308794781101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2336"/>
        <c:axId val="70303744"/>
      </c:lineChart>
      <c:catAx>
        <c:axId val="703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0303744"/>
        <c:crosses val="autoZero"/>
        <c:auto val="1"/>
        <c:lblAlgn val="ctr"/>
        <c:lblOffset val="100"/>
        <c:noMultiLvlLbl val="0"/>
      </c:catAx>
      <c:valAx>
        <c:axId val="70303744"/>
        <c:scaling>
          <c:logBase val="10"/>
          <c:orientation val="minMax"/>
          <c:max val="12000000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27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70302336"/>
        <c:crosses val="autoZero"/>
        <c:crossBetween val="between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Day2v9!$E$2</c:f>
              <c:strCache>
                <c:ptCount val="1"/>
                <c:pt idx="0">
                  <c:v>Day 9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0"/>
            <c:trendlineLbl>
              <c:layout>
                <c:manualLayout>
                  <c:x val="0.14379549694842361"/>
                  <c:y val="3.4772007438302606E-3"/>
                </c:manualLayout>
              </c:layout>
              <c:numFmt formatCode="General" sourceLinked="0"/>
            </c:trendlineLbl>
          </c:trendline>
          <c:xVal>
            <c:numRef>
              <c:f>Day2v9!$D$3:$D$27</c:f>
              <c:numCache>
                <c:formatCode>General</c:formatCode>
                <c:ptCount val="25"/>
                <c:pt idx="0">
                  <c:v>344767.07679879398</c:v>
                </c:pt>
                <c:pt idx="1">
                  <c:v>221005.46715996199</c:v>
                </c:pt>
                <c:pt idx="2">
                  <c:v>6736.0232481397497</c:v>
                </c:pt>
                <c:pt idx="3">
                  <c:v>13.961748604575099</c:v>
                </c:pt>
                <c:pt idx="4">
                  <c:v>2455.3471261223299</c:v>
                </c:pt>
                <c:pt idx="5">
                  <c:v>10000000</c:v>
                </c:pt>
                <c:pt idx="6">
                  <c:v>2613.75661813022</c:v>
                </c:pt>
                <c:pt idx="7">
                  <c:v>10000000</c:v>
                </c:pt>
                <c:pt idx="8">
                  <c:v>1.5455852091339199</c:v>
                </c:pt>
                <c:pt idx="9">
                  <c:v>380.93970284782199</c:v>
                </c:pt>
                <c:pt idx="10">
                  <c:v>1.0386657509174</c:v>
                </c:pt>
                <c:pt idx="11">
                  <c:v>426.59937037940398</c:v>
                </c:pt>
                <c:pt idx="12">
                  <c:v>10000000</c:v>
                </c:pt>
                <c:pt idx="13">
                  <c:v>84.228729609274495</c:v>
                </c:pt>
                <c:pt idx="14">
                  <c:v>349990.820386654</c:v>
                </c:pt>
                <c:pt idx="15">
                  <c:v>1</c:v>
                </c:pt>
                <c:pt idx="16">
                  <c:v>122835.842315576</c:v>
                </c:pt>
                <c:pt idx="17">
                  <c:v>10690.348163034099</c:v>
                </c:pt>
                <c:pt idx="18">
                  <c:v>429.71494765633003</c:v>
                </c:pt>
                <c:pt idx="19">
                  <c:v>1</c:v>
                </c:pt>
                <c:pt idx="20">
                  <c:v>316.29754198672902</c:v>
                </c:pt>
                <c:pt idx="21">
                  <c:v>250739.69221730399</c:v>
                </c:pt>
                <c:pt idx="22">
                  <c:v>9.6968231499489601</c:v>
                </c:pt>
                <c:pt idx="23">
                  <c:v>10000000</c:v>
                </c:pt>
                <c:pt idx="24">
                  <c:v>1.7494937856711701</c:v>
                </c:pt>
              </c:numCache>
            </c:numRef>
          </c:xVal>
          <c:yVal>
            <c:numRef>
              <c:f>Day2v9!$E$3:$E$27</c:f>
              <c:numCache>
                <c:formatCode>General</c:formatCode>
                <c:ptCount val="25"/>
                <c:pt idx="0">
                  <c:v>10000000</c:v>
                </c:pt>
                <c:pt idx="1">
                  <c:v>44121.439780719898</c:v>
                </c:pt>
                <c:pt idx="2">
                  <c:v>1582.1578973184601</c:v>
                </c:pt>
                <c:pt idx="3">
                  <c:v>1.1874787059938801</c:v>
                </c:pt>
                <c:pt idx="4">
                  <c:v>256.71040966125099</c:v>
                </c:pt>
                <c:pt idx="5">
                  <c:v>10000000</c:v>
                </c:pt>
                <c:pt idx="6">
                  <c:v>5279.95204088012</c:v>
                </c:pt>
                <c:pt idx="7">
                  <c:v>10000000</c:v>
                </c:pt>
                <c:pt idx="8">
                  <c:v>1</c:v>
                </c:pt>
                <c:pt idx="9">
                  <c:v>265.19300967148399</c:v>
                </c:pt>
                <c:pt idx="10">
                  <c:v>1</c:v>
                </c:pt>
                <c:pt idx="11">
                  <c:v>118.826474471465</c:v>
                </c:pt>
                <c:pt idx="12">
                  <c:v>10000000</c:v>
                </c:pt>
                <c:pt idx="13">
                  <c:v>26.871188632809101</c:v>
                </c:pt>
                <c:pt idx="14">
                  <c:v>12442.472933058199</c:v>
                </c:pt>
                <c:pt idx="15">
                  <c:v>1</c:v>
                </c:pt>
                <c:pt idx="16">
                  <c:v>10000000</c:v>
                </c:pt>
                <c:pt idx="17">
                  <c:v>42226.756770976201</c:v>
                </c:pt>
                <c:pt idx="18">
                  <c:v>805.73553331993401</c:v>
                </c:pt>
                <c:pt idx="19">
                  <c:v>1.38953135062361</c:v>
                </c:pt>
                <c:pt idx="20">
                  <c:v>204.64890233511099</c:v>
                </c:pt>
                <c:pt idx="21">
                  <c:v>10000000</c:v>
                </c:pt>
                <c:pt idx="22">
                  <c:v>233.04635933338599</c:v>
                </c:pt>
                <c:pt idx="23">
                  <c:v>10000000</c:v>
                </c:pt>
                <c:pt idx="24">
                  <c:v>1.2280308794781101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888"/>
        <c:axId val="100644352"/>
      </c:scatterChart>
      <c:valAx>
        <c:axId val="100645888"/>
        <c:scaling>
          <c:logBase val="10"/>
          <c:orientation val="minMax"/>
          <c:max val="12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2 Transformation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44352"/>
        <c:crosses val="autoZero"/>
        <c:crossBetween val="midCat"/>
      </c:valAx>
      <c:valAx>
        <c:axId val="100644352"/>
        <c:scaling>
          <c:logBase val="10"/>
          <c:orientation val="minMax"/>
          <c:max val="12000000"/>
          <c:min val="1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 9 Transformation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4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'3Bins'!$F$1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'3Bins'!$F$2:$F$26</c:f>
              <c:numCache>
                <c:formatCode>General</c:formatCode>
                <c:ptCount val="25"/>
                <c:pt idx="0">
                  <c:v>4956105.5855424497</c:v>
                </c:pt>
                <c:pt idx="1">
                  <c:v>718310.16389982705</c:v>
                </c:pt>
                <c:pt idx="2">
                  <c:v>132232.276313585</c:v>
                </c:pt>
                <c:pt idx="3">
                  <c:v>26442.7839879243</c:v>
                </c:pt>
                <c:pt idx="4">
                  <c:v>4927.0167135136699</c:v>
                </c:pt>
                <c:pt idx="5">
                  <c:v>436.082427888947</c:v>
                </c:pt>
                <c:pt idx="6">
                  <c:v>831.88974049980402</c:v>
                </c:pt>
                <c:pt idx="7">
                  <c:v>1573.34097431122</c:v>
                </c:pt>
                <c:pt idx="8">
                  <c:v>365.71471082240203</c:v>
                </c:pt>
                <c:pt idx="9">
                  <c:v>356.89932541872798</c:v>
                </c:pt>
                <c:pt idx="10">
                  <c:v>9.3137195454612591</c:v>
                </c:pt>
                <c:pt idx="11">
                  <c:v>1.0507191531147699</c:v>
                </c:pt>
                <c:pt idx="12">
                  <c:v>1.21348776321126</c:v>
                </c:pt>
                <c:pt idx="13">
                  <c:v>10000000</c:v>
                </c:pt>
                <c:pt idx="14">
                  <c:v>10000000</c:v>
                </c:pt>
                <c:pt idx="15">
                  <c:v>3878200.4923439599</c:v>
                </c:pt>
                <c:pt idx="16">
                  <c:v>4945.2017410361796</c:v>
                </c:pt>
                <c:pt idx="17">
                  <c:v>70.817512219372901</c:v>
                </c:pt>
                <c:pt idx="18">
                  <c:v>124.902279144613</c:v>
                </c:pt>
                <c:pt idx="19">
                  <c:v>10000000</c:v>
                </c:pt>
                <c:pt idx="20">
                  <c:v>43982.781565694699</c:v>
                </c:pt>
                <c:pt idx="21">
                  <c:v>10000000</c:v>
                </c:pt>
                <c:pt idx="22">
                  <c:v>1.44613287841559</c:v>
                </c:pt>
                <c:pt idx="23">
                  <c:v>1</c:v>
                </c:pt>
                <c:pt idx="24">
                  <c:v>2.0508941325717598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'3Bins'!$G$1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'3Bins'!$G$2:$G$26</c:f>
              <c:numCache>
                <c:formatCode>General</c:formatCode>
                <c:ptCount val="25"/>
                <c:pt idx="0">
                  <c:v>98378.416075270099</c:v>
                </c:pt>
                <c:pt idx="1">
                  <c:v>74861.106023067099</c:v>
                </c:pt>
                <c:pt idx="2">
                  <c:v>33195.367089485997</c:v>
                </c:pt>
                <c:pt idx="3">
                  <c:v>13160.3697448441</c:v>
                </c:pt>
                <c:pt idx="4">
                  <c:v>3073.7187615418902</c:v>
                </c:pt>
                <c:pt idx="5">
                  <c:v>232.57971794090199</c:v>
                </c:pt>
                <c:pt idx="6">
                  <c:v>422.89378281005497</c:v>
                </c:pt>
                <c:pt idx="7">
                  <c:v>809.52796955121505</c:v>
                </c:pt>
                <c:pt idx="8">
                  <c:v>192.09162720955999</c:v>
                </c:pt>
                <c:pt idx="9">
                  <c:v>187.268407783008</c:v>
                </c:pt>
                <c:pt idx="10">
                  <c:v>3.53209249345191</c:v>
                </c:pt>
                <c:pt idx="11">
                  <c:v>1</c:v>
                </c:pt>
                <c:pt idx="12">
                  <c:v>1</c:v>
                </c:pt>
                <c:pt idx="13">
                  <c:v>265020.73422094702</c:v>
                </c:pt>
                <c:pt idx="14">
                  <c:v>197251.271489281</c:v>
                </c:pt>
                <c:pt idx="15">
                  <c:v>76926.052024346107</c:v>
                </c:pt>
                <c:pt idx="16">
                  <c:v>3099.2842867930699</c:v>
                </c:pt>
                <c:pt idx="17">
                  <c:v>35.439224432273697</c:v>
                </c:pt>
                <c:pt idx="18">
                  <c:v>58.452739034964303</c:v>
                </c:pt>
                <c:pt idx="19">
                  <c:v>216624.16422483599</c:v>
                </c:pt>
                <c:pt idx="20">
                  <c:v>18662.379517612098</c:v>
                </c:pt>
                <c:pt idx="21">
                  <c:v>211340.64802423</c:v>
                </c:pt>
                <c:pt idx="22">
                  <c:v>1</c:v>
                </c:pt>
                <c:pt idx="23">
                  <c:v>1</c:v>
                </c:pt>
                <c:pt idx="24">
                  <c:v>1.11630687807042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'3Bins'!$H$1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cat>
            <c:multiLvlStrRef>
              <c:f>'3Bins'!$D$2:$E$26</c:f>
              <c:multiLvlStrCache>
                <c:ptCount val="25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0">
                    <c:v> 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</c:lvl>
                <c:lvl>
                  <c:pt idx="0">
                    <c:v>CSF2RB WT</c:v>
                  </c:pt>
                  <c:pt idx="2">
                    <c:v>CSF2RB R461C</c:v>
                  </c:pt>
                  <c:pt idx="4">
                    <c:v>CSF3R WT</c:v>
                  </c:pt>
                  <c:pt idx="7">
                    <c:v>CSF3R W791X</c:v>
                  </c:pt>
                  <c:pt idx="10">
                    <c:v>CSF3R T618I</c:v>
                  </c:pt>
                  <c:pt idx="13">
                    <c:v>IL7R WT</c:v>
                  </c:pt>
                  <c:pt idx="16">
                    <c:v>IL7R Ins</c:v>
                  </c:pt>
                  <c:pt idx="19">
                    <c:v>Empty Vector</c:v>
                  </c:pt>
                  <c:pt idx="22">
                    <c:v>BCR-ABL</c:v>
                  </c:pt>
                </c:lvl>
              </c:multiLvlStrCache>
            </c:multiLvlStrRef>
          </c:cat>
          <c:val>
            <c:numRef>
              <c:f>'3Bins'!$H$2:$H$26</c:f>
              <c:numCache>
                <c:formatCode>General</c:formatCode>
                <c:ptCount val="25"/>
                <c:pt idx="0">
                  <c:v>698264.86193096195</c:v>
                </c:pt>
                <c:pt idx="1">
                  <c:v>231891.123886085</c:v>
                </c:pt>
                <c:pt idx="2">
                  <c:v>66253.293905343293</c:v>
                </c:pt>
                <c:pt idx="3">
                  <c:v>18654.672721978499</c:v>
                </c:pt>
                <c:pt idx="4">
                  <c:v>3891.5631449017301</c:v>
                </c:pt>
                <c:pt idx="5">
                  <c:v>318.47123587130301</c:v>
                </c:pt>
                <c:pt idx="6">
                  <c:v>593.12814740225997</c:v>
                </c:pt>
                <c:pt idx="7">
                  <c:v>1128.5670225316201</c:v>
                </c:pt>
                <c:pt idx="8">
                  <c:v>265.048550074037</c:v>
                </c:pt>
                <c:pt idx="9">
                  <c:v>258.52653328042499</c:v>
                </c:pt>
                <c:pt idx="10">
                  <c:v>5.7355835703649198</c:v>
                </c:pt>
                <c:pt idx="11">
                  <c:v>1</c:v>
                </c:pt>
                <c:pt idx="12">
                  <c:v>1</c:v>
                </c:pt>
                <c:pt idx="13">
                  <c:v>10000000</c:v>
                </c:pt>
                <c:pt idx="14">
                  <c:v>10000000</c:v>
                </c:pt>
                <c:pt idx="15">
                  <c:v>546200.19483234896</c:v>
                </c:pt>
                <c:pt idx="16">
                  <c:v>3914.9183964694798</c:v>
                </c:pt>
                <c:pt idx="17">
                  <c:v>50.0970828419943</c:v>
                </c:pt>
                <c:pt idx="18">
                  <c:v>85.445189026137101</c:v>
                </c:pt>
                <c:pt idx="19">
                  <c:v>10000000</c:v>
                </c:pt>
                <c:pt idx="20">
                  <c:v>28650.0150404712</c:v>
                </c:pt>
                <c:pt idx="21">
                  <c:v>10000000</c:v>
                </c:pt>
                <c:pt idx="22">
                  <c:v>1.14755589876294</c:v>
                </c:pt>
                <c:pt idx="23">
                  <c:v>1</c:v>
                </c:pt>
                <c:pt idx="24">
                  <c:v>1.5130853334773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4195712"/>
        <c:axId val="74197248"/>
      </c:stockChart>
      <c:catAx>
        <c:axId val="74195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4197248"/>
        <c:crosses val="autoZero"/>
        <c:auto val="1"/>
        <c:lblAlgn val="ctr"/>
        <c:lblOffset val="100"/>
        <c:noMultiLvlLbl val="0"/>
      </c:catAx>
      <c:valAx>
        <c:axId val="741972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741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'1Bin'!$E$1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'1Bin'!$E$2:$E$10</c:f>
              <c:numCache>
                <c:formatCode>0.0</c:formatCode>
                <c:ptCount val="9"/>
                <c:pt idx="0">
                  <c:v>928071.33154618996</c:v>
                </c:pt>
                <c:pt idx="1">
                  <c:v>38454.858955935102</c:v>
                </c:pt>
                <c:pt idx="2">
                  <c:v>1891.6022002161101</c:v>
                </c:pt>
                <c:pt idx="3">
                  <c:v>575.960409920384</c:v>
                </c:pt>
                <c:pt idx="4">
                  <c:v>2.2615385976281401</c:v>
                </c:pt>
                <c:pt idx="5">
                  <c:v>13713281.8429213</c:v>
                </c:pt>
                <c:pt idx="6">
                  <c:v>1128.96426329162</c:v>
                </c:pt>
                <c:pt idx="7">
                  <c:v>137709.09634805599</c:v>
                </c:pt>
                <c:pt idx="8">
                  <c:v>1.1523806577792299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'1Bin'!$F$1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'1Bin'!$F$2:$F$10</c:f>
              <c:numCache>
                <c:formatCode>0.0</c:formatCode>
                <c:ptCount val="9"/>
                <c:pt idx="0">
                  <c:v>130856.361822142</c:v>
                </c:pt>
                <c:pt idx="1">
                  <c:v>20700.465452613498</c:v>
                </c:pt>
                <c:pt idx="2">
                  <c:v>1348.82135445929</c:v>
                </c:pt>
                <c:pt idx="3">
                  <c:v>397.32614255258301</c:v>
                </c:pt>
                <c:pt idx="4">
                  <c:v>1.60803709490224</c:v>
                </c:pt>
                <c:pt idx="5">
                  <c:v>271921.86801605899</c:v>
                </c:pt>
                <c:pt idx="6">
                  <c:v>758.01971439059105</c:v>
                </c:pt>
                <c:pt idx="7">
                  <c:v>58531.243391171403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'1Bin'!$G$1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</c:spPr>
          </c:marker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'1Bin'!$D$2:$D$10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'1Bin'!$G$2:$G$10</c:f>
              <c:numCache>
                <c:formatCode>0.0</c:formatCode>
                <c:ptCount val="9"/>
                <c:pt idx="0">
                  <c:v>348488.21781742602</c:v>
                </c:pt>
                <c:pt idx="1">
                  <c:v>28214.065274299999</c:v>
                </c:pt>
                <c:pt idx="2">
                  <c:v>1597.320707245</c:v>
                </c:pt>
                <c:pt idx="3">
                  <c:v>478.37655454324999</c:v>
                </c:pt>
                <c:pt idx="4">
                  <c:v>1.9069971044915699</c:v>
                </c:pt>
                <c:pt idx="5">
                  <c:v>1931046.6631746199</c:v>
                </c:pt>
                <c:pt idx="6">
                  <c:v>925.082249541897</c:v>
                </c:pt>
                <c:pt idx="7">
                  <c:v>89779.087963324506</c:v>
                </c:pt>
                <c:pt idx="8">
                  <c:v>1.0118540873648501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88715008"/>
        <c:axId val="101187584"/>
      </c:stockChart>
      <c:catAx>
        <c:axId val="18871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1187584"/>
        <c:crosses val="autoZero"/>
        <c:auto val="1"/>
        <c:lblAlgn val="ctr"/>
        <c:lblOffset val="100"/>
        <c:noMultiLvlLbl val="0"/>
      </c:catAx>
      <c:valAx>
        <c:axId val="10118758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887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Summary Stats (Tx Rates)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85675232111588"/>
          <c:y val="0.11803537802807762"/>
          <c:w val="0.73670059389216358"/>
          <c:h val="0.77230548168233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MeanMedian!$M$7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tx2"/>
            </a:solidFill>
            <a:ln w="28575">
              <a:noFill/>
            </a:ln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MeanMedian!$M$8:$M$16</c:f>
              <c:numCache>
                <c:formatCode>General</c:formatCode>
                <c:ptCount val="9"/>
                <c:pt idx="0">
                  <c:v>5116900.7297785925</c:v>
                </c:pt>
                <c:pt idx="1">
                  <c:v>79511.002968673041</c:v>
                </c:pt>
                <c:pt idx="2">
                  <c:v>1699.9607231589632</c:v>
                </c:pt>
                <c:pt idx="3">
                  <c:v>629.73830415938164</c:v>
                </c:pt>
                <c:pt idx="4">
                  <c:v>3.2629040686849984</c:v>
                </c:pt>
                <c:pt idx="5">
                  <c:v>8375123.2820362179</c:v>
                </c:pt>
                <c:pt idx="6">
                  <c:v>1374.5919599559595</c:v>
                </c:pt>
                <c:pt idx="7">
                  <c:v>6727072.2155532865</c:v>
                </c:pt>
                <c:pt idx="8">
                  <c:v>1.2538516457138666</c:v>
                </c:pt>
              </c:numCache>
            </c:numRef>
          </c:val>
        </c:ser>
        <c:ser>
          <c:idx val="1"/>
          <c:order val="1"/>
          <c:tx>
            <c:strRef>
              <c:f>MeanMedian!$N$7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MeanMedian!$N$8:$N$16</c:f>
              <c:numCache>
                <c:formatCode>General</c:formatCode>
                <c:ptCount val="9"/>
                <c:pt idx="0">
                  <c:v>5172383.5383993965</c:v>
                </c:pt>
                <c:pt idx="1">
                  <c:v>43174.098275848053</c:v>
                </c:pt>
                <c:pt idx="2">
                  <c:v>617.72524048813204</c:v>
                </c:pt>
                <c:pt idx="3">
                  <c:v>286.50397582399</c:v>
                </c:pt>
                <c:pt idx="4">
                  <c:v>1.11307222845564</c:v>
                </c:pt>
                <c:pt idx="5">
                  <c:v>10000000</c:v>
                </c:pt>
                <c:pt idx="6">
                  <c:v>158.63754447133024</c:v>
                </c:pt>
                <c:pt idx="7">
                  <c:v>10000000</c:v>
                </c:pt>
                <c:pt idx="8">
                  <c:v>1.1140154397390551</c:v>
                </c:pt>
              </c:numCache>
            </c:numRef>
          </c:val>
        </c:ser>
        <c:ser>
          <c:idx val="2"/>
          <c:order val="2"/>
          <c:tx>
            <c:strRef>
              <c:f>MeanMedian!$O$7</c:f>
              <c:strCache>
                <c:ptCount val="1"/>
                <c:pt idx="0">
                  <c:v>Single Exp combo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MeanMedian!$O$8:$O$16</c:f>
              <c:numCache>
                <c:formatCode>0.0</c:formatCode>
                <c:ptCount val="9"/>
                <c:pt idx="0">
                  <c:v>348488.21781742602</c:v>
                </c:pt>
                <c:pt idx="1">
                  <c:v>28214.065274299999</c:v>
                </c:pt>
                <c:pt idx="2">
                  <c:v>1597.320707245</c:v>
                </c:pt>
                <c:pt idx="3">
                  <c:v>478.37655454324999</c:v>
                </c:pt>
                <c:pt idx="4">
                  <c:v>1.9069971044915699</c:v>
                </c:pt>
                <c:pt idx="5">
                  <c:v>1931046.6631746199</c:v>
                </c:pt>
                <c:pt idx="6">
                  <c:v>925.082249541897</c:v>
                </c:pt>
                <c:pt idx="7">
                  <c:v>89779.087963324506</c:v>
                </c:pt>
                <c:pt idx="8">
                  <c:v>1.0118540873648501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08224"/>
        <c:axId val="148999168"/>
      </c:barChart>
      <c:catAx>
        <c:axId val="176308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48999168"/>
        <c:crosses val="autoZero"/>
        <c:auto val="1"/>
        <c:lblAlgn val="ctr"/>
        <c:lblOffset val="100"/>
        <c:noMultiLvlLbl val="0"/>
      </c:catAx>
      <c:valAx>
        <c:axId val="1489991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 of transforming cells (1 in X cells)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630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21466680859872"/>
          <c:y val="0.43337192122507867"/>
          <c:w val="0.11350028483896363"/>
          <c:h val="0.19499261267838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Tx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128012844548277"/>
          <c:y val="0.13275208148650292"/>
          <c:w val="0.74865814850066814"/>
          <c:h val="0.68106192024010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28575">
              <a:noFill/>
            </a:ln>
          </c:spPr>
          <c:invertIfNegative val="0"/>
          <c:dLbls>
            <c:dLbl>
              <c:idx val="0"/>
              <c:layout>
                <c:manualLayout>
                  <c:x val="8.3073714348416722E-3"/>
                  <c:y val="-1.8609792981175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8.8300220750551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MeanMedian!$L$8:$L$16</c:f>
              <c:strCache>
                <c:ptCount val="9"/>
                <c:pt idx="0">
                  <c:v>CSF2RB WT</c:v>
                </c:pt>
                <c:pt idx="1">
                  <c:v>CSF2RB R461C</c:v>
                </c:pt>
                <c:pt idx="2">
                  <c:v>CSF3R WT</c:v>
                </c:pt>
                <c:pt idx="3">
                  <c:v>CSF3R W791X</c:v>
                </c:pt>
                <c:pt idx="4">
                  <c:v>CSF3R T618I</c:v>
                </c:pt>
                <c:pt idx="5">
                  <c:v>IL7R WT</c:v>
                </c:pt>
                <c:pt idx="6">
                  <c:v>IL7R Ins</c:v>
                </c:pt>
                <c:pt idx="7">
                  <c:v>Empty Vector</c:v>
                </c:pt>
                <c:pt idx="8">
                  <c:v>BCR-ABL</c:v>
                </c:pt>
              </c:strCache>
            </c:strRef>
          </c:cat>
          <c:val>
            <c:numRef>
              <c:f>MeanMedian!$N$8:$N$16</c:f>
              <c:numCache>
                <c:formatCode>General</c:formatCode>
                <c:ptCount val="9"/>
                <c:pt idx="0">
                  <c:v>5172383.5383993965</c:v>
                </c:pt>
                <c:pt idx="1">
                  <c:v>43174.098275848053</c:v>
                </c:pt>
                <c:pt idx="2">
                  <c:v>617.72524048813204</c:v>
                </c:pt>
                <c:pt idx="3">
                  <c:v>286.50397582399</c:v>
                </c:pt>
                <c:pt idx="4">
                  <c:v>1.11307222845564</c:v>
                </c:pt>
                <c:pt idx="5">
                  <c:v>10000000</c:v>
                </c:pt>
                <c:pt idx="6">
                  <c:v>158.63754447133024</c:v>
                </c:pt>
                <c:pt idx="7">
                  <c:v>10000000</c:v>
                </c:pt>
                <c:pt idx="8">
                  <c:v>1.1140154397390551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03040"/>
        <c:axId val="176525312"/>
      </c:barChart>
      <c:catAx>
        <c:axId val="176503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6525312"/>
        <c:crosses val="autoZero"/>
        <c:auto val="1"/>
        <c:lblAlgn val="ctr"/>
        <c:lblOffset val="100"/>
        <c:noMultiLvlLbl val="0"/>
      </c:catAx>
      <c:valAx>
        <c:axId val="1765253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  <a:alpha val="3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 b="1" i="0" baseline="0">
                    <a:effectLst/>
                  </a:rPr>
                  <a:t>Ratio of transforming cells (1 in X cells)</a:t>
                </a:r>
                <a:endParaRPr lang="en-US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50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1325562</xdr:colOff>
      <xdr:row>30</xdr:row>
      <xdr:rowOff>83344</xdr:rowOff>
    </xdr:from>
    <xdr:to>
      <xdr:col>22</xdr:col>
      <xdr:colOff>95249</xdr:colOff>
      <xdr:row>68</xdr:row>
      <xdr:rowOff>135730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29</xdr:row>
      <xdr:rowOff>38100</xdr:rowOff>
    </xdr:from>
    <xdr:to>
      <xdr:col>18</xdr:col>
      <xdr:colOff>533400</xdr:colOff>
      <xdr:row>54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30</xdr:row>
      <xdr:rowOff>109537</xdr:rowOff>
    </xdr:from>
    <xdr:to>
      <xdr:col>5</xdr:col>
      <xdr:colOff>485775</xdr:colOff>
      <xdr:row>54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29</xdr:row>
      <xdr:rowOff>76200</xdr:rowOff>
    </xdr:from>
    <xdr:to>
      <xdr:col>16</xdr:col>
      <xdr:colOff>152401</xdr:colOff>
      <xdr:row>69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104775</xdr:rowOff>
    </xdr:from>
    <xdr:to>
      <xdr:col>13</xdr:col>
      <xdr:colOff>476250</xdr:colOff>
      <xdr:row>54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352423</xdr:colOff>
      <xdr:row>17</xdr:row>
      <xdr:rowOff>28575</xdr:rowOff>
    </xdr:from>
    <xdr:to>
      <xdr:col>15</xdr:col>
      <xdr:colOff>161925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161926</xdr:colOff>
      <xdr:row>17</xdr:row>
      <xdr:rowOff>104775</xdr:rowOff>
    </xdr:from>
    <xdr:to>
      <xdr:col>23</xdr:col>
      <xdr:colOff>485776</xdr:colOff>
      <xdr:row>40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HSU colors">
      <a:dk1>
        <a:srgbClr val="000000"/>
      </a:dk1>
      <a:lt1>
        <a:srgbClr val="FFFFFF"/>
      </a:lt1>
      <a:dk2>
        <a:srgbClr val="004990"/>
      </a:dk2>
      <a:lt2>
        <a:srgbClr val="DBE8C4"/>
      </a:lt2>
      <a:accent1>
        <a:srgbClr val="7090B5"/>
      </a:accent1>
      <a:accent2>
        <a:srgbClr val="387C2B"/>
      </a:accent2>
      <a:accent3>
        <a:srgbClr val="F2B035"/>
      </a:accent3>
      <a:accent4>
        <a:srgbClr val="004990"/>
      </a:accent4>
      <a:accent5>
        <a:srgbClr val="DBE8C4"/>
      </a:accent5>
      <a:accent6>
        <a:srgbClr val="DBE4EB"/>
      </a:accent6>
      <a:hlink>
        <a:srgbClr val="4D4D4D"/>
      </a:hlink>
      <a:folHlink>
        <a:srgbClr val="EAEAE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19" zoomScale="80" zoomScaleNormal="80" workbookViewId="0">
      <selection activeCell="C27" sqref="C27"/>
    </sheetView>
  </sheetViews>
  <sheetFormatPr defaultRowHeight="15" x14ac:dyDescent="0.25"/>
  <cols>
    <col min="1" max="1" width="26.85546875" bestFit="1" customWidth="1"/>
    <col min="2" max="2" width="7.140625" style="5" customWidth="1"/>
    <col min="3" max="4" width="26.85546875" customWidth="1"/>
    <col min="5" max="5" width="3.7109375" customWidth="1"/>
  </cols>
  <sheetData>
    <row r="1" spans="1:12" x14ac:dyDescent="0.25">
      <c r="C1" t="s">
        <v>53</v>
      </c>
      <c r="F1" t="s">
        <v>0</v>
      </c>
      <c r="G1" t="s">
        <v>2</v>
      </c>
      <c r="H1" t="s">
        <v>1</v>
      </c>
    </row>
    <row r="2" spans="1:12" x14ac:dyDescent="0.25">
      <c r="A2" t="s">
        <v>3</v>
      </c>
      <c r="B2" s="5">
        <v>1</v>
      </c>
      <c r="C2" t="str">
        <f>RIGHT(A2,1)</f>
        <v>2</v>
      </c>
      <c r="D2" s="4" t="s">
        <v>56</v>
      </c>
      <c r="E2" s="2" t="s">
        <v>65</v>
      </c>
      <c r="F2">
        <v>2446462.3772858498</v>
      </c>
      <c r="G2">
        <v>48586.210991013097</v>
      </c>
      <c r="H2">
        <v>344767.07679879398</v>
      </c>
      <c r="L2" t="s">
        <v>56</v>
      </c>
    </row>
    <row r="3" spans="1:12" x14ac:dyDescent="0.25">
      <c r="A3" t="s">
        <v>4</v>
      </c>
      <c r="B3" s="5">
        <v>2</v>
      </c>
      <c r="C3" t="str">
        <f>RIGHT(A3,1)</f>
        <v>9</v>
      </c>
      <c r="D3" s="4"/>
      <c r="E3" s="2" t="s">
        <v>65</v>
      </c>
      <c r="F3">
        <v>10000000</v>
      </c>
      <c r="G3">
        <v>117998.528480195</v>
      </c>
      <c r="H3">
        <v>10000000</v>
      </c>
      <c r="L3" t="s">
        <v>64</v>
      </c>
    </row>
    <row r="4" spans="1:12" x14ac:dyDescent="0.25">
      <c r="A4" t="s">
        <v>21</v>
      </c>
      <c r="B4" s="5">
        <v>3</v>
      </c>
      <c r="C4" t="str">
        <f>RIGHT(A4,1)</f>
        <v>2</v>
      </c>
      <c r="D4" s="4"/>
      <c r="E4" s="2" t="s">
        <v>65</v>
      </c>
      <c r="F4">
        <v>380609.55553554802</v>
      </c>
      <c r="G4">
        <v>39643.366641560497</v>
      </c>
      <c r="H4">
        <v>122835.842315576</v>
      </c>
      <c r="L4" t="s">
        <v>57</v>
      </c>
    </row>
    <row r="5" spans="1:12" x14ac:dyDescent="0.25">
      <c r="A5" t="s">
        <v>22</v>
      </c>
      <c r="B5" s="5">
        <v>4</v>
      </c>
      <c r="C5" t="str">
        <f>RIGHT(A5,1)</f>
        <v>9</v>
      </c>
      <c r="D5" s="4"/>
      <c r="E5" s="2" t="s">
        <v>65</v>
      </c>
      <c r="F5">
        <v>10000000</v>
      </c>
      <c r="G5">
        <v>109192.668145852</v>
      </c>
      <c r="H5">
        <v>10000000</v>
      </c>
      <c r="L5" t="s">
        <v>58</v>
      </c>
    </row>
    <row r="6" spans="1:12" x14ac:dyDescent="0.25">
      <c r="A6" t="s">
        <v>19</v>
      </c>
      <c r="B6" s="5">
        <v>5</v>
      </c>
      <c r="C6" t="str">
        <f>RIGHT(A6,1)</f>
        <v>2</v>
      </c>
      <c r="D6" s="4" t="s">
        <v>66</v>
      </c>
      <c r="E6" s="2" t="s">
        <v>65</v>
      </c>
      <c r="F6">
        <v>1568162.4363238299</v>
      </c>
      <c r="G6">
        <v>31146.911431633602</v>
      </c>
      <c r="H6">
        <v>221005.46715996199</v>
      </c>
      <c r="L6" t="s">
        <v>59</v>
      </c>
    </row>
    <row r="7" spans="1:12" x14ac:dyDescent="0.25">
      <c r="A7" t="s">
        <v>20</v>
      </c>
      <c r="B7" s="5">
        <v>6</v>
      </c>
      <c r="C7" t="str">
        <f>RIGHT(A7,1)</f>
        <v>9</v>
      </c>
      <c r="D7" s="4"/>
      <c r="E7" s="2" t="s">
        <v>65</v>
      </c>
      <c r="F7">
        <v>92485.769036600293</v>
      </c>
      <c r="G7">
        <v>21048.659362429102</v>
      </c>
      <c r="H7">
        <v>44121.439780719898</v>
      </c>
      <c r="L7" t="s">
        <v>60</v>
      </c>
    </row>
    <row r="8" spans="1:12" x14ac:dyDescent="0.25">
      <c r="A8" t="s">
        <v>23</v>
      </c>
      <c r="B8" s="5">
        <v>7</v>
      </c>
      <c r="C8" t="str">
        <f>RIGHT(A8,1)</f>
        <v>2</v>
      </c>
      <c r="D8" s="4"/>
      <c r="E8" s="2" t="s">
        <v>65</v>
      </c>
      <c r="F8">
        <v>16028.978271923101</v>
      </c>
      <c r="G8">
        <v>7129.8083950285099</v>
      </c>
      <c r="H8">
        <v>10690.348163034099</v>
      </c>
      <c r="L8" t="s">
        <v>61</v>
      </c>
    </row>
    <row r="9" spans="1:12" x14ac:dyDescent="0.25">
      <c r="A9" t="s">
        <v>24</v>
      </c>
      <c r="B9" s="5">
        <v>8</v>
      </c>
      <c r="C9" t="str">
        <f>RIGHT(A9,1)</f>
        <v>9</v>
      </c>
      <c r="D9" s="4"/>
      <c r="E9" s="2" t="s">
        <v>65</v>
      </c>
      <c r="F9">
        <v>84650.360906671005</v>
      </c>
      <c r="G9">
        <v>21064.2809823469</v>
      </c>
      <c r="H9">
        <v>42226.756770976201</v>
      </c>
      <c r="L9" t="s">
        <v>62</v>
      </c>
    </row>
    <row r="10" spans="1:12" x14ac:dyDescent="0.25">
      <c r="A10" t="s">
        <v>39</v>
      </c>
      <c r="B10" s="5">
        <v>9</v>
      </c>
      <c r="C10" t="str">
        <f>RIGHT(A10,1)</f>
        <v>2</v>
      </c>
      <c r="D10" s="4" t="s">
        <v>57</v>
      </c>
      <c r="E10" s="2" t="s">
        <v>65</v>
      </c>
      <c r="F10">
        <v>9635.7814123041207</v>
      </c>
      <c r="G10">
        <v>4708.9081059414902</v>
      </c>
      <c r="H10">
        <v>6736.0232481397497</v>
      </c>
      <c r="L10" t="s">
        <v>63</v>
      </c>
    </row>
    <row r="11" spans="1:12" x14ac:dyDescent="0.25">
      <c r="A11" t="s">
        <v>40</v>
      </c>
      <c r="B11" s="5">
        <v>10</v>
      </c>
      <c r="C11" t="str">
        <f>RIGHT(A11,1)</f>
        <v>9</v>
      </c>
      <c r="D11" s="4"/>
      <c r="E11" s="2" t="s">
        <v>65</v>
      </c>
      <c r="F11">
        <v>2449.84910531989</v>
      </c>
      <c r="G11">
        <v>1021.78685479501</v>
      </c>
      <c r="H11">
        <v>1582.1578973184601</v>
      </c>
      <c r="L11" t="s">
        <v>57</v>
      </c>
    </row>
    <row r="12" spans="1:12" x14ac:dyDescent="0.25">
      <c r="A12" t="s">
        <v>5</v>
      </c>
      <c r="B12" s="5">
        <v>11</v>
      </c>
      <c r="C12" t="str">
        <f>RIGHT(A12,1)</f>
        <v>2</v>
      </c>
      <c r="D12" s="4"/>
      <c r="E12" s="2" t="s">
        <v>65</v>
      </c>
      <c r="F12">
        <v>593.37746904564597</v>
      </c>
      <c r="G12">
        <v>244.55774743045299</v>
      </c>
      <c r="H12">
        <v>380.93970284782199</v>
      </c>
      <c r="L12" t="s">
        <v>58</v>
      </c>
    </row>
    <row r="13" spans="1:12" x14ac:dyDescent="0.25">
      <c r="A13" t="s">
        <v>6</v>
      </c>
      <c r="B13" s="5">
        <v>12</v>
      </c>
      <c r="C13" t="str">
        <f>RIGHT(A13,1)</f>
        <v>9</v>
      </c>
      <c r="D13" s="4"/>
      <c r="E13" s="2" t="s">
        <v>65</v>
      </c>
      <c r="F13">
        <v>414.01642190845399</v>
      </c>
      <c r="G13">
        <v>169.86604554099199</v>
      </c>
      <c r="H13">
        <v>265.19300967148399</v>
      </c>
      <c r="L13" t="s">
        <v>59</v>
      </c>
    </row>
    <row r="14" spans="1:12" x14ac:dyDescent="0.25">
      <c r="A14" t="s">
        <v>25</v>
      </c>
      <c r="B14" s="5">
        <v>13</v>
      </c>
      <c r="C14" t="str">
        <f>RIGHT(A14,1)</f>
        <v>2</v>
      </c>
      <c r="D14" s="4"/>
      <c r="E14" s="2" t="s">
        <v>65</v>
      </c>
      <c r="F14">
        <v>680.39609195626099</v>
      </c>
      <c r="G14">
        <v>271.39329343936498</v>
      </c>
      <c r="H14">
        <v>429.71494765633003</v>
      </c>
      <c r="L14" t="s">
        <v>60</v>
      </c>
    </row>
    <row r="15" spans="1:12" x14ac:dyDescent="0.25">
      <c r="A15" t="s">
        <v>26</v>
      </c>
      <c r="B15" s="5">
        <v>14</v>
      </c>
      <c r="C15" t="str">
        <f>RIGHT(A15,1)</f>
        <v>9</v>
      </c>
      <c r="D15" s="4"/>
      <c r="E15" s="2" t="s">
        <v>65</v>
      </c>
      <c r="F15">
        <v>1322.5805031695299</v>
      </c>
      <c r="G15">
        <v>490.865960974431</v>
      </c>
      <c r="H15">
        <v>805.73553331993401</v>
      </c>
      <c r="L15" t="s">
        <v>61</v>
      </c>
    </row>
    <row r="16" spans="1:12" x14ac:dyDescent="0.25">
      <c r="A16" t="s">
        <v>43</v>
      </c>
      <c r="B16" s="5">
        <v>15</v>
      </c>
      <c r="C16" t="str">
        <f>RIGHT(A16,1)</f>
        <v>2</v>
      </c>
      <c r="D16" s="4" t="s">
        <v>59</v>
      </c>
      <c r="E16" s="2" t="s">
        <v>65</v>
      </c>
      <c r="F16">
        <v>3472.9059897889601</v>
      </c>
      <c r="G16">
        <v>1735.9322502488899</v>
      </c>
      <c r="H16">
        <v>2455.3471261223299</v>
      </c>
      <c r="L16" t="s">
        <v>62</v>
      </c>
    </row>
    <row r="17" spans="1:12" x14ac:dyDescent="0.25">
      <c r="A17" t="s">
        <v>44</v>
      </c>
      <c r="B17" s="5">
        <v>16</v>
      </c>
      <c r="C17" t="str">
        <f>RIGHT(A17,1)</f>
        <v>9</v>
      </c>
      <c r="D17" s="4"/>
      <c r="E17" s="2" t="s">
        <v>65</v>
      </c>
      <c r="F17">
        <v>400.97546336908903</v>
      </c>
      <c r="G17">
        <v>164.34979306399001</v>
      </c>
      <c r="H17">
        <v>256.71040966125099</v>
      </c>
      <c r="L17" t="s">
        <v>63</v>
      </c>
    </row>
    <row r="18" spans="1:12" x14ac:dyDescent="0.25">
      <c r="A18" t="s">
        <v>9</v>
      </c>
      <c r="B18" s="5">
        <v>17</v>
      </c>
      <c r="C18" t="str">
        <f>RIGHT(A18,1)</f>
        <v>2</v>
      </c>
      <c r="D18" s="4"/>
      <c r="E18" s="2" t="s">
        <v>65</v>
      </c>
      <c r="F18">
        <v>668.549050266216</v>
      </c>
      <c r="G18">
        <v>272.21192332206198</v>
      </c>
      <c r="H18">
        <v>426.59937037940398</v>
      </c>
      <c r="L18" t="s">
        <v>56</v>
      </c>
    </row>
    <row r="19" spans="1:12" x14ac:dyDescent="0.25">
      <c r="A19" t="s">
        <v>10</v>
      </c>
      <c r="B19" s="5">
        <v>18</v>
      </c>
      <c r="C19" t="str">
        <f>RIGHT(A19,1)</f>
        <v>9</v>
      </c>
      <c r="D19" s="4"/>
      <c r="E19" s="2" t="s">
        <v>65</v>
      </c>
      <c r="F19">
        <v>203.70354988831099</v>
      </c>
      <c r="G19">
        <v>69.315095603682096</v>
      </c>
      <c r="H19">
        <v>118.826474471465</v>
      </c>
      <c r="L19" t="s">
        <v>64</v>
      </c>
    </row>
    <row r="20" spans="1:12" x14ac:dyDescent="0.25">
      <c r="A20" t="s">
        <v>29</v>
      </c>
      <c r="B20" s="5">
        <v>19</v>
      </c>
      <c r="C20" t="str">
        <f>RIGHT(A20,1)</f>
        <v>2</v>
      </c>
      <c r="D20" s="4"/>
      <c r="E20" s="2" t="s">
        <v>65</v>
      </c>
      <c r="F20">
        <v>495.92324158918399</v>
      </c>
      <c r="G20">
        <v>201.73310439384801</v>
      </c>
      <c r="H20">
        <v>316.29754198672902</v>
      </c>
      <c r="L20" t="s">
        <v>57</v>
      </c>
    </row>
    <row r="21" spans="1:12" x14ac:dyDescent="0.25">
      <c r="A21" t="s">
        <v>30</v>
      </c>
      <c r="B21" s="5">
        <v>20</v>
      </c>
      <c r="C21" t="str">
        <f>RIGHT(A21,1)</f>
        <v>9</v>
      </c>
      <c r="D21" s="4"/>
      <c r="E21" s="2" t="s">
        <v>65</v>
      </c>
      <c r="F21">
        <v>325.237986316177</v>
      </c>
      <c r="G21">
        <v>128.770853925567</v>
      </c>
      <c r="H21">
        <v>204.64890233511099</v>
      </c>
      <c r="L21" t="s">
        <v>58</v>
      </c>
    </row>
    <row r="22" spans="1:12" x14ac:dyDescent="0.25">
      <c r="A22" t="s">
        <v>41</v>
      </c>
      <c r="B22" s="5">
        <v>21</v>
      </c>
      <c r="C22" t="str">
        <f>RIGHT(A22,1)</f>
        <v>2</v>
      </c>
      <c r="D22" s="4" t="s">
        <v>58</v>
      </c>
      <c r="E22" s="2" t="s">
        <v>65</v>
      </c>
      <c r="F22">
        <v>24.889093744942201</v>
      </c>
      <c r="G22">
        <v>7.83196150470389</v>
      </c>
      <c r="H22">
        <v>13.961748604575099</v>
      </c>
      <c r="L22" t="s">
        <v>59</v>
      </c>
    </row>
    <row r="23" spans="1:12" x14ac:dyDescent="0.25">
      <c r="A23" t="s">
        <v>42</v>
      </c>
      <c r="B23" s="5">
        <v>22</v>
      </c>
      <c r="C23" t="str">
        <f>RIGHT(A23,1)</f>
        <v>9</v>
      </c>
      <c r="D23" s="4"/>
      <c r="E23" s="2" t="s">
        <v>65</v>
      </c>
      <c r="F23">
        <v>1.71215580043071</v>
      </c>
      <c r="G23">
        <v>1</v>
      </c>
      <c r="H23">
        <v>1.1874787059938801</v>
      </c>
      <c r="L23" t="s">
        <v>60</v>
      </c>
    </row>
    <row r="24" spans="1:12" x14ac:dyDescent="0.25">
      <c r="A24" t="s">
        <v>7</v>
      </c>
      <c r="B24" s="5">
        <v>23</v>
      </c>
      <c r="C24" t="str">
        <f>RIGHT(A24,1)</f>
        <v>2</v>
      </c>
      <c r="D24" s="4"/>
      <c r="E24" s="2" t="s">
        <v>65</v>
      </c>
      <c r="F24">
        <v>1.46470040762562</v>
      </c>
      <c r="G24">
        <v>1</v>
      </c>
      <c r="H24">
        <v>1.0386657509174</v>
      </c>
      <c r="L24" t="s">
        <v>61</v>
      </c>
    </row>
    <row r="25" spans="1:12" x14ac:dyDescent="0.25">
      <c r="A25" t="s">
        <v>8</v>
      </c>
      <c r="B25" s="5">
        <v>24</v>
      </c>
      <c r="C25" t="str">
        <f>RIGHT(A25,1)</f>
        <v>9</v>
      </c>
      <c r="D25" s="4"/>
      <c r="E25" s="2" t="s">
        <v>65</v>
      </c>
      <c r="F25">
        <v>1</v>
      </c>
      <c r="G25">
        <v>1</v>
      </c>
      <c r="H25">
        <v>1</v>
      </c>
      <c r="L25" t="s">
        <v>62</v>
      </c>
    </row>
    <row r="26" spans="1:12" x14ac:dyDescent="0.25">
      <c r="A26" t="s">
        <v>27</v>
      </c>
      <c r="B26" s="5">
        <v>25</v>
      </c>
      <c r="C26" t="str">
        <f>RIGHT(A26,1)</f>
        <v>2</v>
      </c>
      <c r="D26" s="4"/>
      <c r="E26" s="2" t="s">
        <v>65</v>
      </c>
      <c r="F26">
        <v>1</v>
      </c>
      <c r="G26">
        <v>1</v>
      </c>
      <c r="H26">
        <v>1</v>
      </c>
      <c r="L26" t="s">
        <v>63</v>
      </c>
    </row>
    <row r="27" spans="1:12" x14ac:dyDescent="0.25">
      <c r="A27" t="s">
        <v>28</v>
      </c>
      <c r="B27" s="5">
        <v>26</v>
      </c>
      <c r="C27" t="str">
        <f>RIGHT(A27,1)</f>
        <v>9</v>
      </c>
      <c r="D27" s="4"/>
      <c r="E27" s="2" t="s">
        <v>65</v>
      </c>
      <c r="F27">
        <v>2.0161764795449</v>
      </c>
      <c r="G27">
        <v>1</v>
      </c>
      <c r="H27">
        <v>1.38953135062361</v>
      </c>
    </row>
    <row r="28" spans="1:12" x14ac:dyDescent="0.25">
      <c r="A28" t="s">
        <v>45</v>
      </c>
      <c r="B28" s="5">
        <v>27</v>
      </c>
      <c r="C28" t="str">
        <f>RIGHT(A28,1)</f>
        <v>2</v>
      </c>
      <c r="D28" s="3" t="s">
        <v>60</v>
      </c>
      <c r="E28" s="2" t="s">
        <v>65</v>
      </c>
      <c r="F28">
        <v>10000000</v>
      </c>
      <c r="G28">
        <v>132932.82920580401</v>
      </c>
      <c r="H28">
        <v>10000000</v>
      </c>
    </row>
    <row r="29" spans="1:12" x14ac:dyDescent="0.25">
      <c r="A29" t="s">
        <v>46</v>
      </c>
      <c r="B29" s="5">
        <v>28</v>
      </c>
      <c r="C29" t="str">
        <f>RIGHT(A29,1)</f>
        <v>9</v>
      </c>
      <c r="D29" s="3"/>
      <c r="E29" s="2" t="s">
        <v>65</v>
      </c>
      <c r="F29">
        <v>10000000</v>
      </c>
      <c r="G29">
        <v>132087.905015144</v>
      </c>
      <c r="H29">
        <v>10000000</v>
      </c>
    </row>
    <row r="30" spans="1:12" x14ac:dyDescent="0.25">
      <c r="A30" t="s">
        <v>11</v>
      </c>
      <c r="B30" s="5">
        <v>29</v>
      </c>
      <c r="C30" t="str">
        <f>RIGHT(A30,1)</f>
        <v>2</v>
      </c>
      <c r="D30" s="3"/>
      <c r="E30" s="2" t="s">
        <v>65</v>
      </c>
      <c r="F30">
        <v>10000000</v>
      </c>
      <c r="G30">
        <v>79252.743009086204</v>
      </c>
      <c r="H30">
        <v>10000000</v>
      </c>
    </row>
    <row r="31" spans="1:12" x14ac:dyDescent="0.25">
      <c r="A31" t="s">
        <v>12</v>
      </c>
      <c r="B31" s="5">
        <v>30</v>
      </c>
      <c r="C31" t="str">
        <f>RIGHT(A31,1)</f>
        <v>9</v>
      </c>
      <c r="D31" s="3"/>
      <c r="E31" s="2" t="s">
        <v>65</v>
      </c>
      <c r="F31">
        <v>10000000</v>
      </c>
      <c r="G31">
        <v>117998.528480195</v>
      </c>
      <c r="H31">
        <v>10000000</v>
      </c>
    </row>
    <row r="32" spans="1:12" x14ac:dyDescent="0.25">
      <c r="A32" t="s">
        <v>31</v>
      </c>
      <c r="B32" s="5">
        <v>31</v>
      </c>
      <c r="C32" t="str">
        <f>RIGHT(A32,1)</f>
        <v>2</v>
      </c>
      <c r="D32" s="3"/>
      <c r="E32" s="2" t="s">
        <v>65</v>
      </c>
      <c r="F32">
        <v>1779245.3652987899</v>
      </c>
      <c r="G32">
        <v>35335.426175282199</v>
      </c>
      <c r="H32">
        <v>250739.69221730399</v>
      </c>
    </row>
    <row r="33" spans="1:8" x14ac:dyDescent="0.25">
      <c r="A33" t="s">
        <v>32</v>
      </c>
      <c r="B33" s="5">
        <v>32</v>
      </c>
      <c r="C33" t="str">
        <f>RIGHT(A33,1)</f>
        <v>9</v>
      </c>
      <c r="D33" s="3"/>
      <c r="E33" s="2" t="s">
        <v>65</v>
      </c>
      <c r="F33">
        <v>10000000</v>
      </c>
      <c r="G33">
        <v>98625.635744640604</v>
      </c>
      <c r="H33">
        <v>10000000</v>
      </c>
    </row>
    <row r="34" spans="1:8" x14ac:dyDescent="0.25">
      <c r="A34" t="s">
        <v>47</v>
      </c>
      <c r="B34" s="5">
        <v>33</v>
      </c>
      <c r="C34" t="str">
        <f>RIGHT(A34,1)</f>
        <v>2</v>
      </c>
      <c r="D34" s="3" t="s">
        <v>67</v>
      </c>
      <c r="E34" s="2" t="s">
        <v>65</v>
      </c>
      <c r="F34">
        <v>3696.9644407430901</v>
      </c>
      <c r="G34">
        <v>1847.92787929721</v>
      </c>
      <c r="H34">
        <v>2613.75661813022</v>
      </c>
    </row>
    <row r="35" spans="1:8" x14ac:dyDescent="0.25">
      <c r="A35" t="s">
        <v>48</v>
      </c>
      <c r="B35" s="5">
        <v>34</v>
      </c>
      <c r="C35" t="str">
        <f>RIGHT(A35,1)</f>
        <v>9</v>
      </c>
      <c r="D35" s="3"/>
      <c r="E35" s="2" t="s">
        <v>65</v>
      </c>
      <c r="F35">
        <v>7407.8321787900404</v>
      </c>
      <c r="G35">
        <v>3763.2998266096702</v>
      </c>
      <c r="H35">
        <v>5279.95204088012</v>
      </c>
    </row>
    <row r="36" spans="1:8" x14ac:dyDescent="0.25">
      <c r="A36" t="s">
        <v>13</v>
      </c>
      <c r="B36" s="5">
        <v>35</v>
      </c>
      <c r="C36" t="str">
        <f>RIGHT(A36,1)</f>
        <v>2</v>
      </c>
      <c r="D36" s="3"/>
      <c r="E36" s="2" t="s">
        <v>65</v>
      </c>
      <c r="F36">
        <v>143.554861058993</v>
      </c>
      <c r="G36">
        <v>49.419983686075497</v>
      </c>
      <c r="H36">
        <v>84.228729609274495</v>
      </c>
    </row>
    <row r="37" spans="1:8" x14ac:dyDescent="0.25">
      <c r="A37" t="s">
        <v>14</v>
      </c>
      <c r="B37" s="5">
        <v>36</v>
      </c>
      <c r="C37" t="str">
        <f>RIGHT(A37,1)</f>
        <v>9</v>
      </c>
      <c r="D37" s="3"/>
      <c r="E37" s="2" t="s">
        <v>65</v>
      </c>
      <c r="F37">
        <v>43.406600215812297</v>
      </c>
      <c r="G37">
        <v>16.634815326471301</v>
      </c>
      <c r="H37">
        <v>26.871188632809101</v>
      </c>
    </row>
    <row r="38" spans="1:8" x14ac:dyDescent="0.25">
      <c r="A38" t="s">
        <v>33</v>
      </c>
      <c r="B38" s="5">
        <v>37</v>
      </c>
      <c r="C38" t="str">
        <f>RIGHT(A38,1)</f>
        <v>2</v>
      </c>
      <c r="D38" s="3"/>
      <c r="E38" s="2" t="s">
        <v>65</v>
      </c>
      <c r="F38">
        <v>19.510033822481901</v>
      </c>
      <c r="G38">
        <v>4.81948827239012</v>
      </c>
      <c r="H38">
        <v>9.6968231499489601</v>
      </c>
    </row>
    <row r="39" spans="1:8" x14ac:dyDescent="0.25">
      <c r="A39" s="1" t="s">
        <v>34</v>
      </c>
      <c r="B39" s="5">
        <v>38</v>
      </c>
      <c r="C39" t="str">
        <f>RIGHT(A39,1)</f>
        <v>9</v>
      </c>
      <c r="D39" s="3"/>
      <c r="E39" s="2" t="s">
        <v>65</v>
      </c>
      <c r="F39" s="1">
        <v>363.04168233145901</v>
      </c>
      <c r="G39" s="1">
        <v>149.59881534748899</v>
      </c>
      <c r="H39" s="1">
        <v>233.04635933338599</v>
      </c>
    </row>
    <row r="40" spans="1:8" x14ac:dyDescent="0.25">
      <c r="A40" t="s">
        <v>49</v>
      </c>
      <c r="B40" s="5">
        <v>39</v>
      </c>
      <c r="C40" t="str">
        <f>RIGHT(A40,1)</f>
        <v>2</v>
      </c>
      <c r="D40" s="3" t="s">
        <v>62</v>
      </c>
      <c r="E40" s="2" t="s">
        <v>65</v>
      </c>
      <c r="F40">
        <v>10000000</v>
      </c>
      <c r="G40">
        <v>100386.807811509</v>
      </c>
      <c r="H40">
        <v>10000000</v>
      </c>
    </row>
    <row r="41" spans="1:8" x14ac:dyDescent="0.25">
      <c r="A41" t="s">
        <v>50</v>
      </c>
      <c r="B41" s="5">
        <v>40</v>
      </c>
      <c r="C41" t="str">
        <f>RIGHT(A41,1)</f>
        <v>9</v>
      </c>
      <c r="D41" s="3"/>
      <c r="E41" s="2" t="s">
        <v>65</v>
      </c>
      <c r="F41">
        <v>10000000</v>
      </c>
      <c r="G41">
        <v>116237.35641332599</v>
      </c>
      <c r="H41">
        <v>10000000</v>
      </c>
    </row>
    <row r="42" spans="1:8" x14ac:dyDescent="0.25">
      <c r="A42" t="s">
        <v>15</v>
      </c>
      <c r="B42" s="5">
        <v>41</v>
      </c>
      <c r="C42" t="str">
        <f>RIGHT(A42,1)</f>
        <v>2</v>
      </c>
      <c r="D42" s="3"/>
      <c r="E42" s="2" t="s">
        <v>65</v>
      </c>
      <c r="F42">
        <v>2483529.9890629002</v>
      </c>
      <c r="G42">
        <v>49322.365702998097</v>
      </c>
      <c r="H42">
        <v>349990.820386654</v>
      </c>
    </row>
    <row r="43" spans="1:8" x14ac:dyDescent="0.25">
      <c r="A43" t="s">
        <v>16</v>
      </c>
      <c r="B43" s="5">
        <v>42</v>
      </c>
      <c r="C43" t="str">
        <f>RIGHT(A43,1)</f>
        <v>9</v>
      </c>
      <c r="D43" s="3"/>
      <c r="E43" s="2" t="s">
        <v>65</v>
      </c>
      <c r="F43">
        <v>19315.5465863518</v>
      </c>
      <c r="G43">
        <v>8015.0531592658299</v>
      </c>
      <c r="H43">
        <v>12442.472933058199</v>
      </c>
    </row>
    <row r="44" spans="1:8" x14ac:dyDescent="0.25">
      <c r="A44" t="s">
        <v>35</v>
      </c>
      <c r="B44" s="5">
        <v>43</v>
      </c>
      <c r="C44" t="str">
        <f>RIGHT(A44,1)</f>
        <v>2</v>
      </c>
      <c r="D44" s="3"/>
      <c r="E44" s="2" t="s">
        <v>65</v>
      </c>
      <c r="F44">
        <v>10000000</v>
      </c>
      <c r="G44">
        <v>75730.398875349099</v>
      </c>
      <c r="H44">
        <v>10000000</v>
      </c>
    </row>
    <row r="45" spans="1:8" x14ac:dyDescent="0.25">
      <c r="A45" t="s">
        <v>36</v>
      </c>
      <c r="B45" s="5">
        <v>44</v>
      </c>
      <c r="C45" t="str">
        <f>RIGHT(A45,1)</f>
        <v>9</v>
      </c>
      <c r="D45" s="3"/>
      <c r="E45" s="2" t="s">
        <v>65</v>
      </c>
      <c r="F45">
        <v>10000000</v>
      </c>
      <c r="G45">
        <v>135610.249148881</v>
      </c>
      <c r="H45">
        <v>10000000</v>
      </c>
    </row>
    <row r="46" spans="1:8" x14ac:dyDescent="0.25">
      <c r="A46" t="s">
        <v>51</v>
      </c>
      <c r="B46" s="5">
        <v>45</v>
      </c>
      <c r="C46" t="str">
        <f>RIGHT(A46,1)</f>
        <v>2</v>
      </c>
      <c r="D46" s="3" t="s">
        <v>63</v>
      </c>
      <c r="E46" s="2" t="s">
        <v>65</v>
      </c>
      <c r="F46">
        <v>2.2576269261809601</v>
      </c>
      <c r="G46">
        <v>1.05811709232868</v>
      </c>
      <c r="H46">
        <v>1.5455852091339199</v>
      </c>
    </row>
    <row r="47" spans="1:8" x14ac:dyDescent="0.25">
      <c r="A47" t="s">
        <v>52</v>
      </c>
      <c r="B47" s="5">
        <v>46</v>
      </c>
      <c r="C47" t="str">
        <f>RIGHT(A47,1)</f>
        <v>9</v>
      </c>
      <c r="D47" s="3"/>
      <c r="E47" s="2" t="s">
        <v>65</v>
      </c>
      <c r="F47">
        <v>1.2214603397463</v>
      </c>
      <c r="G47">
        <v>1</v>
      </c>
      <c r="H47">
        <v>1</v>
      </c>
    </row>
    <row r="48" spans="1:8" x14ac:dyDescent="0.25">
      <c r="A48" t="s">
        <v>17</v>
      </c>
      <c r="B48" s="5">
        <v>47</v>
      </c>
      <c r="C48" t="str">
        <f>RIGHT(A48,1)</f>
        <v>2</v>
      </c>
      <c r="D48" s="3"/>
      <c r="E48" s="2" t="s">
        <v>65</v>
      </c>
      <c r="F48">
        <v>1</v>
      </c>
      <c r="G48">
        <v>1</v>
      </c>
      <c r="H48">
        <v>1</v>
      </c>
    </row>
    <row r="49" spans="1:8" x14ac:dyDescent="0.25">
      <c r="A49" t="s">
        <v>18</v>
      </c>
      <c r="B49" s="5">
        <v>48</v>
      </c>
      <c r="C49" t="str">
        <f>RIGHT(A49,1)</f>
        <v>9</v>
      </c>
      <c r="D49" s="3"/>
      <c r="E49" s="2" t="s">
        <v>65</v>
      </c>
      <c r="F49">
        <v>1</v>
      </c>
      <c r="G49">
        <v>1</v>
      </c>
      <c r="H49">
        <v>1</v>
      </c>
    </row>
    <row r="50" spans="1:8" x14ac:dyDescent="0.25">
      <c r="A50" t="s">
        <v>37</v>
      </c>
      <c r="B50" s="5">
        <v>49</v>
      </c>
      <c r="C50" t="str">
        <f>RIGHT(A50,1)</f>
        <v>2</v>
      </c>
      <c r="D50" s="3"/>
      <c r="E50" s="2" t="s">
        <v>65</v>
      </c>
      <c r="F50">
        <v>2.6360611232011402</v>
      </c>
      <c r="G50">
        <v>1.1610992169958501</v>
      </c>
      <c r="H50">
        <v>1.7494937856711701</v>
      </c>
    </row>
    <row r="51" spans="1:8" x14ac:dyDescent="0.25">
      <c r="A51" t="s">
        <v>38</v>
      </c>
      <c r="B51" s="5">
        <v>50</v>
      </c>
      <c r="C51" t="str">
        <f>RIGHT(A51,1)</f>
        <v>9</v>
      </c>
      <c r="D51" s="3"/>
      <c r="E51" s="2" t="s">
        <v>65</v>
      </c>
      <c r="F51">
        <v>1.9270114562926499</v>
      </c>
      <c r="G51">
        <v>1</v>
      </c>
      <c r="H51">
        <v>1.2280308794781101</v>
      </c>
    </row>
  </sheetData>
  <autoFilter ref="A1:H51">
    <sortState ref="A2:H51">
      <sortCondition ref="B1:B51"/>
    </sortState>
  </autoFilter>
  <mergeCells count="9">
    <mergeCell ref="D28:D33"/>
    <mergeCell ref="D34:D39"/>
    <mergeCell ref="D40:D45"/>
    <mergeCell ref="D46:D51"/>
    <mergeCell ref="D6:D9"/>
    <mergeCell ref="D2:D5"/>
    <mergeCell ref="D10:D15"/>
    <mergeCell ref="D16:D21"/>
    <mergeCell ref="D22:D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opLeftCell="A28" workbookViewId="0">
      <selection activeCell="C3" sqref="C3:C27"/>
    </sheetView>
  </sheetViews>
  <sheetFormatPr defaultRowHeight="15" x14ac:dyDescent="0.25"/>
  <cols>
    <col min="1" max="1" width="26.85546875" bestFit="1" customWidth="1"/>
    <col min="2" max="3" width="26.85546875" customWidth="1"/>
  </cols>
  <sheetData>
    <row r="2" spans="1:5" x14ac:dyDescent="0.25">
      <c r="D2" t="s">
        <v>55</v>
      </c>
      <c r="E2" t="s">
        <v>54</v>
      </c>
    </row>
    <row r="3" spans="1:5" x14ac:dyDescent="0.25">
      <c r="A3" t="s">
        <v>3</v>
      </c>
      <c r="B3">
        <v>1</v>
      </c>
      <c r="C3" t="s">
        <v>56</v>
      </c>
      <c r="D3">
        <v>344767.07679879398</v>
      </c>
      <c r="E3">
        <v>10000000</v>
      </c>
    </row>
    <row r="4" spans="1:5" x14ac:dyDescent="0.25">
      <c r="A4" t="s">
        <v>19</v>
      </c>
      <c r="B4">
        <v>2</v>
      </c>
      <c r="C4" t="s">
        <v>64</v>
      </c>
      <c r="D4">
        <v>221005.46715996199</v>
      </c>
      <c r="E4">
        <v>44121.439780719898</v>
      </c>
    </row>
    <row r="5" spans="1:5" x14ac:dyDescent="0.25">
      <c r="A5" t="s">
        <v>39</v>
      </c>
      <c r="B5">
        <v>3</v>
      </c>
      <c r="C5" t="s">
        <v>57</v>
      </c>
      <c r="D5">
        <v>6736.0232481397497</v>
      </c>
      <c r="E5">
        <v>1582.1578973184601</v>
      </c>
    </row>
    <row r="6" spans="1:5" x14ac:dyDescent="0.25">
      <c r="A6" t="s">
        <v>41</v>
      </c>
      <c r="B6">
        <v>4</v>
      </c>
      <c r="C6" t="s">
        <v>58</v>
      </c>
      <c r="D6">
        <v>13.961748604575099</v>
      </c>
      <c r="E6">
        <v>1.1874787059938801</v>
      </c>
    </row>
    <row r="7" spans="1:5" x14ac:dyDescent="0.25">
      <c r="A7" t="s">
        <v>43</v>
      </c>
      <c r="B7">
        <v>5</v>
      </c>
      <c r="C7" t="s">
        <v>59</v>
      </c>
      <c r="D7">
        <v>2455.3471261223299</v>
      </c>
      <c r="E7">
        <v>256.71040966125099</v>
      </c>
    </row>
    <row r="8" spans="1:5" x14ac:dyDescent="0.25">
      <c r="A8" t="s">
        <v>45</v>
      </c>
      <c r="B8">
        <v>6</v>
      </c>
      <c r="C8" t="s">
        <v>60</v>
      </c>
      <c r="D8">
        <v>10000000</v>
      </c>
      <c r="E8">
        <v>10000000</v>
      </c>
    </row>
    <row r="9" spans="1:5" x14ac:dyDescent="0.25">
      <c r="A9" t="s">
        <v>47</v>
      </c>
      <c r="B9">
        <v>7</v>
      </c>
      <c r="C9" t="s">
        <v>61</v>
      </c>
      <c r="D9">
        <v>2613.75661813022</v>
      </c>
      <c r="E9">
        <v>5279.95204088012</v>
      </c>
    </row>
    <row r="10" spans="1:5" x14ac:dyDescent="0.25">
      <c r="A10" t="s">
        <v>49</v>
      </c>
      <c r="B10">
        <v>8</v>
      </c>
      <c r="C10" t="s">
        <v>62</v>
      </c>
      <c r="D10">
        <v>10000000</v>
      </c>
      <c r="E10">
        <v>10000000</v>
      </c>
    </row>
    <row r="11" spans="1:5" x14ac:dyDescent="0.25">
      <c r="A11" t="s">
        <v>51</v>
      </c>
      <c r="B11">
        <v>9</v>
      </c>
      <c r="C11" t="s">
        <v>63</v>
      </c>
      <c r="D11">
        <v>1.5455852091339199</v>
      </c>
      <c r="E11">
        <v>1</v>
      </c>
    </row>
    <row r="12" spans="1:5" x14ac:dyDescent="0.25">
      <c r="A12" t="s">
        <v>5</v>
      </c>
      <c r="B12">
        <v>13</v>
      </c>
      <c r="C12" t="s">
        <v>57</v>
      </c>
      <c r="D12">
        <v>380.93970284782199</v>
      </c>
      <c r="E12">
        <v>265.19300967148399</v>
      </c>
    </row>
    <row r="13" spans="1:5" x14ac:dyDescent="0.25">
      <c r="A13" t="s">
        <v>7</v>
      </c>
      <c r="B13">
        <v>14</v>
      </c>
      <c r="C13" t="s">
        <v>58</v>
      </c>
      <c r="D13">
        <v>1.0386657509174</v>
      </c>
      <c r="E13">
        <v>1</v>
      </c>
    </row>
    <row r="14" spans="1:5" x14ac:dyDescent="0.25">
      <c r="A14" t="s">
        <v>9</v>
      </c>
      <c r="B14">
        <v>15</v>
      </c>
      <c r="C14" t="s">
        <v>59</v>
      </c>
      <c r="D14">
        <v>426.59937037940398</v>
      </c>
      <c r="E14">
        <v>118.826474471465</v>
      </c>
    </row>
    <row r="15" spans="1:5" x14ac:dyDescent="0.25">
      <c r="A15" t="s">
        <v>11</v>
      </c>
      <c r="B15">
        <v>16</v>
      </c>
      <c r="C15" t="s">
        <v>60</v>
      </c>
      <c r="D15">
        <v>10000000</v>
      </c>
      <c r="E15">
        <v>10000000</v>
      </c>
    </row>
    <row r="16" spans="1:5" x14ac:dyDescent="0.25">
      <c r="A16" t="s">
        <v>13</v>
      </c>
      <c r="B16">
        <v>17</v>
      </c>
      <c r="C16" t="s">
        <v>61</v>
      </c>
      <c r="D16">
        <v>84.228729609274495</v>
      </c>
      <c r="E16">
        <v>26.871188632809101</v>
      </c>
    </row>
    <row r="17" spans="1:5" x14ac:dyDescent="0.25">
      <c r="A17" t="s">
        <v>15</v>
      </c>
      <c r="B17">
        <v>18</v>
      </c>
      <c r="C17" t="s">
        <v>62</v>
      </c>
      <c r="D17">
        <v>349990.820386654</v>
      </c>
      <c r="E17">
        <v>12442.472933058199</v>
      </c>
    </row>
    <row r="18" spans="1:5" x14ac:dyDescent="0.25">
      <c r="A18" t="s">
        <v>17</v>
      </c>
      <c r="B18">
        <v>19</v>
      </c>
      <c r="C18" t="s">
        <v>63</v>
      </c>
      <c r="D18">
        <v>1</v>
      </c>
      <c r="E18">
        <v>1</v>
      </c>
    </row>
    <row r="19" spans="1:5" x14ac:dyDescent="0.25">
      <c r="A19" t="s">
        <v>21</v>
      </c>
      <c r="B19">
        <v>21</v>
      </c>
      <c r="C19" t="s">
        <v>56</v>
      </c>
      <c r="D19">
        <v>122835.842315576</v>
      </c>
      <c r="E19">
        <v>10000000</v>
      </c>
    </row>
    <row r="20" spans="1:5" x14ac:dyDescent="0.25">
      <c r="A20" t="s">
        <v>23</v>
      </c>
      <c r="B20">
        <v>22</v>
      </c>
      <c r="C20" t="s">
        <v>64</v>
      </c>
      <c r="D20">
        <v>10690.348163034099</v>
      </c>
      <c r="E20">
        <v>42226.756770976201</v>
      </c>
    </row>
    <row r="21" spans="1:5" x14ac:dyDescent="0.25">
      <c r="A21" t="s">
        <v>25</v>
      </c>
      <c r="B21">
        <v>23</v>
      </c>
      <c r="C21" t="s">
        <v>57</v>
      </c>
      <c r="D21">
        <v>429.71494765633003</v>
      </c>
      <c r="E21">
        <v>805.73553331993401</v>
      </c>
    </row>
    <row r="22" spans="1:5" x14ac:dyDescent="0.25">
      <c r="A22" t="s">
        <v>27</v>
      </c>
      <c r="B22">
        <v>24</v>
      </c>
      <c r="C22" t="s">
        <v>58</v>
      </c>
      <c r="D22">
        <v>1</v>
      </c>
      <c r="E22">
        <v>1.38953135062361</v>
      </c>
    </row>
    <row r="23" spans="1:5" x14ac:dyDescent="0.25">
      <c r="A23" t="s">
        <v>29</v>
      </c>
      <c r="B23">
        <v>25</v>
      </c>
      <c r="C23" t="s">
        <v>59</v>
      </c>
      <c r="D23">
        <v>316.29754198672902</v>
      </c>
      <c r="E23">
        <v>204.64890233511099</v>
      </c>
    </row>
    <row r="24" spans="1:5" x14ac:dyDescent="0.25">
      <c r="A24" t="s">
        <v>31</v>
      </c>
      <c r="B24">
        <v>26</v>
      </c>
      <c r="C24" t="s">
        <v>60</v>
      </c>
      <c r="D24">
        <v>250739.69221730399</v>
      </c>
      <c r="E24">
        <v>10000000</v>
      </c>
    </row>
    <row r="25" spans="1:5" x14ac:dyDescent="0.25">
      <c r="A25" t="s">
        <v>33</v>
      </c>
      <c r="B25">
        <v>27</v>
      </c>
      <c r="C25" t="s">
        <v>61</v>
      </c>
      <c r="D25">
        <v>9.6968231499489601</v>
      </c>
      <c r="E25" s="1">
        <v>233.04635933338599</v>
      </c>
    </row>
    <row r="26" spans="1:5" x14ac:dyDescent="0.25">
      <c r="A26" t="s">
        <v>35</v>
      </c>
      <c r="B26">
        <v>28</v>
      </c>
      <c r="C26" t="s">
        <v>62</v>
      </c>
      <c r="D26">
        <v>10000000</v>
      </c>
      <c r="E26">
        <v>10000000</v>
      </c>
    </row>
    <row r="27" spans="1:5" x14ac:dyDescent="0.25">
      <c r="A27" t="s">
        <v>37</v>
      </c>
      <c r="B27">
        <v>29</v>
      </c>
      <c r="C27" t="s">
        <v>63</v>
      </c>
      <c r="D27">
        <v>1.7494937856711701</v>
      </c>
      <c r="E27">
        <v>1.2280308794781101</v>
      </c>
    </row>
  </sheetData>
  <autoFilter ref="A2:E27">
    <sortState ref="A3:E27">
      <sortCondition ref="B2:B2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25" workbookViewId="0">
      <selection activeCell="D12" sqref="D12:D14"/>
    </sheetView>
  </sheetViews>
  <sheetFormatPr defaultRowHeight="15" x14ac:dyDescent="0.25"/>
  <cols>
    <col min="2" max="2" width="24.7109375" bestFit="1" customWidth="1"/>
    <col min="3" max="4" width="24.7109375" customWidth="1"/>
    <col min="5" max="5" width="4.85546875" customWidth="1"/>
  </cols>
  <sheetData>
    <row r="1" spans="1:12" x14ac:dyDescent="0.25">
      <c r="B1" t="s">
        <v>68</v>
      </c>
      <c r="F1" t="s">
        <v>0</v>
      </c>
      <c r="G1" t="s">
        <v>2</v>
      </c>
      <c r="H1" t="s">
        <v>1</v>
      </c>
    </row>
    <row r="2" spans="1:12" x14ac:dyDescent="0.25">
      <c r="A2">
        <v>3</v>
      </c>
      <c r="B2" t="s">
        <v>71</v>
      </c>
      <c r="C2">
        <v>1</v>
      </c>
      <c r="D2" s="3" t="s">
        <v>56</v>
      </c>
      <c r="E2" t="s">
        <v>65</v>
      </c>
      <c r="F2">
        <v>4956105.5855424497</v>
      </c>
      <c r="G2">
        <v>98378.416075270099</v>
      </c>
      <c r="H2">
        <v>698264.86193096195</v>
      </c>
    </row>
    <row r="3" spans="1:12" x14ac:dyDescent="0.25">
      <c r="A3">
        <v>4</v>
      </c>
      <c r="B3" t="s">
        <v>72</v>
      </c>
      <c r="C3">
        <v>2</v>
      </c>
      <c r="D3" s="3"/>
      <c r="E3" t="s">
        <v>65</v>
      </c>
      <c r="F3">
        <v>718310.16389982705</v>
      </c>
      <c r="G3">
        <v>74861.106023067099</v>
      </c>
      <c r="H3">
        <v>231891.123886085</v>
      </c>
    </row>
    <row r="4" spans="1:12" x14ac:dyDescent="0.25">
      <c r="A4">
        <v>1</v>
      </c>
      <c r="B4" t="s">
        <v>69</v>
      </c>
      <c r="C4">
        <v>3</v>
      </c>
      <c r="D4" s="3" t="s">
        <v>64</v>
      </c>
      <c r="E4" t="s">
        <v>65</v>
      </c>
      <c r="F4">
        <v>132232.276313585</v>
      </c>
      <c r="G4">
        <v>33195.367089485997</v>
      </c>
      <c r="H4">
        <v>66253.293905343293</v>
      </c>
      <c r="L4" t="s">
        <v>56</v>
      </c>
    </row>
    <row r="5" spans="1:12" x14ac:dyDescent="0.25">
      <c r="A5">
        <v>2</v>
      </c>
      <c r="B5" t="s">
        <v>70</v>
      </c>
      <c r="C5">
        <v>4</v>
      </c>
      <c r="D5" s="3"/>
      <c r="E5" t="s">
        <v>65</v>
      </c>
      <c r="F5">
        <v>26442.7839879243</v>
      </c>
      <c r="G5">
        <v>13160.3697448441</v>
      </c>
      <c r="H5">
        <v>18654.672721978499</v>
      </c>
      <c r="L5" t="s">
        <v>64</v>
      </c>
    </row>
    <row r="6" spans="1:12" x14ac:dyDescent="0.25">
      <c r="A6">
        <v>13</v>
      </c>
      <c r="B6" t="s">
        <v>81</v>
      </c>
      <c r="C6">
        <v>5</v>
      </c>
      <c r="D6" s="3" t="s">
        <v>57</v>
      </c>
      <c r="E6" t="s">
        <v>65</v>
      </c>
      <c r="F6">
        <v>4927.0167135136699</v>
      </c>
      <c r="G6">
        <v>3073.7187615418902</v>
      </c>
      <c r="H6">
        <v>3891.5631449017301</v>
      </c>
      <c r="L6" t="s">
        <v>57</v>
      </c>
    </row>
    <row r="7" spans="1:12" x14ac:dyDescent="0.25">
      <c r="A7">
        <v>11</v>
      </c>
      <c r="B7" t="s">
        <v>79</v>
      </c>
      <c r="C7">
        <v>6</v>
      </c>
      <c r="D7" s="3"/>
      <c r="E7" t="s">
        <v>65</v>
      </c>
      <c r="F7">
        <v>436.082427888947</v>
      </c>
      <c r="G7">
        <v>232.57971794090199</v>
      </c>
      <c r="H7">
        <v>318.47123587130301</v>
      </c>
      <c r="L7" t="s">
        <v>58</v>
      </c>
    </row>
    <row r="8" spans="1:12" x14ac:dyDescent="0.25">
      <c r="A8">
        <v>12</v>
      </c>
      <c r="B8" t="s">
        <v>80</v>
      </c>
      <c r="C8">
        <v>7</v>
      </c>
      <c r="D8" s="3"/>
      <c r="E8" t="s">
        <v>65</v>
      </c>
      <c r="F8">
        <v>831.88974049980402</v>
      </c>
      <c r="G8">
        <v>422.89378281005497</v>
      </c>
      <c r="H8">
        <v>593.12814740225997</v>
      </c>
      <c r="L8" t="s">
        <v>59</v>
      </c>
    </row>
    <row r="9" spans="1:12" x14ac:dyDescent="0.25">
      <c r="A9">
        <v>10</v>
      </c>
      <c r="B9" t="s">
        <v>78</v>
      </c>
      <c r="C9">
        <v>8</v>
      </c>
      <c r="D9" s="3" t="s">
        <v>59</v>
      </c>
      <c r="E9" t="s">
        <v>65</v>
      </c>
      <c r="F9">
        <v>1573.34097431122</v>
      </c>
      <c r="G9">
        <v>809.52796955121505</v>
      </c>
      <c r="H9">
        <v>1128.5670225316201</v>
      </c>
      <c r="L9" t="s">
        <v>60</v>
      </c>
    </row>
    <row r="10" spans="1:12" x14ac:dyDescent="0.25">
      <c r="A10">
        <v>8</v>
      </c>
      <c r="B10" t="s">
        <v>76</v>
      </c>
      <c r="C10">
        <v>9</v>
      </c>
      <c r="D10" s="3"/>
      <c r="E10" t="s">
        <v>65</v>
      </c>
      <c r="F10">
        <v>365.71471082240203</v>
      </c>
      <c r="G10">
        <v>192.09162720955999</v>
      </c>
      <c r="H10">
        <v>265.048550074037</v>
      </c>
      <c r="L10" t="s">
        <v>61</v>
      </c>
    </row>
    <row r="11" spans="1:12" x14ac:dyDescent="0.25">
      <c r="A11">
        <v>9</v>
      </c>
      <c r="B11" t="s">
        <v>77</v>
      </c>
      <c r="C11">
        <v>10</v>
      </c>
      <c r="D11" s="3"/>
      <c r="E11" t="s">
        <v>65</v>
      </c>
      <c r="F11">
        <v>356.89932541872798</v>
      </c>
      <c r="G11">
        <v>187.268407783008</v>
      </c>
      <c r="H11">
        <v>258.52653328042499</v>
      </c>
      <c r="L11" t="s">
        <v>62</v>
      </c>
    </row>
    <row r="12" spans="1:12" x14ac:dyDescent="0.25">
      <c r="A12">
        <v>7</v>
      </c>
      <c r="B12" t="s">
        <v>75</v>
      </c>
      <c r="C12">
        <v>11</v>
      </c>
      <c r="D12" s="3" t="s">
        <v>58</v>
      </c>
      <c r="E12" t="s">
        <v>65</v>
      </c>
      <c r="F12">
        <v>9.3137195454612591</v>
      </c>
      <c r="G12">
        <v>3.53209249345191</v>
      </c>
      <c r="H12">
        <v>5.7355835703649198</v>
      </c>
      <c r="L12" t="s">
        <v>63</v>
      </c>
    </row>
    <row r="13" spans="1:12" x14ac:dyDescent="0.25">
      <c r="A13">
        <v>5</v>
      </c>
      <c r="B13" t="s">
        <v>73</v>
      </c>
      <c r="C13">
        <v>12</v>
      </c>
      <c r="D13" s="3"/>
      <c r="E13" t="s">
        <v>65</v>
      </c>
      <c r="F13">
        <v>1.0507191531147699</v>
      </c>
      <c r="G13">
        <v>1</v>
      </c>
      <c r="H13">
        <v>1</v>
      </c>
    </row>
    <row r="14" spans="1:12" x14ac:dyDescent="0.25">
      <c r="A14">
        <v>6</v>
      </c>
      <c r="B14" t="s">
        <v>74</v>
      </c>
      <c r="C14">
        <v>13</v>
      </c>
      <c r="D14" s="3"/>
      <c r="E14" t="s">
        <v>65</v>
      </c>
      <c r="F14">
        <v>1.21348776321126</v>
      </c>
      <c r="G14">
        <v>1</v>
      </c>
      <c r="H14">
        <v>1</v>
      </c>
    </row>
    <row r="15" spans="1:12" x14ac:dyDescent="0.25">
      <c r="A15">
        <v>19</v>
      </c>
      <c r="B15" t="s">
        <v>87</v>
      </c>
      <c r="C15">
        <v>14</v>
      </c>
      <c r="D15" s="3" t="s">
        <v>60</v>
      </c>
      <c r="E15" t="s">
        <v>65</v>
      </c>
      <c r="F15">
        <v>10000000</v>
      </c>
      <c r="G15">
        <v>265020.73422094702</v>
      </c>
      <c r="H15">
        <v>10000000</v>
      </c>
    </row>
    <row r="16" spans="1:12" x14ac:dyDescent="0.25">
      <c r="A16">
        <v>17</v>
      </c>
      <c r="B16" t="s">
        <v>85</v>
      </c>
      <c r="C16">
        <v>15</v>
      </c>
      <c r="D16" s="3"/>
      <c r="E16" t="s">
        <v>65</v>
      </c>
      <c r="F16">
        <v>10000000</v>
      </c>
      <c r="G16">
        <v>197251.271489281</v>
      </c>
      <c r="H16">
        <v>10000000</v>
      </c>
    </row>
    <row r="17" spans="1:8" x14ac:dyDescent="0.25">
      <c r="A17">
        <v>18</v>
      </c>
      <c r="B17" t="s">
        <v>86</v>
      </c>
      <c r="C17">
        <v>16</v>
      </c>
      <c r="D17" s="3"/>
      <c r="E17" t="s">
        <v>65</v>
      </c>
      <c r="F17">
        <v>3878200.4923439599</v>
      </c>
      <c r="G17">
        <v>76926.052024346107</v>
      </c>
      <c r="H17">
        <v>546200.19483234896</v>
      </c>
    </row>
    <row r="18" spans="1:8" x14ac:dyDescent="0.25">
      <c r="A18">
        <v>16</v>
      </c>
      <c r="B18" t="s">
        <v>84</v>
      </c>
      <c r="C18">
        <v>17</v>
      </c>
      <c r="D18" s="3" t="s">
        <v>61</v>
      </c>
      <c r="E18" t="s">
        <v>65</v>
      </c>
      <c r="F18">
        <v>4945.2017410361796</v>
      </c>
      <c r="G18">
        <v>3099.2842867930699</v>
      </c>
      <c r="H18">
        <v>3914.9183964694798</v>
      </c>
    </row>
    <row r="19" spans="1:8" x14ac:dyDescent="0.25">
      <c r="A19">
        <v>14</v>
      </c>
      <c r="B19" t="s">
        <v>82</v>
      </c>
      <c r="C19">
        <v>18</v>
      </c>
      <c r="D19" s="3"/>
      <c r="E19" t="s">
        <v>65</v>
      </c>
      <c r="F19">
        <v>70.817512219372901</v>
      </c>
      <c r="G19">
        <v>35.439224432273697</v>
      </c>
      <c r="H19">
        <v>50.0970828419943</v>
      </c>
    </row>
    <row r="20" spans="1:8" x14ac:dyDescent="0.25">
      <c r="A20">
        <v>15</v>
      </c>
      <c r="B20" t="s">
        <v>83</v>
      </c>
      <c r="C20">
        <v>19</v>
      </c>
      <c r="D20" s="3"/>
      <c r="E20" t="s">
        <v>65</v>
      </c>
      <c r="F20">
        <v>124.902279144613</v>
      </c>
      <c r="G20">
        <v>58.452739034964303</v>
      </c>
      <c r="H20">
        <v>85.445189026137101</v>
      </c>
    </row>
    <row r="21" spans="1:8" x14ac:dyDescent="0.25">
      <c r="A21">
        <v>25</v>
      </c>
      <c r="B21" t="s">
        <v>93</v>
      </c>
      <c r="C21">
        <v>20</v>
      </c>
      <c r="D21" s="3" t="s">
        <v>62</v>
      </c>
      <c r="E21" t="s">
        <v>65</v>
      </c>
      <c r="F21">
        <v>10000000</v>
      </c>
      <c r="G21">
        <v>216624.16422483599</v>
      </c>
      <c r="H21">
        <v>10000000</v>
      </c>
    </row>
    <row r="22" spans="1:8" x14ac:dyDescent="0.25">
      <c r="A22">
        <v>23</v>
      </c>
      <c r="B22" t="s">
        <v>91</v>
      </c>
      <c r="C22">
        <v>21</v>
      </c>
      <c r="D22" s="3"/>
      <c r="E22" t="s">
        <v>65</v>
      </c>
      <c r="F22">
        <v>43982.781565694699</v>
      </c>
      <c r="G22">
        <v>18662.379517612098</v>
      </c>
      <c r="H22">
        <v>28650.0150404712</v>
      </c>
    </row>
    <row r="23" spans="1:8" x14ac:dyDescent="0.25">
      <c r="A23">
        <v>24</v>
      </c>
      <c r="B23" t="s">
        <v>92</v>
      </c>
      <c r="C23">
        <v>22</v>
      </c>
      <c r="D23" s="3"/>
      <c r="E23" t="s">
        <v>65</v>
      </c>
      <c r="F23">
        <v>10000000</v>
      </c>
      <c r="G23">
        <v>211340.64802423</v>
      </c>
      <c r="H23">
        <v>10000000</v>
      </c>
    </row>
    <row r="24" spans="1:8" x14ac:dyDescent="0.25">
      <c r="A24">
        <v>22</v>
      </c>
      <c r="B24" t="s">
        <v>90</v>
      </c>
      <c r="C24">
        <v>23</v>
      </c>
      <c r="D24" s="3" t="s">
        <v>63</v>
      </c>
      <c r="E24" t="s">
        <v>65</v>
      </c>
      <c r="F24">
        <v>1.44613287841559</v>
      </c>
      <c r="G24">
        <v>1</v>
      </c>
      <c r="H24">
        <v>1.14755589876294</v>
      </c>
    </row>
    <row r="25" spans="1:8" x14ac:dyDescent="0.25">
      <c r="A25">
        <v>20</v>
      </c>
      <c r="B25" t="s">
        <v>88</v>
      </c>
      <c r="C25">
        <v>24</v>
      </c>
      <c r="D25" s="3"/>
      <c r="E25" t="s">
        <v>65</v>
      </c>
      <c r="F25">
        <v>1</v>
      </c>
      <c r="G25">
        <v>1</v>
      </c>
      <c r="H25">
        <v>1</v>
      </c>
    </row>
    <row r="26" spans="1:8" x14ac:dyDescent="0.25">
      <c r="A26">
        <v>21</v>
      </c>
      <c r="B26" t="s">
        <v>89</v>
      </c>
      <c r="C26">
        <v>25</v>
      </c>
      <c r="D26" s="3"/>
      <c r="E26" t="s">
        <v>65</v>
      </c>
      <c r="F26">
        <v>2.0508941325717598</v>
      </c>
      <c r="G26">
        <v>1.11630687807042</v>
      </c>
      <c r="H26">
        <v>1.5130853334773</v>
      </c>
    </row>
  </sheetData>
  <autoFilter ref="A1:H26">
    <sortState ref="A2:H26">
      <sortCondition ref="C1:C26"/>
    </sortState>
  </autoFilter>
  <mergeCells count="9">
    <mergeCell ref="D18:D20"/>
    <mergeCell ref="D21:D23"/>
    <mergeCell ref="D24:D26"/>
    <mergeCell ref="D2:D3"/>
    <mergeCell ref="D4:D5"/>
    <mergeCell ref="D6:D8"/>
    <mergeCell ref="D9:D11"/>
    <mergeCell ref="D12:D14"/>
    <mergeCell ref="D15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" sqref="G2:G10"/>
    </sheetView>
  </sheetViews>
  <sheetFormatPr defaultRowHeight="15" x14ac:dyDescent="0.25"/>
  <cols>
    <col min="2" max="2" width="21.7109375" bestFit="1" customWidth="1"/>
    <col min="3" max="4" width="21.7109375" customWidth="1"/>
    <col min="5" max="5" width="10.5703125" bestFit="1" customWidth="1"/>
    <col min="6" max="6" width="9.28515625" bestFit="1" customWidth="1"/>
    <col min="7" max="7" width="9.5703125" bestFit="1" customWidth="1"/>
  </cols>
  <sheetData>
    <row r="1" spans="1:7" x14ac:dyDescent="0.25">
      <c r="B1" t="s">
        <v>68</v>
      </c>
      <c r="E1" t="s">
        <v>0</v>
      </c>
      <c r="F1" t="s">
        <v>2</v>
      </c>
      <c r="G1" t="s">
        <v>1</v>
      </c>
    </row>
    <row r="2" spans="1:7" x14ac:dyDescent="0.25">
      <c r="A2">
        <v>2</v>
      </c>
      <c r="B2" t="s">
        <v>95</v>
      </c>
      <c r="C2">
        <v>1</v>
      </c>
      <c r="D2" t="s">
        <v>56</v>
      </c>
      <c r="E2" s="6">
        <v>928071.33154618996</v>
      </c>
      <c r="F2" s="6">
        <v>130856.361822142</v>
      </c>
      <c r="G2" s="6">
        <v>348488.21781742602</v>
      </c>
    </row>
    <row r="3" spans="1:7" x14ac:dyDescent="0.25">
      <c r="A3">
        <v>1</v>
      </c>
      <c r="B3" t="s">
        <v>94</v>
      </c>
      <c r="C3">
        <v>2</v>
      </c>
      <c r="D3" t="s">
        <v>64</v>
      </c>
      <c r="E3" s="6">
        <v>38454.858955935102</v>
      </c>
      <c r="F3" s="6">
        <v>20700.465452613498</v>
      </c>
      <c r="G3" s="6">
        <v>28214.065274299999</v>
      </c>
    </row>
    <row r="4" spans="1:7" x14ac:dyDescent="0.25">
      <c r="A4">
        <v>5</v>
      </c>
      <c r="B4" t="s">
        <v>98</v>
      </c>
      <c r="C4">
        <v>3</v>
      </c>
      <c r="D4" t="s">
        <v>57</v>
      </c>
      <c r="E4" s="6">
        <v>1891.6022002161101</v>
      </c>
      <c r="F4" s="6">
        <v>1348.82135445929</v>
      </c>
      <c r="G4" s="6">
        <v>1597.320707245</v>
      </c>
    </row>
    <row r="5" spans="1:7" x14ac:dyDescent="0.25">
      <c r="A5">
        <v>4</v>
      </c>
      <c r="B5" t="s">
        <v>97</v>
      </c>
      <c r="C5">
        <v>4</v>
      </c>
      <c r="D5" t="s">
        <v>59</v>
      </c>
      <c r="E5" s="6">
        <v>575.960409920384</v>
      </c>
      <c r="F5" s="6">
        <v>397.32614255258301</v>
      </c>
      <c r="G5" s="6">
        <v>478.37655454324999</v>
      </c>
    </row>
    <row r="6" spans="1:7" x14ac:dyDescent="0.25">
      <c r="A6">
        <v>3</v>
      </c>
      <c r="B6" t="s">
        <v>96</v>
      </c>
      <c r="C6">
        <v>5</v>
      </c>
      <c r="D6" t="s">
        <v>58</v>
      </c>
      <c r="E6" s="6">
        <v>2.2615385976281401</v>
      </c>
      <c r="F6" s="6">
        <v>1.60803709490224</v>
      </c>
      <c r="G6" s="6">
        <v>1.9069971044915699</v>
      </c>
    </row>
    <row r="7" spans="1:7" x14ac:dyDescent="0.25">
      <c r="A7">
        <v>7</v>
      </c>
      <c r="B7" t="s">
        <v>100</v>
      </c>
      <c r="C7">
        <v>6</v>
      </c>
      <c r="D7" t="s">
        <v>60</v>
      </c>
      <c r="E7" s="6">
        <v>13713281.8429213</v>
      </c>
      <c r="F7" s="6">
        <v>271921.86801605899</v>
      </c>
      <c r="G7" s="6">
        <v>1931046.6631746199</v>
      </c>
    </row>
    <row r="8" spans="1:7" x14ac:dyDescent="0.25">
      <c r="A8">
        <v>6</v>
      </c>
      <c r="B8" t="s">
        <v>99</v>
      </c>
      <c r="C8">
        <v>7</v>
      </c>
      <c r="D8" t="s">
        <v>61</v>
      </c>
      <c r="E8" s="6">
        <v>1128.96426329162</v>
      </c>
      <c r="F8" s="6">
        <v>758.01971439059105</v>
      </c>
      <c r="G8" s="6">
        <v>925.082249541897</v>
      </c>
    </row>
    <row r="9" spans="1:7" x14ac:dyDescent="0.25">
      <c r="A9">
        <v>9</v>
      </c>
      <c r="B9" t="s">
        <v>102</v>
      </c>
      <c r="C9">
        <v>8</v>
      </c>
      <c r="D9" t="s">
        <v>62</v>
      </c>
      <c r="E9" s="6">
        <v>137709.09634805599</v>
      </c>
      <c r="F9" s="6">
        <v>58531.243391171403</v>
      </c>
      <c r="G9" s="6">
        <v>89779.087963324506</v>
      </c>
    </row>
    <row r="10" spans="1:7" x14ac:dyDescent="0.25">
      <c r="A10">
        <v>8</v>
      </c>
      <c r="B10" t="s">
        <v>101</v>
      </c>
      <c r="C10">
        <v>9</v>
      </c>
      <c r="D10" t="s">
        <v>63</v>
      </c>
      <c r="E10" s="6">
        <v>1.1523806577792299</v>
      </c>
      <c r="F10" s="6">
        <v>1</v>
      </c>
      <c r="G10" s="6">
        <v>1.0118540873648501</v>
      </c>
    </row>
  </sheetData>
  <autoFilter ref="A1:G10">
    <sortState ref="A2:H10">
      <sortCondition ref="C1:C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G1" workbookViewId="0">
      <selection activeCell="I10" sqref="I10"/>
    </sheetView>
  </sheetViews>
  <sheetFormatPr defaultRowHeight="15" x14ac:dyDescent="0.25"/>
  <cols>
    <col min="12" max="12" width="13.28515625" bestFit="1" customWidth="1"/>
    <col min="13" max="13" width="16.28515625" customWidth="1"/>
    <col min="15" max="15" width="11.85546875" customWidth="1"/>
  </cols>
  <sheetData>
    <row r="1" spans="1:15" x14ac:dyDescent="0.25">
      <c r="C1" t="s">
        <v>0</v>
      </c>
      <c r="D1" t="s">
        <v>2</v>
      </c>
      <c r="E1" t="s">
        <v>1</v>
      </c>
    </row>
    <row r="2" spans="1:15" x14ac:dyDescent="0.25">
      <c r="A2" s="4" t="s">
        <v>56</v>
      </c>
      <c r="B2" s="2" t="s">
        <v>65</v>
      </c>
      <c r="C2">
        <v>2446462.3772858498</v>
      </c>
      <c r="D2">
        <v>48586.210991013097</v>
      </c>
      <c r="E2">
        <v>344767.07679879398</v>
      </c>
    </row>
    <row r="3" spans="1:15" x14ac:dyDescent="0.25">
      <c r="A3" s="4"/>
      <c r="B3" s="2" t="s">
        <v>65</v>
      </c>
      <c r="C3">
        <v>10000000</v>
      </c>
      <c r="D3">
        <v>117998.528480195</v>
      </c>
      <c r="E3">
        <v>10000000</v>
      </c>
    </row>
    <row r="4" spans="1:15" x14ac:dyDescent="0.25">
      <c r="A4" s="4"/>
      <c r="B4" s="2" t="s">
        <v>65</v>
      </c>
      <c r="C4">
        <v>380609.55553554802</v>
      </c>
      <c r="D4">
        <v>39643.366641560497</v>
      </c>
      <c r="E4">
        <v>122835.842315576</v>
      </c>
    </row>
    <row r="5" spans="1:15" x14ac:dyDescent="0.25">
      <c r="A5" s="4"/>
      <c r="B5" s="2" t="s">
        <v>65</v>
      </c>
      <c r="C5">
        <v>10000000</v>
      </c>
      <c r="D5">
        <v>109192.668145852</v>
      </c>
      <c r="E5">
        <v>10000000</v>
      </c>
    </row>
    <row r="6" spans="1:15" x14ac:dyDescent="0.25">
      <c r="A6" s="4" t="s">
        <v>66</v>
      </c>
      <c r="B6" s="2" t="s">
        <v>65</v>
      </c>
      <c r="C6">
        <v>1568162.4363238299</v>
      </c>
      <c r="D6">
        <v>31146.911431633602</v>
      </c>
      <c r="E6">
        <v>221005.46715996199</v>
      </c>
    </row>
    <row r="7" spans="1:15" x14ac:dyDescent="0.25">
      <c r="A7" s="4"/>
      <c r="B7" s="2" t="s">
        <v>65</v>
      </c>
      <c r="C7">
        <v>92485.769036600293</v>
      </c>
      <c r="D7">
        <v>21048.659362429102</v>
      </c>
      <c r="E7">
        <v>44121.439780719898</v>
      </c>
      <c r="M7" t="s">
        <v>105</v>
      </c>
      <c r="N7" t="s">
        <v>104</v>
      </c>
      <c r="O7" t="s">
        <v>103</v>
      </c>
    </row>
    <row r="8" spans="1:15" x14ac:dyDescent="0.25">
      <c r="A8" s="4"/>
      <c r="B8" s="2" t="s">
        <v>65</v>
      </c>
      <c r="C8">
        <v>16028.978271923101</v>
      </c>
      <c r="D8">
        <v>7129.8083950285099</v>
      </c>
      <c r="E8">
        <v>10690.348163034099</v>
      </c>
      <c r="L8" t="s">
        <v>56</v>
      </c>
      <c r="M8">
        <f>AVERAGE(E2:E5)</f>
        <v>5116900.7297785925</v>
      </c>
      <c r="N8">
        <f>MEDIAN(E2:E5)</f>
        <v>5172383.5383993965</v>
      </c>
      <c r="O8" s="6">
        <v>348488.21781742602</v>
      </c>
    </row>
    <row r="9" spans="1:15" x14ac:dyDescent="0.25">
      <c r="A9" s="4"/>
      <c r="B9" s="2" t="s">
        <v>65</v>
      </c>
      <c r="C9">
        <v>84650.360906671005</v>
      </c>
      <c r="D9">
        <v>21064.2809823469</v>
      </c>
      <c r="E9">
        <v>42226.756770976201</v>
      </c>
      <c r="L9" t="s">
        <v>64</v>
      </c>
      <c r="M9">
        <f>AVERAGE(E6:E9)</f>
        <v>79511.002968673041</v>
      </c>
      <c r="N9">
        <f>MEDIAN(E6:E9)</f>
        <v>43174.098275848053</v>
      </c>
      <c r="O9" s="6">
        <v>28214.065274299999</v>
      </c>
    </row>
    <row r="10" spans="1:15" x14ac:dyDescent="0.25">
      <c r="A10" s="4" t="s">
        <v>57</v>
      </c>
      <c r="B10" s="2" t="s">
        <v>65</v>
      </c>
      <c r="C10">
        <v>9635.7814123041207</v>
      </c>
      <c r="D10">
        <v>4708.9081059414902</v>
      </c>
      <c r="E10">
        <v>6736.0232481397497</v>
      </c>
      <c r="L10" t="s">
        <v>57</v>
      </c>
      <c r="M10">
        <f>AVERAGE(E10:E15)</f>
        <v>1699.9607231589632</v>
      </c>
      <c r="N10">
        <f>MEDIAN(E10:E15)</f>
        <v>617.72524048813204</v>
      </c>
      <c r="O10" s="6">
        <v>1597.320707245</v>
      </c>
    </row>
    <row r="11" spans="1:15" x14ac:dyDescent="0.25">
      <c r="A11" s="4"/>
      <c r="B11" s="2" t="s">
        <v>65</v>
      </c>
      <c r="C11">
        <v>2449.84910531989</v>
      </c>
      <c r="D11">
        <v>1021.78685479501</v>
      </c>
      <c r="E11">
        <v>1582.1578973184601</v>
      </c>
      <c r="L11" t="s">
        <v>59</v>
      </c>
      <c r="M11">
        <f>AVERAGE(E16:E21)</f>
        <v>629.73830415938164</v>
      </c>
      <c r="N11">
        <f>MEDIAN(E16:E21)</f>
        <v>286.50397582399</v>
      </c>
      <c r="O11" s="6">
        <v>478.37655454324999</v>
      </c>
    </row>
    <row r="12" spans="1:15" x14ac:dyDescent="0.25">
      <c r="A12" s="4"/>
      <c r="B12" s="2" t="s">
        <v>65</v>
      </c>
      <c r="C12">
        <v>593.37746904564597</v>
      </c>
      <c r="D12">
        <v>244.55774743045299</v>
      </c>
      <c r="E12">
        <v>380.93970284782199</v>
      </c>
      <c r="L12" t="s">
        <v>58</v>
      </c>
      <c r="M12">
        <f>AVERAGE(E22:E27)</f>
        <v>3.2629040686849984</v>
      </c>
      <c r="N12">
        <f>MEDIAN(E22:E27)</f>
        <v>1.11307222845564</v>
      </c>
      <c r="O12" s="6">
        <v>1.9069971044915699</v>
      </c>
    </row>
    <row r="13" spans="1:15" x14ac:dyDescent="0.25">
      <c r="A13" s="4"/>
      <c r="B13" s="2" t="s">
        <v>65</v>
      </c>
      <c r="C13">
        <v>414.01642190845399</v>
      </c>
      <c r="D13">
        <v>169.86604554099199</v>
      </c>
      <c r="E13">
        <v>265.19300967148399</v>
      </c>
      <c r="L13" t="s">
        <v>60</v>
      </c>
      <c r="M13">
        <f>AVERAGE(E28:E33)</f>
        <v>8375123.2820362179</v>
      </c>
      <c r="N13">
        <f>MEDIAN(E28:E33)</f>
        <v>10000000</v>
      </c>
      <c r="O13" s="6">
        <v>1931046.6631746199</v>
      </c>
    </row>
    <row r="14" spans="1:15" x14ac:dyDescent="0.25">
      <c r="A14" s="4"/>
      <c r="B14" s="2" t="s">
        <v>65</v>
      </c>
      <c r="C14">
        <v>680.39609195626099</v>
      </c>
      <c r="D14">
        <v>271.39329343936498</v>
      </c>
      <c r="E14">
        <v>429.71494765633003</v>
      </c>
      <c r="L14" t="s">
        <v>61</v>
      </c>
      <c r="M14">
        <f>AVERAGE(E34:E39)</f>
        <v>1374.5919599559595</v>
      </c>
      <c r="N14">
        <f>MEDIAN(E34:E39)</f>
        <v>158.63754447133024</v>
      </c>
      <c r="O14" s="6">
        <v>925.082249541897</v>
      </c>
    </row>
    <row r="15" spans="1:15" x14ac:dyDescent="0.25">
      <c r="A15" s="4"/>
      <c r="B15" s="2" t="s">
        <v>65</v>
      </c>
      <c r="C15">
        <v>1322.5805031695299</v>
      </c>
      <c r="D15">
        <v>490.865960974431</v>
      </c>
      <c r="E15">
        <v>805.73553331993401</v>
      </c>
      <c r="L15" t="s">
        <v>62</v>
      </c>
      <c r="M15">
        <f>AVERAGE(E40:E45)</f>
        <v>6727072.2155532865</v>
      </c>
      <c r="N15">
        <f>MEDIAN(E40:E45)</f>
        <v>10000000</v>
      </c>
      <c r="O15" s="6">
        <v>89779.087963324506</v>
      </c>
    </row>
    <row r="16" spans="1:15" x14ac:dyDescent="0.25">
      <c r="A16" s="4" t="s">
        <v>59</v>
      </c>
      <c r="B16" s="2" t="s">
        <v>65</v>
      </c>
      <c r="C16">
        <v>3472.9059897889601</v>
      </c>
      <c r="D16">
        <v>1735.9322502488899</v>
      </c>
      <c r="E16">
        <v>2455.3471261223299</v>
      </c>
      <c r="L16" t="s">
        <v>63</v>
      </c>
      <c r="M16">
        <f>AVERAGE(E46:E51)</f>
        <v>1.2538516457138666</v>
      </c>
      <c r="N16">
        <f>MEDIAN(E46:E51)</f>
        <v>1.1140154397390551</v>
      </c>
      <c r="O16" s="6">
        <v>1.0118540873648501</v>
      </c>
    </row>
    <row r="17" spans="1:5" x14ac:dyDescent="0.25">
      <c r="A17" s="4"/>
      <c r="B17" s="2" t="s">
        <v>65</v>
      </c>
      <c r="C17">
        <v>400.97546336908903</v>
      </c>
      <c r="D17">
        <v>164.34979306399001</v>
      </c>
      <c r="E17">
        <v>256.71040966125099</v>
      </c>
    </row>
    <row r="18" spans="1:5" x14ac:dyDescent="0.25">
      <c r="A18" s="4"/>
      <c r="B18" s="2" t="s">
        <v>65</v>
      </c>
      <c r="C18">
        <v>668.549050266216</v>
      </c>
      <c r="D18">
        <v>272.21192332206198</v>
      </c>
      <c r="E18">
        <v>426.59937037940398</v>
      </c>
    </row>
    <row r="19" spans="1:5" x14ac:dyDescent="0.25">
      <c r="A19" s="4"/>
      <c r="B19" s="2" t="s">
        <v>65</v>
      </c>
      <c r="C19">
        <v>203.70354988831099</v>
      </c>
      <c r="D19">
        <v>69.315095603682096</v>
      </c>
      <c r="E19">
        <v>118.826474471465</v>
      </c>
    </row>
    <row r="20" spans="1:5" x14ac:dyDescent="0.25">
      <c r="A20" s="4"/>
      <c r="B20" s="2" t="s">
        <v>65</v>
      </c>
      <c r="C20">
        <v>495.92324158918399</v>
      </c>
      <c r="D20">
        <v>201.73310439384801</v>
      </c>
      <c r="E20">
        <v>316.29754198672902</v>
      </c>
    </row>
    <row r="21" spans="1:5" x14ac:dyDescent="0.25">
      <c r="A21" s="4"/>
      <c r="B21" s="2" t="s">
        <v>65</v>
      </c>
      <c r="C21">
        <v>325.237986316177</v>
      </c>
      <c r="D21">
        <v>128.770853925567</v>
      </c>
      <c r="E21">
        <v>204.64890233511099</v>
      </c>
    </row>
    <row r="22" spans="1:5" x14ac:dyDescent="0.25">
      <c r="A22" s="4" t="s">
        <v>58</v>
      </c>
      <c r="B22" s="2" t="s">
        <v>65</v>
      </c>
      <c r="C22">
        <v>24.889093744942201</v>
      </c>
      <c r="D22">
        <v>7.83196150470389</v>
      </c>
      <c r="E22">
        <v>13.961748604575099</v>
      </c>
    </row>
    <row r="23" spans="1:5" x14ac:dyDescent="0.25">
      <c r="A23" s="4"/>
      <c r="B23" s="2" t="s">
        <v>65</v>
      </c>
      <c r="C23">
        <v>1.71215580043071</v>
      </c>
      <c r="D23">
        <v>1</v>
      </c>
      <c r="E23">
        <v>1.1874787059938801</v>
      </c>
    </row>
    <row r="24" spans="1:5" x14ac:dyDescent="0.25">
      <c r="A24" s="4"/>
      <c r="B24" s="2" t="s">
        <v>65</v>
      </c>
      <c r="C24">
        <v>1.46470040762562</v>
      </c>
      <c r="D24">
        <v>1</v>
      </c>
      <c r="E24">
        <v>1.0386657509174</v>
      </c>
    </row>
    <row r="25" spans="1:5" x14ac:dyDescent="0.25">
      <c r="A25" s="4"/>
      <c r="B25" s="2" t="s">
        <v>65</v>
      </c>
      <c r="C25">
        <v>1</v>
      </c>
      <c r="D25">
        <v>1</v>
      </c>
      <c r="E25">
        <v>1</v>
      </c>
    </row>
    <row r="26" spans="1:5" x14ac:dyDescent="0.25">
      <c r="A26" s="4"/>
      <c r="B26" s="2" t="s">
        <v>65</v>
      </c>
      <c r="C26">
        <v>1</v>
      </c>
      <c r="D26">
        <v>1</v>
      </c>
      <c r="E26">
        <v>1</v>
      </c>
    </row>
    <row r="27" spans="1:5" x14ac:dyDescent="0.25">
      <c r="A27" s="4"/>
      <c r="B27" s="2" t="s">
        <v>65</v>
      </c>
      <c r="C27">
        <v>2.0161764795449</v>
      </c>
      <c r="D27">
        <v>1</v>
      </c>
      <c r="E27">
        <v>1.38953135062361</v>
      </c>
    </row>
    <row r="28" spans="1:5" x14ac:dyDescent="0.25">
      <c r="A28" s="3" t="s">
        <v>60</v>
      </c>
      <c r="B28" s="2" t="s">
        <v>65</v>
      </c>
      <c r="C28">
        <v>10000000</v>
      </c>
      <c r="D28">
        <v>132932.82920580401</v>
      </c>
      <c r="E28">
        <v>10000000</v>
      </c>
    </row>
    <row r="29" spans="1:5" x14ac:dyDescent="0.25">
      <c r="A29" s="3"/>
      <c r="B29" s="2" t="s">
        <v>65</v>
      </c>
      <c r="C29">
        <v>10000000</v>
      </c>
      <c r="D29">
        <v>132087.905015144</v>
      </c>
      <c r="E29">
        <v>10000000</v>
      </c>
    </row>
    <row r="30" spans="1:5" x14ac:dyDescent="0.25">
      <c r="A30" s="3"/>
      <c r="B30" s="2" t="s">
        <v>65</v>
      </c>
      <c r="C30">
        <v>10000000</v>
      </c>
      <c r="D30">
        <v>79252.743009086204</v>
      </c>
      <c r="E30">
        <v>10000000</v>
      </c>
    </row>
    <row r="31" spans="1:5" x14ac:dyDescent="0.25">
      <c r="A31" s="3"/>
      <c r="B31" s="2" t="s">
        <v>65</v>
      </c>
      <c r="C31">
        <v>10000000</v>
      </c>
      <c r="D31">
        <v>117998.528480195</v>
      </c>
      <c r="E31">
        <v>10000000</v>
      </c>
    </row>
    <row r="32" spans="1:5" x14ac:dyDescent="0.25">
      <c r="A32" s="3"/>
      <c r="B32" s="2" t="s">
        <v>65</v>
      </c>
      <c r="C32">
        <v>1779245.3652987899</v>
      </c>
      <c r="D32">
        <v>35335.426175282199</v>
      </c>
      <c r="E32">
        <v>250739.69221730399</v>
      </c>
    </row>
    <row r="33" spans="1:5" x14ac:dyDescent="0.25">
      <c r="A33" s="3"/>
      <c r="B33" s="2" t="s">
        <v>65</v>
      </c>
      <c r="C33">
        <v>10000000</v>
      </c>
      <c r="D33">
        <v>98625.635744640604</v>
      </c>
      <c r="E33">
        <v>10000000</v>
      </c>
    </row>
    <row r="34" spans="1:5" x14ac:dyDescent="0.25">
      <c r="A34" s="3" t="s">
        <v>67</v>
      </c>
      <c r="B34" s="2" t="s">
        <v>65</v>
      </c>
      <c r="C34">
        <v>3696.9644407430901</v>
      </c>
      <c r="D34">
        <v>1847.92787929721</v>
      </c>
      <c r="E34">
        <v>2613.75661813022</v>
      </c>
    </row>
    <row r="35" spans="1:5" x14ac:dyDescent="0.25">
      <c r="A35" s="3"/>
      <c r="B35" s="2" t="s">
        <v>65</v>
      </c>
      <c r="C35">
        <v>7407.8321787900404</v>
      </c>
      <c r="D35">
        <v>3763.2998266096702</v>
      </c>
      <c r="E35">
        <v>5279.95204088012</v>
      </c>
    </row>
    <row r="36" spans="1:5" x14ac:dyDescent="0.25">
      <c r="A36" s="3"/>
      <c r="B36" s="2" t="s">
        <v>65</v>
      </c>
      <c r="C36">
        <v>143.554861058993</v>
      </c>
      <c r="D36">
        <v>49.419983686075497</v>
      </c>
      <c r="E36">
        <v>84.228729609274495</v>
      </c>
    </row>
    <row r="37" spans="1:5" x14ac:dyDescent="0.25">
      <c r="A37" s="3"/>
      <c r="B37" s="2" t="s">
        <v>65</v>
      </c>
      <c r="C37">
        <v>43.406600215812297</v>
      </c>
      <c r="D37">
        <v>16.634815326471301</v>
      </c>
      <c r="E37">
        <v>26.871188632809101</v>
      </c>
    </row>
    <row r="38" spans="1:5" x14ac:dyDescent="0.25">
      <c r="A38" s="3"/>
      <c r="B38" s="2" t="s">
        <v>65</v>
      </c>
      <c r="C38">
        <v>19.510033822481901</v>
      </c>
      <c r="D38">
        <v>4.81948827239012</v>
      </c>
      <c r="E38">
        <v>9.6968231499489601</v>
      </c>
    </row>
    <row r="39" spans="1:5" x14ac:dyDescent="0.25">
      <c r="A39" s="3"/>
      <c r="B39" s="2" t="s">
        <v>65</v>
      </c>
      <c r="C39" s="1">
        <v>363.04168233145901</v>
      </c>
      <c r="D39" s="1">
        <v>149.59881534748899</v>
      </c>
      <c r="E39" s="1">
        <v>233.04635933338599</v>
      </c>
    </row>
    <row r="40" spans="1:5" x14ac:dyDescent="0.25">
      <c r="A40" s="3" t="s">
        <v>62</v>
      </c>
      <c r="B40" s="2" t="s">
        <v>65</v>
      </c>
      <c r="C40">
        <v>10000000</v>
      </c>
      <c r="D40">
        <v>100386.807811509</v>
      </c>
      <c r="E40">
        <v>10000000</v>
      </c>
    </row>
    <row r="41" spans="1:5" x14ac:dyDescent="0.25">
      <c r="A41" s="3"/>
      <c r="B41" s="2" t="s">
        <v>65</v>
      </c>
      <c r="C41">
        <v>10000000</v>
      </c>
      <c r="D41">
        <v>116237.35641332599</v>
      </c>
      <c r="E41">
        <v>10000000</v>
      </c>
    </row>
    <row r="42" spans="1:5" x14ac:dyDescent="0.25">
      <c r="A42" s="3"/>
      <c r="B42" s="2" t="s">
        <v>65</v>
      </c>
      <c r="C42">
        <v>2483529.9890629002</v>
      </c>
      <c r="D42">
        <v>49322.365702998097</v>
      </c>
      <c r="E42">
        <v>349990.820386654</v>
      </c>
    </row>
    <row r="43" spans="1:5" x14ac:dyDescent="0.25">
      <c r="A43" s="3"/>
      <c r="B43" s="2" t="s">
        <v>65</v>
      </c>
      <c r="C43">
        <v>19315.5465863518</v>
      </c>
      <c r="D43">
        <v>8015.0531592658299</v>
      </c>
      <c r="E43">
        <v>12442.472933058199</v>
      </c>
    </row>
    <row r="44" spans="1:5" x14ac:dyDescent="0.25">
      <c r="A44" s="3"/>
      <c r="B44" s="2" t="s">
        <v>65</v>
      </c>
      <c r="C44">
        <v>10000000</v>
      </c>
      <c r="D44">
        <v>75730.398875349099</v>
      </c>
      <c r="E44">
        <v>10000000</v>
      </c>
    </row>
    <row r="45" spans="1:5" x14ac:dyDescent="0.25">
      <c r="A45" s="3"/>
      <c r="B45" s="2" t="s">
        <v>65</v>
      </c>
      <c r="C45">
        <v>10000000</v>
      </c>
      <c r="D45">
        <v>135610.249148881</v>
      </c>
      <c r="E45">
        <v>10000000</v>
      </c>
    </row>
    <row r="46" spans="1:5" x14ac:dyDescent="0.25">
      <c r="A46" s="3" t="s">
        <v>63</v>
      </c>
      <c r="B46" s="2" t="s">
        <v>65</v>
      </c>
      <c r="C46">
        <v>2.2576269261809601</v>
      </c>
      <c r="D46">
        <v>1.05811709232868</v>
      </c>
      <c r="E46">
        <v>1.5455852091339199</v>
      </c>
    </row>
    <row r="47" spans="1:5" x14ac:dyDescent="0.25">
      <c r="A47" s="3"/>
      <c r="B47" s="2" t="s">
        <v>65</v>
      </c>
      <c r="C47">
        <v>1.2214603397463</v>
      </c>
      <c r="D47">
        <v>1</v>
      </c>
      <c r="E47">
        <v>1</v>
      </c>
    </row>
    <row r="48" spans="1:5" x14ac:dyDescent="0.25">
      <c r="A48" s="3"/>
      <c r="B48" s="2" t="s">
        <v>65</v>
      </c>
      <c r="C48">
        <v>1</v>
      </c>
      <c r="D48">
        <v>1</v>
      </c>
      <c r="E48">
        <v>1</v>
      </c>
    </row>
    <row r="49" spans="1:5" x14ac:dyDescent="0.25">
      <c r="A49" s="3"/>
      <c r="B49" s="2" t="s">
        <v>65</v>
      </c>
      <c r="C49">
        <v>1</v>
      </c>
      <c r="D49">
        <v>1</v>
      </c>
      <c r="E49">
        <v>1</v>
      </c>
    </row>
    <row r="50" spans="1:5" x14ac:dyDescent="0.25">
      <c r="A50" s="3"/>
      <c r="B50" s="2" t="s">
        <v>65</v>
      </c>
      <c r="C50">
        <v>2.6360611232011402</v>
      </c>
      <c r="D50">
        <v>1.1610992169958501</v>
      </c>
      <c r="E50">
        <v>1.7494937856711701</v>
      </c>
    </row>
    <row r="51" spans="1:5" x14ac:dyDescent="0.25">
      <c r="A51" s="3"/>
      <c r="B51" s="2" t="s">
        <v>65</v>
      </c>
      <c r="C51">
        <v>1.9270114562926499</v>
      </c>
      <c r="D51">
        <v>1</v>
      </c>
      <c r="E51">
        <v>1.2280308794781101</v>
      </c>
    </row>
  </sheetData>
  <mergeCells count="9">
    <mergeCell ref="A40:A45"/>
    <mergeCell ref="A46:A51"/>
    <mergeCell ref="A2:A5"/>
    <mergeCell ref="A6:A9"/>
    <mergeCell ref="A10:A15"/>
    <mergeCell ref="A16:A21"/>
    <mergeCell ref="A22:A27"/>
    <mergeCell ref="A28:A33"/>
    <mergeCell ref="A34:A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ELDAanalysis</vt:lpstr>
      <vt:lpstr>Day2v9</vt:lpstr>
      <vt:lpstr>3Bins</vt:lpstr>
      <vt:lpstr>1Bin</vt:lpstr>
      <vt:lpstr>MeanMedian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Watanabe-Smith</dc:creator>
  <cp:lastModifiedBy>Kevin Watanabe-Smith</cp:lastModifiedBy>
  <dcterms:created xsi:type="dcterms:W3CDTF">2016-06-29T00:47:26Z</dcterms:created>
  <dcterms:modified xsi:type="dcterms:W3CDTF">2016-07-01T04:00:21Z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fe58f1c8-9e71-4c96-b619-e75553aa40cd</vt:lpwstr>
  </property>
</Properties>
</file>