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ropbox\zambia_miura\w_insurance\Project_indexinsurance\data\rawdata\rainfall\Malima\"/>
    </mc:Choice>
  </mc:AlternateContent>
  <xr:revisionPtr revIDLastSave="0" documentId="13_ncr:1_{F06431D8-22B7-446F-9855-965BC8AFC570}" xr6:coauthVersionLast="45" xr6:coauthVersionMax="45" xr10:uidLastSave="{00000000-0000-0000-0000-000000000000}"/>
  <bookViews>
    <workbookView xWindow="-110" yWindow="-110" windowWidth="38620" windowHeight="21220" activeTab="6" xr2:uid="{00000000-000D-0000-FFFF-FFFF00000000}"/>
  </bookViews>
  <sheets>
    <sheet name="Malima_rainfall" sheetId="17" r:id="rId1"/>
    <sheet name="monthly_rainfall" sheetId="1" r:id="rId2"/>
    <sheet name="Sheet1" sheetId="16" r:id="rId3"/>
    <sheet name="Sheet2" sheetId="2" r:id="rId4"/>
    <sheet name="rain_comparison" sheetId="6" r:id="rId5"/>
    <sheet name="stata用dataset" sheetId="5" r:id="rId6"/>
    <sheet name="why214mm" sheetId="13" r:id="rId7"/>
    <sheet name="Sheet4" sheetId="14" r:id="rId8"/>
    <sheet name="yield_graph" sheetId="7" r:id="rId9"/>
    <sheet name="yield_graph (2)" sheetId="8" r:id="rId10"/>
    <sheet name="推計式" sheetId="10" r:id="rId11"/>
  </sheets>
  <definedNames>
    <definedName name="_xlnm.Print_Area" localSheetId="0">Malima_rainfall!$C$432:$D$498</definedName>
    <definedName name="_xlnm.Print_Area" localSheetId="1">monthly_rainfall!$C$696:$J$765</definedName>
    <definedName name="_xlnm.Print_Area" localSheetId="10">推計式!$B$2:$H$37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P68" i="2"/>
  <c r="P67" i="2"/>
  <c r="P66" i="2"/>
  <c r="P65" i="2"/>
  <c r="P64" i="2"/>
  <c r="P63" i="2"/>
  <c r="P62" i="2"/>
  <c r="P61" i="2"/>
  <c r="P59" i="2"/>
  <c r="P60" i="2"/>
  <c r="I2" i="13" l="1"/>
  <c r="I5" i="13" s="1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D3" i="13" l="1"/>
  <c r="D2" i="13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60" i="5"/>
  <c r="R60" i="5"/>
  <c r="D5" i="13" l="1"/>
  <c r="S63" i="5"/>
  <c r="R63" i="5"/>
  <c r="S62" i="5"/>
  <c r="R62" i="5"/>
  <c r="S61" i="5"/>
  <c r="R61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C68" i="6" l="1"/>
  <c r="C67" i="6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10" i="8"/>
  <c r="B10" i="8"/>
  <c r="C24" i="8"/>
  <c r="B24" i="8"/>
  <c r="C33" i="8"/>
  <c r="B33" i="8"/>
  <c r="C38" i="8"/>
  <c r="B38" i="8"/>
  <c r="C30" i="8"/>
  <c r="B30" i="8"/>
  <c r="C36" i="8"/>
  <c r="B36" i="8"/>
  <c r="C15" i="8"/>
  <c r="B15" i="8"/>
  <c r="C34" i="8"/>
  <c r="B34" i="8"/>
  <c r="C4" i="8"/>
  <c r="B4" i="8"/>
  <c r="C23" i="8"/>
  <c r="B23" i="8"/>
  <c r="C13" i="8"/>
  <c r="B13" i="8"/>
  <c r="C5" i="8"/>
  <c r="B5" i="8"/>
  <c r="C32" i="8"/>
  <c r="B32" i="8"/>
  <c r="C22" i="8"/>
  <c r="B22" i="8"/>
  <c r="C28" i="8"/>
  <c r="B28" i="8"/>
  <c r="C16" i="8"/>
  <c r="B16" i="8"/>
  <c r="C31" i="8"/>
  <c r="B31" i="8"/>
  <c r="C21" i="8"/>
  <c r="B21" i="8"/>
  <c r="C2" i="8"/>
  <c r="B2" i="8"/>
  <c r="C17" i="8"/>
  <c r="B17" i="8"/>
  <c r="C18" i="8"/>
  <c r="B18" i="8"/>
  <c r="C6" i="8"/>
  <c r="B6" i="8"/>
  <c r="C9" i="8"/>
  <c r="B9" i="8"/>
  <c r="C14" i="8"/>
  <c r="B14" i="8"/>
  <c r="C37" i="8"/>
  <c r="B37" i="8"/>
  <c r="C25" i="8"/>
  <c r="B25" i="8"/>
  <c r="C3" i="8"/>
  <c r="B3" i="8"/>
  <c r="C27" i="8"/>
  <c r="B27" i="8"/>
  <c r="C20" i="8"/>
  <c r="B20" i="8"/>
  <c r="C12" i="8"/>
  <c r="B12" i="8"/>
  <c r="C7" i="8"/>
  <c r="B7" i="8"/>
  <c r="C11" i="8"/>
  <c r="B11" i="8"/>
  <c r="C29" i="8"/>
  <c r="B29" i="8"/>
  <c r="C26" i="8"/>
  <c r="B26" i="8"/>
  <c r="C19" i="8"/>
  <c r="B19" i="8"/>
  <c r="C39" i="8"/>
  <c r="B39" i="8"/>
  <c r="C8" i="8"/>
  <c r="B8" i="8"/>
  <c r="C35" i="8"/>
  <c r="B35" i="8"/>
  <c r="C69" i="6" l="1"/>
  <c r="C70" i="6" s="1"/>
  <c r="F767" i="1"/>
  <c r="E767" i="1"/>
  <c r="E765" i="1" l="1"/>
  <c r="F765" i="1"/>
  <c r="G764" i="1"/>
  <c r="F764" i="1"/>
  <c r="E764" i="1"/>
  <c r="G765" i="1"/>
  <c r="G763" i="1"/>
  <c r="E763" i="1"/>
  <c r="F7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Miura</author>
  </authors>
  <commentList>
    <comment ref="E699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Miura:</t>
        </r>
        <r>
          <rPr>
            <sz val="9"/>
            <color indexed="81"/>
            <rFont val="ＭＳ Ｐゴシック"/>
            <family val="3"/>
            <charset val="128"/>
          </rPr>
          <t xml:space="preserve">
2012年4月にメールでもらったデータによると、94.9mm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Miura</author>
  </authors>
  <commentList>
    <comment ref="P37" authorId="0" shapeId="0" xr:uid="{00000000-0006-0000-04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Miura:</t>
        </r>
        <r>
          <rPr>
            <sz val="9"/>
            <color indexed="81"/>
            <rFont val="ＭＳ Ｐゴシック"/>
            <family val="3"/>
            <charset val="128"/>
          </rPr>
          <t xml:space="preserve">
2012年4月にメールでもらったデータによると、94.9mm</t>
        </r>
      </text>
    </comment>
  </commentList>
</comments>
</file>

<file path=xl/sharedStrings.xml><?xml version="1.0" encoding="utf-8"?>
<sst xmlns="http://schemas.openxmlformats.org/spreadsheetml/2006/main" count="185" uniqueCount="158">
  <si>
    <t>year</t>
    <phoneticPr fontId="1"/>
  </si>
  <si>
    <t>month</t>
    <phoneticPr fontId="1"/>
  </si>
  <si>
    <t>rainfall_choma</t>
    <phoneticPr fontId="1"/>
  </si>
  <si>
    <t>rainfall_zambeaf</t>
    <phoneticPr fontId="1"/>
  </si>
  <si>
    <t>rainfall_siteA</t>
    <phoneticPr fontId="1"/>
  </si>
  <si>
    <t>rainfall_siteB</t>
    <phoneticPr fontId="1"/>
  </si>
  <si>
    <t>rainfall_siteC</t>
    <phoneticPr fontId="1"/>
  </si>
  <si>
    <t>date</t>
    <phoneticPr fontId="1"/>
  </si>
  <si>
    <t>corr_siteA</t>
    <phoneticPr fontId="1"/>
  </si>
  <si>
    <t>corr_siteB</t>
    <phoneticPr fontId="1"/>
  </si>
  <si>
    <t>corr_siteC</t>
    <phoneticPr fontId="1"/>
  </si>
  <si>
    <t>rainfall_irrigation</t>
    <phoneticPr fontId="1"/>
  </si>
  <si>
    <t>ayear</t>
    <phoneticPr fontId="1"/>
  </si>
  <si>
    <t>行ラベル</t>
  </si>
  <si>
    <t>(空白)</t>
  </si>
  <si>
    <t>総計</t>
  </si>
  <si>
    <t>合計 / rainfall_irrigation</t>
  </si>
  <si>
    <t>year</t>
    <phoneticPr fontId="1"/>
  </si>
  <si>
    <t>yield</t>
    <phoneticPr fontId="1"/>
  </si>
  <si>
    <t>dist_d</t>
    <phoneticPr fontId="1"/>
  </si>
  <si>
    <t>rain_choma</t>
    <phoneticPr fontId="1"/>
  </si>
  <si>
    <t>rain_irri</t>
    <phoneticPr fontId="1"/>
  </si>
  <si>
    <t>rain_zmbf</t>
    <phoneticPr fontId="1"/>
  </si>
  <si>
    <t>rain_a</t>
    <phoneticPr fontId="1"/>
  </si>
  <si>
    <t>yield_choma</t>
    <phoneticPr fontId="1"/>
  </si>
  <si>
    <t>yield_snzg</t>
    <phoneticPr fontId="1"/>
  </si>
  <si>
    <t>pred_choma</t>
    <phoneticPr fontId="1"/>
  </si>
  <si>
    <t>pred_snzg</t>
    <phoneticPr fontId="1"/>
  </si>
  <si>
    <t>pred_choma2</t>
    <phoneticPr fontId="1"/>
  </si>
  <si>
    <t>pred_snzg2</t>
    <phoneticPr fontId="1"/>
  </si>
  <si>
    <t>stddev</t>
    <phoneticPr fontId="1"/>
  </si>
  <si>
    <t>avg</t>
    <phoneticPr fontId="1"/>
  </si>
  <si>
    <t>列ラベル</t>
  </si>
  <si>
    <t>rain_nov</t>
    <phoneticPr fontId="1"/>
  </si>
  <si>
    <t>rain_dec</t>
    <phoneticPr fontId="1"/>
  </si>
  <si>
    <t>rain_jan</t>
    <phoneticPr fontId="1"/>
  </si>
  <si>
    <t>rain_feb</t>
    <phoneticPr fontId="1"/>
  </si>
  <si>
    <t>rain_mar</t>
    <phoneticPr fontId="1"/>
  </si>
  <si>
    <t>rain_fl</t>
  </si>
  <si>
    <t>rain_sd</t>
  </si>
  <si>
    <t>y1</t>
  </si>
  <si>
    <t>y2</t>
  </si>
  <si>
    <t>y3</t>
  </si>
  <si>
    <t>y4</t>
  </si>
  <si>
    <t>y5</t>
  </si>
  <si>
    <t>y6</t>
  </si>
  <si>
    <t>time</t>
  </si>
  <si>
    <t>-0.0378***</t>
  </si>
  <si>
    <t>-0.0364**</t>
  </si>
  <si>
    <t>-0.0357**</t>
  </si>
  <si>
    <t>-0.0392***</t>
  </si>
  <si>
    <t>-0.0436**</t>
  </si>
  <si>
    <t>-0.0414**</t>
  </si>
  <si>
    <t>[0.0126]</t>
  </si>
  <si>
    <t>[0.0150]</t>
  </si>
  <si>
    <t>[0.0147]</t>
  </si>
  <si>
    <t>[0.0127]</t>
  </si>
  <si>
    <t>[0.0177]</t>
  </si>
  <si>
    <t>[0.0180]</t>
  </si>
  <si>
    <t>dist_d</t>
  </si>
  <si>
    <t>-0.7910***</t>
  </si>
  <si>
    <t>-0.8199***</t>
  </si>
  <si>
    <t>-0.8260***</t>
  </si>
  <si>
    <t>-0.8336***</t>
  </si>
  <si>
    <t>-0.8099***</t>
  </si>
  <si>
    <t>-0.8056***</t>
  </si>
  <si>
    <t>[0.2012]</t>
  </si>
  <si>
    <t>[0.1974]</t>
  </si>
  <si>
    <t>[0.2100]</t>
  </si>
  <si>
    <t>[0.1842]</t>
  </si>
  <si>
    <t>[0.2142]</t>
  </si>
  <si>
    <t>[0.2235]</t>
  </si>
  <si>
    <t>rain_ir</t>
  </si>
  <si>
    <t>0.6558***</t>
  </si>
  <si>
    <t>[0.1515]</t>
  </si>
  <si>
    <t>rainsq_ir</t>
  </si>
  <si>
    <t>-0.0304***</t>
  </si>
  <si>
    <t>[0.0085]</t>
  </si>
  <si>
    <t>drought</t>
  </si>
  <si>
    <t>-0.6830***</t>
  </si>
  <si>
    <t>-0.7212***</t>
  </si>
  <si>
    <t>[0.2395]</t>
  </si>
  <si>
    <t>[0.2327]</t>
  </si>
  <si>
    <t>flood</t>
  </si>
  <si>
    <t>[0.7358]</t>
  </si>
  <si>
    <t>0.7269***</t>
  </si>
  <si>
    <t>[0.1933]</t>
  </si>
  <si>
    <t>rainsq_fl</t>
  </si>
  <si>
    <t>-0.0562***</t>
  </si>
  <si>
    <t>[0.0192]</t>
  </si>
  <si>
    <t>0.6020***</t>
  </si>
  <si>
    <t>[0.1536]</t>
  </si>
  <si>
    <t>rainsq_sd</t>
  </si>
  <si>
    <t>-0.0629***</t>
  </si>
  <si>
    <t>[0.0155]</t>
  </si>
  <si>
    <t>d_f</t>
  </si>
  <si>
    <t>-0.9238**</t>
  </si>
  <si>
    <t>-0.9118*</t>
  </si>
  <si>
    <t>[0.4535]</t>
  </si>
  <si>
    <t>[0.4791]</t>
  </si>
  <si>
    <t>d_s</t>
  </si>
  <si>
    <t>-0.7062***</t>
  </si>
  <si>
    <t>-0.7999***</t>
  </si>
  <si>
    <t>[0.2119]</t>
  </si>
  <si>
    <t>[0.2419]</t>
  </si>
  <si>
    <t>f_f</t>
  </si>
  <si>
    <t>[0.3751]</t>
  </si>
  <si>
    <t>f_s</t>
  </si>
  <si>
    <t>[0.3375]</t>
  </si>
  <si>
    <t>Constant</t>
  </si>
  <si>
    <t>2.7157***</t>
  </si>
  <si>
    <t>2.7438***</t>
  </si>
  <si>
    <t>2.9059***</t>
  </si>
  <si>
    <t>2.9500***</t>
  </si>
  <si>
    <t>[0.6394]</t>
  </si>
  <si>
    <t>[0.3859]</t>
  </si>
  <si>
    <t>[0.3501]</t>
  </si>
  <si>
    <t>[0.5157]</t>
  </si>
  <si>
    <t>[0.4578]</t>
  </si>
  <si>
    <t>[0.4188]</t>
  </si>
  <si>
    <t>R-squared</t>
  </si>
  <si>
    <t>F-statistics</t>
  </si>
  <si>
    <t>Level of Significance</t>
  </si>
  <si>
    <t>Number of Observations</t>
  </si>
  <si>
    <t>* p&lt;0.1, ** p&lt;0.05, *** p&lt;0.01</t>
  </si>
  <si>
    <t>rain_nov_i</t>
    <phoneticPr fontId="1"/>
  </si>
  <si>
    <t>rain_dec_i</t>
    <phoneticPr fontId="1"/>
  </si>
  <si>
    <t>rain_jan_i</t>
    <phoneticPr fontId="1"/>
  </si>
  <si>
    <t>rain_feb_i</t>
    <phoneticPr fontId="1"/>
  </si>
  <si>
    <t>rain_mar_i</t>
    <phoneticPr fontId="1"/>
  </si>
  <si>
    <t>rain_fl</t>
    <phoneticPr fontId="1"/>
  </si>
  <si>
    <t>average</t>
    <phoneticPr fontId="1"/>
  </si>
  <si>
    <t>std dev</t>
    <phoneticPr fontId="1"/>
  </si>
  <si>
    <t>[0.2576]</t>
  </si>
  <si>
    <t>0.9172***</t>
  </si>
  <si>
    <t>[0.1299]</t>
  </si>
  <si>
    <t>-0.4812*</t>
  </si>
  <si>
    <t>[0.2418]</t>
  </si>
  <si>
    <t>[0.0161]</t>
  </si>
  <si>
    <t>[0.4965]</t>
  </si>
  <si>
    <t>rain_sd</t>
    <phoneticPr fontId="1"/>
  </si>
  <si>
    <t>Site A</t>
    <phoneticPr fontId="1"/>
  </si>
  <si>
    <t>Site B</t>
    <phoneticPr fontId="1"/>
  </si>
  <si>
    <t>Site C</t>
    <phoneticPr fontId="1"/>
  </si>
  <si>
    <t>year</t>
    <phoneticPr fontId="1"/>
  </si>
  <si>
    <t>2003/04</t>
    <phoneticPr fontId="1"/>
  </si>
  <si>
    <t>04/05</t>
    <phoneticPr fontId="1"/>
  </si>
  <si>
    <t>05/06</t>
    <phoneticPr fontId="1"/>
  </si>
  <si>
    <t>06/07</t>
    <phoneticPr fontId="1"/>
  </si>
  <si>
    <t>07/08</t>
    <phoneticPr fontId="1"/>
  </si>
  <si>
    <t>08/09</t>
    <phoneticPr fontId="1"/>
  </si>
  <si>
    <t>09/10</t>
    <phoneticPr fontId="1"/>
  </si>
  <si>
    <t>10/11</t>
    <phoneticPr fontId="1"/>
  </si>
  <si>
    <t>11/12</t>
    <phoneticPr fontId="1"/>
  </si>
  <si>
    <t>12/13</t>
    <phoneticPr fontId="1"/>
  </si>
  <si>
    <t>Th2</t>
    <phoneticPr fontId="1"/>
  </si>
  <si>
    <t>Th1</t>
    <phoneticPr fontId="1"/>
  </si>
  <si>
    <t>rainfall in November and December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</si>
</sst>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_ "/>
    <numFmt numFmtId="178" formatCode="0.000_ "/>
    <numFmt numFmtId="179" formatCode="0.00_ "/>
    <numFmt numFmtId="180" formatCode="0.0_);\(0.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1" applyNumberFormat="1" applyFont="1" applyAlignment="1">
      <alignment horizontal="center" vertical="center"/>
    </xf>
    <xf numFmtId="176" fontId="7" fillId="0" borderId="0" xfId="3" applyNumberFormat="1" applyFont="1" applyAlignment="1">
      <alignment horizontal="center" vertical="center"/>
    </xf>
    <xf numFmtId="176" fontId="7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6" fillId="0" borderId="0" xfId="2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4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0" fillId="0" borderId="2" xfId="0" applyBorder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179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7" fillId="0" borderId="0" xfId="1" applyFont="1">
      <alignment vertical="center"/>
    </xf>
    <xf numFmtId="0" fontId="7" fillId="3" borderId="0" xfId="1" applyFont="1" applyFill="1">
      <alignment vertical="center"/>
    </xf>
    <xf numFmtId="0" fontId="7" fillId="4" borderId="0" xfId="1" applyFont="1" applyFill="1">
      <alignment vertical="center"/>
    </xf>
    <xf numFmtId="0" fontId="6" fillId="4" borderId="0" xfId="0" applyFont="1" applyFill="1">
      <alignment vertical="center"/>
    </xf>
    <xf numFmtId="0" fontId="6" fillId="6" borderId="0" xfId="2" applyFont="1" applyFill="1"/>
    <xf numFmtId="0" fontId="7" fillId="6" borderId="0" xfId="1" applyFont="1" applyFill="1">
      <alignment vertical="center"/>
    </xf>
    <xf numFmtId="0" fontId="6" fillId="6" borderId="0" xfId="0" applyFont="1" applyFill="1">
      <alignment vertical="center"/>
    </xf>
    <xf numFmtId="0" fontId="6" fillId="0" borderId="0" xfId="2" applyFont="1" applyFill="1"/>
    <xf numFmtId="0" fontId="7" fillId="0" borderId="0" xfId="1" applyFont="1" applyFill="1">
      <alignment vertical="center"/>
    </xf>
    <xf numFmtId="0" fontId="6" fillId="0" borderId="0" xfId="0" applyFont="1" applyFill="1">
      <alignment vertical="center"/>
    </xf>
    <xf numFmtId="180" fontId="7" fillId="0" borderId="0" xfId="3" applyNumberFormat="1" applyFont="1" applyAlignment="1"/>
    <xf numFmtId="177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monthly_rainfall!$E$696:$E$761</c:f>
              <c:numCache>
                <c:formatCode>General</c:formatCode>
                <c:ptCount val="66"/>
                <c:pt idx="0">
                  <c:v>84</c:v>
                </c:pt>
                <c:pt idx="1">
                  <c:v>419.9</c:v>
                </c:pt>
                <c:pt idx="2">
                  <c:v>299.5</c:v>
                </c:pt>
                <c:pt idx="3">
                  <c:v>94.9</c:v>
                </c:pt>
                <c:pt idx="4">
                  <c:v>116.1</c:v>
                </c:pt>
                <c:pt idx="5">
                  <c:v>8.4</c:v>
                </c:pt>
                <c:pt idx="6">
                  <c:v>6.2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4.7</c:v>
                </c:pt>
                <c:pt idx="12">
                  <c:v>177</c:v>
                </c:pt>
                <c:pt idx="13">
                  <c:v>195.8</c:v>
                </c:pt>
                <c:pt idx="14">
                  <c:v>192.200000047684</c:v>
                </c:pt>
                <c:pt idx="15">
                  <c:v>121.1</c:v>
                </c:pt>
                <c:pt idx="16">
                  <c:v>120.8</c:v>
                </c:pt>
                <c:pt idx="17">
                  <c:v>13.6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161.100000023842</c:v>
                </c:pt>
                <c:pt idx="25">
                  <c:v>102.300000011921</c:v>
                </c:pt>
                <c:pt idx="26">
                  <c:v>192.5</c:v>
                </c:pt>
                <c:pt idx="27">
                  <c:v>176.59999996423701</c:v>
                </c:pt>
                <c:pt idx="28">
                  <c:v>181.5</c:v>
                </c:pt>
                <c:pt idx="29">
                  <c:v>56.3</c:v>
                </c:pt>
                <c:pt idx="30">
                  <c:v>3.7000000001862601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105.2</c:v>
                </c:pt>
                <c:pt idx="37">
                  <c:v>260.3</c:v>
                </c:pt>
                <c:pt idx="38">
                  <c:v>202.1</c:v>
                </c:pt>
                <c:pt idx="39">
                  <c:v>132.4</c:v>
                </c:pt>
                <c:pt idx="40">
                  <c:v>87</c:v>
                </c:pt>
                <c:pt idx="41">
                  <c:v>10.1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3.9</c:v>
                </c:pt>
                <c:pt idx="48">
                  <c:v>87.8</c:v>
                </c:pt>
                <c:pt idx="49">
                  <c:v>279.60000000000002</c:v>
                </c:pt>
                <c:pt idx="50">
                  <c:v>139.70000000000002</c:v>
                </c:pt>
                <c:pt idx="51">
                  <c:v>112.70000000000002</c:v>
                </c:pt>
                <c:pt idx="52">
                  <c:v>63.300000000000004</c:v>
                </c:pt>
                <c:pt idx="53">
                  <c:v>28.6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8.3000000000000007</c:v>
                </c:pt>
                <c:pt idx="60">
                  <c:v>92.5</c:v>
                </c:pt>
                <c:pt idx="61">
                  <c:v>200.00000000000006</c:v>
                </c:pt>
                <c:pt idx="62">
                  <c:v>264.40000000000003</c:v>
                </c:pt>
                <c:pt idx="63">
                  <c:v>246.30000000000004</c:v>
                </c:pt>
                <c:pt idx="64">
                  <c:v>38.9</c:v>
                </c:pt>
                <c:pt idx="65">
                  <c:v>1.3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C2-4CA5-B255-E6E749BA51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monthly_rainfall!$F$696:$F$761</c:f>
              <c:numCache>
                <c:formatCode>General</c:formatCode>
                <c:ptCount val="66"/>
                <c:pt idx="0">
                  <c:v>142.5</c:v>
                </c:pt>
                <c:pt idx="1">
                  <c:v>737</c:v>
                </c:pt>
                <c:pt idx="2">
                  <c:v>338.7</c:v>
                </c:pt>
                <c:pt idx="3">
                  <c:v>27.6</c:v>
                </c:pt>
                <c:pt idx="4">
                  <c:v>119.4</c:v>
                </c:pt>
                <c:pt idx="5">
                  <c:v>0</c:v>
                </c:pt>
                <c:pt idx="6">
                  <c:v>2.6</c:v>
                </c:pt>
                <c:pt idx="7">
                  <c:v>0</c:v>
                </c:pt>
                <c:pt idx="11">
                  <c:v>0</c:v>
                </c:pt>
                <c:pt idx="12">
                  <c:v>52.5</c:v>
                </c:pt>
                <c:pt idx="13">
                  <c:v>371.4</c:v>
                </c:pt>
                <c:pt idx="14">
                  <c:v>214.6</c:v>
                </c:pt>
                <c:pt idx="15">
                  <c:v>245.3</c:v>
                </c:pt>
                <c:pt idx="16">
                  <c:v>164.6</c:v>
                </c:pt>
                <c:pt idx="17">
                  <c:v>14.9</c:v>
                </c:pt>
                <c:pt idx="18">
                  <c:v>19.599999999999998</c:v>
                </c:pt>
                <c:pt idx="19">
                  <c:v>12.3</c:v>
                </c:pt>
                <c:pt idx="23">
                  <c:v>0</c:v>
                </c:pt>
                <c:pt idx="24">
                  <c:v>75.400000000000006</c:v>
                </c:pt>
                <c:pt idx="25">
                  <c:v>152.30000000000001</c:v>
                </c:pt>
                <c:pt idx="26">
                  <c:v>415.8</c:v>
                </c:pt>
                <c:pt idx="27">
                  <c:v>543.29999999999995</c:v>
                </c:pt>
                <c:pt idx="28">
                  <c:v>316.10000000000002</c:v>
                </c:pt>
                <c:pt idx="29">
                  <c:v>5.7</c:v>
                </c:pt>
                <c:pt idx="35">
                  <c:v>0.8</c:v>
                </c:pt>
                <c:pt idx="36">
                  <c:v>159.6</c:v>
                </c:pt>
                <c:pt idx="37">
                  <c:v>232.4</c:v>
                </c:pt>
                <c:pt idx="38">
                  <c:v>534.9</c:v>
                </c:pt>
                <c:pt idx="39">
                  <c:v>135.1</c:v>
                </c:pt>
                <c:pt idx="40">
                  <c:v>113.5</c:v>
                </c:pt>
                <c:pt idx="41">
                  <c:v>32</c:v>
                </c:pt>
                <c:pt idx="44">
                  <c:v>5.5</c:v>
                </c:pt>
                <c:pt idx="47">
                  <c:v>20.7</c:v>
                </c:pt>
                <c:pt idx="48">
                  <c:v>79.5</c:v>
                </c:pt>
                <c:pt idx="49">
                  <c:v>338.9</c:v>
                </c:pt>
                <c:pt idx="50">
                  <c:v>184.1</c:v>
                </c:pt>
                <c:pt idx="51">
                  <c:v>102</c:v>
                </c:pt>
                <c:pt idx="52">
                  <c:v>145.80000000000001</c:v>
                </c:pt>
                <c:pt idx="53">
                  <c:v>23</c:v>
                </c:pt>
                <c:pt idx="59">
                  <c:v>18</c:v>
                </c:pt>
                <c:pt idx="60">
                  <c:v>94</c:v>
                </c:pt>
                <c:pt idx="61">
                  <c:v>159.6</c:v>
                </c:pt>
                <c:pt idx="62">
                  <c:v>172.2</c:v>
                </c:pt>
                <c:pt idx="63">
                  <c:v>176.9</c:v>
                </c:pt>
                <c:pt idx="64">
                  <c:v>83</c:v>
                </c:pt>
                <c:pt idx="6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DC2-4CA5-B255-E6E749BA51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monthly_rainfall!$G$696:$G$761</c:f>
              <c:numCache>
                <c:formatCode>General</c:formatCode>
                <c:ptCount val="66"/>
                <c:pt idx="0">
                  <c:v>120</c:v>
                </c:pt>
                <c:pt idx="1">
                  <c:v>676</c:v>
                </c:pt>
                <c:pt idx="2">
                  <c:v>430</c:v>
                </c:pt>
                <c:pt idx="3">
                  <c:v>50</c:v>
                </c:pt>
                <c:pt idx="4">
                  <c:v>152</c:v>
                </c:pt>
                <c:pt idx="12">
                  <c:v>111</c:v>
                </c:pt>
                <c:pt idx="13">
                  <c:v>342</c:v>
                </c:pt>
                <c:pt idx="14">
                  <c:v>263</c:v>
                </c:pt>
                <c:pt idx="15">
                  <c:v>166</c:v>
                </c:pt>
                <c:pt idx="16">
                  <c:v>312</c:v>
                </c:pt>
                <c:pt idx="24">
                  <c:v>48</c:v>
                </c:pt>
                <c:pt idx="25">
                  <c:v>171</c:v>
                </c:pt>
                <c:pt idx="26">
                  <c:v>116</c:v>
                </c:pt>
                <c:pt idx="27">
                  <c:v>598</c:v>
                </c:pt>
                <c:pt idx="28">
                  <c:v>448</c:v>
                </c:pt>
                <c:pt idx="29">
                  <c:v>70</c:v>
                </c:pt>
                <c:pt idx="36">
                  <c:v>136</c:v>
                </c:pt>
                <c:pt idx="37">
                  <c:v>272</c:v>
                </c:pt>
                <c:pt idx="38">
                  <c:v>239</c:v>
                </c:pt>
                <c:pt idx="39">
                  <c:v>131</c:v>
                </c:pt>
                <c:pt idx="40">
                  <c:v>201</c:v>
                </c:pt>
                <c:pt idx="41">
                  <c:v>89</c:v>
                </c:pt>
                <c:pt idx="42">
                  <c:v>3</c:v>
                </c:pt>
                <c:pt idx="43">
                  <c:v>0</c:v>
                </c:pt>
                <c:pt idx="44">
                  <c:v>5</c:v>
                </c:pt>
                <c:pt idx="48">
                  <c:v>54</c:v>
                </c:pt>
                <c:pt idx="49">
                  <c:v>294</c:v>
                </c:pt>
                <c:pt idx="50">
                  <c:v>245</c:v>
                </c:pt>
                <c:pt idx="51">
                  <c:v>156</c:v>
                </c:pt>
                <c:pt idx="52">
                  <c:v>270</c:v>
                </c:pt>
                <c:pt idx="53">
                  <c:v>36</c:v>
                </c:pt>
                <c:pt idx="59">
                  <c:v>52</c:v>
                </c:pt>
                <c:pt idx="60">
                  <c:v>274</c:v>
                </c:pt>
                <c:pt idx="61">
                  <c:v>190</c:v>
                </c:pt>
                <c:pt idx="62">
                  <c:v>266</c:v>
                </c:pt>
                <c:pt idx="63">
                  <c:v>72.5</c:v>
                </c:pt>
                <c:pt idx="64">
                  <c:v>4</c:v>
                </c:pt>
                <c:pt idx="6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DC2-4CA5-B255-E6E749BA51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monthly_rainfall!$H$696:$H$761</c:f>
              <c:numCache>
                <c:formatCode>0_ </c:formatCode>
                <c:ptCount val="66"/>
                <c:pt idx="0">
                  <c:v>41.756250000000001</c:v>
                </c:pt>
                <c:pt idx="1">
                  <c:v>889.30000000000007</c:v>
                </c:pt>
                <c:pt idx="2">
                  <c:v>416.41250000000002</c:v>
                </c:pt>
                <c:pt idx="3">
                  <c:v>105.3625</c:v>
                </c:pt>
                <c:pt idx="4">
                  <c:v>142.39999999999998</c:v>
                </c:pt>
                <c:pt idx="5">
                  <c:v>0.60624999999999996</c:v>
                </c:pt>
                <c:pt idx="12">
                  <c:v>131.76875000000001</c:v>
                </c:pt>
                <c:pt idx="13">
                  <c:v>338.94374999999997</c:v>
                </c:pt>
                <c:pt idx="14">
                  <c:v>224.51249999999996</c:v>
                </c:pt>
                <c:pt idx="15">
                  <c:v>233.91875000000002</c:v>
                </c:pt>
                <c:pt idx="16">
                  <c:v>368.83750000000003</c:v>
                </c:pt>
                <c:pt idx="17">
                  <c:v>14.4625</c:v>
                </c:pt>
                <c:pt idx="24">
                  <c:v>75.650000000000006</c:v>
                </c:pt>
                <c:pt idx="25">
                  <c:v>175.84375</c:v>
                </c:pt>
                <c:pt idx="26">
                  <c:v>64.337500000000006</c:v>
                </c:pt>
                <c:pt idx="27">
                  <c:v>847.67500000000007</c:v>
                </c:pt>
                <c:pt idx="28">
                  <c:v>449.56874999999991</c:v>
                </c:pt>
                <c:pt idx="29">
                  <c:v>73.75</c:v>
                </c:pt>
                <c:pt idx="35">
                  <c:v>0.61250000000000004</c:v>
                </c:pt>
                <c:pt idx="36">
                  <c:v>133.28125</c:v>
                </c:pt>
                <c:pt idx="37">
                  <c:v>391.57499999999993</c:v>
                </c:pt>
                <c:pt idx="38">
                  <c:v>275</c:v>
                </c:pt>
                <c:pt idx="39">
                  <c:v>149.46249999999998</c:v>
                </c:pt>
                <c:pt idx="40">
                  <c:v>157.9</c:v>
                </c:pt>
                <c:pt idx="41">
                  <c:v>47.887499999999996</c:v>
                </c:pt>
                <c:pt idx="48">
                  <c:v>39.7734375</c:v>
                </c:pt>
                <c:pt idx="49">
                  <c:v>257.21718749999997</c:v>
                </c:pt>
                <c:pt idx="50">
                  <c:v>145.84218749999999</c:v>
                </c:pt>
                <c:pt idx="51">
                  <c:v>176.94843750000004</c:v>
                </c:pt>
                <c:pt idx="52">
                  <c:v>189.34374999999997</c:v>
                </c:pt>
                <c:pt idx="53">
                  <c:v>41.7890625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DC2-4CA5-B255-E6E749BA51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monthly_rainfall!$I$696:$I$761</c:f>
              <c:numCache>
                <c:formatCode>0_ </c:formatCode>
                <c:ptCount val="66"/>
                <c:pt idx="0">
                  <c:v>90.224999999999994</c:v>
                </c:pt>
                <c:pt idx="1">
                  <c:v>809.05</c:v>
                </c:pt>
                <c:pt idx="2">
                  <c:v>443.50625000000002</c:v>
                </c:pt>
                <c:pt idx="3">
                  <c:v>82.224999999999994</c:v>
                </c:pt>
                <c:pt idx="4">
                  <c:v>149.0625</c:v>
                </c:pt>
                <c:pt idx="5">
                  <c:v>0.125</c:v>
                </c:pt>
                <c:pt idx="12">
                  <c:v>176.03749999999999</c:v>
                </c:pt>
                <c:pt idx="13">
                  <c:v>365.11874999999998</c:v>
                </c:pt>
                <c:pt idx="14">
                  <c:v>348.48124999999999</c:v>
                </c:pt>
                <c:pt idx="15">
                  <c:v>211.41874999999999</c:v>
                </c:pt>
                <c:pt idx="16">
                  <c:v>273.85000000000002</c:v>
                </c:pt>
                <c:pt idx="17">
                  <c:v>8.2312499999999993</c:v>
                </c:pt>
                <c:pt idx="24">
                  <c:v>42.918750000000003</c:v>
                </c:pt>
                <c:pt idx="25">
                  <c:v>149.64375000000001</c:v>
                </c:pt>
                <c:pt idx="26">
                  <c:v>193.61874999999998</c:v>
                </c:pt>
                <c:pt idx="27">
                  <c:v>649.70000000000005</c:v>
                </c:pt>
                <c:pt idx="28">
                  <c:v>375.49375000000003</c:v>
                </c:pt>
                <c:pt idx="29">
                  <c:v>43.131250000000001</c:v>
                </c:pt>
                <c:pt idx="35">
                  <c:v>0</c:v>
                </c:pt>
                <c:pt idx="36">
                  <c:v>137.27500000000001</c:v>
                </c:pt>
                <c:pt idx="37">
                  <c:v>403.74374999999998</c:v>
                </c:pt>
                <c:pt idx="38">
                  <c:v>467.36249999999995</c:v>
                </c:pt>
                <c:pt idx="39">
                  <c:v>157.88125000000002</c:v>
                </c:pt>
                <c:pt idx="40">
                  <c:v>148.31874999999999</c:v>
                </c:pt>
                <c:pt idx="41">
                  <c:v>50.506249999999994</c:v>
                </c:pt>
                <c:pt idx="48">
                  <c:v>62.501562499999999</c:v>
                </c:pt>
                <c:pt idx="49">
                  <c:v>297.04374999999999</c:v>
                </c:pt>
                <c:pt idx="50">
                  <c:v>226.20000000000005</c:v>
                </c:pt>
                <c:pt idx="51">
                  <c:v>148.9453125</c:v>
                </c:pt>
                <c:pt idx="52">
                  <c:v>171.91249999999999</c:v>
                </c:pt>
                <c:pt idx="53">
                  <c:v>27.404687500000001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BDC2-4CA5-B255-E6E749BA51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monthly_rainfall!$C$696:$C$761</c:f>
              <c:numCache>
                <c:formatCode>mmm\-yy</c:formatCode>
                <c:ptCount val="6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  <c:pt idx="36">
                  <c:v>40483</c:v>
                </c:pt>
                <c:pt idx="37">
                  <c:v>40513</c:v>
                </c:pt>
                <c:pt idx="38">
                  <c:v>40544</c:v>
                </c:pt>
                <c:pt idx="39">
                  <c:v>40575</c:v>
                </c:pt>
                <c:pt idx="40">
                  <c:v>40603</c:v>
                </c:pt>
                <c:pt idx="41">
                  <c:v>40634</c:v>
                </c:pt>
                <c:pt idx="42">
                  <c:v>40664</c:v>
                </c:pt>
                <c:pt idx="43">
                  <c:v>40695</c:v>
                </c:pt>
                <c:pt idx="44">
                  <c:v>40725</c:v>
                </c:pt>
                <c:pt idx="45">
                  <c:v>40756</c:v>
                </c:pt>
                <c:pt idx="46">
                  <c:v>40787</c:v>
                </c:pt>
                <c:pt idx="47">
                  <c:v>40817</c:v>
                </c:pt>
                <c:pt idx="48">
                  <c:v>40848</c:v>
                </c:pt>
                <c:pt idx="49">
                  <c:v>40878</c:v>
                </c:pt>
                <c:pt idx="50">
                  <c:v>40909</c:v>
                </c:pt>
                <c:pt idx="51">
                  <c:v>40940</c:v>
                </c:pt>
                <c:pt idx="52">
                  <c:v>40969</c:v>
                </c:pt>
                <c:pt idx="53">
                  <c:v>41000</c:v>
                </c:pt>
                <c:pt idx="54">
                  <c:v>41030</c:v>
                </c:pt>
                <c:pt idx="55">
                  <c:v>41061</c:v>
                </c:pt>
                <c:pt idx="56">
                  <c:v>41091</c:v>
                </c:pt>
                <c:pt idx="57">
                  <c:v>41122</c:v>
                </c:pt>
                <c:pt idx="58">
                  <c:v>41153</c:v>
                </c:pt>
                <c:pt idx="59">
                  <c:v>41183</c:v>
                </c:pt>
                <c:pt idx="60">
                  <c:v>41214</c:v>
                </c:pt>
                <c:pt idx="61">
                  <c:v>41244</c:v>
                </c:pt>
                <c:pt idx="62">
                  <c:v>41275</c:v>
                </c:pt>
                <c:pt idx="63">
                  <c:v>41306</c:v>
                </c:pt>
                <c:pt idx="64">
                  <c:v>41334</c:v>
                </c:pt>
                <c:pt idx="65">
                  <c:v>41365</c:v>
                </c:pt>
              </c:numCache>
            </c:numRef>
          </c:cat>
          <c:val>
            <c:numRef>
              <c:f>monthly_rainfall!$J$696:$J$761</c:f>
              <c:numCache>
                <c:formatCode>0_ </c:formatCode>
                <c:ptCount val="66"/>
                <c:pt idx="0">
                  <c:v>90.5625</c:v>
                </c:pt>
                <c:pt idx="1">
                  <c:v>703.41249999999991</c:v>
                </c:pt>
                <c:pt idx="2">
                  <c:v>378.40625</c:v>
                </c:pt>
                <c:pt idx="3">
                  <c:v>115.99999999999999</c:v>
                </c:pt>
                <c:pt idx="4">
                  <c:v>115.1375</c:v>
                </c:pt>
                <c:pt idx="5">
                  <c:v>0.4375</c:v>
                </c:pt>
                <c:pt idx="12">
                  <c:v>172.77500000000001</c:v>
                </c:pt>
                <c:pt idx="13">
                  <c:v>398.26249999999999</c:v>
                </c:pt>
                <c:pt idx="14">
                  <c:v>356.4</c:v>
                </c:pt>
                <c:pt idx="15">
                  <c:v>246.83749999999998</c:v>
                </c:pt>
                <c:pt idx="16">
                  <c:v>179.89374999999998</c:v>
                </c:pt>
                <c:pt idx="17">
                  <c:v>23.287500000000001</c:v>
                </c:pt>
                <c:pt idx="24">
                  <c:v>41.95</c:v>
                </c:pt>
                <c:pt idx="25">
                  <c:v>219.21875</c:v>
                </c:pt>
                <c:pt idx="26">
                  <c:v>243.36875000000001</c:v>
                </c:pt>
                <c:pt idx="27">
                  <c:v>477.86250000000001</c:v>
                </c:pt>
                <c:pt idx="28">
                  <c:v>301.29374999999999</c:v>
                </c:pt>
                <c:pt idx="29">
                  <c:v>74.150000000000006</c:v>
                </c:pt>
                <c:pt idx="35">
                  <c:v>1.29375</c:v>
                </c:pt>
                <c:pt idx="36">
                  <c:v>134.14375000000001</c:v>
                </c:pt>
                <c:pt idx="37">
                  <c:v>330.92499999999995</c:v>
                </c:pt>
                <c:pt idx="38">
                  <c:v>344.36249999999995</c:v>
                </c:pt>
                <c:pt idx="39">
                  <c:v>98.424999999999997</c:v>
                </c:pt>
                <c:pt idx="40">
                  <c:v>143.69374999999999</c:v>
                </c:pt>
                <c:pt idx="41">
                  <c:v>55.737500000000004</c:v>
                </c:pt>
                <c:pt idx="48">
                  <c:v>81.982812500000023</c:v>
                </c:pt>
                <c:pt idx="49">
                  <c:v>349.78750000000008</c:v>
                </c:pt>
                <c:pt idx="50">
                  <c:v>142.66093750000002</c:v>
                </c:pt>
                <c:pt idx="51">
                  <c:v>190.34375</c:v>
                </c:pt>
                <c:pt idx="52">
                  <c:v>201.26562499999997</c:v>
                </c:pt>
                <c:pt idx="53">
                  <c:v>44.332812500000003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BDC2-4CA5-B255-E6E749BA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5387024"/>
        <c:axId val="-1205385936"/>
      </c:barChart>
      <c:catAx>
        <c:axId val="-1205387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05385936"/>
        <c:crosses val="autoZero"/>
        <c:auto val="0"/>
        <c:lblAlgn val="ctr"/>
        <c:lblOffset val="100"/>
        <c:noMultiLvlLbl val="0"/>
      </c:catAx>
      <c:valAx>
        <c:axId val="-12053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053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rainfall in November and December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2003/04</c:v>
                </c:pt>
                <c:pt idx="1">
                  <c:v>04/05</c:v>
                </c:pt>
                <c:pt idx="2">
                  <c:v>05/06</c:v>
                </c:pt>
                <c:pt idx="3">
                  <c:v>06/07</c:v>
                </c:pt>
                <c:pt idx="4">
                  <c:v>07/08</c:v>
                </c:pt>
                <c:pt idx="5">
                  <c:v>08/09</c:v>
                </c:pt>
                <c:pt idx="6">
                  <c:v>09/10</c:v>
                </c:pt>
                <c:pt idx="7">
                  <c:v>10/11</c:v>
                </c:pt>
                <c:pt idx="8">
                  <c:v>11/12</c:v>
                </c:pt>
                <c:pt idx="9">
                  <c:v>12/13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232.5</c:v>
                </c:pt>
                <c:pt idx="1">
                  <c:v>101.5</c:v>
                </c:pt>
                <c:pt idx="2">
                  <c:v>299.5</c:v>
                </c:pt>
                <c:pt idx="3">
                  <c:v>353.1</c:v>
                </c:pt>
                <c:pt idx="4">
                  <c:v>879.5</c:v>
                </c:pt>
                <c:pt idx="5">
                  <c:v>423.9</c:v>
                </c:pt>
                <c:pt idx="6">
                  <c:v>227.70000000000002</c:v>
                </c:pt>
                <c:pt idx="7">
                  <c:v>392</c:v>
                </c:pt>
                <c:pt idx="8">
                  <c:v>418.4</c:v>
                </c:pt>
                <c:pt idx="9">
                  <c:v>253.6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6-4ECE-8E32-314BC32C2C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Th1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2003/04</c:v>
                </c:pt>
                <c:pt idx="1">
                  <c:v>04/05</c:v>
                </c:pt>
                <c:pt idx="2">
                  <c:v>05/06</c:v>
                </c:pt>
                <c:pt idx="3">
                  <c:v>06/07</c:v>
                </c:pt>
                <c:pt idx="4">
                  <c:v>07/08</c:v>
                </c:pt>
                <c:pt idx="5">
                  <c:v>08/09</c:v>
                </c:pt>
                <c:pt idx="6">
                  <c:v>09/10</c:v>
                </c:pt>
                <c:pt idx="7">
                  <c:v>10/11</c:v>
                </c:pt>
                <c:pt idx="8">
                  <c:v>11/12</c:v>
                </c:pt>
                <c:pt idx="9">
                  <c:v>12/13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  <c:pt idx="7">
                  <c:v>214</c:v>
                </c:pt>
                <c:pt idx="8">
                  <c:v>214</c:v>
                </c:pt>
                <c:pt idx="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6-4ECE-8E32-314BC32C2C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Th2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2003/04</c:v>
                </c:pt>
                <c:pt idx="1">
                  <c:v>04/05</c:v>
                </c:pt>
                <c:pt idx="2">
                  <c:v>05/06</c:v>
                </c:pt>
                <c:pt idx="3">
                  <c:v>06/07</c:v>
                </c:pt>
                <c:pt idx="4">
                  <c:v>07/08</c:v>
                </c:pt>
                <c:pt idx="5">
                  <c:v>08/09</c:v>
                </c:pt>
                <c:pt idx="6">
                  <c:v>09/10</c:v>
                </c:pt>
                <c:pt idx="7">
                  <c:v>10/11</c:v>
                </c:pt>
                <c:pt idx="8">
                  <c:v>11/12</c:v>
                </c:pt>
                <c:pt idx="9">
                  <c:v>12/13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ECE-8E32-314BC32C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8851312"/>
        <c:axId val="-978850768"/>
      </c:lineChart>
      <c:catAx>
        <c:axId val="-9788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78850768"/>
        <c:crosses val="autoZero"/>
        <c:auto val="1"/>
        <c:lblAlgn val="ctr"/>
        <c:lblOffset val="100"/>
        <c:noMultiLvlLbl val="0"/>
      </c:catAx>
      <c:valAx>
        <c:axId val="-9788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788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rain_comparison!$B$1</c:f>
              <c:strCache>
                <c:ptCount val="1"/>
                <c:pt idx="0">
                  <c:v>rain_choma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rain_comparison!$A:$A</c15:sqref>
                  </c15:fullRef>
                </c:ext>
              </c:extLst>
              <c:f>rain_comparison!$A$25:$A$1048576</c:f>
              <c:strCach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2">
                  <c:v>avg</c:v>
                </c:pt>
                <c:pt idx="43">
                  <c:v>stddev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rain_comparison!$B$2:$B$65</c15:sqref>
                  </c15:fullRef>
                </c:ext>
              </c:extLst>
              <c:f>rain_comparison!$B$26:$B$65</c:f>
              <c:numCache>
                <c:formatCode>General</c:formatCode>
                <c:ptCount val="40"/>
                <c:pt idx="0">
                  <c:v>1154.8999999999999</c:v>
                </c:pt>
                <c:pt idx="1">
                  <c:v>885.1</c:v>
                </c:pt>
                <c:pt idx="2">
                  <c:v>931.30000000000007</c:v>
                </c:pt>
                <c:pt idx="3">
                  <c:v>401.9</c:v>
                </c:pt>
                <c:pt idx="4">
                  <c:v>1138.7</c:v>
                </c:pt>
                <c:pt idx="5">
                  <c:v>700.39999999999986</c:v>
                </c:pt>
                <c:pt idx="6">
                  <c:v>1018.6999999999999</c:v>
                </c:pt>
                <c:pt idx="7">
                  <c:v>870.3</c:v>
                </c:pt>
                <c:pt idx="8">
                  <c:v>548.6</c:v>
                </c:pt>
                <c:pt idx="9">
                  <c:v>597.59999999999991</c:v>
                </c:pt>
                <c:pt idx="10">
                  <c:v>521.1</c:v>
                </c:pt>
                <c:pt idx="11">
                  <c:v>793.2</c:v>
                </c:pt>
                <c:pt idx="12">
                  <c:v>1023.1</c:v>
                </c:pt>
                <c:pt idx="13">
                  <c:v>445.5</c:v>
                </c:pt>
                <c:pt idx="14">
                  <c:v>676.7</c:v>
                </c:pt>
                <c:pt idx="15">
                  <c:v>967.7</c:v>
                </c:pt>
                <c:pt idx="16">
                  <c:v>870.2</c:v>
                </c:pt>
                <c:pt idx="17">
                  <c:v>591.70000000000005</c:v>
                </c:pt>
                <c:pt idx="18">
                  <c:v>453.2</c:v>
                </c:pt>
                <c:pt idx="19">
                  <c:v>787.80000000000007</c:v>
                </c:pt>
                <c:pt idx="20">
                  <c:v>535.79999999999995</c:v>
                </c:pt>
                <c:pt idx="21">
                  <c:v>388.3</c:v>
                </c:pt>
                <c:pt idx="22">
                  <c:v>779</c:v>
                </c:pt>
                <c:pt idx="23">
                  <c:v>1072.5</c:v>
                </c:pt>
                <c:pt idx="24">
                  <c:v>653.49999999999989</c:v>
                </c:pt>
                <c:pt idx="25">
                  <c:v>746.99999999999989</c:v>
                </c:pt>
                <c:pt idx="26">
                  <c:v>797.1</c:v>
                </c:pt>
                <c:pt idx="27">
                  <c:v>904.4</c:v>
                </c:pt>
                <c:pt idx="28">
                  <c:v>611.20000000000005</c:v>
                </c:pt>
                <c:pt idx="29">
                  <c:v>627.5</c:v>
                </c:pt>
                <c:pt idx="30">
                  <c:v>914.8</c:v>
                </c:pt>
                <c:pt idx="31">
                  <c:v>500</c:v>
                </c:pt>
                <c:pt idx="32">
                  <c:v>913.6</c:v>
                </c:pt>
                <c:pt idx="33">
                  <c:v>924.80000000000007</c:v>
                </c:pt>
                <c:pt idx="34">
                  <c:v>1022.8</c:v>
                </c:pt>
                <c:pt idx="35">
                  <c:v>820.50000004768401</c:v>
                </c:pt>
                <c:pt idx="36">
                  <c:v>870.3</c:v>
                </c:pt>
                <c:pt idx="37">
                  <c:v>797.1</c:v>
                </c:pt>
                <c:pt idx="38">
                  <c:v>711.7</c:v>
                </c:pt>
                <c:pt idx="39">
                  <c:v>843.40000000000009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A-42A7-B744-359594D7840B}"/>
            </c:ext>
          </c:extLst>
        </c:ser>
        <c:ser>
          <c:idx val="2"/>
          <c:order val="1"/>
          <c:tx>
            <c:strRef>
              <c:f>rain_comparison!$C$1</c:f>
              <c:strCache>
                <c:ptCount val="1"/>
                <c:pt idx="0">
                  <c:v>rain_irri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rain_comparison!$A:$A</c15:sqref>
                  </c15:fullRef>
                </c:ext>
              </c:extLst>
              <c:f>rain_comparison!$A$25:$A$1048576</c:f>
              <c:strCach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2">
                  <c:v>avg</c:v>
                </c:pt>
                <c:pt idx="43">
                  <c:v>stddev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rain_comparison!$C$2:$C$65</c15:sqref>
                  </c15:fullRef>
                </c:ext>
              </c:extLst>
              <c:f>rain_comparison!$C$26:$C$65</c:f>
              <c:numCache>
                <c:formatCode>General</c:formatCode>
                <c:ptCount val="40"/>
                <c:pt idx="0">
                  <c:v>1476.2</c:v>
                </c:pt>
                <c:pt idx="1">
                  <c:v>1009.9</c:v>
                </c:pt>
                <c:pt idx="2">
                  <c:v>1230.4000000000001</c:v>
                </c:pt>
                <c:pt idx="3">
                  <c:v>554.29999999999995</c:v>
                </c:pt>
                <c:pt idx="4">
                  <c:v>1742.6999999999998</c:v>
                </c:pt>
                <c:pt idx="5">
                  <c:v>821.1</c:v>
                </c:pt>
                <c:pt idx="6">
                  <c:v>919.8</c:v>
                </c:pt>
                <c:pt idx="7">
                  <c:v>1032.7</c:v>
                </c:pt>
                <c:pt idx="8">
                  <c:v>688.9</c:v>
                </c:pt>
                <c:pt idx="9">
                  <c:v>544</c:v>
                </c:pt>
                <c:pt idx="10">
                  <c:v>728.8</c:v>
                </c:pt>
                <c:pt idx="11">
                  <c:v>848.8</c:v>
                </c:pt>
                <c:pt idx="12">
                  <c:v>958.5</c:v>
                </c:pt>
                <c:pt idx="13">
                  <c:v>397.40000000000003</c:v>
                </c:pt>
                <c:pt idx="14">
                  <c:v>887.5</c:v>
                </c:pt>
                <c:pt idx="15">
                  <c:v>1459.7000000000003</c:v>
                </c:pt>
                <c:pt idx="16">
                  <c:v>751.9</c:v>
                </c:pt>
                <c:pt idx="17">
                  <c:v>623.69999999999993</c:v>
                </c:pt>
                <c:pt idx="18">
                  <c:v>514.20000000000005</c:v>
                </c:pt>
                <c:pt idx="19">
                  <c:v>806.69999999999993</c:v>
                </c:pt>
                <c:pt idx="20">
                  <c:v>781.90000000000009</c:v>
                </c:pt>
                <c:pt idx="21">
                  <c:v>350.4</c:v>
                </c:pt>
                <c:pt idx="22">
                  <c:v>849.40000000000009</c:v>
                </c:pt>
                <c:pt idx="23">
                  <c:v>1110.9000000000001</c:v>
                </c:pt>
                <c:pt idx="24">
                  <c:v>758.49999999999989</c:v>
                </c:pt>
                <c:pt idx="25">
                  <c:v>978.4</c:v>
                </c:pt>
                <c:pt idx="26">
                  <c:v>854.40000000000009</c:v>
                </c:pt>
                <c:pt idx="27">
                  <c:v>1167.2</c:v>
                </c:pt>
                <c:pt idx="28">
                  <c:v>493.4</c:v>
                </c:pt>
                <c:pt idx="29">
                  <c:v>745.4</c:v>
                </c:pt>
                <c:pt idx="30">
                  <c:v>863</c:v>
                </c:pt>
                <c:pt idx="31">
                  <c:v>408.6</c:v>
                </c:pt>
                <c:pt idx="32">
                  <c:v>1216.5</c:v>
                </c:pt>
                <c:pt idx="33">
                  <c:v>757.3</c:v>
                </c:pt>
                <c:pt idx="34">
                  <c:v>1365.2</c:v>
                </c:pt>
                <c:pt idx="35">
                  <c:v>1063.3</c:v>
                </c:pt>
                <c:pt idx="36">
                  <c:v>1508.6000000000001</c:v>
                </c:pt>
                <c:pt idx="37">
                  <c:v>1207.5</c:v>
                </c:pt>
                <c:pt idx="38">
                  <c:v>873.3</c:v>
                </c:pt>
                <c:pt idx="39">
                  <c:v>685.69999999999993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A-42A7-B744-359594D7840B}"/>
            </c:ext>
          </c:extLst>
        </c:ser>
        <c:ser>
          <c:idx val="3"/>
          <c:order val="2"/>
          <c:tx>
            <c:strRef>
              <c:f>rain_comparison!$G$1</c:f>
              <c:strCache>
                <c:ptCount val="1"/>
                <c:pt idx="0">
                  <c:v>rain_zmbf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rain_comparison!$A:$A</c15:sqref>
                  </c15:fullRef>
                </c:ext>
              </c:extLst>
              <c:f>rain_comparison!$A$25:$A$1048576</c:f>
              <c:strCach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2">
                  <c:v>avg</c:v>
                </c:pt>
                <c:pt idx="43">
                  <c:v>stddev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rain_comparison!$G$2:$G$65</c15:sqref>
                  </c15:fullRef>
                </c:ext>
              </c:extLst>
              <c:f>rain_comparison!$G$26:$G$65</c:f>
              <c:numCache>
                <c:formatCode>General</c:formatCode>
                <c:ptCount val="40"/>
                <c:pt idx="34">
                  <c:v>1428</c:v>
                </c:pt>
                <c:pt idx="35">
                  <c:v>1194</c:v>
                </c:pt>
                <c:pt idx="36">
                  <c:v>1451</c:v>
                </c:pt>
                <c:pt idx="37">
                  <c:v>1068</c:v>
                </c:pt>
                <c:pt idx="38">
                  <c:v>1055</c:v>
                </c:pt>
                <c:pt idx="39">
                  <c:v>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A-42A7-B744-359594D7840B}"/>
            </c:ext>
          </c:extLst>
        </c:ser>
        <c:ser>
          <c:idx val="4"/>
          <c:order val="3"/>
          <c:tx>
            <c:strRef>
              <c:f>rain_comparison!$D$1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rain_comparison!$A:$A</c15:sqref>
                  </c15:fullRef>
                </c:ext>
              </c:extLst>
              <c:f>rain_comparison!$A$25:$A$1048576</c:f>
              <c:strCache>
                <c:ptCount val="44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2">
                  <c:v>avg</c:v>
                </c:pt>
                <c:pt idx="43">
                  <c:v>stddev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rain_comparison!$D$2:$D$65</c15:sqref>
                  </c15:fullRef>
                </c:ext>
              </c:extLst>
              <c:f>rain_comparison!$D$26:$D$65</c:f>
              <c:numCache>
                <c:formatCode>General</c:formatCode>
                <c:ptCount val="40"/>
                <c:pt idx="34">
                  <c:v>1595.8374999999999</c:v>
                </c:pt>
                <c:pt idx="35">
                  <c:v>1312.4437500000001</c:v>
                </c:pt>
                <c:pt idx="36">
                  <c:v>1686.825</c:v>
                </c:pt>
                <c:pt idx="37">
                  <c:v>1155.10625</c:v>
                </c:pt>
                <c:pt idx="38">
                  <c:v>850.9140625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A-42A7-B744-359594D7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0071696"/>
        <c:axId val="-1090068432"/>
      </c:lineChart>
      <c:catAx>
        <c:axId val="-10900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0068432"/>
        <c:crosses val="autoZero"/>
        <c:auto val="1"/>
        <c:lblAlgn val="ctr"/>
        <c:lblOffset val="100"/>
        <c:noMultiLvlLbl val="0"/>
      </c:catAx>
      <c:valAx>
        <c:axId val="-1090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00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rain_comparison!$B$1</c:f>
              <c:strCache>
                <c:ptCount val="1"/>
                <c:pt idx="0">
                  <c:v>rain_choma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rain_comparison!$A$60:$A$65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rain_comparison!$B$60:$B$65</c:f>
              <c:numCache>
                <c:formatCode>General</c:formatCode>
                <c:ptCount val="6"/>
                <c:pt idx="0">
                  <c:v>1022.8</c:v>
                </c:pt>
                <c:pt idx="1">
                  <c:v>820.50000004768401</c:v>
                </c:pt>
                <c:pt idx="2">
                  <c:v>870.3</c:v>
                </c:pt>
                <c:pt idx="3">
                  <c:v>797.1</c:v>
                </c:pt>
                <c:pt idx="4">
                  <c:v>711.7</c:v>
                </c:pt>
                <c:pt idx="5">
                  <c:v>843.40000000000009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8-4C7B-8461-79672DC1A4E8}"/>
            </c:ext>
          </c:extLst>
        </c:ser>
        <c:ser>
          <c:idx val="1"/>
          <c:order val="1"/>
          <c:tx>
            <c:strRef>
              <c:f>rain_comparison!$C$1</c:f>
              <c:strCache>
                <c:ptCount val="1"/>
                <c:pt idx="0">
                  <c:v>rain_irri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rain_comparison!$A$60:$A$65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rain_comparison!$C$60:$C$65</c:f>
              <c:numCache>
                <c:formatCode>General</c:formatCode>
                <c:ptCount val="6"/>
                <c:pt idx="0">
                  <c:v>1365.2</c:v>
                </c:pt>
                <c:pt idx="1">
                  <c:v>1063.3</c:v>
                </c:pt>
                <c:pt idx="2">
                  <c:v>1508.6000000000001</c:v>
                </c:pt>
                <c:pt idx="3">
                  <c:v>1207.5</c:v>
                </c:pt>
                <c:pt idx="4">
                  <c:v>873.3</c:v>
                </c:pt>
                <c:pt idx="5">
                  <c:v>685.69999999999993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8-4C7B-8461-79672DC1A4E8}"/>
            </c:ext>
          </c:extLst>
        </c:ser>
        <c:ser>
          <c:idx val="2"/>
          <c:order val="2"/>
          <c:tx>
            <c:strRef>
              <c:f>rain_comparison!$D$1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rain_comparison!$A$60:$A$65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rain_comparison!$D$60:$D$65</c:f>
              <c:numCache>
                <c:formatCode>General</c:formatCode>
                <c:ptCount val="6"/>
                <c:pt idx="0">
                  <c:v>1595.8374999999999</c:v>
                </c:pt>
                <c:pt idx="1">
                  <c:v>1312.4437500000001</c:v>
                </c:pt>
                <c:pt idx="2">
                  <c:v>1686.825</c:v>
                </c:pt>
                <c:pt idx="3">
                  <c:v>1155.10625</c:v>
                </c:pt>
                <c:pt idx="4">
                  <c:v>850.9140625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8-4C7B-8461-79672DC1A4E8}"/>
            </c:ext>
          </c:extLst>
        </c:ser>
        <c:ser>
          <c:idx val="3"/>
          <c:order val="3"/>
          <c:tx>
            <c:strRef>
              <c:f>rain_comparison!$E$1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rain_comparison!$A$60:$A$65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rain_comparison!$E$60:$E$65</c:f>
              <c:numCache>
                <c:formatCode>0_ </c:formatCode>
                <c:ptCount val="6"/>
                <c:pt idx="0">
                  <c:v>1574.194</c:v>
                </c:pt>
                <c:pt idx="1">
                  <c:v>1383.1379999999999</c:v>
                </c:pt>
                <c:pt idx="2">
                  <c:v>1454.5060000000001</c:v>
                </c:pt>
                <c:pt idx="3">
                  <c:v>1365.088</c:v>
                </c:pt>
                <c:pt idx="4" formatCode="General">
                  <c:v>934.0078125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8-4C7B-8461-79672DC1A4E8}"/>
            </c:ext>
          </c:extLst>
        </c:ser>
        <c:ser>
          <c:idx val="4"/>
          <c:order val="4"/>
          <c:tx>
            <c:strRef>
              <c:f>rain_comparison!$F$1</c:f>
              <c:strCache>
                <c:ptCount val="1"/>
                <c:pt idx="0">
                  <c:v>Site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rain_comparison!$A$60:$A$65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rain_comparison!$F$60:$F$65</c:f>
              <c:numCache>
                <c:formatCode>0_ </c:formatCode>
                <c:ptCount val="6"/>
                <c:pt idx="0">
                  <c:v>1403.9559999999999</c:v>
                </c:pt>
                <c:pt idx="1">
                  <c:v>1377.4559999999999</c:v>
                </c:pt>
                <c:pt idx="2">
                  <c:v>1357.8440000000001</c:v>
                </c:pt>
                <c:pt idx="3">
                  <c:v>1107.288</c:v>
                </c:pt>
                <c:pt idx="4" formatCode="General">
                  <c:v>1010.3734375000001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8-4C7B-8461-79672DC1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0068976"/>
        <c:axId val="-1090073328"/>
      </c:lineChart>
      <c:catAx>
        <c:axId val="-10900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0073328"/>
        <c:crosses val="autoZero"/>
        <c:auto val="1"/>
        <c:lblAlgn val="ctr"/>
        <c:lblOffset val="100"/>
        <c:noMultiLvlLbl val="0"/>
      </c:catAx>
      <c:valAx>
        <c:axId val="-10900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00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yield_graph!$E$1</c:f>
              <c:strCache>
                <c:ptCount val="1"/>
                <c:pt idx="0">
                  <c:v>rain_irri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yield_graph!$A:$A</c15:sqref>
                  </c15:fullRef>
                </c:ext>
              </c:extLst>
              <c:f>yield_graph!$A$2:$A$1048576</c:f>
              <c:strCache>
                <c:ptCount val="3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yield_graph!$E$2:$E$39</c15:sqref>
                  </c15:fullRef>
                </c:ext>
              </c:extLst>
              <c:f>yield_graph!$E$3:$E$39</c:f>
              <c:numCache>
                <c:formatCode>General</c:formatCode>
                <c:ptCount val="37"/>
                <c:pt idx="0">
                  <c:v>554.29999999999995</c:v>
                </c:pt>
                <c:pt idx="1">
                  <c:v>1742.6999999999998</c:v>
                </c:pt>
                <c:pt idx="2">
                  <c:v>821.1</c:v>
                </c:pt>
                <c:pt idx="3">
                  <c:v>919.8</c:v>
                </c:pt>
                <c:pt idx="4">
                  <c:v>1032.7</c:v>
                </c:pt>
                <c:pt idx="5">
                  <c:v>688.9</c:v>
                </c:pt>
                <c:pt idx="6">
                  <c:v>544</c:v>
                </c:pt>
                <c:pt idx="7">
                  <c:v>728.8</c:v>
                </c:pt>
                <c:pt idx="8">
                  <c:v>848.8</c:v>
                </c:pt>
                <c:pt idx="9">
                  <c:v>958.5</c:v>
                </c:pt>
                <c:pt idx="10">
                  <c:v>397.40000000000003</c:v>
                </c:pt>
                <c:pt idx="11">
                  <c:v>887.5</c:v>
                </c:pt>
                <c:pt idx="12">
                  <c:v>1459.7000000000003</c:v>
                </c:pt>
                <c:pt idx="13">
                  <c:v>751.9</c:v>
                </c:pt>
                <c:pt idx="14">
                  <c:v>623.69999999999993</c:v>
                </c:pt>
                <c:pt idx="15">
                  <c:v>514.20000000000005</c:v>
                </c:pt>
                <c:pt idx="16">
                  <c:v>806.69999999999993</c:v>
                </c:pt>
                <c:pt idx="17">
                  <c:v>781.90000000000009</c:v>
                </c:pt>
                <c:pt idx="18">
                  <c:v>350.4</c:v>
                </c:pt>
                <c:pt idx="19">
                  <c:v>849.40000000000009</c:v>
                </c:pt>
                <c:pt idx="20">
                  <c:v>1110.9000000000001</c:v>
                </c:pt>
                <c:pt idx="21">
                  <c:v>758.49999999999989</c:v>
                </c:pt>
                <c:pt idx="22">
                  <c:v>978.4</c:v>
                </c:pt>
                <c:pt idx="23">
                  <c:v>854.40000000000009</c:v>
                </c:pt>
                <c:pt idx="24">
                  <c:v>1167.2</c:v>
                </c:pt>
                <c:pt idx="25">
                  <c:v>493.4</c:v>
                </c:pt>
                <c:pt idx="26">
                  <c:v>745.4</c:v>
                </c:pt>
                <c:pt idx="27">
                  <c:v>863</c:v>
                </c:pt>
                <c:pt idx="28">
                  <c:v>408.6</c:v>
                </c:pt>
                <c:pt idx="29">
                  <c:v>1216.5</c:v>
                </c:pt>
                <c:pt idx="30">
                  <c:v>757.3</c:v>
                </c:pt>
                <c:pt idx="31">
                  <c:v>1365.2</c:v>
                </c:pt>
                <c:pt idx="32">
                  <c:v>1063.3</c:v>
                </c:pt>
                <c:pt idx="33">
                  <c:v>1508.6000000000001</c:v>
                </c:pt>
                <c:pt idx="34">
                  <c:v>1207.5</c:v>
                </c:pt>
                <c:pt idx="35">
                  <c:v>873.3</c:v>
                </c:pt>
                <c:pt idx="36">
                  <c:v>685.69999999999993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A-4A65-B82D-124E4664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0067888"/>
        <c:axId val="-1006586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yield_graph!$A$1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yield_graph!$A:$A</c15:sqref>
                        </c15:fullRef>
                        <c15:formulaRef>
                          <c15:sqref>yield_graph!$A$2:$A$1048576</c15:sqref>
                        </c15:formulaRef>
                      </c:ext>
                    </c:extLst>
                    <c:strCache>
                      <c:ptCount val="38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7">
                        <c:v>2002</c:v>
                      </c:pt>
                      <c:pt idx="28">
                        <c:v>2003</c:v>
                      </c:pt>
                      <c:pt idx="29">
                        <c:v>2004</c:v>
                      </c:pt>
                      <c:pt idx="30">
                        <c:v>2005</c:v>
                      </c:pt>
                      <c:pt idx="31">
                        <c:v>2006</c:v>
                      </c:pt>
                      <c:pt idx="32">
                        <c:v>2007</c:v>
                      </c:pt>
                      <c:pt idx="33">
                        <c:v>2008</c:v>
                      </c:pt>
                      <c:pt idx="34">
                        <c:v>2009</c:v>
                      </c:pt>
                      <c:pt idx="35">
                        <c:v>2010</c:v>
                      </c:pt>
                      <c:pt idx="36">
                        <c:v>2011</c:v>
                      </c:pt>
                      <c:pt idx="37">
                        <c:v>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yield_graph!$A$2:$A$39</c15:sqref>
                        </c15:fullRef>
                        <c15:formulaRef>
                          <c15:sqref>yield_graph!$A$3:$A$39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1976</c:v>
                      </c:pt>
                      <c:pt idx="1">
                        <c:v>1977</c:v>
                      </c:pt>
                      <c:pt idx="2">
                        <c:v>1978</c:v>
                      </c:pt>
                      <c:pt idx="3">
                        <c:v>1979</c:v>
                      </c:pt>
                      <c:pt idx="4">
                        <c:v>1980</c:v>
                      </c:pt>
                      <c:pt idx="5">
                        <c:v>1981</c:v>
                      </c:pt>
                      <c:pt idx="6">
                        <c:v>1982</c:v>
                      </c:pt>
                      <c:pt idx="7">
                        <c:v>1983</c:v>
                      </c:pt>
                      <c:pt idx="8">
                        <c:v>1984</c:v>
                      </c:pt>
                      <c:pt idx="9">
                        <c:v>1985</c:v>
                      </c:pt>
                      <c:pt idx="10">
                        <c:v>1986</c:v>
                      </c:pt>
                      <c:pt idx="11">
                        <c:v>1987</c:v>
                      </c:pt>
                      <c:pt idx="12">
                        <c:v>1988</c:v>
                      </c:pt>
                      <c:pt idx="13">
                        <c:v>1989</c:v>
                      </c:pt>
                      <c:pt idx="14">
                        <c:v>1990</c:v>
                      </c:pt>
                      <c:pt idx="15">
                        <c:v>1991</c:v>
                      </c:pt>
                      <c:pt idx="16">
                        <c:v>1992</c:v>
                      </c:pt>
                      <c:pt idx="17">
                        <c:v>1993</c:v>
                      </c:pt>
                      <c:pt idx="18">
                        <c:v>1994</c:v>
                      </c:pt>
                      <c:pt idx="19">
                        <c:v>1995</c:v>
                      </c:pt>
                      <c:pt idx="20">
                        <c:v>1996</c:v>
                      </c:pt>
                      <c:pt idx="21">
                        <c:v>1997</c:v>
                      </c:pt>
                      <c:pt idx="22">
                        <c:v>1998</c:v>
                      </c:pt>
                      <c:pt idx="23">
                        <c:v>1999</c:v>
                      </c:pt>
                      <c:pt idx="24">
                        <c:v>2000</c:v>
                      </c:pt>
                      <c:pt idx="25">
                        <c:v>2001</c:v>
                      </c:pt>
                      <c:pt idx="26">
                        <c:v>2002</c:v>
                      </c:pt>
                      <c:pt idx="27">
                        <c:v>2003</c:v>
                      </c:pt>
                      <c:pt idx="28">
                        <c:v>2004</c:v>
                      </c:pt>
                      <c:pt idx="29">
                        <c:v>2005</c:v>
                      </c:pt>
                      <c:pt idx="30">
                        <c:v>2006</c:v>
                      </c:pt>
                      <c:pt idx="31">
                        <c:v>2007</c:v>
                      </c:pt>
                      <c:pt idx="32">
                        <c:v>2008</c:v>
                      </c:pt>
                      <c:pt idx="33">
                        <c:v>2009</c:v>
                      </c:pt>
                      <c:pt idx="34">
                        <c:v>2010</c:v>
                      </c:pt>
                      <c:pt idx="35">
                        <c:v>2011</c:v>
                      </c:pt>
                      <c:pt idx="36">
                        <c:v>2012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7A-4A65-B82D-124E4664BA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yield_graph!$D$1</c15:sqref>
                        </c15:formulaRef>
                      </c:ext>
                    </c:extLst>
                    <c:strCache>
                      <c:ptCount val="1"/>
                      <c:pt idx="0">
                        <c:v>rain_choma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yield_graph!$A:$A</c15:sqref>
                        </c15:fullRef>
                        <c15:formulaRef>
                          <c15:sqref>yield_graph!$A$2:$A$1048576</c15:sqref>
                        </c15:formulaRef>
                      </c:ext>
                    </c:extLst>
                    <c:strCache>
                      <c:ptCount val="38"/>
                      <c:pt idx="0">
                        <c:v>1975</c:v>
                      </c:pt>
                      <c:pt idx="1">
                        <c:v>1976</c:v>
                      </c:pt>
                      <c:pt idx="2">
                        <c:v>1977</c:v>
                      </c:pt>
                      <c:pt idx="3">
                        <c:v>1978</c:v>
                      </c:pt>
                      <c:pt idx="4">
                        <c:v>1979</c:v>
                      </c:pt>
                      <c:pt idx="5">
                        <c:v>1980</c:v>
                      </c:pt>
                      <c:pt idx="6">
                        <c:v>1981</c:v>
                      </c:pt>
                      <c:pt idx="7">
                        <c:v>1982</c:v>
                      </c:pt>
                      <c:pt idx="8">
                        <c:v>1983</c:v>
                      </c:pt>
                      <c:pt idx="9">
                        <c:v>1984</c:v>
                      </c:pt>
                      <c:pt idx="10">
                        <c:v>1985</c:v>
                      </c:pt>
                      <c:pt idx="11">
                        <c:v>1986</c:v>
                      </c:pt>
                      <c:pt idx="12">
                        <c:v>1987</c:v>
                      </c:pt>
                      <c:pt idx="13">
                        <c:v>1988</c:v>
                      </c:pt>
                      <c:pt idx="14">
                        <c:v>1989</c:v>
                      </c:pt>
                      <c:pt idx="15">
                        <c:v>1990</c:v>
                      </c:pt>
                      <c:pt idx="16">
                        <c:v>1991</c:v>
                      </c:pt>
                      <c:pt idx="17">
                        <c:v>1992</c:v>
                      </c:pt>
                      <c:pt idx="18">
                        <c:v>1993</c:v>
                      </c:pt>
                      <c:pt idx="19">
                        <c:v>1994</c:v>
                      </c:pt>
                      <c:pt idx="20">
                        <c:v>1995</c:v>
                      </c:pt>
                      <c:pt idx="21">
                        <c:v>1996</c:v>
                      </c:pt>
                      <c:pt idx="22">
                        <c:v>1997</c:v>
                      </c:pt>
                      <c:pt idx="23">
                        <c:v>1998</c:v>
                      </c:pt>
                      <c:pt idx="24">
                        <c:v>1999</c:v>
                      </c:pt>
                      <c:pt idx="25">
                        <c:v>2000</c:v>
                      </c:pt>
                      <c:pt idx="26">
                        <c:v>2001</c:v>
                      </c:pt>
                      <c:pt idx="27">
                        <c:v>2002</c:v>
                      </c:pt>
                      <c:pt idx="28">
                        <c:v>2003</c:v>
                      </c:pt>
                      <c:pt idx="29">
                        <c:v>2004</c:v>
                      </c:pt>
                      <c:pt idx="30">
                        <c:v>2005</c:v>
                      </c:pt>
                      <c:pt idx="31">
                        <c:v>2006</c:v>
                      </c:pt>
                      <c:pt idx="32">
                        <c:v>2007</c:v>
                      </c:pt>
                      <c:pt idx="33">
                        <c:v>2008</c:v>
                      </c:pt>
                      <c:pt idx="34">
                        <c:v>2009</c:v>
                      </c:pt>
                      <c:pt idx="35">
                        <c:v>2010</c:v>
                      </c:pt>
                      <c:pt idx="36">
                        <c:v>2011</c:v>
                      </c:pt>
                      <c:pt idx="37">
                        <c:v>2012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yield_graph!$D$2:$D$39</c15:sqref>
                        </c15:fullRef>
                        <c15:formulaRef>
                          <c15:sqref>yield_graph!$D$3:$D$39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401.9</c:v>
                      </c:pt>
                      <c:pt idx="1">
                        <c:v>1138.7</c:v>
                      </c:pt>
                      <c:pt idx="2">
                        <c:v>700.39999999999986</c:v>
                      </c:pt>
                      <c:pt idx="3">
                        <c:v>1018.6999999999999</c:v>
                      </c:pt>
                      <c:pt idx="4">
                        <c:v>870.3</c:v>
                      </c:pt>
                      <c:pt idx="5">
                        <c:v>548.6</c:v>
                      </c:pt>
                      <c:pt idx="6">
                        <c:v>597.59999999999991</c:v>
                      </c:pt>
                      <c:pt idx="7">
                        <c:v>521.1</c:v>
                      </c:pt>
                      <c:pt idx="8">
                        <c:v>793.2</c:v>
                      </c:pt>
                      <c:pt idx="9">
                        <c:v>1023.1</c:v>
                      </c:pt>
                      <c:pt idx="10">
                        <c:v>445.5</c:v>
                      </c:pt>
                      <c:pt idx="11">
                        <c:v>676.7</c:v>
                      </c:pt>
                      <c:pt idx="12">
                        <c:v>967.7</c:v>
                      </c:pt>
                      <c:pt idx="13">
                        <c:v>870.2</c:v>
                      </c:pt>
                      <c:pt idx="14">
                        <c:v>591.70000000000005</c:v>
                      </c:pt>
                      <c:pt idx="15">
                        <c:v>453.2</c:v>
                      </c:pt>
                      <c:pt idx="16">
                        <c:v>787.80000000000007</c:v>
                      </c:pt>
                      <c:pt idx="17">
                        <c:v>535.79999999999995</c:v>
                      </c:pt>
                      <c:pt idx="18">
                        <c:v>388.3</c:v>
                      </c:pt>
                      <c:pt idx="19">
                        <c:v>779</c:v>
                      </c:pt>
                      <c:pt idx="20">
                        <c:v>1072.5</c:v>
                      </c:pt>
                      <c:pt idx="21">
                        <c:v>653.49999999999989</c:v>
                      </c:pt>
                      <c:pt idx="22">
                        <c:v>746.99999999999989</c:v>
                      </c:pt>
                      <c:pt idx="23">
                        <c:v>797.1</c:v>
                      </c:pt>
                      <c:pt idx="24">
                        <c:v>904.4</c:v>
                      </c:pt>
                      <c:pt idx="25">
                        <c:v>611.20000000000005</c:v>
                      </c:pt>
                      <c:pt idx="26">
                        <c:v>627.5</c:v>
                      </c:pt>
                      <c:pt idx="27">
                        <c:v>914.8</c:v>
                      </c:pt>
                      <c:pt idx="28">
                        <c:v>500</c:v>
                      </c:pt>
                      <c:pt idx="29">
                        <c:v>913.6</c:v>
                      </c:pt>
                      <c:pt idx="30">
                        <c:v>924.80000000000007</c:v>
                      </c:pt>
                      <c:pt idx="31">
                        <c:v>1022.8</c:v>
                      </c:pt>
                      <c:pt idx="32">
                        <c:v>820.50000004768401</c:v>
                      </c:pt>
                      <c:pt idx="33">
                        <c:v>870.3</c:v>
                      </c:pt>
                      <c:pt idx="34">
                        <c:v>797.1</c:v>
                      </c:pt>
                      <c:pt idx="35">
                        <c:v>711.7</c:v>
                      </c:pt>
                      <c:pt idx="36">
                        <c:v>843.40000000000009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7A-4A65-B82D-124E4664BA4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yield_graph!$B$1</c:f>
              <c:strCache>
                <c:ptCount val="1"/>
                <c:pt idx="0">
                  <c:v>yield_choma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yield_graph!$A:$A</c15:sqref>
                  </c15:fullRef>
                </c:ext>
              </c:extLst>
              <c:f>yield_graph!$A$2:$A$1048576</c:f>
              <c:strCache>
                <c:ptCount val="3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yield_graph!$B$2:$B$39</c15:sqref>
                  </c15:fullRef>
                </c:ext>
              </c:extLst>
              <c:f>yield_graph!$B$3:$B$39</c:f>
              <c:numCache>
                <c:formatCode>0.000_ </c:formatCode>
                <c:ptCount val="37"/>
                <c:pt idx="0">
                  <c:v>2.9503439999999999</c:v>
                </c:pt>
                <c:pt idx="1">
                  <c:v>0.54</c:v>
                </c:pt>
                <c:pt idx="2">
                  <c:v>1.4459109999999999</c:v>
                </c:pt>
                <c:pt idx="3">
                  <c:v>2.0769229999999999</c:v>
                </c:pt>
                <c:pt idx="4">
                  <c:v>4.0727390000000003</c:v>
                </c:pt>
                <c:pt idx="5">
                  <c:v>3.0450529999999998</c:v>
                </c:pt>
                <c:pt idx="6">
                  <c:v>2.728723</c:v>
                </c:pt>
                <c:pt idx="7">
                  <c:v>1.8106040000000001</c:v>
                </c:pt>
                <c:pt idx="8">
                  <c:v>2.3227769999999999</c:v>
                </c:pt>
                <c:pt idx="9">
                  <c:v>3.9901909999999998</c:v>
                </c:pt>
                <c:pt idx="10">
                  <c:v>1.5942050000000001</c:v>
                </c:pt>
                <c:pt idx="11">
                  <c:v>3.7300230000000001</c:v>
                </c:pt>
                <c:pt idx="12">
                  <c:v>2.2734749999999999</c:v>
                </c:pt>
                <c:pt idx="13">
                  <c:v>1.0194510000000001</c:v>
                </c:pt>
                <c:pt idx="14">
                  <c:v>2.0809150000000001</c:v>
                </c:pt>
                <c:pt idx="15">
                  <c:v>0.13943469999999999</c:v>
                </c:pt>
                <c:pt idx="16">
                  <c:v>2.2310910000000002</c:v>
                </c:pt>
                <c:pt idx="17">
                  <c:v>1.658253</c:v>
                </c:pt>
                <c:pt idx="18">
                  <c:v>0.6068924</c:v>
                </c:pt>
                <c:pt idx="19">
                  <c:v>2.1675010000000001</c:v>
                </c:pt>
                <c:pt idx="20">
                  <c:v>1.6415230000000001</c:v>
                </c:pt>
                <c:pt idx="21">
                  <c:v>1.4020999999999999</c:v>
                </c:pt>
                <c:pt idx="23">
                  <c:v>0.03</c:v>
                </c:pt>
                <c:pt idx="24">
                  <c:v>2.3547030000000002</c:v>
                </c:pt>
                <c:pt idx="25">
                  <c:v>0.54874009999999995</c:v>
                </c:pt>
                <c:pt idx="26">
                  <c:v>0.95525409999999999</c:v>
                </c:pt>
                <c:pt idx="27">
                  <c:v>1.748332</c:v>
                </c:pt>
                <c:pt idx="28">
                  <c:v>0.711978</c:v>
                </c:pt>
                <c:pt idx="29">
                  <c:v>1.6535029999999999</c:v>
                </c:pt>
                <c:pt idx="30">
                  <c:v>2.2853650000000001</c:v>
                </c:pt>
                <c:pt idx="31">
                  <c:v>0.49042590000000003</c:v>
                </c:pt>
                <c:pt idx="32">
                  <c:v>1.6523600000000001</c:v>
                </c:pt>
                <c:pt idx="33">
                  <c:v>1.747517</c:v>
                </c:pt>
                <c:pt idx="34">
                  <c:v>2.635637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A-4A65-B82D-124E4664BA44}"/>
            </c:ext>
          </c:extLst>
        </c:ser>
        <c:ser>
          <c:idx val="2"/>
          <c:order val="2"/>
          <c:tx>
            <c:strRef>
              <c:f>yield_graph!$C$1</c:f>
              <c:strCache>
                <c:ptCount val="1"/>
                <c:pt idx="0">
                  <c:v>yield_snzg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A7A-4A65-B82D-124E4664BA4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yield_graph!$A:$A</c15:sqref>
                  </c15:fullRef>
                </c:ext>
              </c:extLst>
              <c:f>yield_graph!$A$2:$A$1048576</c:f>
              <c:strCache>
                <c:ptCount val="3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yield_graph!$C$2:$C$39</c15:sqref>
                  </c15:fullRef>
                </c:ext>
              </c:extLst>
              <c:f>yield_graph!$C$3:$C$39</c:f>
              <c:numCache>
                <c:formatCode>General</c:formatCode>
                <c:ptCount val="37"/>
                <c:pt idx="17" formatCode="0.000_ ">
                  <c:v>1.148493</c:v>
                </c:pt>
                <c:pt idx="18" formatCode="0.000_ ">
                  <c:v>3.6514999999999998E-3</c:v>
                </c:pt>
                <c:pt idx="19" formatCode="0.000_ ">
                  <c:v>0.34270600000000001</c:v>
                </c:pt>
                <c:pt idx="20" formatCode="0.000_ ">
                  <c:v>1.2126459999999999</c:v>
                </c:pt>
                <c:pt idx="21" formatCode="0.000_ ">
                  <c:v>0.61039359999999998</c:v>
                </c:pt>
                <c:pt idx="24" formatCode="0.000_ ">
                  <c:v>1.1651339999999999</c:v>
                </c:pt>
                <c:pt idx="25" formatCode="0.000_ ">
                  <c:v>0.11999899999999999</c:v>
                </c:pt>
                <c:pt idx="26" formatCode="0.000_ ">
                  <c:v>0.19069520000000001</c:v>
                </c:pt>
                <c:pt idx="27" formatCode="0.000_ ">
                  <c:v>1.1572849999999999</c:v>
                </c:pt>
                <c:pt idx="28" formatCode="0.000_ ">
                  <c:v>4.6014100000000002E-2</c:v>
                </c:pt>
                <c:pt idx="29" formatCode="0.000_ ">
                  <c:v>0.82688039999999996</c:v>
                </c:pt>
                <c:pt idx="30" formatCode="0.000_ ">
                  <c:v>1.1942680000000001</c:v>
                </c:pt>
                <c:pt idx="31" formatCode="0.000_ ">
                  <c:v>0.26390999999999998</c:v>
                </c:pt>
                <c:pt idx="32" formatCode="0.000_ ">
                  <c:v>1.367785</c:v>
                </c:pt>
                <c:pt idx="33" formatCode="0.000_ ">
                  <c:v>1.1710370000000001</c:v>
                </c:pt>
                <c:pt idx="34" formatCode="0.000_ ">
                  <c:v>1.1357680000000001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A-4A65-B82D-124E4664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582224"/>
        <c:axId val="-1006587120"/>
      </c:lineChart>
      <c:catAx>
        <c:axId val="-10900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06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0067888"/>
        <c:crosses val="autoZero"/>
        <c:crossBetween val="between"/>
      </c:valAx>
      <c:valAx>
        <c:axId val="-1006587120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2224"/>
        <c:crosses val="max"/>
        <c:crossBetween val="between"/>
      </c:valAx>
      <c:catAx>
        <c:axId val="-10065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0658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全サンプルを使用した</a:t>
            </a:r>
            <a:r>
              <a:rPr lang="en-US" altLang="ja-JP"/>
              <a:t>ver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'yield_graph (2)'!$B$1</c:f>
              <c:strCache>
                <c:ptCount val="1"/>
                <c:pt idx="0">
                  <c:v>pred_choma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'yield_graph (2)'!$A:$A</c15:sqref>
                  </c15:fullRef>
                </c:ext>
              </c:extLst>
              <c:f>'yield_graph (2)'!$A$2:$A$1048576</c:f>
              <c:strCache>
                <c:ptCount val="76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780</c:v>
                </c:pt>
                <c:pt idx="25">
                  <c:v>800</c:v>
                </c:pt>
                <c:pt idx="26">
                  <c:v>820</c:v>
                </c:pt>
                <c:pt idx="27">
                  <c:v>840</c:v>
                </c:pt>
                <c:pt idx="28">
                  <c:v>860</c:v>
                </c:pt>
                <c:pt idx="29">
                  <c:v>880</c:v>
                </c:pt>
                <c:pt idx="30">
                  <c:v>900</c:v>
                </c:pt>
                <c:pt idx="31">
                  <c:v>920</c:v>
                </c:pt>
                <c:pt idx="32">
                  <c:v>940</c:v>
                </c:pt>
                <c:pt idx="33">
                  <c:v>960</c:v>
                </c:pt>
                <c:pt idx="34">
                  <c:v>980</c:v>
                </c:pt>
                <c:pt idx="35">
                  <c:v>1000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1080</c:v>
                </c:pt>
                <c:pt idx="40">
                  <c:v>1100</c:v>
                </c:pt>
                <c:pt idx="41">
                  <c:v>1120</c:v>
                </c:pt>
                <c:pt idx="42">
                  <c:v>1140</c:v>
                </c:pt>
                <c:pt idx="43">
                  <c:v>1160</c:v>
                </c:pt>
                <c:pt idx="44">
                  <c:v>1180</c:v>
                </c:pt>
                <c:pt idx="45">
                  <c:v>1200</c:v>
                </c:pt>
                <c:pt idx="46">
                  <c:v>1220</c:v>
                </c:pt>
                <c:pt idx="47">
                  <c:v>1240</c:v>
                </c:pt>
                <c:pt idx="48">
                  <c:v>1260</c:v>
                </c:pt>
                <c:pt idx="49">
                  <c:v>1280</c:v>
                </c:pt>
                <c:pt idx="50">
                  <c:v>1300</c:v>
                </c:pt>
                <c:pt idx="51">
                  <c:v>1320</c:v>
                </c:pt>
                <c:pt idx="52">
                  <c:v>1340</c:v>
                </c:pt>
                <c:pt idx="53">
                  <c:v>1360</c:v>
                </c:pt>
                <c:pt idx="54">
                  <c:v>1380</c:v>
                </c:pt>
                <c:pt idx="55">
                  <c:v>1400</c:v>
                </c:pt>
                <c:pt idx="56">
                  <c:v>1420</c:v>
                </c:pt>
                <c:pt idx="57">
                  <c:v>1440</c:v>
                </c:pt>
                <c:pt idx="58">
                  <c:v>1460</c:v>
                </c:pt>
                <c:pt idx="59">
                  <c:v>1480</c:v>
                </c:pt>
                <c:pt idx="60">
                  <c:v>1500</c:v>
                </c:pt>
                <c:pt idx="61">
                  <c:v>1520</c:v>
                </c:pt>
                <c:pt idx="62">
                  <c:v>1540</c:v>
                </c:pt>
                <c:pt idx="63">
                  <c:v>1560</c:v>
                </c:pt>
                <c:pt idx="64">
                  <c:v>1580</c:v>
                </c:pt>
                <c:pt idx="65">
                  <c:v>1600</c:v>
                </c:pt>
                <c:pt idx="66">
                  <c:v>1620</c:v>
                </c:pt>
                <c:pt idx="67">
                  <c:v>1640</c:v>
                </c:pt>
                <c:pt idx="68">
                  <c:v>1660</c:v>
                </c:pt>
                <c:pt idx="69">
                  <c:v>1680</c:v>
                </c:pt>
                <c:pt idx="70">
                  <c:v>1700</c:v>
                </c:pt>
                <c:pt idx="71">
                  <c:v>1720</c:v>
                </c:pt>
                <c:pt idx="72">
                  <c:v>1740</c:v>
                </c:pt>
                <c:pt idx="73">
                  <c:v>1760</c:v>
                </c:pt>
                <c:pt idx="74">
                  <c:v>1780</c:v>
                </c:pt>
                <c:pt idx="75">
                  <c:v>1800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'yield_graph (2)'!$B$2:$B$77</c15:sqref>
                  </c15:fullRef>
                </c:ext>
              </c:extLst>
              <c:f>'yield_graph (2)'!$B$3:$B$77</c:f>
              <c:numCache>
                <c:formatCode>General</c:formatCode>
                <c:ptCount val="75"/>
                <c:pt idx="0">
                  <c:v>-0.49781316399999975</c:v>
                </c:pt>
                <c:pt idx="1">
                  <c:v>-0.40678609599999971</c:v>
                </c:pt>
                <c:pt idx="2">
                  <c:v>-0.31819179599999969</c:v>
                </c:pt>
                <c:pt idx="3">
                  <c:v>-0.23203026399999993</c:v>
                </c:pt>
                <c:pt idx="4">
                  <c:v>-0.14830149999999998</c:v>
                </c:pt>
                <c:pt idx="5">
                  <c:v>-6.7005503999999827E-2</c:v>
                </c:pt>
                <c:pt idx="6">
                  <c:v>1.1857724000000069E-2</c:v>
                </c:pt>
                <c:pt idx="7">
                  <c:v>8.8288184000000602E-2</c:v>
                </c:pt>
                <c:pt idx="8">
                  <c:v>0.162285876</c:v>
                </c:pt>
                <c:pt idx="9">
                  <c:v>0.23385080000000003</c:v>
                </c:pt>
                <c:pt idx="10">
                  <c:v>0.3029829559999998</c:v>
                </c:pt>
                <c:pt idx="11">
                  <c:v>0.36968234399999977</c:v>
                </c:pt>
                <c:pt idx="12">
                  <c:v>0.43394896400000038</c:v>
                </c:pt>
                <c:pt idx="13">
                  <c:v>0.49578281599999985</c:v>
                </c:pt>
                <c:pt idx="14">
                  <c:v>0.5551839000000004</c:v>
                </c:pt>
                <c:pt idx="15">
                  <c:v>0.61215221600000069</c:v>
                </c:pt>
                <c:pt idx="16">
                  <c:v>0.66668776400000029</c:v>
                </c:pt>
                <c:pt idx="17">
                  <c:v>0.71879054400000009</c:v>
                </c:pt>
                <c:pt idx="18">
                  <c:v>0.76846055600000052</c:v>
                </c:pt>
                <c:pt idx="19">
                  <c:v>0.81569779999999981</c:v>
                </c:pt>
                <c:pt idx="20">
                  <c:v>0.86050227600000062</c:v>
                </c:pt>
                <c:pt idx="21">
                  <c:v>0.90287398399999985</c:v>
                </c:pt>
                <c:pt idx="22">
                  <c:v>0.94281292400000016</c:v>
                </c:pt>
                <c:pt idx="23">
                  <c:v>0.98031909600000067</c:v>
                </c:pt>
                <c:pt idx="24">
                  <c:v>1.0153925000000004</c:v>
                </c:pt>
                <c:pt idx="25">
                  <c:v>1.0480331360000004</c:v>
                </c:pt>
                <c:pt idx="26">
                  <c:v>1.0782410040000001</c:v>
                </c:pt>
                <c:pt idx="27">
                  <c:v>1.1060161040000005</c:v>
                </c:pt>
                <c:pt idx="28">
                  <c:v>1.1313584359999997</c:v>
                </c:pt>
                <c:pt idx="29">
                  <c:v>1.1542679999999996</c:v>
                </c:pt>
                <c:pt idx="30">
                  <c:v>1.174744796000001</c:v>
                </c:pt>
                <c:pt idx="31">
                  <c:v>1.1927888240000004</c:v>
                </c:pt>
                <c:pt idx="32">
                  <c:v>1.208400084</c:v>
                </c:pt>
                <c:pt idx="33">
                  <c:v>1.2215785760000006</c:v>
                </c:pt>
                <c:pt idx="34">
                  <c:v>1.2323243000000002</c:v>
                </c:pt>
                <c:pt idx="35">
                  <c:v>1.2406372560000003</c:v>
                </c:pt>
                <c:pt idx="36">
                  <c:v>1.2465174439999998</c:v>
                </c:pt>
                <c:pt idx="37">
                  <c:v>1.2499648640000007</c:v>
                </c:pt>
                <c:pt idx="38">
                  <c:v>1.2509795159999997</c:v>
                </c:pt>
                <c:pt idx="39">
                  <c:v>1.2495613999999997</c:v>
                </c:pt>
                <c:pt idx="40">
                  <c:v>1.2457105160000008</c:v>
                </c:pt>
                <c:pt idx="41">
                  <c:v>1.2394268639999999</c:v>
                </c:pt>
                <c:pt idx="42">
                  <c:v>1.2307104440000001</c:v>
                </c:pt>
                <c:pt idx="43">
                  <c:v>1.219561256</c:v>
                </c:pt>
                <c:pt idx="44">
                  <c:v>1.2059793000000005</c:v>
                </c:pt>
                <c:pt idx="45">
                  <c:v>1.1899645759999991</c:v>
                </c:pt>
                <c:pt idx="46">
                  <c:v>1.1715170840000009</c:v>
                </c:pt>
                <c:pt idx="47">
                  <c:v>1.1506368240000007</c:v>
                </c:pt>
                <c:pt idx="48">
                  <c:v>1.1273237960000011</c:v>
                </c:pt>
                <c:pt idx="49">
                  <c:v>1.1015780000000004</c:v>
                </c:pt>
                <c:pt idx="50">
                  <c:v>1.0733994360000003</c:v>
                </c:pt>
                <c:pt idx="51">
                  <c:v>1.0427881040000009</c:v>
                </c:pt>
                <c:pt idx="52">
                  <c:v>1.0097440040000003</c:v>
                </c:pt>
                <c:pt idx="53">
                  <c:v>0.97426713600000137</c:v>
                </c:pt>
                <c:pt idx="54">
                  <c:v>0.9363574999999994</c:v>
                </c:pt>
                <c:pt idx="55">
                  <c:v>0.89601509599999984</c:v>
                </c:pt>
                <c:pt idx="56">
                  <c:v>0.85323992400000093</c:v>
                </c:pt>
                <c:pt idx="57">
                  <c:v>0.80803198400000087</c:v>
                </c:pt>
                <c:pt idx="58">
                  <c:v>0.76039127599999967</c:v>
                </c:pt>
                <c:pt idx="59">
                  <c:v>0.71031780000000089</c:v>
                </c:pt>
                <c:pt idx="60">
                  <c:v>0.65781155600000007</c:v>
                </c:pt>
                <c:pt idx="61">
                  <c:v>0.60287254399999901</c:v>
                </c:pt>
                <c:pt idx="62">
                  <c:v>0.54550076400000125</c:v>
                </c:pt>
                <c:pt idx="63">
                  <c:v>0.48569621599999968</c:v>
                </c:pt>
                <c:pt idx="64">
                  <c:v>0.42345890000000141</c:v>
                </c:pt>
                <c:pt idx="65">
                  <c:v>0.35878881599999934</c:v>
                </c:pt>
                <c:pt idx="66">
                  <c:v>0.29168596400000057</c:v>
                </c:pt>
                <c:pt idx="67">
                  <c:v>0.22215034400000244</c:v>
                </c:pt>
                <c:pt idx="68">
                  <c:v>0.1501819560000005</c:v>
                </c:pt>
                <c:pt idx="69">
                  <c:v>7.5780800000000093E-2</c:v>
                </c:pt>
                <c:pt idx="70">
                  <c:v>-1.0531239999987951E-3</c:v>
                </c:pt>
                <c:pt idx="71">
                  <c:v>-8.0319815999999711E-2</c:v>
                </c:pt>
                <c:pt idx="72">
                  <c:v>-0.16201927600000088</c:v>
                </c:pt>
                <c:pt idx="73">
                  <c:v>-0.24615150399999874</c:v>
                </c:pt>
                <c:pt idx="74">
                  <c:v>-0.33271650000000041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4706-88DA-6DFB0EE50E29}"/>
            </c:ext>
          </c:extLst>
        </c:ser>
        <c:ser>
          <c:idx val="2"/>
          <c:order val="2"/>
          <c:tx>
            <c:strRef>
              <c:f>'yield_graph (2)'!$C$1</c:f>
              <c:strCache>
                <c:ptCount val="1"/>
                <c:pt idx="0">
                  <c:v>pred_snzg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'yield_graph (2)'!$A:$A</c15:sqref>
                  </c15:fullRef>
                </c:ext>
              </c:extLst>
              <c:f>'yield_graph (2)'!$A$2:$A$1048576</c:f>
              <c:strCache>
                <c:ptCount val="76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780</c:v>
                </c:pt>
                <c:pt idx="25">
                  <c:v>800</c:v>
                </c:pt>
                <c:pt idx="26">
                  <c:v>820</c:v>
                </c:pt>
                <c:pt idx="27">
                  <c:v>840</c:v>
                </c:pt>
                <c:pt idx="28">
                  <c:v>860</c:v>
                </c:pt>
                <c:pt idx="29">
                  <c:v>880</c:v>
                </c:pt>
                <c:pt idx="30">
                  <c:v>900</c:v>
                </c:pt>
                <c:pt idx="31">
                  <c:v>920</c:v>
                </c:pt>
                <c:pt idx="32">
                  <c:v>940</c:v>
                </c:pt>
                <c:pt idx="33">
                  <c:v>960</c:v>
                </c:pt>
                <c:pt idx="34">
                  <c:v>980</c:v>
                </c:pt>
                <c:pt idx="35">
                  <c:v>1000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1080</c:v>
                </c:pt>
                <c:pt idx="40">
                  <c:v>1100</c:v>
                </c:pt>
                <c:pt idx="41">
                  <c:v>1120</c:v>
                </c:pt>
                <c:pt idx="42">
                  <c:v>1140</c:v>
                </c:pt>
                <c:pt idx="43">
                  <c:v>1160</c:v>
                </c:pt>
                <c:pt idx="44">
                  <c:v>1180</c:v>
                </c:pt>
                <c:pt idx="45">
                  <c:v>1200</c:v>
                </c:pt>
                <c:pt idx="46">
                  <c:v>1220</c:v>
                </c:pt>
                <c:pt idx="47">
                  <c:v>1240</c:v>
                </c:pt>
                <c:pt idx="48">
                  <c:v>1260</c:v>
                </c:pt>
                <c:pt idx="49">
                  <c:v>1280</c:v>
                </c:pt>
                <c:pt idx="50">
                  <c:v>1300</c:v>
                </c:pt>
                <c:pt idx="51">
                  <c:v>1320</c:v>
                </c:pt>
                <c:pt idx="52">
                  <c:v>1340</c:v>
                </c:pt>
                <c:pt idx="53">
                  <c:v>1360</c:v>
                </c:pt>
                <c:pt idx="54">
                  <c:v>1380</c:v>
                </c:pt>
                <c:pt idx="55">
                  <c:v>1400</c:v>
                </c:pt>
                <c:pt idx="56">
                  <c:v>1420</c:v>
                </c:pt>
                <c:pt idx="57">
                  <c:v>1440</c:v>
                </c:pt>
                <c:pt idx="58">
                  <c:v>1460</c:v>
                </c:pt>
                <c:pt idx="59">
                  <c:v>1480</c:v>
                </c:pt>
                <c:pt idx="60">
                  <c:v>1500</c:v>
                </c:pt>
                <c:pt idx="61">
                  <c:v>1520</c:v>
                </c:pt>
                <c:pt idx="62">
                  <c:v>1540</c:v>
                </c:pt>
                <c:pt idx="63">
                  <c:v>1560</c:v>
                </c:pt>
                <c:pt idx="64">
                  <c:v>1580</c:v>
                </c:pt>
                <c:pt idx="65">
                  <c:v>1600</c:v>
                </c:pt>
                <c:pt idx="66">
                  <c:v>1620</c:v>
                </c:pt>
                <c:pt idx="67">
                  <c:v>1640</c:v>
                </c:pt>
                <c:pt idx="68">
                  <c:v>1660</c:v>
                </c:pt>
                <c:pt idx="69">
                  <c:v>1680</c:v>
                </c:pt>
                <c:pt idx="70">
                  <c:v>1700</c:v>
                </c:pt>
                <c:pt idx="71">
                  <c:v>1720</c:v>
                </c:pt>
                <c:pt idx="72">
                  <c:v>1740</c:v>
                </c:pt>
                <c:pt idx="73">
                  <c:v>1760</c:v>
                </c:pt>
                <c:pt idx="74">
                  <c:v>1780</c:v>
                </c:pt>
                <c:pt idx="75">
                  <c:v>1800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'yield_graph (2)'!$C$2:$C$77</c15:sqref>
                  </c15:fullRef>
                </c:ext>
              </c:extLst>
              <c:f>'yield_graph (2)'!$C$3:$C$77</c:f>
              <c:numCache>
                <c:formatCode>General</c:formatCode>
                <c:ptCount val="75"/>
                <c:pt idx="0">
                  <c:v>-1.4325373639999999</c:v>
                </c:pt>
                <c:pt idx="1">
                  <c:v>-1.3415102959999996</c:v>
                </c:pt>
                <c:pt idx="2">
                  <c:v>-1.2529159959999996</c:v>
                </c:pt>
                <c:pt idx="3">
                  <c:v>-1.1667544639999998</c:v>
                </c:pt>
                <c:pt idx="4">
                  <c:v>-1.0830256999999999</c:v>
                </c:pt>
                <c:pt idx="5">
                  <c:v>-1.0017297039999997</c:v>
                </c:pt>
                <c:pt idx="6">
                  <c:v>-0.92286647599999994</c:v>
                </c:pt>
                <c:pt idx="7">
                  <c:v>-0.8464360159999994</c:v>
                </c:pt>
                <c:pt idx="8">
                  <c:v>-0.77243832400000001</c:v>
                </c:pt>
                <c:pt idx="9">
                  <c:v>-0.70087339999999998</c:v>
                </c:pt>
                <c:pt idx="10">
                  <c:v>-0.6317412440000002</c:v>
                </c:pt>
                <c:pt idx="11">
                  <c:v>-0.56504185600000023</c:v>
                </c:pt>
                <c:pt idx="12">
                  <c:v>-0.50077523599999962</c:v>
                </c:pt>
                <c:pt idx="13">
                  <c:v>-0.43894138400000016</c:v>
                </c:pt>
                <c:pt idx="14">
                  <c:v>-0.37954029999999961</c:v>
                </c:pt>
                <c:pt idx="15">
                  <c:v>-0.32257198399999931</c:v>
                </c:pt>
                <c:pt idx="16">
                  <c:v>-0.26803643599999971</c:v>
                </c:pt>
                <c:pt idx="17">
                  <c:v>-0.21593365599999992</c:v>
                </c:pt>
                <c:pt idx="18">
                  <c:v>-0.16626364399999949</c:v>
                </c:pt>
                <c:pt idx="19">
                  <c:v>-0.1190264000000002</c:v>
                </c:pt>
                <c:pt idx="20">
                  <c:v>-7.4221923999999384E-2</c:v>
                </c:pt>
                <c:pt idx="21">
                  <c:v>-3.1850216000000153E-2</c:v>
                </c:pt>
                <c:pt idx="22">
                  <c:v>8.0887240000001581E-3</c:v>
                </c:pt>
                <c:pt idx="23">
                  <c:v>4.5594896000000662E-2</c:v>
                </c:pt>
                <c:pt idx="24">
                  <c:v>8.0668300000000359E-2</c:v>
                </c:pt>
                <c:pt idx="25">
                  <c:v>0.11330893600000036</c:v>
                </c:pt>
                <c:pt idx="26">
                  <c:v>0.14351680400000011</c:v>
                </c:pt>
                <c:pt idx="27">
                  <c:v>0.17129190400000049</c:v>
                </c:pt>
                <c:pt idx="28">
                  <c:v>0.19663423599999974</c:v>
                </c:pt>
                <c:pt idx="29">
                  <c:v>0.21954379999999962</c:v>
                </c:pt>
                <c:pt idx="30">
                  <c:v>0.24002059600000103</c:v>
                </c:pt>
                <c:pt idx="31">
                  <c:v>0.25806462400000041</c:v>
                </c:pt>
                <c:pt idx="32">
                  <c:v>0.27367588399999998</c:v>
                </c:pt>
                <c:pt idx="33">
                  <c:v>0.28685437600000063</c:v>
                </c:pt>
                <c:pt idx="34">
                  <c:v>0.29760010000000015</c:v>
                </c:pt>
                <c:pt idx="35">
                  <c:v>0.30591305600000029</c:v>
                </c:pt>
                <c:pt idx="36">
                  <c:v>0.31179324399999975</c:v>
                </c:pt>
                <c:pt idx="37">
                  <c:v>0.31524066400000073</c:v>
                </c:pt>
                <c:pt idx="38">
                  <c:v>0.31625531599999968</c:v>
                </c:pt>
                <c:pt idx="39">
                  <c:v>0.31483719999999971</c:v>
                </c:pt>
                <c:pt idx="40">
                  <c:v>0.31098631600000082</c:v>
                </c:pt>
                <c:pt idx="41">
                  <c:v>0.3047026639999999</c:v>
                </c:pt>
                <c:pt idx="42">
                  <c:v>0.29598624400000006</c:v>
                </c:pt>
                <c:pt idx="43">
                  <c:v>0.28483705599999998</c:v>
                </c:pt>
                <c:pt idx="44">
                  <c:v>0.27125510000000053</c:v>
                </c:pt>
                <c:pt idx="45">
                  <c:v>0.25524037599999905</c:v>
                </c:pt>
                <c:pt idx="46">
                  <c:v>0.23679288400000087</c:v>
                </c:pt>
                <c:pt idx="47">
                  <c:v>0.21591262400000066</c:v>
                </c:pt>
                <c:pt idx="48">
                  <c:v>0.19259959600000109</c:v>
                </c:pt>
                <c:pt idx="49">
                  <c:v>0.16685380000000039</c:v>
                </c:pt>
                <c:pt idx="50">
                  <c:v>0.13867523600000031</c:v>
                </c:pt>
                <c:pt idx="51">
                  <c:v>0.10806390400000088</c:v>
                </c:pt>
                <c:pt idx="52">
                  <c:v>7.5019804000000301E-2</c:v>
                </c:pt>
                <c:pt idx="53">
                  <c:v>3.9542936000001361E-2</c:v>
                </c:pt>
                <c:pt idx="54">
                  <c:v>1.6332999999993936E-3</c:v>
                </c:pt>
                <c:pt idx="55">
                  <c:v>-3.8709104000000161E-2</c:v>
                </c:pt>
                <c:pt idx="56">
                  <c:v>-8.1484275999999078E-2</c:v>
                </c:pt>
                <c:pt idx="57">
                  <c:v>-0.12669221599999914</c:v>
                </c:pt>
                <c:pt idx="58">
                  <c:v>-0.17433292400000033</c:v>
                </c:pt>
                <c:pt idx="59">
                  <c:v>-0.22440639999999912</c:v>
                </c:pt>
                <c:pt idx="60">
                  <c:v>-0.27691264399999993</c:v>
                </c:pt>
                <c:pt idx="61">
                  <c:v>-0.33185165600000099</c:v>
                </c:pt>
                <c:pt idx="62">
                  <c:v>-0.38922343599999876</c:v>
                </c:pt>
                <c:pt idx="63">
                  <c:v>-0.44902798400000032</c:v>
                </c:pt>
                <c:pt idx="64">
                  <c:v>-0.51126529999999859</c:v>
                </c:pt>
                <c:pt idx="65">
                  <c:v>-0.57593538400000066</c:v>
                </c:pt>
                <c:pt idx="66">
                  <c:v>-0.64303823599999943</c:v>
                </c:pt>
                <c:pt idx="67">
                  <c:v>-0.71257385599999756</c:v>
                </c:pt>
                <c:pt idx="68">
                  <c:v>-0.7845422439999995</c:v>
                </c:pt>
                <c:pt idx="69">
                  <c:v>-0.85894339999999991</c:v>
                </c:pt>
                <c:pt idx="70">
                  <c:v>-0.9357773239999988</c:v>
                </c:pt>
                <c:pt idx="71">
                  <c:v>-1.0150440159999996</c:v>
                </c:pt>
                <c:pt idx="72">
                  <c:v>-1.0967434760000008</c:v>
                </c:pt>
                <c:pt idx="73">
                  <c:v>-1.1808757039999986</c:v>
                </c:pt>
                <c:pt idx="74">
                  <c:v>-1.2674407000000003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706-88DA-6DFB0EE5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6581136"/>
        <c:axId val="-100658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'yield_graph (2)'!$A$1</c15:sqref>
                        </c15:formulaRef>
                      </c:ext>
                    </c:extLst>
                    <c:strCache>
                      <c:ptCount val="1"/>
                      <c:pt idx="0">
                        <c:v>rain_irri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'yield_graph (2)'!$A:$A</c15:sqref>
                        </c15:fullRef>
                        <c15:formulaRef>
                          <c15:sqref>'yield_graph (2)'!$A$2:$A$1048576</c15:sqref>
                        </c15:formulaRef>
                      </c:ext>
                    </c:extLst>
                    <c:strCache>
                      <c:ptCount val="76"/>
                      <c:pt idx="0">
                        <c:v>300</c:v>
                      </c:pt>
                      <c:pt idx="1">
                        <c:v>320</c:v>
                      </c:pt>
                      <c:pt idx="2">
                        <c:v>340</c:v>
                      </c:pt>
                      <c:pt idx="3">
                        <c:v>360</c:v>
                      </c:pt>
                      <c:pt idx="4">
                        <c:v>380</c:v>
                      </c:pt>
                      <c:pt idx="5">
                        <c:v>400</c:v>
                      </c:pt>
                      <c:pt idx="6">
                        <c:v>420</c:v>
                      </c:pt>
                      <c:pt idx="7">
                        <c:v>440</c:v>
                      </c:pt>
                      <c:pt idx="8">
                        <c:v>460</c:v>
                      </c:pt>
                      <c:pt idx="9">
                        <c:v>480</c:v>
                      </c:pt>
                      <c:pt idx="10">
                        <c:v>500</c:v>
                      </c:pt>
                      <c:pt idx="11">
                        <c:v>520</c:v>
                      </c:pt>
                      <c:pt idx="12">
                        <c:v>540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600</c:v>
                      </c:pt>
                      <c:pt idx="16">
                        <c:v>620</c:v>
                      </c:pt>
                      <c:pt idx="17">
                        <c:v>640</c:v>
                      </c:pt>
                      <c:pt idx="18">
                        <c:v>660</c:v>
                      </c:pt>
                      <c:pt idx="19">
                        <c:v>680</c:v>
                      </c:pt>
                      <c:pt idx="20">
                        <c:v>700</c:v>
                      </c:pt>
                      <c:pt idx="21">
                        <c:v>720</c:v>
                      </c:pt>
                      <c:pt idx="22">
                        <c:v>740</c:v>
                      </c:pt>
                      <c:pt idx="23">
                        <c:v>760</c:v>
                      </c:pt>
                      <c:pt idx="24">
                        <c:v>780</c:v>
                      </c:pt>
                      <c:pt idx="25">
                        <c:v>800</c:v>
                      </c:pt>
                      <c:pt idx="26">
                        <c:v>820</c:v>
                      </c:pt>
                      <c:pt idx="27">
                        <c:v>840</c:v>
                      </c:pt>
                      <c:pt idx="28">
                        <c:v>860</c:v>
                      </c:pt>
                      <c:pt idx="29">
                        <c:v>880</c:v>
                      </c:pt>
                      <c:pt idx="30">
                        <c:v>900</c:v>
                      </c:pt>
                      <c:pt idx="31">
                        <c:v>920</c:v>
                      </c:pt>
                      <c:pt idx="32">
                        <c:v>940</c:v>
                      </c:pt>
                      <c:pt idx="33">
                        <c:v>960</c:v>
                      </c:pt>
                      <c:pt idx="34">
                        <c:v>980</c:v>
                      </c:pt>
                      <c:pt idx="35">
                        <c:v>1000</c:v>
                      </c:pt>
                      <c:pt idx="36">
                        <c:v>1020</c:v>
                      </c:pt>
                      <c:pt idx="37">
                        <c:v>1040</c:v>
                      </c:pt>
                      <c:pt idx="38">
                        <c:v>1060</c:v>
                      </c:pt>
                      <c:pt idx="39">
                        <c:v>1080</c:v>
                      </c:pt>
                      <c:pt idx="40">
                        <c:v>1100</c:v>
                      </c:pt>
                      <c:pt idx="41">
                        <c:v>1120</c:v>
                      </c:pt>
                      <c:pt idx="42">
                        <c:v>1140</c:v>
                      </c:pt>
                      <c:pt idx="43">
                        <c:v>1160</c:v>
                      </c:pt>
                      <c:pt idx="44">
                        <c:v>1180</c:v>
                      </c:pt>
                      <c:pt idx="45">
                        <c:v>1200</c:v>
                      </c:pt>
                      <c:pt idx="46">
                        <c:v>1220</c:v>
                      </c:pt>
                      <c:pt idx="47">
                        <c:v>1240</c:v>
                      </c:pt>
                      <c:pt idx="48">
                        <c:v>1260</c:v>
                      </c:pt>
                      <c:pt idx="49">
                        <c:v>1280</c:v>
                      </c:pt>
                      <c:pt idx="50">
                        <c:v>1300</c:v>
                      </c:pt>
                      <c:pt idx="51">
                        <c:v>1320</c:v>
                      </c:pt>
                      <c:pt idx="52">
                        <c:v>1340</c:v>
                      </c:pt>
                      <c:pt idx="53">
                        <c:v>1360</c:v>
                      </c:pt>
                      <c:pt idx="54">
                        <c:v>1380</c:v>
                      </c:pt>
                      <c:pt idx="55">
                        <c:v>1400</c:v>
                      </c:pt>
                      <c:pt idx="56">
                        <c:v>1420</c:v>
                      </c:pt>
                      <c:pt idx="57">
                        <c:v>1440</c:v>
                      </c:pt>
                      <c:pt idx="58">
                        <c:v>1460</c:v>
                      </c:pt>
                      <c:pt idx="59">
                        <c:v>1480</c:v>
                      </c:pt>
                      <c:pt idx="60">
                        <c:v>1500</c:v>
                      </c:pt>
                      <c:pt idx="61">
                        <c:v>1520</c:v>
                      </c:pt>
                      <c:pt idx="62">
                        <c:v>1540</c:v>
                      </c:pt>
                      <c:pt idx="63">
                        <c:v>1560</c:v>
                      </c:pt>
                      <c:pt idx="64">
                        <c:v>1580</c:v>
                      </c:pt>
                      <c:pt idx="65">
                        <c:v>1600</c:v>
                      </c:pt>
                      <c:pt idx="66">
                        <c:v>1620</c:v>
                      </c:pt>
                      <c:pt idx="67">
                        <c:v>1640</c:v>
                      </c:pt>
                      <c:pt idx="68">
                        <c:v>1660</c:v>
                      </c:pt>
                      <c:pt idx="69">
                        <c:v>1680</c:v>
                      </c:pt>
                      <c:pt idx="70">
                        <c:v>1700</c:v>
                      </c:pt>
                      <c:pt idx="71">
                        <c:v>1720</c:v>
                      </c:pt>
                      <c:pt idx="72">
                        <c:v>1740</c:v>
                      </c:pt>
                      <c:pt idx="73">
                        <c:v>1760</c:v>
                      </c:pt>
                      <c:pt idx="74">
                        <c:v>1780</c:v>
                      </c:pt>
                      <c:pt idx="75">
                        <c:v>1800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'yield_graph (2)'!$A$2:$A$77</c15:sqref>
                        </c15:fullRef>
                        <c15:formulaRef>
                          <c15:sqref>'yield_graph (2)'!$A$3:$A$77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320</c:v>
                      </c:pt>
                      <c:pt idx="1">
                        <c:v>340</c:v>
                      </c:pt>
                      <c:pt idx="2">
                        <c:v>360</c:v>
                      </c:pt>
                      <c:pt idx="3">
                        <c:v>380</c:v>
                      </c:pt>
                      <c:pt idx="4">
                        <c:v>400</c:v>
                      </c:pt>
                      <c:pt idx="5">
                        <c:v>420</c:v>
                      </c:pt>
                      <c:pt idx="6">
                        <c:v>440</c:v>
                      </c:pt>
                      <c:pt idx="7">
                        <c:v>460</c:v>
                      </c:pt>
                      <c:pt idx="8">
                        <c:v>480</c:v>
                      </c:pt>
                      <c:pt idx="9">
                        <c:v>500</c:v>
                      </c:pt>
                      <c:pt idx="10">
                        <c:v>520</c:v>
                      </c:pt>
                      <c:pt idx="11">
                        <c:v>540</c:v>
                      </c:pt>
                      <c:pt idx="12">
                        <c:v>560</c:v>
                      </c:pt>
                      <c:pt idx="13">
                        <c:v>580</c:v>
                      </c:pt>
                      <c:pt idx="14">
                        <c:v>600</c:v>
                      </c:pt>
                      <c:pt idx="15">
                        <c:v>620</c:v>
                      </c:pt>
                      <c:pt idx="16">
                        <c:v>640</c:v>
                      </c:pt>
                      <c:pt idx="17">
                        <c:v>660</c:v>
                      </c:pt>
                      <c:pt idx="18">
                        <c:v>680</c:v>
                      </c:pt>
                      <c:pt idx="19">
                        <c:v>700</c:v>
                      </c:pt>
                      <c:pt idx="20">
                        <c:v>720</c:v>
                      </c:pt>
                      <c:pt idx="21">
                        <c:v>740</c:v>
                      </c:pt>
                      <c:pt idx="22">
                        <c:v>760</c:v>
                      </c:pt>
                      <c:pt idx="23">
                        <c:v>780</c:v>
                      </c:pt>
                      <c:pt idx="24">
                        <c:v>800</c:v>
                      </c:pt>
                      <c:pt idx="25">
                        <c:v>820</c:v>
                      </c:pt>
                      <c:pt idx="26">
                        <c:v>840</c:v>
                      </c:pt>
                      <c:pt idx="27">
                        <c:v>860</c:v>
                      </c:pt>
                      <c:pt idx="28">
                        <c:v>880</c:v>
                      </c:pt>
                      <c:pt idx="29">
                        <c:v>900</c:v>
                      </c:pt>
                      <c:pt idx="30">
                        <c:v>920</c:v>
                      </c:pt>
                      <c:pt idx="31">
                        <c:v>940</c:v>
                      </c:pt>
                      <c:pt idx="32">
                        <c:v>960</c:v>
                      </c:pt>
                      <c:pt idx="33">
                        <c:v>980</c:v>
                      </c:pt>
                      <c:pt idx="34">
                        <c:v>1000</c:v>
                      </c:pt>
                      <c:pt idx="35">
                        <c:v>1020</c:v>
                      </c:pt>
                      <c:pt idx="36">
                        <c:v>1040</c:v>
                      </c:pt>
                      <c:pt idx="37">
                        <c:v>1060</c:v>
                      </c:pt>
                      <c:pt idx="38">
                        <c:v>1080</c:v>
                      </c:pt>
                      <c:pt idx="39">
                        <c:v>1100</c:v>
                      </c:pt>
                      <c:pt idx="40">
                        <c:v>1120</c:v>
                      </c:pt>
                      <c:pt idx="41">
                        <c:v>1140</c:v>
                      </c:pt>
                      <c:pt idx="42">
                        <c:v>1160</c:v>
                      </c:pt>
                      <c:pt idx="43">
                        <c:v>1180</c:v>
                      </c:pt>
                      <c:pt idx="44">
                        <c:v>1200</c:v>
                      </c:pt>
                      <c:pt idx="45">
                        <c:v>1220</c:v>
                      </c:pt>
                      <c:pt idx="46">
                        <c:v>1240</c:v>
                      </c:pt>
                      <c:pt idx="47">
                        <c:v>1260</c:v>
                      </c:pt>
                      <c:pt idx="48">
                        <c:v>1280</c:v>
                      </c:pt>
                      <c:pt idx="49">
                        <c:v>1300</c:v>
                      </c:pt>
                      <c:pt idx="50">
                        <c:v>1320</c:v>
                      </c:pt>
                      <c:pt idx="51">
                        <c:v>1340</c:v>
                      </c:pt>
                      <c:pt idx="52">
                        <c:v>1360</c:v>
                      </c:pt>
                      <c:pt idx="53">
                        <c:v>1380</c:v>
                      </c:pt>
                      <c:pt idx="54">
                        <c:v>1400</c:v>
                      </c:pt>
                      <c:pt idx="55">
                        <c:v>1420</c:v>
                      </c:pt>
                      <c:pt idx="56">
                        <c:v>1440</c:v>
                      </c:pt>
                      <c:pt idx="57">
                        <c:v>1460</c:v>
                      </c:pt>
                      <c:pt idx="58">
                        <c:v>1480</c:v>
                      </c:pt>
                      <c:pt idx="59">
                        <c:v>1500</c:v>
                      </c:pt>
                      <c:pt idx="60">
                        <c:v>1520</c:v>
                      </c:pt>
                      <c:pt idx="61">
                        <c:v>1540</c:v>
                      </c:pt>
                      <c:pt idx="62">
                        <c:v>1560</c:v>
                      </c:pt>
                      <c:pt idx="63">
                        <c:v>1580</c:v>
                      </c:pt>
                      <c:pt idx="64">
                        <c:v>1600</c:v>
                      </c:pt>
                      <c:pt idx="65">
                        <c:v>1620</c:v>
                      </c:pt>
                      <c:pt idx="66">
                        <c:v>1640</c:v>
                      </c:pt>
                      <c:pt idx="67">
                        <c:v>1660</c:v>
                      </c:pt>
                      <c:pt idx="68">
                        <c:v>1680</c:v>
                      </c:pt>
                      <c:pt idx="69">
                        <c:v>1700</c:v>
                      </c:pt>
                      <c:pt idx="70">
                        <c:v>1720</c:v>
                      </c:pt>
                      <c:pt idx="71">
                        <c:v>1740</c:v>
                      </c:pt>
                      <c:pt idx="72">
                        <c:v>1760</c:v>
                      </c:pt>
                      <c:pt idx="73">
                        <c:v>1780</c:v>
                      </c:pt>
                      <c:pt idx="74">
                        <c:v>1800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65-4706-88DA-6DFB0EE50E29}"/>
                  </c:ext>
                </c:extLst>
              </c15:ser>
            </c15:filteredLineSeries>
          </c:ext>
        </c:extLst>
      </c:lineChart>
      <c:catAx>
        <c:axId val="-10065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7664"/>
        <c:crosses val="autoZero"/>
        <c:auto val="1"/>
        <c:lblAlgn val="ctr"/>
        <c:lblOffset val="100"/>
        <c:tickLblSkip val="5"/>
        <c:noMultiLvlLbl val="0"/>
      </c:catAx>
      <c:valAx>
        <c:axId val="-10065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sample excluding</a:t>
            </a:r>
            <a:r>
              <a:rPr lang="en-US" altLang="ja-JP" baseline="0"/>
              <a:t> yield&lt;0.1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'yield_graph (2)'!$D$1</c:f>
              <c:strCache>
                <c:ptCount val="1"/>
                <c:pt idx="0">
                  <c:v>pred_choma2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'yield_graph (2)'!$A:$A</c15:sqref>
                  </c15:fullRef>
                </c:ext>
              </c:extLst>
              <c:f>'yield_graph (2)'!$A$2:$A$1048576</c:f>
              <c:strCache>
                <c:ptCount val="76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780</c:v>
                </c:pt>
                <c:pt idx="25">
                  <c:v>800</c:v>
                </c:pt>
                <c:pt idx="26">
                  <c:v>820</c:v>
                </c:pt>
                <c:pt idx="27">
                  <c:v>840</c:v>
                </c:pt>
                <c:pt idx="28">
                  <c:v>860</c:v>
                </c:pt>
                <c:pt idx="29">
                  <c:v>880</c:v>
                </c:pt>
                <c:pt idx="30">
                  <c:v>900</c:v>
                </c:pt>
                <c:pt idx="31">
                  <c:v>920</c:v>
                </c:pt>
                <c:pt idx="32">
                  <c:v>940</c:v>
                </c:pt>
                <c:pt idx="33">
                  <c:v>960</c:v>
                </c:pt>
                <c:pt idx="34">
                  <c:v>980</c:v>
                </c:pt>
                <c:pt idx="35">
                  <c:v>1000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1080</c:v>
                </c:pt>
                <c:pt idx="40">
                  <c:v>1100</c:v>
                </c:pt>
                <c:pt idx="41">
                  <c:v>1120</c:v>
                </c:pt>
                <c:pt idx="42">
                  <c:v>1140</c:v>
                </c:pt>
                <c:pt idx="43">
                  <c:v>1160</c:v>
                </c:pt>
                <c:pt idx="44">
                  <c:v>1180</c:v>
                </c:pt>
                <c:pt idx="45">
                  <c:v>1200</c:v>
                </c:pt>
                <c:pt idx="46">
                  <c:v>1220</c:v>
                </c:pt>
                <c:pt idx="47">
                  <c:v>1240</c:v>
                </c:pt>
                <c:pt idx="48">
                  <c:v>1260</c:v>
                </c:pt>
                <c:pt idx="49">
                  <c:v>1280</c:v>
                </c:pt>
                <c:pt idx="50">
                  <c:v>1300</c:v>
                </c:pt>
                <c:pt idx="51">
                  <c:v>1320</c:v>
                </c:pt>
                <c:pt idx="52">
                  <c:v>1340</c:v>
                </c:pt>
                <c:pt idx="53">
                  <c:v>1360</c:v>
                </c:pt>
                <c:pt idx="54">
                  <c:v>1380</c:v>
                </c:pt>
                <c:pt idx="55">
                  <c:v>1400</c:v>
                </c:pt>
                <c:pt idx="56">
                  <c:v>1420</c:v>
                </c:pt>
                <c:pt idx="57">
                  <c:v>1440</c:v>
                </c:pt>
                <c:pt idx="58">
                  <c:v>1460</c:v>
                </c:pt>
                <c:pt idx="59">
                  <c:v>1480</c:v>
                </c:pt>
                <c:pt idx="60">
                  <c:v>1500</c:v>
                </c:pt>
                <c:pt idx="61">
                  <c:v>1520</c:v>
                </c:pt>
                <c:pt idx="62">
                  <c:v>1540</c:v>
                </c:pt>
                <c:pt idx="63">
                  <c:v>1560</c:v>
                </c:pt>
                <c:pt idx="64">
                  <c:v>1580</c:v>
                </c:pt>
                <c:pt idx="65">
                  <c:v>1600</c:v>
                </c:pt>
                <c:pt idx="66">
                  <c:v>1620</c:v>
                </c:pt>
                <c:pt idx="67">
                  <c:v>1640</c:v>
                </c:pt>
                <c:pt idx="68">
                  <c:v>1660</c:v>
                </c:pt>
                <c:pt idx="69">
                  <c:v>1680</c:v>
                </c:pt>
                <c:pt idx="70">
                  <c:v>1700</c:v>
                </c:pt>
                <c:pt idx="71">
                  <c:v>1720</c:v>
                </c:pt>
                <c:pt idx="72">
                  <c:v>1740</c:v>
                </c:pt>
                <c:pt idx="73">
                  <c:v>1760</c:v>
                </c:pt>
                <c:pt idx="74">
                  <c:v>1780</c:v>
                </c:pt>
                <c:pt idx="75">
                  <c:v>1800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'yield_graph (2)'!$D$2:$D$77</c15:sqref>
                  </c15:fullRef>
                </c:ext>
              </c:extLst>
              <c:f>'yield_graph (2)'!$D$3:$D$77</c:f>
              <c:numCache>
                <c:formatCode>General</c:formatCode>
                <c:ptCount val="75"/>
                <c:pt idx="0">
                  <c:v>-0.24469152200000044</c:v>
                </c:pt>
                <c:pt idx="1">
                  <c:v>-0.14094215799999998</c:v>
                </c:pt>
                <c:pt idx="2">
                  <c:v>-3.999001800000046E-2</c:v>
                </c:pt>
                <c:pt idx="3">
                  <c:v>5.8164897999999465E-2</c:v>
                </c:pt>
                <c:pt idx="4">
                  <c:v>0.15352258999999979</c:v>
                </c:pt>
                <c:pt idx="5">
                  <c:v>0.24608305800000008</c:v>
                </c:pt>
                <c:pt idx="6">
                  <c:v>0.33584630199999943</c:v>
                </c:pt>
                <c:pt idx="7">
                  <c:v>0.42281232200000007</c:v>
                </c:pt>
                <c:pt idx="8">
                  <c:v>0.50698111800000023</c:v>
                </c:pt>
                <c:pt idx="9">
                  <c:v>0.58835268999999946</c:v>
                </c:pt>
                <c:pt idx="10">
                  <c:v>0.66692703799999997</c:v>
                </c:pt>
                <c:pt idx="11">
                  <c:v>0.742704162</c:v>
                </c:pt>
                <c:pt idx="12">
                  <c:v>0.81568406199999954</c:v>
                </c:pt>
                <c:pt idx="13">
                  <c:v>0.88586673799999949</c:v>
                </c:pt>
                <c:pt idx="14">
                  <c:v>0.95325218999999983</c:v>
                </c:pt>
                <c:pt idx="15">
                  <c:v>1.0178404179999991</c:v>
                </c:pt>
                <c:pt idx="16">
                  <c:v>1.0796314219999994</c:v>
                </c:pt>
                <c:pt idx="17">
                  <c:v>1.1386252019999996</c:v>
                </c:pt>
                <c:pt idx="18">
                  <c:v>1.1948217580000002</c:v>
                </c:pt>
                <c:pt idx="19">
                  <c:v>1.2482210900000004</c:v>
                </c:pt>
                <c:pt idx="20">
                  <c:v>1.2988231979999996</c:v>
                </c:pt>
                <c:pt idx="21">
                  <c:v>1.3466280820000001</c:v>
                </c:pt>
                <c:pt idx="22">
                  <c:v>1.3916357419999992</c:v>
                </c:pt>
                <c:pt idx="23">
                  <c:v>1.4338461779999996</c:v>
                </c:pt>
                <c:pt idx="24">
                  <c:v>1.4732593899999995</c:v>
                </c:pt>
                <c:pt idx="25">
                  <c:v>1.5098753780000003</c:v>
                </c:pt>
                <c:pt idx="26">
                  <c:v>1.5436941420000001</c:v>
                </c:pt>
                <c:pt idx="27">
                  <c:v>1.5747156820000008</c:v>
                </c:pt>
                <c:pt idx="28">
                  <c:v>1.6029399979999992</c:v>
                </c:pt>
                <c:pt idx="29">
                  <c:v>1.6283670899999994</c:v>
                </c:pt>
                <c:pt idx="30">
                  <c:v>1.6509969579999999</c:v>
                </c:pt>
                <c:pt idx="31">
                  <c:v>1.670829602</c:v>
                </c:pt>
                <c:pt idx="32">
                  <c:v>1.6878650220000004</c:v>
                </c:pt>
                <c:pt idx="33">
                  <c:v>1.7021032180000009</c:v>
                </c:pt>
                <c:pt idx="34">
                  <c:v>1.7135441899999995</c:v>
                </c:pt>
                <c:pt idx="35">
                  <c:v>1.7221879379999998</c:v>
                </c:pt>
                <c:pt idx="36">
                  <c:v>1.7280344620000005</c:v>
                </c:pt>
                <c:pt idx="37">
                  <c:v>1.7310837619999995</c:v>
                </c:pt>
                <c:pt idx="38">
                  <c:v>1.7313358380000001</c:v>
                </c:pt>
                <c:pt idx="39">
                  <c:v>1.7287906900000007</c:v>
                </c:pt>
                <c:pt idx="40">
                  <c:v>1.7234483179999986</c:v>
                </c:pt>
                <c:pt idx="41">
                  <c:v>1.7153087219999992</c:v>
                </c:pt>
                <c:pt idx="42">
                  <c:v>1.7043719019999997</c:v>
                </c:pt>
                <c:pt idx="43">
                  <c:v>1.6906378579999992</c:v>
                </c:pt>
                <c:pt idx="44">
                  <c:v>1.6741065899999996</c:v>
                </c:pt>
                <c:pt idx="45">
                  <c:v>1.654778098</c:v>
                </c:pt>
                <c:pt idx="46">
                  <c:v>1.6326523819999985</c:v>
                </c:pt>
                <c:pt idx="47">
                  <c:v>1.6077294419999997</c:v>
                </c:pt>
                <c:pt idx="48">
                  <c:v>1.580009277999999</c:v>
                </c:pt>
                <c:pt idx="49">
                  <c:v>1.5494918900000001</c:v>
                </c:pt>
                <c:pt idx="50">
                  <c:v>1.5161772780000002</c:v>
                </c:pt>
                <c:pt idx="51">
                  <c:v>1.4800654420000003</c:v>
                </c:pt>
                <c:pt idx="52">
                  <c:v>1.4411563820000004</c:v>
                </c:pt>
                <c:pt idx="53">
                  <c:v>1.3994500980000013</c:v>
                </c:pt>
                <c:pt idx="54">
                  <c:v>1.3549465900000013</c:v>
                </c:pt>
                <c:pt idx="55">
                  <c:v>1.3076458579999986</c:v>
                </c:pt>
                <c:pt idx="56">
                  <c:v>1.2575479019999993</c:v>
                </c:pt>
                <c:pt idx="57">
                  <c:v>1.2046527220000001</c:v>
                </c:pt>
                <c:pt idx="58">
                  <c:v>1.1489603179999999</c:v>
                </c:pt>
                <c:pt idx="59">
                  <c:v>1.0904706899999996</c:v>
                </c:pt>
                <c:pt idx="60">
                  <c:v>1.0291838379999985</c:v>
                </c:pt>
                <c:pt idx="61">
                  <c:v>0.96509976199999825</c:v>
                </c:pt>
                <c:pt idx="62">
                  <c:v>0.89821846199999966</c:v>
                </c:pt>
                <c:pt idx="63">
                  <c:v>0.82853993799999925</c:v>
                </c:pt>
                <c:pt idx="64">
                  <c:v>0.7560641899999988</c:v>
                </c:pt>
                <c:pt idx="65">
                  <c:v>0.68079121800000009</c:v>
                </c:pt>
                <c:pt idx="66">
                  <c:v>0.60272102200000133</c:v>
                </c:pt>
                <c:pt idx="67">
                  <c:v>0.52185360200000075</c:v>
                </c:pt>
                <c:pt idx="68">
                  <c:v>0.43818895800000013</c:v>
                </c:pt>
                <c:pt idx="69">
                  <c:v>0.35172709000000124</c:v>
                </c:pt>
                <c:pt idx="70">
                  <c:v>0.26246799800000231</c:v>
                </c:pt>
                <c:pt idx="71">
                  <c:v>0.17041168200000156</c:v>
                </c:pt>
                <c:pt idx="72">
                  <c:v>7.5558141999998996E-2</c:v>
                </c:pt>
                <c:pt idx="73">
                  <c:v>-2.2092622000001838E-2</c:v>
                </c:pt>
                <c:pt idx="74">
                  <c:v>-0.12254061000000094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8-4637-BAA4-C154B6F003A2}"/>
            </c:ext>
          </c:extLst>
        </c:ser>
        <c:ser>
          <c:idx val="4"/>
          <c:order val="4"/>
          <c:tx>
            <c:strRef>
              <c:f>'yield_graph (2)'!$E$1</c:f>
              <c:strCache>
                <c:ptCount val="1"/>
                <c:pt idx="0">
                  <c:v>pred_snzg2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'yield_graph (2)'!$A:$A</c15:sqref>
                  </c15:fullRef>
                </c:ext>
              </c:extLst>
              <c:f>'yield_graph (2)'!$A$2:$A$1048576</c:f>
              <c:strCache>
                <c:ptCount val="76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780</c:v>
                </c:pt>
                <c:pt idx="25">
                  <c:v>800</c:v>
                </c:pt>
                <c:pt idx="26">
                  <c:v>820</c:v>
                </c:pt>
                <c:pt idx="27">
                  <c:v>840</c:v>
                </c:pt>
                <c:pt idx="28">
                  <c:v>860</c:v>
                </c:pt>
                <c:pt idx="29">
                  <c:v>880</c:v>
                </c:pt>
                <c:pt idx="30">
                  <c:v>900</c:v>
                </c:pt>
                <c:pt idx="31">
                  <c:v>920</c:v>
                </c:pt>
                <c:pt idx="32">
                  <c:v>940</c:v>
                </c:pt>
                <c:pt idx="33">
                  <c:v>960</c:v>
                </c:pt>
                <c:pt idx="34">
                  <c:v>980</c:v>
                </c:pt>
                <c:pt idx="35">
                  <c:v>1000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1080</c:v>
                </c:pt>
                <c:pt idx="40">
                  <c:v>1100</c:v>
                </c:pt>
                <c:pt idx="41">
                  <c:v>1120</c:v>
                </c:pt>
                <c:pt idx="42">
                  <c:v>1140</c:v>
                </c:pt>
                <c:pt idx="43">
                  <c:v>1160</c:v>
                </c:pt>
                <c:pt idx="44">
                  <c:v>1180</c:v>
                </c:pt>
                <c:pt idx="45">
                  <c:v>1200</c:v>
                </c:pt>
                <c:pt idx="46">
                  <c:v>1220</c:v>
                </c:pt>
                <c:pt idx="47">
                  <c:v>1240</c:v>
                </c:pt>
                <c:pt idx="48">
                  <c:v>1260</c:v>
                </c:pt>
                <c:pt idx="49">
                  <c:v>1280</c:v>
                </c:pt>
                <c:pt idx="50">
                  <c:v>1300</c:v>
                </c:pt>
                <c:pt idx="51">
                  <c:v>1320</c:v>
                </c:pt>
                <c:pt idx="52">
                  <c:v>1340</c:v>
                </c:pt>
                <c:pt idx="53">
                  <c:v>1360</c:v>
                </c:pt>
                <c:pt idx="54">
                  <c:v>1380</c:v>
                </c:pt>
                <c:pt idx="55">
                  <c:v>1400</c:v>
                </c:pt>
                <c:pt idx="56">
                  <c:v>1420</c:v>
                </c:pt>
                <c:pt idx="57">
                  <c:v>1440</c:v>
                </c:pt>
                <c:pt idx="58">
                  <c:v>1460</c:v>
                </c:pt>
                <c:pt idx="59">
                  <c:v>1480</c:v>
                </c:pt>
                <c:pt idx="60">
                  <c:v>1500</c:v>
                </c:pt>
                <c:pt idx="61">
                  <c:v>1520</c:v>
                </c:pt>
                <c:pt idx="62">
                  <c:v>1540</c:v>
                </c:pt>
                <c:pt idx="63">
                  <c:v>1560</c:v>
                </c:pt>
                <c:pt idx="64">
                  <c:v>1580</c:v>
                </c:pt>
                <c:pt idx="65">
                  <c:v>1600</c:v>
                </c:pt>
                <c:pt idx="66">
                  <c:v>1620</c:v>
                </c:pt>
                <c:pt idx="67">
                  <c:v>1640</c:v>
                </c:pt>
                <c:pt idx="68">
                  <c:v>1660</c:v>
                </c:pt>
                <c:pt idx="69">
                  <c:v>1680</c:v>
                </c:pt>
                <c:pt idx="70">
                  <c:v>1700</c:v>
                </c:pt>
                <c:pt idx="71">
                  <c:v>1720</c:v>
                </c:pt>
                <c:pt idx="72">
                  <c:v>1740</c:v>
                </c:pt>
                <c:pt idx="73">
                  <c:v>1760</c:v>
                </c:pt>
                <c:pt idx="74">
                  <c:v>1780</c:v>
                </c:pt>
                <c:pt idx="75">
                  <c:v>1800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'yield_graph (2)'!$E$2:$E$77</c15:sqref>
                  </c15:fullRef>
                </c:ext>
              </c:extLst>
              <c:f>'yield_graph (2)'!$E$3:$E$77</c:f>
              <c:numCache>
                <c:formatCode>General</c:formatCode>
                <c:ptCount val="75"/>
                <c:pt idx="0">
                  <c:v>-1.1794157220000003</c:v>
                </c:pt>
                <c:pt idx="1">
                  <c:v>-1.0756663579999999</c:v>
                </c:pt>
                <c:pt idx="2">
                  <c:v>-0.97471421800000047</c:v>
                </c:pt>
                <c:pt idx="3">
                  <c:v>-0.87655930200000054</c:v>
                </c:pt>
                <c:pt idx="4">
                  <c:v>-0.78120161000000021</c:v>
                </c:pt>
                <c:pt idx="5">
                  <c:v>-0.68864114199999993</c:v>
                </c:pt>
                <c:pt idx="6">
                  <c:v>-0.59887789800000057</c:v>
                </c:pt>
                <c:pt idx="7">
                  <c:v>-0.51191187799999993</c:v>
                </c:pt>
                <c:pt idx="8">
                  <c:v>-0.42774308199999977</c:v>
                </c:pt>
                <c:pt idx="9">
                  <c:v>-0.34637151000000055</c:v>
                </c:pt>
                <c:pt idx="10">
                  <c:v>-0.26779716200000003</c:v>
                </c:pt>
                <c:pt idx="11">
                  <c:v>-0.192020038</c:v>
                </c:pt>
                <c:pt idx="12">
                  <c:v>-0.11904013800000046</c:v>
                </c:pt>
                <c:pt idx="13">
                  <c:v>-4.8857462000000518E-2</c:v>
                </c:pt>
                <c:pt idx="14">
                  <c:v>1.8527989999999828E-2</c:v>
                </c:pt>
                <c:pt idx="15">
                  <c:v>8.3116217999999131E-2</c:v>
                </c:pt>
                <c:pt idx="16">
                  <c:v>0.14490722199999939</c:v>
                </c:pt>
                <c:pt idx="17">
                  <c:v>0.20390100199999961</c:v>
                </c:pt>
                <c:pt idx="18">
                  <c:v>0.26009755800000023</c:v>
                </c:pt>
                <c:pt idx="19">
                  <c:v>0.31349689000000036</c:v>
                </c:pt>
                <c:pt idx="20">
                  <c:v>0.36409899799999956</c:v>
                </c:pt>
                <c:pt idx="21">
                  <c:v>0.41190388200000005</c:v>
                </c:pt>
                <c:pt idx="22">
                  <c:v>0.45691154199999917</c:v>
                </c:pt>
                <c:pt idx="23">
                  <c:v>0.49912197799999958</c:v>
                </c:pt>
                <c:pt idx="24">
                  <c:v>0.5385351899999995</c:v>
                </c:pt>
                <c:pt idx="25">
                  <c:v>0.57515117800000026</c:v>
                </c:pt>
                <c:pt idx="26">
                  <c:v>0.6089699420000001</c:v>
                </c:pt>
                <c:pt idx="27">
                  <c:v>0.63999148200000078</c:v>
                </c:pt>
                <c:pt idx="28">
                  <c:v>0.66821579799999919</c:v>
                </c:pt>
                <c:pt idx="29">
                  <c:v>0.69364288999999935</c:v>
                </c:pt>
                <c:pt idx="30">
                  <c:v>0.7162727579999999</c:v>
                </c:pt>
                <c:pt idx="31">
                  <c:v>0.73610540199999996</c:v>
                </c:pt>
                <c:pt idx="32">
                  <c:v>0.75314082200000043</c:v>
                </c:pt>
                <c:pt idx="33">
                  <c:v>0.76737901800000086</c:v>
                </c:pt>
                <c:pt idx="34">
                  <c:v>0.77881998999999946</c:v>
                </c:pt>
                <c:pt idx="35">
                  <c:v>0.7874637379999998</c:v>
                </c:pt>
                <c:pt idx="36">
                  <c:v>0.79331026200000054</c:v>
                </c:pt>
                <c:pt idx="37">
                  <c:v>0.79635956199999947</c:v>
                </c:pt>
                <c:pt idx="38">
                  <c:v>0.79661163800000012</c:v>
                </c:pt>
                <c:pt idx="39">
                  <c:v>0.79406649000000074</c:v>
                </c:pt>
                <c:pt idx="40">
                  <c:v>0.78872411799999864</c:v>
                </c:pt>
                <c:pt idx="41">
                  <c:v>0.78058452199999917</c:v>
                </c:pt>
                <c:pt idx="42">
                  <c:v>0.76964770199999966</c:v>
                </c:pt>
                <c:pt idx="43">
                  <c:v>0.75591365799999921</c:v>
                </c:pt>
                <c:pt idx="44">
                  <c:v>0.73938238999999961</c:v>
                </c:pt>
                <c:pt idx="45">
                  <c:v>0.72005389799999997</c:v>
                </c:pt>
                <c:pt idx="46">
                  <c:v>0.69792818199999851</c:v>
                </c:pt>
                <c:pt idx="47">
                  <c:v>0.67300524199999967</c:v>
                </c:pt>
                <c:pt idx="48">
                  <c:v>0.64528507799999901</c:v>
                </c:pt>
                <c:pt idx="49">
                  <c:v>0.61476769000000009</c:v>
                </c:pt>
                <c:pt idx="50">
                  <c:v>0.58145307800000023</c:v>
                </c:pt>
                <c:pt idx="51">
                  <c:v>0.54534124200000034</c:v>
                </c:pt>
                <c:pt idx="52">
                  <c:v>0.5064321820000004</c:v>
                </c:pt>
                <c:pt idx="53">
                  <c:v>0.4647258980000013</c:v>
                </c:pt>
                <c:pt idx="54">
                  <c:v>0.42022239000000128</c:v>
                </c:pt>
                <c:pt idx="55">
                  <c:v>0.37292165799999855</c:v>
                </c:pt>
                <c:pt idx="56">
                  <c:v>0.32282370199999932</c:v>
                </c:pt>
                <c:pt idx="57">
                  <c:v>0.26992852200000006</c:v>
                </c:pt>
                <c:pt idx="58">
                  <c:v>0.21423611799999986</c:v>
                </c:pt>
                <c:pt idx="59">
                  <c:v>0.15574648999999963</c:v>
                </c:pt>
                <c:pt idx="60">
                  <c:v>9.4459637999998458E-2</c:v>
                </c:pt>
                <c:pt idx="61">
                  <c:v>3.0375561999998246E-2</c:v>
                </c:pt>
                <c:pt idx="62">
                  <c:v>-3.6505738000000343E-2</c:v>
                </c:pt>
                <c:pt idx="63">
                  <c:v>-0.10618426200000075</c:v>
                </c:pt>
                <c:pt idx="64">
                  <c:v>-0.1786600100000012</c:v>
                </c:pt>
                <c:pt idx="65">
                  <c:v>-0.25393298199999992</c:v>
                </c:pt>
                <c:pt idx="66">
                  <c:v>-0.33200317799999868</c:v>
                </c:pt>
                <c:pt idx="67">
                  <c:v>-0.41287059799999926</c:v>
                </c:pt>
                <c:pt idx="68">
                  <c:v>-0.49653524199999988</c:v>
                </c:pt>
                <c:pt idx="69">
                  <c:v>-0.58299710999999876</c:v>
                </c:pt>
                <c:pt idx="70">
                  <c:v>-0.67225620199999769</c:v>
                </c:pt>
                <c:pt idx="71">
                  <c:v>-0.76431251799999844</c:v>
                </c:pt>
                <c:pt idx="72">
                  <c:v>-0.85916605800000101</c:v>
                </c:pt>
                <c:pt idx="73">
                  <c:v>-0.95681682200000184</c:v>
                </c:pt>
                <c:pt idx="74">
                  <c:v>-1.0572648100000008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8-4637-BAA4-C154B6F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6584400"/>
        <c:axId val="-1006586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'yield_graph (2)'!$A$1</c15:sqref>
                        </c15:formulaRef>
                      </c:ext>
                    </c:extLst>
                    <c:strCache>
                      <c:ptCount val="1"/>
                      <c:pt idx="0">
                        <c:v>rain_irri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'yield_graph (2)'!$A:$A</c15:sqref>
                        </c15:fullRef>
                        <c15:formulaRef>
                          <c15:sqref>'yield_graph (2)'!$A$2:$A$1048576</c15:sqref>
                        </c15:formulaRef>
                      </c:ext>
                    </c:extLst>
                    <c:strCache>
                      <c:ptCount val="76"/>
                      <c:pt idx="0">
                        <c:v>300</c:v>
                      </c:pt>
                      <c:pt idx="1">
                        <c:v>320</c:v>
                      </c:pt>
                      <c:pt idx="2">
                        <c:v>340</c:v>
                      </c:pt>
                      <c:pt idx="3">
                        <c:v>360</c:v>
                      </c:pt>
                      <c:pt idx="4">
                        <c:v>380</c:v>
                      </c:pt>
                      <c:pt idx="5">
                        <c:v>400</c:v>
                      </c:pt>
                      <c:pt idx="6">
                        <c:v>420</c:v>
                      </c:pt>
                      <c:pt idx="7">
                        <c:v>440</c:v>
                      </c:pt>
                      <c:pt idx="8">
                        <c:v>460</c:v>
                      </c:pt>
                      <c:pt idx="9">
                        <c:v>480</c:v>
                      </c:pt>
                      <c:pt idx="10">
                        <c:v>500</c:v>
                      </c:pt>
                      <c:pt idx="11">
                        <c:v>520</c:v>
                      </c:pt>
                      <c:pt idx="12">
                        <c:v>540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600</c:v>
                      </c:pt>
                      <c:pt idx="16">
                        <c:v>620</c:v>
                      </c:pt>
                      <c:pt idx="17">
                        <c:v>640</c:v>
                      </c:pt>
                      <c:pt idx="18">
                        <c:v>660</c:v>
                      </c:pt>
                      <c:pt idx="19">
                        <c:v>680</c:v>
                      </c:pt>
                      <c:pt idx="20">
                        <c:v>700</c:v>
                      </c:pt>
                      <c:pt idx="21">
                        <c:v>720</c:v>
                      </c:pt>
                      <c:pt idx="22">
                        <c:v>740</c:v>
                      </c:pt>
                      <c:pt idx="23">
                        <c:v>760</c:v>
                      </c:pt>
                      <c:pt idx="24">
                        <c:v>780</c:v>
                      </c:pt>
                      <c:pt idx="25">
                        <c:v>800</c:v>
                      </c:pt>
                      <c:pt idx="26">
                        <c:v>820</c:v>
                      </c:pt>
                      <c:pt idx="27">
                        <c:v>840</c:v>
                      </c:pt>
                      <c:pt idx="28">
                        <c:v>860</c:v>
                      </c:pt>
                      <c:pt idx="29">
                        <c:v>880</c:v>
                      </c:pt>
                      <c:pt idx="30">
                        <c:v>900</c:v>
                      </c:pt>
                      <c:pt idx="31">
                        <c:v>920</c:v>
                      </c:pt>
                      <c:pt idx="32">
                        <c:v>940</c:v>
                      </c:pt>
                      <c:pt idx="33">
                        <c:v>960</c:v>
                      </c:pt>
                      <c:pt idx="34">
                        <c:v>980</c:v>
                      </c:pt>
                      <c:pt idx="35">
                        <c:v>1000</c:v>
                      </c:pt>
                      <c:pt idx="36">
                        <c:v>1020</c:v>
                      </c:pt>
                      <c:pt idx="37">
                        <c:v>1040</c:v>
                      </c:pt>
                      <c:pt idx="38">
                        <c:v>1060</c:v>
                      </c:pt>
                      <c:pt idx="39">
                        <c:v>1080</c:v>
                      </c:pt>
                      <c:pt idx="40">
                        <c:v>1100</c:v>
                      </c:pt>
                      <c:pt idx="41">
                        <c:v>1120</c:v>
                      </c:pt>
                      <c:pt idx="42">
                        <c:v>1140</c:v>
                      </c:pt>
                      <c:pt idx="43">
                        <c:v>1160</c:v>
                      </c:pt>
                      <c:pt idx="44">
                        <c:v>1180</c:v>
                      </c:pt>
                      <c:pt idx="45">
                        <c:v>1200</c:v>
                      </c:pt>
                      <c:pt idx="46">
                        <c:v>1220</c:v>
                      </c:pt>
                      <c:pt idx="47">
                        <c:v>1240</c:v>
                      </c:pt>
                      <c:pt idx="48">
                        <c:v>1260</c:v>
                      </c:pt>
                      <c:pt idx="49">
                        <c:v>1280</c:v>
                      </c:pt>
                      <c:pt idx="50">
                        <c:v>1300</c:v>
                      </c:pt>
                      <c:pt idx="51">
                        <c:v>1320</c:v>
                      </c:pt>
                      <c:pt idx="52">
                        <c:v>1340</c:v>
                      </c:pt>
                      <c:pt idx="53">
                        <c:v>1360</c:v>
                      </c:pt>
                      <c:pt idx="54">
                        <c:v>1380</c:v>
                      </c:pt>
                      <c:pt idx="55">
                        <c:v>1400</c:v>
                      </c:pt>
                      <c:pt idx="56">
                        <c:v>1420</c:v>
                      </c:pt>
                      <c:pt idx="57">
                        <c:v>1440</c:v>
                      </c:pt>
                      <c:pt idx="58">
                        <c:v>1460</c:v>
                      </c:pt>
                      <c:pt idx="59">
                        <c:v>1480</c:v>
                      </c:pt>
                      <c:pt idx="60">
                        <c:v>1500</c:v>
                      </c:pt>
                      <c:pt idx="61">
                        <c:v>1520</c:v>
                      </c:pt>
                      <c:pt idx="62">
                        <c:v>1540</c:v>
                      </c:pt>
                      <c:pt idx="63">
                        <c:v>1560</c:v>
                      </c:pt>
                      <c:pt idx="64">
                        <c:v>1580</c:v>
                      </c:pt>
                      <c:pt idx="65">
                        <c:v>1600</c:v>
                      </c:pt>
                      <c:pt idx="66">
                        <c:v>1620</c:v>
                      </c:pt>
                      <c:pt idx="67">
                        <c:v>1640</c:v>
                      </c:pt>
                      <c:pt idx="68">
                        <c:v>1660</c:v>
                      </c:pt>
                      <c:pt idx="69">
                        <c:v>1680</c:v>
                      </c:pt>
                      <c:pt idx="70">
                        <c:v>1700</c:v>
                      </c:pt>
                      <c:pt idx="71">
                        <c:v>1720</c:v>
                      </c:pt>
                      <c:pt idx="72">
                        <c:v>1740</c:v>
                      </c:pt>
                      <c:pt idx="73">
                        <c:v>1760</c:v>
                      </c:pt>
                      <c:pt idx="74">
                        <c:v>1780</c:v>
                      </c:pt>
                      <c:pt idx="75">
                        <c:v>1800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'yield_graph (2)'!$A$2:$A$77</c15:sqref>
                        </c15:fullRef>
                        <c15:formulaRef>
                          <c15:sqref>'yield_graph (2)'!$A$3:$A$77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320</c:v>
                      </c:pt>
                      <c:pt idx="1">
                        <c:v>340</c:v>
                      </c:pt>
                      <c:pt idx="2">
                        <c:v>360</c:v>
                      </c:pt>
                      <c:pt idx="3">
                        <c:v>380</c:v>
                      </c:pt>
                      <c:pt idx="4">
                        <c:v>400</c:v>
                      </c:pt>
                      <c:pt idx="5">
                        <c:v>420</c:v>
                      </c:pt>
                      <c:pt idx="6">
                        <c:v>440</c:v>
                      </c:pt>
                      <c:pt idx="7">
                        <c:v>460</c:v>
                      </c:pt>
                      <c:pt idx="8">
                        <c:v>480</c:v>
                      </c:pt>
                      <c:pt idx="9">
                        <c:v>500</c:v>
                      </c:pt>
                      <c:pt idx="10">
                        <c:v>520</c:v>
                      </c:pt>
                      <c:pt idx="11">
                        <c:v>540</c:v>
                      </c:pt>
                      <c:pt idx="12">
                        <c:v>560</c:v>
                      </c:pt>
                      <c:pt idx="13">
                        <c:v>580</c:v>
                      </c:pt>
                      <c:pt idx="14">
                        <c:v>600</c:v>
                      </c:pt>
                      <c:pt idx="15">
                        <c:v>620</c:v>
                      </c:pt>
                      <c:pt idx="16">
                        <c:v>640</c:v>
                      </c:pt>
                      <c:pt idx="17">
                        <c:v>660</c:v>
                      </c:pt>
                      <c:pt idx="18">
                        <c:v>680</c:v>
                      </c:pt>
                      <c:pt idx="19">
                        <c:v>700</c:v>
                      </c:pt>
                      <c:pt idx="20">
                        <c:v>720</c:v>
                      </c:pt>
                      <c:pt idx="21">
                        <c:v>740</c:v>
                      </c:pt>
                      <c:pt idx="22">
                        <c:v>760</c:v>
                      </c:pt>
                      <c:pt idx="23">
                        <c:v>780</c:v>
                      </c:pt>
                      <c:pt idx="24">
                        <c:v>800</c:v>
                      </c:pt>
                      <c:pt idx="25">
                        <c:v>820</c:v>
                      </c:pt>
                      <c:pt idx="26">
                        <c:v>840</c:v>
                      </c:pt>
                      <c:pt idx="27">
                        <c:v>860</c:v>
                      </c:pt>
                      <c:pt idx="28">
                        <c:v>880</c:v>
                      </c:pt>
                      <c:pt idx="29">
                        <c:v>900</c:v>
                      </c:pt>
                      <c:pt idx="30">
                        <c:v>920</c:v>
                      </c:pt>
                      <c:pt idx="31">
                        <c:v>940</c:v>
                      </c:pt>
                      <c:pt idx="32">
                        <c:v>960</c:v>
                      </c:pt>
                      <c:pt idx="33">
                        <c:v>980</c:v>
                      </c:pt>
                      <c:pt idx="34">
                        <c:v>1000</c:v>
                      </c:pt>
                      <c:pt idx="35">
                        <c:v>1020</c:v>
                      </c:pt>
                      <c:pt idx="36">
                        <c:v>1040</c:v>
                      </c:pt>
                      <c:pt idx="37">
                        <c:v>1060</c:v>
                      </c:pt>
                      <c:pt idx="38">
                        <c:v>1080</c:v>
                      </c:pt>
                      <c:pt idx="39">
                        <c:v>1100</c:v>
                      </c:pt>
                      <c:pt idx="40">
                        <c:v>1120</c:v>
                      </c:pt>
                      <c:pt idx="41">
                        <c:v>1140</c:v>
                      </c:pt>
                      <c:pt idx="42">
                        <c:v>1160</c:v>
                      </c:pt>
                      <c:pt idx="43">
                        <c:v>1180</c:v>
                      </c:pt>
                      <c:pt idx="44">
                        <c:v>1200</c:v>
                      </c:pt>
                      <c:pt idx="45">
                        <c:v>1220</c:v>
                      </c:pt>
                      <c:pt idx="46">
                        <c:v>1240</c:v>
                      </c:pt>
                      <c:pt idx="47">
                        <c:v>1260</c:v>
                      </c:pt>
                      <c:pt idx="48">
                        <c:v>1280</c:v>
                      </c:pt>
                      <c:pt idx="49">
                        <c:v>1300</c:v>
                      </c:pt>
                      <c:pt idx="50">
                        <c:v>1320</c:v>
                      </c:pt>
                      <c:pt idx="51">
                        <c:v>1340</c:v>
                      </c:pt>
                      <c:pt idx="52">
                        <c:v>1360</c:v>
                      </c:pt>
                      <c:pt idx="53">
                        <c:v>1380</c:v>
                      </c:pt>
                      <c:pt idx="54">
                        <c:v>1400</c:v>
                      </c:pt>
                      <c:pt idx="55">
                        <c:v>1420</c:v>
                      </c:pt>
                      <c:pt idx="56">
                        <c:v>1440</c:v>
                      </c:pt>
                      <c:pt idx="57">
                        <c:v>1460</c:v>
                      </c:pt>
                      <c:pt idx="58">
                        <c:v>1480</c:v>
                      </c:pt>
                      <c:pt idx="59">
                        <c:v>1500</c:v>
                      </c:pt>
                      <c:pt idx="60">
                        <c:v>1520</c:v>
                      </c:pt>
                      <c:pt idx="61">
                        <c:v>1540</c:v>
                      </c:pt>
                      <c:pt idx="62">
                        <c:v>1560</c:v>
                      </c:pt>
                      <c:pt idx="63">
                        <c:v>1580</c:v>
                      </c:pt>
                      <c:pt idx="64">
                        <c:v>1600</c:v>
                      </c:pt>
                      <c:pt idx="65">
                        <c:v>1620</c:v>
                      </c:pt>
                      <c:pt idx="66">
                        <c:v>1640</c:v>
                      </c:pt>
                      <c:pt idx="67">
                        <c:v>1660</c:v>
                      </c:pt>
                      <c:pt idx="68">
                        <c:v>1680</c:v>
                      </c:pt>
                      <c:pt idx="69">
                        <c:v>1700</c:v>
                      </c:pt>
                      <c:pt idx="70">
                        <c:v>1720</c:v>
                      </c:pt>
                      <c:pt idx="71">
                        <c:v>1740</c:v>
                      </c:pt>
                      <c:pt idx="72">
                        <c:v>1760</c:v>
                      </c:pt>
                      <c:pt idx="73">
                        <c:v>1780</c:v>
                      </c:pt>
                      <c:pt idx="74">
                        <c:v>1800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F8-4637-BAA4-C154B6F003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'yield_graph (2)'!$B$1</c15:sqref>
                        </c15:formulaRef>
                      </c:ext>
                    </c:extLst>
                    <c:strCache>
                      <c:ptCount val="1"/>
                      <c:pt idx="0">
                        <c:v>pred_choma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'yield_graph (2)'!$A:$A</c15:sqref>
                        </c15:fullRef>
                        <c15:formulaRef>
                          <c15:sqref>'yield_graph (2)'!$A$2:$A$1048576</c15:sqref>
                        </c15:formulaRef>
                      </c:ext>
                    </c:extLst>
                    <c:strCache>
                      <c:ptCount val="76"/>
                      <c:pt idx="0">
                        <c:v>300</c:v>
                      </c:pt>
                      <c:pt idx="1">
                        <c:v>320</c:v>
                      </c:pt>
                      <c:pt idx="2">
                        <c:v>340</c:v>
                      </c:pt>
                      <c:pt idx="3">
                        <c:v>360</c:v>
                      </c:pt>
                      <c:pt idx="4">
                        <c:v>380</c:v>
                      </c:pt>
                      <c:pt idx="5">
                        <c:v>400</c:v>
                      </c:pt>
                      <c:pt idx="6">
                        <c:v>420</c:v>
                      </c:pt>
                      <c:pt idx="7">
                        <c:v>440</c:v>
                      </c:pt>
                      <c:pt idx="8">
                        <c:v>460</c:v>
                      </c:pt>
                      <c:pt idx="9">
                        <c:v>480</c:v>
                      </c:pt>
                      <c:pt idx="10">
                        <c:v>500</c:v>
                      </c:pt>
                      <c:pt idx="11">
                        <c:v>520</c:v>
                      </c:pt>
                      <c:pt idx="12">
                        <c:v>540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600</c:v>
                      </c:pt>
                      <c:pt idx="16">
                        <c:v>620</c:v>
                      </c:pt>
                      <c:pt idx="17">
                        <c:v>640</c:v>
                      </c:pt>
                      <c:pt idx="18">
                        <c:v>660</c:v>
                      </c:pt>
                      <c:pt idx="19">
                        <c:v>680</c:v>
                      </c:pt>
                      <c:pt idx="20">
                        <c:v>700</c:v>
                      </c:pt>
                      <c:pt idx="21">
                        <c:v>720</c:v>
                      </c:pt>
                      <c:pt idx="22">
                        <c:v>740</c:v>
                      </c:pt>
                      <c:pt idx="23">
                        <c:v>760</c:v>
                      </c:pt>
                      <c:pt idx="24">
                        <c:v>780</c:v>
                      </c:pt>
                      <c:pt idx="25">
                        <c:v>800</c:v>
                      </c:pt>
                      <c:pt idx="26">
                        <c:v>820</c:v>
                      </c:pt>
                      <c:pt idx="27">
                        <c:v>840</c:v>
                      </c:pt>
                      <c:pt idx="28">
                        <c:v>860</c:v>
                      </c:pt>
                      <c:pt idx="29">
                        <c:v>880</c:v>
                      </c:pt>
                      <c:pt idx="30">
                        <c:v>900</c:v>
                      </c:pt>
                      <c:pt idx="31">
                        <c:v>920</c:v>
                      </c:pt>
                      <c:pt idx="32">
                        <c:v>940</c:v>
                      </c:pt>
                      <c:pt idx="33">
                        <c:v>960</c:v>
                      </c:pt>
                      <c:pt idx="34">
                        <c:v>980</c:v>
                      </c:pt>
                      <c:pt idx="35">
                        <c:v>1000</c:v>
                      </c:pt>
                      <c:pt idx="36">
                        <c:v>1020</c:v>
                      </c:pt>
                      <c:pt idx="37">
                        <c:v>1040</c:v>
                      </c:pt>
                      <c:pt idx="38">
                        <c:v>1060</c:v>
                      </c:pt>
                      <c:pt idx="39">
                        <c:v>1080</c:v>
                      </c:pt>
                      <c:pt idx="40">
                        <c:v>1100</c:v>
                      </c:pt>
                      <c:pt idx="41">
                        <c:v>1120</c:v>
                      </c:pt>
                      <c:pt idx="42">
                        <c:v>1140</c:v>
                      </c:pt>
                      <c:pt idx="43">
                        <c:v>1160</c:v>
                      </c:pt>
                      <c:pt idx="44">
                        <c:v>1180</c:v>
                      </c:pt>
                      <c:pt idx="45">
                        <c:v>1200</c:v>
                      </c:pt>
                      <c:pt idx="46">
                        <c:v>1220</c:v>
                      </c:pt>
                      <c:pt idx="47">
                        <c:v>1240</c:v>
                      </c:pt>
                      <c:pt idx="48">
                        <c:v>1260</c:v>
                      </c:pt>
                      <c:pt idx="49">
                        <c:v>1280</c:v>
                      </c:pt>
                      <c:pt idx="50">
                        <c:v>1300</c:v>
                      </c:pt>
                      <c:pt idx="51">
                        <c:v>1320</c:v>
                      </c:pt>
                      <c:pt idx="52">
                        <c:v>1340</c:v>
                      </c:pt>
                      <c:pt idx="53">
                        <c:v>1360</c:v>
                      </c:pt>
                      <c:pt idx="54">
                        <c:v>1380</c:v>
                      </c:pt>
                      <c:pt idx="55">
                        <c:v>1400</c:v>
                      </c:pt>
                      <c:pt idx="56">
                        <c:v>1420</c:v>
                      </c:pt>
                      <c:pt idx="57">
                        <c:v>1440</c:v>
                      </c:pt>
                      <c:pt idx="58">
                        <c:v>1460</c:v>
                      </c:pt>
                      <c:pt idx="59">
                        <c:v>1480</c:v>
                      </c:pt>
                      <c:pt idx="60">
                        <c:v>1500</c:v>
                      </c:pt>
                      <c:pt idx="61">
                        <c:v>1520</c:v>
                      </c:pt>
                      <c:pt idx="62">
                        <c:v>1540</c:v>
                      </c:pt>
                      <c:pt idx="63">
                        <c:v>1560</c:v>
                      </c:pt>
                      <c:pt idx="64">
                        <c:v>1580</c:v>
                      </c:pt>
                      <c:pt idx="65">
                        <c:v>1600</c:v>
                      </c:pt>
                      <c:pt idx="66">
                        <c:v>1620</c:v>
                      </c:pt>
                      <c:pt idx="67">
                        <c:v>1640</c:v>
                      </c:pt>
                      <c:pt idx="68">
                        <c:v>1660</c:v>
                      </c:pt>
                      <c:pt idx="69">
                        <c:v>1680</c:v>
                      </c:pt>
                      <c:pt idx="70">
                        <c:v>1700</c:v>
                      </c:pt>
                      <c:pt idx="71">
                        <c:v>1720</c:v>
                      </c:pt>
                      <c:pt idx="72">
                        <c:v>1740</c:v>
                      </c:pt>
                      <c:pt idx="73">
                        <c:v>1760</c:v>
                      </c:pt>
                      <c:pt idx="74">
                        <c:v>1780</c:v>
                      </c:pt>
                      <c:pt idx="75">
                        <c:v>1800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'yield_graph (2)'!$B$2:$B$77</c15:sqref>
                        </c15:fullRef>
                        <c15:formulaRef>
                          <c15:sqref>'yield_graph (2)'!$B$3:$B$77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-0.49781316399999975</c:v>
                      </c:pt>
                      <c:pt idx="1">
                        <c:v>-0.40678609599999971</c:v>
                      </c:pt>
                      <c:pt idx="2">
                        <c:v>-0.31819179599999969</c:v>
                      </c:pt>
                      <c:pt idx="3">
                        <c:v>-0.23203026399999993</c:v>
                      </c:pt>
                      <c:pt idx="4">
                        <c:v>-0.14830149999999998</c:v>
                      </c:pt>
                      <c:pt idx="5">
                        <c:v>-6.7005503999999827E-2</c:v>
                      </c:pt>
                      <c:pt idx="6">
                        <c:v>1.1857724000000069E-2</c:v>
                      </c:pt>
                      <c:pt idx="7">
                        <c:v>8.8288184000000602E-2</c:v>
                      </c:pt>
                      <c:pt idx="8">
                        <c:v>0.162285876</c:v>
                      </c:pt>
                      <c:pt idx="9">
                        <c:v>0.23385080000000003</c:v>
                      </c:pt>
                      <c:pt idx="10">
                        <c:v>0.3029829559999998</c:v>
                      </c:pt>
                      <c:pt idx="11">
                        <c:v>0.36968234399999977</c:v>
                      </c:pt>
                      <c:pt idx="12">
                        <c:v>0.43394896400000038</c:v>
                      </c:pt>
                      <c:pt idx="13">
                        <c:v>0.49578281599999985</c:v>
                      </c:pt>
                      <c:pt idx="14">
                        <c:v>0.5551839000000004</c:v>
                      </c:pt>
                      <c:pt idx="15">
                        <c:v>0.61215221600000069</c:v>
                      </c:pt>
                      <c:pt idx="16">
                        <c:v>0.66668776400000029</c:v>
                      </c:pt>
                      <c:pt idx="17">
                        <c:v>0.71879054400000009</c:v>
                      </c:pt>
                      <c:pt idx="18">
                        <c:v>0.76846055600000052</c:v>
                      </c:pt>
                      <c:pt idx="19">
                        <c:v>0.81569779999999981</c:v>
                      </c:pt>
                      <c:pt idx="20">
                        <c:v>0.86050227600000062</c:v>
                      </c:pt>
                      <c:pt idx="21">
                        <c:v>0.90287398399999985</c:v>
                      </c:pt>
                      <c:pt idx="22">
                        <c:v>0.94281292400000016</c:v>
                      </c:pt>
                      <c:pt idx="23">
                        <c:v>0.98031909600000067</c:v>
                      </c:pt>
                      <c:pt idx="24">
                        <c:v>1.0153925000000004</c:v>
                      </c:pt>
                      <c:pt idx="25">
                        <c:v>1.0480331360000004</c:v>
                      </c:pt>
                      <c:pt idx="26">
                        <c:v>1.0782410040000001</c:v>
                      </c:pt>
                      <c:pt idx="27">
                        <c:v>1.1060161040000005</c:v>
                      </c:pt>
                      <c:pt idx="28">
                        <c:v>1.1313584359999997</c:v>
                      </c:pt>
                      <c:pt idx="29">
                        <c:v>1.1542679999999996</c:v>
                      </c:pt>
                      <c:pt idx="30">
                        <c:v>1.174744796000001</c:v>
                      </c:pt>
                      <c:pt idx="31">
                        <c:v>1.1927888240000004</c:v>
                      </c:pt>
                      <c:pt idx="32">
                        <c:v>1.208400084</c:v>
                      </c:pt>
                      <c:pt idx="33">
                        <c:v>1.2215785760000006</c:v>
                      </c:pt>
                      <c:pt idx="34">
                        <c:v>1.2323243000000002</c:v>
                      </c:pt>
                      <c:pt idx="35">
                        <c:v>1.2406372560000003</c:v>
                      </c:pt>
                      <c:pt idx="36">
                        <c:v>1.2465174439999998</c:v>
                      </c:pt>
                      <c:pt idx="37">
                        <c:v>1.2499648640000007</c:v>
                      </c:pt>
                      <c:pt idx="38">
                        <c:v>1.2509795159999997</c:v>
                      </c:pt>
                      <c:pt idx="39">
                        <c:v>1.2495613999999997</c:v>
                      </c:pt>
                      <c:pt idx="40">
                        <c:v>1.2457105160000008</c:v>
                      </c:pt>
                      <c:pt idx="41">
                        <c:v>1.2394268639999999</c:v>
                      </c:pt>
                      <c:pt idx="42">
                        <c:v>1.2307104440000001</c:v>
                      </c:pt>
                      <c:pt idx="43">
                        <c:v>1.219561256</c:v>
                      </c:pt>
                      <c:pt idx="44">
                        <c:v>1.2059793000000005</c:v>
                      </c:pt>
                      <c:pt idx="45">
                        <c:v>1.1899645759999991</c:v>
                      </c:pt>
                      <c:pt idx="46">
                        <c:v>1.1715170840000009</c:v>
                      </c:pt>
                      <c:pt idx="47">
                        <c:v>1.1506368240000007</c:v>
                      </c:pt>
                      <c:pt idx="48">
                        <c:v>1.1273237960000011</c:v>
                      </c:pt>
                      <c:pt idx="49">
                        <c:v>1.1015780000000004</c:v>
                      </c:pt>
                      <c:pt idx="50">
                        <c:v>1.0733994360000003</c:v>
                      </c:pt>
                      <c:pt idx="51">
                        <c:v>1.0427881040000009</c:v>
                      </c:pt>
                      <c:pt idx="52">
                        <c:v>1.0097440040000003</c:v>
                      </c:pt>
                      <c:pt idx="53">
                        <c:v>0.97426713600000137</c:v>
                      </c:pt>
                      <c:pt idx="54">
                        <c:v>0.9363574999999994</c:v>
                      </c:pt>
                      <c:pt idx="55">
                        <c:v>0.89601509599999984</c:v>
                      </c:pt>
                      <c:pt idx="56">
                        <c:v>0.85323992400000093</c:v>
                      </c:pt>
                      <c:pt idx="57">
                        <c:v>0.80803198400000087</c:v>
                      </c:pt>
                      <c:pt idx="58">
                        <c:v>0.76039127599999967</c:v>
                      </c:pt>
                      <c:pt idx="59">
                        <c:v>0.71031780000000089</c:v>
                      </c:pt>
                      <c:pt idx="60">
                        <c:v>0.65781155600000007</c:v>
                      </c:pt>
                      <c:pt idx="61">
                        <c:v>0.60287254399999901</c:v>
                      </c:pt>
                      <c:pt idx="62">
                        <c:v>0.54550076400000125</c:v>
                      </c:pt>
                      <c:pt idx="63">
                        <c:v>0.48569621599999968</c:v>
                      </c:pt>
                      <c:pt idx="64">
                        <c:v>0.42345890000000141</c:v>
                      </c:pt>
                      <c:pt idx="65">
                        <c:v>0.35878881599999934</c:v>
                      </c:pt>
                      <c:pt idx="66">
                        <c:v>0.29168596400000057</c:v>
                      </c:pt>
                      <c:pt idx="67">
                        <c:v>0.22215034400000244</c:v>
                      </c:pt>
                      <c:pt idx="68">
                        <c:v>0.1501819560000005</c:v>
                      </c:pt>
                      <c:pt idx="69">
                        <c:v>7.5780800000000093E-2</c:v>
                      </c:pt>
                      <c:pt idx="70">
                        <c:v>-1.0531239999987951E-3</c:v>
                      </c:pt>
                      <c:pt idx="71">
                        <c:v>-8.0319815999999711E-2</c:v>
                      </c:pt>
                      <c:pt idx="72">
                        <c:v>-0.16201927600000088</c:v>
                      </c:pt>
                      <c:pt idx="73">
                        <c:v>-0.24615150399999874</c:v>
                      </c:pt>
                      <c:pt idx="74">
                        <c:v>-0.33271650000000041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F8-4637-BAA4-C154B6F003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'yield_graph (2)'!$C$1</c15:sqref>
                        </c15:formulaRef>
                      </c:ext>
                    </c:extLst>
                    <c:strCache>
                      <c:ptCount val="1"/>
                      <c:pt idx="0">
                        <c:v>pred_snzg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'yield_graph (2)'!$A:$A</c15:sqref>
                        </c15:fullRef>
                        <c15:formulaRef>
                          <c15:sqref>'yield_graph (2)'!$A$2:$A$1048576</c15:sqref>
                        </c15:formulaRef>
                      </c:ext>
                    </c:extLst>
                    <c:strCache>
                      <c:ptCount val="76"/>
                      <c:pt idx="0">
                        <c:v>300</c:v>
                      </c:pt>
                      <c:pt idx="1">
                        <c:v>320</c:v>
                      </c:pt>
                      <c:pt idx="2">
                        <c:v>340</c:v>
                      </c:pt>
                      <c:pt idx="3">
                        <c:v>360</c:v>
                      </c:pt>
                      <c:pt idx="4">
                        <c:v>380</c:v>
                      </c:pt>
                      <c:pt idx="5">
                        <c:v>400</c:v>
                      </c:pt>
                      <c:pt idx="6">
                        <c:v>420</c:v>
                      </c:pt>
                      <c:pt idx="7">
                        <c:v>440</c:v>
                      </c:pt>
                      <c:pt idx="8">
                        <c:v>460</c:v>
                      </c:pt>
                      <c:pt idx="9">
                        <c:v>480</c:v>
                      </c:pt>
                      <c:pt idx="10">
                        <c:v>500</c:v>
                      </c:pt>
                      <c:pt idx="11">
                        <c:v>520</c:v>
                      </c:pt>
                      <c:pt idx="12">
                        <c:v>540</c:v>
                      </c:pt>
                      <c:pt idx="13">
                        <c:v>560</c:v>
                      </c:pt>
                      <c:pt idx="14">
                        <c:v>580</c:v>
                      </c:pt>
                      <c:pt idx="15">
                        <c:v>600</c:v>
                      </c:pt>
                      <c:pt idx="16">
                        <c:v>620</c:v>
                      </c:pt>
                      <c:pt idx="17">
                        <c:v>640</c:v>
                      </c:pt>
                      <c:pt idx="18">
                        <c:v>660</c:v>
                      </c:pt>
                      <c:pt idx="19">
                        <c:v>680</c:v>
                      </c:pt>
                      <c:pt idx="20">
                        <c:v>700</c:v>
                      </c:pt>
                      <c:pt idx="21">
                        <c:v>720</c:v>
                      </c:pt>
                      <c:pt idx="22">
                        <c:v>740</c:v>
                      </c:pt>
                      <c:pt idx="23">
                        <c:v>760</c:v>
                      </c:pt>
                      <c:pt idx="24">
                        <c:v>780</c:v>
                      </c:pt>
                      <c:pt idx="25">
                        <c:v>800</c:v>
                      </c:pt>
                      <c:pt idx="26">
                        <c:v>820</c:v>
                      </c:pt>
                      <c:pt idx="27">
                        <c:v>840</c:v>
                      </c:pt>
                      <c:pt idx="28">
                        <c:v>860</c:v>
                      </c:pt>
                      <c:pt idx="29">
                        <c:v>880</c:v>
                      </c:pt>
                      <c:pt idx="30">
                        <c:v>900</c:v>
                      </c:pt>
                      <c:pt idx="31">
                        <c:v>920</c:v>
                      </c:pt>
                      <c:pt idx="32">
                        <c:v>940</c:v>
                      </c:pt>
                      <c:pt idx="33">
                        <c:v>960</c:v>
                      </c:pt>
                      <c:pt idx="34">
                        <c:v>980</c:v>
                      </c:pt>
                      <c:pt idx="35">
                        <c:v>1000</c:v>
                      </c:pt>
                      <c:pt idx="36">
                        <c:v>1020</c:v>
                      </c:pt>
                      <c:pt idx="37">
                        <c:v>1040</c:v>
                      </c:pt>
                      <c:pt idx="38">
                        <c:v>1060</c:v>
                      </c:pt>
                      <c:pt idx="39">
                        <c:v>1080</c:v>
                      </c:pt>
                      <c:pt idx="40">
                        <c:v>1100</c:v>
                      </c:pt>
                      <c:pt idx="41">
                        <c:v>1120</c:v>
                      </c:pt>
                      <c:pt idx="42">
                        <c:v>1140</c:v>
                      </c:pt>
                      <c:pt idx="43">
                        <c:v>1160</c:v>
                      </c:pt>
                      <c:pt idx="44">
                        <c:v>1180</c:v>
                      </c:pt>
                      <c:pt idx="45">
                        <c:v>1200</c:v>
                      </c:pt>
                      <c:pt idx="46">
                        <c:v>1220</c:v>
                      </c:pt>
                      <c:pt idx="47">
                        <c:v>1240</c:v>
                      </c:pt>
                      <c:pt idx="48">
                        <c:v>1260</c:v>
                      </c:pt>
                      <c:pt idx="49">
                        <c:v>1280</c:v>
                      </c:pt>
                      <c:pt idx="50">
                        <c:v>1300</c:v>
                      </c:pt>
                      <c:pt idx="51">
                        <c:v>1320</c:v>
                      </c:pt>
                      <c:pt idx="52">
                        <c:v>1340</c:v>
                      </c:pt>
                      <c:pt idx="53">
                        <c:v>1360</c:v>
                      </c:pt>
                      <c:pt idx="54">
                        <c:v>1380</c:v>
                      </c:pt>
                      <c:pt idx="55">
                        <c:v>1400</c:v>
                      </c:pt>
                      <c:pt idx="56">
                        <c:v>1420</c:v>
                      </c:pt>
                      <c:pt idx="57">
                        <c:v>1440</c:v>
                      </c:pt>
                      <c:pt idx="58">
                        <c:v>1460</c:v>
                      </c:pt>
                      <c:pt idx="59">
                        <c:v>1480</c:v>
                      </c:pt>
                      <c:pt idx="60">
                        <c:v>1500</c:v>
                      </c:pt>
                      <c:pt idx="61">
                        <c:v>1520</c:v>
                      </c:pt>
                      <c:pt idx="62">
                        <c:v>1540</c:v>
                      </c:pt>
                      <c:pt idx="63">
                        <c:v>1560</c:v>
                      </c:pt>
                      <c:pt idx="64">
                        <c:v>1580</c:v>
                      </c:pt>
                      <c:pt idx="65">
                        <c:v>1600</c:v>
                      </c:pt>
                      <c:pt idx="66">
                        <c:v>1620</c:v>
                      </c:pt>
                      <c:pt idx="67">
                        <c:v>1640</c:v>
                      </c:pt>
                      <c:pt idx="68">
                        <c:v>1660</c:v>
                      </c:pt>
                      <c:pt idx="69">
                        <c:v>1680</c:v>
                      </c:pt>
                      <c:pt idx="70">
                        <c:v>1700</c:v>
                      </c:pt>
                      <c:pt idx="71">
                        <c:v>1720</c:v>
                      </c:pt>
                      <c:pt idx="72">
                        <c:v>1740</c:v>
                      </c:pt>
                      <c:pt idx="73">
                        <c:v>1760</c:v>
                      </c:pt>
                      <c:pt idx="74">
                        <c:v>1780</c:v>
                      </c:pt>
                      <c:pt idx="75">
                        <c:v>1800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'yield_graph (2)'!$C$2:$C$77</c15:sqref>
                        </c15:fullRef>
                        <c15:formulaRef>
                          <c15:sqref>'yield_graph (2)'!$C$3:$C$77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-1.4325373639999999</c:v>
                      </c:pt>
                      <c:pt idx="1">
                        <c:v>-1.3415102959999996</c:v>
                      </c:pt>
                      <c:pt idx="2">
                        <c:v>-1.2529159959999996</c:v>
                      </c:pt>
                      <c:pt idx="3">
                        <c:v>-1.1667544639999998</c:v>
                      </c:pt>
                      <c:pt idx="4">
                        <c:v>-1.0830256999999999</c:v>
                      </c:pt>
                      <c:pt idx="5">
                        <c:v>-1.0017297039999997</c:v>
                      </c:pt>
                      <c:pt idx="6">
                        <c:v>-0.92286647599999994</c:v>
                      </c:pt>
                      <c:pt idx="7">
                        <c:v>-0.8464360159999994</c:v>
                      </c:pt>
                      <c:pt idx="8">
                        <c:v>-0.77243832400000001</c:v>
                      </c:pt>
                      <c:pt idx="9">
                        <c:v>-0.70087339999999998</c:v>
                      </c:pt>
                      <c:pt idx="10">
                        <c:v>-0.6317412440000002</c:v>
                      </c:pt>
                      <c:pt idx="11">
                        <c:v>-0.56504185600000023</c:v>
                      </c:pt>
                      <c:pt idx="12">
                        <c:v>-0.50077523599999962</c:v>
                      </c:pt>
                      <c:pt idx="13">
                        <c:v>-0.43894138400000016</c:v>
                      </c:pt>
                      <c:pt idx="14">
                        <c:v>-0.37954029999999961</c:v>
                      </c:pt>
                      <c:pt idx="15">
                        <c:v>-0.32257198399999931</c:v>
                      </c:pt>
                      <c:pt idx="16">
                        <c:v>-0.26803643599999971</c:v>
                      </c:pt>
                      <c:pt idx="17">
                        <c:v>-0.21593365599999992</c:v>
                      </c:pt>
                      <c:pt idx="18">
                        <c:v>-0.16626364399999949</c:v>
                      </c:pt>
                      <c:pt idx="19">
                        <c:v>-0.1190264000000002</c:v>
                      </c:pt>
                      <c:pt idx="20">
                        <c:v>-7.4221923999999384E-2</c:v>
                      </c:pt>
                      <c:pt idx="21">
                        <c:v>-3.1850216000000153E-2</c:v>
                      </c:pt>
                      <c:pt idx="22">
                        <c:v>8.0887240000001581E-3</c:v>
                      </c:pt>
                      <c:pt idx="23">
                        <c:v>4.5594896000000662E-2</c:v>
                      </c:pt>
                      <c:pt idx="24">
                        <c:v>8.0668300000000359E-2</c:v>
                      </c:pt>
                      <c:pt idx="25">
                        <c:v>0.11330893600000036</c:v>
                      </c:pt>
                      <c:pt idx="26">
                        <c:v>0.14351680400000011</c:v>
                      </c:pt>
                      <c:pt idx="27">
                        <c:v>0.17129190400000049</c:v>
                      </c:pt>
                      <c:pt idx="28">
                        <c:v>0.19663423599999974</c:v>
                      </c:pt>
                      <c:pt idx="29">
                        <c:v>0.21954379999999962</c:v>
                      </c:pt>
                      <c:pt idx="30">
                        <c:v>0.24002059600000103</c:v>
                      </c:pt>
                      <c:pt idx="31">
                        <c:v>0.25806462400000041</c:v>
                      </c:pt>
                      <c:pt idx="32">
                        <c:v>0.27367588399999998</c:v>
                      </c:pt>
                      <c:pt idx="33">
                        <c:v>0.28685437600000063</c:v>
                      </c:pt>
                      <c:pt idx="34">
                        <c:v>0.29760010000000015</c:v>
                      </c:pt>
                      <c:pt idx="35">
                        <c:v>0.30591305600000029</c:v>
                      </c:pt>
                      <c:pt idx="36">
                        <c:v>0.31179324399999975</c:v>
                      </c:pt>
                      <c:pt idx="37">
                        <c:v>0.31524066400000073</c:v>
                      </c:pt>
                      <c:pt idx="38">
                        <c:v>0.31625531599999968</c:v>
                      </c:pt>
                      <c:pt idx="39">
                        <c:v>0.31483719999999971</c:v>
                      </c:pt>
                      <c:pt idx="40">
                        <c:v>0.31098631600000082</c:v>
                      </c:pt>
                      <c:pt idx="41">
                        <c:v>0.3047026639999999</c:v>
                      </c:pt>
                      <c:pt idx="42">
                        <c:v>0.29598624400000006</c:v>
                      </c:pt>
                      <c:pt idx="43">
                        <c:v>0.28483705599999998</c:v>
                      </c:pt>
                      <c:pt idx="44">
                        <c:v>0.27125510000000053</c:v>
                      </c:pt>
                      <c:pt idx="45">
                        <c:v>0.25524037599999905</c:v>
                      </c:pt>
                      <c:pt idx="46">
                        <c:v>0.23679288400000087</c:v>
                      </c:pt>
                      <c:pt idx="47">
                        <c:v>0.21591262400000066</c:v>
                      </c:pt>
                      <c:pt idx="48">
                        <c:v>0.19259959600000109</c:v>
                      </c:pt>
                      <c:pt idx="49">
                        <c:v>0.16685380000000039</c:v>
                      </c:pt>
                      <c:pt idx="50">
                        <c:v>0.13867523600000031</c:v>
                      </c:pt>
                      <c:pt idx="51">
                        <c:v>0.10806390400000088</c:v>
                      </c:pt>
                      <c:pt idx="52">
                        <c:v>7.5019804000000301E-2</c:v>
                      </c:pt>
                      <c:pt idx="53">
                        <c:v>3.9542936000001361E-2</c:v>
                      </c:pt>
                      <c:pt idx="54">
                        <c:v>1.6332999999993936E-3</c:v>
                      </c:pt>
                      <c:pt idx="55">
                        <c:v>-3.8709104000000161E-2</c:v>
                      </c:pt>
                      <c:pt idx="56">
                        <c:v>-8.1484275999999078E-2</c:v>
                      </c:pt>
                      <c:pt idx="57">
                        <c:v>-0.12669221599999914</c:v>
                      </c:pt>
                      <c:pt idx="58">
                        <c:v>-0.17433292400000033</c:v>
                      </c:pt>
                      <c:pt idx="59">
                        <c:v>-0.22440639999999912</c:v>
                      </c:pt>
                      <c:pt idx="60">
                        <c:v>-0.27691264399999993</c:v>
                      </c:pt>
                      <c:pt idx="61">
                        <c:v>-0.33185165600000099</c:v>
                      </c:pt>
                      <c:pt idx="62">
                        <c:v>-0.38922343599999876</c:v>
                      </c:pt>
                      <c:pt idx="63">
                        <c:v>-0.44902798400000032</c:v>
                      </c:pt>
                      <c:pt idx="64">
                        <c:v>-0.51126529999999859</c:v>
                      </c:pt>
                      <c:pt idx="65">
                        <c:v>-0.57593538400000066</c:v>
                      </c:pt>
                      <c:pt idx="66">
                        <c:v>-0.64303823599999943</c:v>
                      </c:pt>
                      <c:pt idx="67">
                        <c:v>-0.71257385599999756</c:v>
                      </c:pt>
                      <c:pt idx="68">
                        <c:v>-0.7845422439999995</c:v>
                      </c:pt>
                      <c:pt idx="69">
                        <c:v>-0.85894339999999991</c:v>
                      </c:pt>
                      <c:pt idx="70">
                        <c:v>-0.9357773239999988</c:v>
                      </c:pt>
                      <c:pt idx="71">
                        <c:v>-1.0150440159999996</c:v>
                      </c:pt>
                      <c:pt idx="72">
                        <c:v>-1.0967434760000008</c:v>
                      </c:pt>
                      <c:pt idx="73">
                        <c:v>-1.1808757039999986</c:v>
                      </c:pt>
                      <c:pt idx="74">
                        <c:v>-1.2674407000000003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F8-4637-BAA4-C154B6F003A2}"/>
                  </c:ext>
                </c:extLst>
              </c15:ser>
            </c15:filteredLineSeries>
          </c:ext>
        </c:extLst>
      </c:lineChart>
      <c:catAx>
        <c:axId val="-10065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6576"/>
        <c:crosses val="autoZero"/>
        <c:auto val="1"/>
        <c:lblAlgn val="ctr"/>
        <c:lblOffset val="100"/>
        <c:tickLblSkip val="5"/>
        <c:noMultiLvlLbl val="0"/>
      </c:catAx>
      <c:valAx>
        <c:axId val="-1006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65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738</xdr:row>
      <xdr:rowOff>0</xdr:rowOff>
    </xdr:from>
    <xdr:to>
      <xdr:col>18</xdr:col>
      <xdr:colOff>523875</xdr:colOff>
      <xdr:row>758</xdr:row>
      <xdr:rowOff>47625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3</xdr:row>
      <xdr:rowOff>76200</xdr:rowOff>
    </xdr:from>
    <xdr:to>
      <xdr:col>13</xdr:col>
      <xdr:colOff>333374</xdr:colOff>
      <xdr:row>22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</xdr:row>
      <xdr:rowOff>123826</xdr:rowOff>
    </xdr:from>
    <xdr:to>
      <xdr:col>12</xdr:col>
      <xdr:colOff>533401</xdr:colOff>
      <xdr:row>24</xdr:row>
      <xdr:rowOff>123826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46</xdr:row>
      <xdr:rowOff>71437</xdr:rowOff>
    </xdr:from>
    <xdr:to>
      <xdr:col>17</xdr:col>
      <xdr:colOff>342900</xdr:colOff>
      <xdr:row>62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57149</xdr:rowOff>
    </xdr:from>
    <xdr:to>
      <xdr:col>14</xdr:col>
      <xdr:colOff>561975</xdr:colOff>
      <xdr:row>19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165100</xdr:rowOff>
    </xdr:from>
    <xdr:to>
      <xdr:col>15</xdr:col>
      <xdr:colOff>419100</xdr:colOff>
      <xdr:row>20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242886</xdr:colOff>
      <xdr:row>21</xdr:row>
      <xdr:rowOff>152400</xdr:rowOff>
    </xdr:from>
    <xdr:to>
      <xdr:col>15</xdr:col>
      <xdr:colOff>469899</xdr:colOff>
      <xdr:row>46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miura" refreshedDate="41486.941773148152" createdVersion="5" refreshedVersion="5" minRefreshableVersion="3" recordCount="760" xr:uid="{00000000-000A-0000-FFFF-FFFF00000000}">
  <cacheSource type="worksheet">
    <worksheetSource ref="A1:J761" sheet="monthly_rainfall"/>
  </cacheSource>
  <cacheFields count="10">
    <cacheField name="year" numFmtId="0">
      <sharedItems containsSemiMixedTypes="0" containsString="0" containsNumber="1" containsInteger="1" minValue="1950" maxValue="2013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te" numFmtId="17">
      <sharedItems containsSemiMixedTypes="0" containsNonDate="0" containsDate="1" containsString="0" minDate="1950-01-01T00:00:00" maxDate="2013-04-02T00:00:00"/>
    </cacheField>
    <cacheField name="ayear" numFmtId="0">
      <sharedItems containsString="0" containsBlank="1" containsNumber="1" containsInteger="1" minValue="1949" maxValue="2012" count="65">
        <n v="1949"/>
        <m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rainfall_choma" numFmtId="0">
      <sharedItems containsSemiMixedTypes="0" containsString="0" containsNumber="1" minValue="0" maxValue="501.9"/>
    </cacheField>
    <cacheField name="rainfall_irrigation" numFmtId="0">
      <sharedItems containsString="0" containsBlank="1" containsNumber="1" minValue="0" maxValue="737"/>
    </cacheField>
    <cacheField name="rainfall_zambeaf" numFmtId="0">
      <sharedItems containsString="0" containsBlank="1" containsNumber="1" minValue="0" maxValue="676"/>
    </cacheField>
    <cacheField name="rainfall_siteA" numFmtId="0">
      <sharedItems containsString="0" containsBlank="1" containsNumber="1" minValue="0.60624999999999996" maxValue="889.30000000000007"/>
    </cacheField>
    <cacheField name="rainfall_siteB" numFmtId="0">
      <sharedItems containsString="0" containsBlank="1" containsNumber="1" minValue="0" maxValue="809.05"/>
    </cacheField>
    <cacheField name="rainfall_siteC" numFmtId="0">
      <sharedItems containsString="0" containsBlank="1" containsNumber="1" minValue="0.4375" maxValue="703.4124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n v="1950"/>
    <x v="0"/>
    <d v="1950-01-01T00:00:00"/>
    <x v="0"/>
    <n v="83.8"/>
    <m/>
    <m/>
    <m/>
    <m/>
    <m/>
  </r>
  <r>
    <n v="1950"/>
    <x v="1"/>
    <d v="1950-02-01T00:00:00"/>
    <x v="0"/>
    <n v="201.2"/>
    <m/>
    <m/>
    <m/>
    <m/>
    <m/>
  </r>
  <r>
    <n v="1950"/>
    <x v="2"/>
    <d v="1950-03-01T00:00:00"/>
    <x v="0"/>
    <n v="101.9"/>
    <m/>
    <m/>
    <m/>
    <m/>
    <m/>
  </r>
  <r>
    <n v="1950"/>
    <x v="3"/>
    <d v="1950-04-01T00:00:00"/>
    <x v="0"/>
    <n v="67.8"/>
    <m/>
    <m/>
    <m/>
    <m/>
    <m/>
  </r>
  <r>
    <n v="1950"/>
    <x v="4"/>
    <d v="1950-05-01T00:00:00"/>
    <x v="1"/>
    <n v="0"/>
    <m/>
    <m/>
    <m/>
    <m/>
    <m/>
  </r>
  <r>
    <n v="1950"/>
    <x v="5"/>
    <d v="1950-06-01T00:00:00"/>
    <x v="1"/>
    <n v="0"/>
    <m/>
    <m/>
    <m/>
    <m/>
    <m/>
  </r>
  <r>
    <n v="1950"/>
    <x v="6"/>
    <d v="1950-07-01T00:00:00"/>
    <x v="1"/>
    <n v="0"/>
    <m/>
    <m/>
    <m/>
    <m/>
    <m/>
  </r>
  <r>
    <n v="1950"/>
    <x v="7"/>
    <d v="1950-08-01T00:00:00"/>
    <x v="1"/>
    <n v="0"/>
    <m/>
    <m/>
    <m/>
    <m/>
    <m/>
  </r>
  <r>
    <n v="1950"/>
    <x v="8"/>
    <d v="1950-09-01T00:00:00"/>
    <x v="1"/>
    <n v="0"/>
    <m/>
    <m/>
    <m/>
    <m/>
    <m/>
  </r>
  <r>
    <n v="1950"/>
    <x v="9"/>
    <d v="1950-10-01T00:00:00"/>
    <x v="1"/>
    <n v="0"/>
    <m/>
    <m/>
    <m/>
    <m/>
    <m/>
  </r>
  <r>
    <n v="1950"/>
    <x v="10"/>
    <d v="1950-11-01T00:00:00"/>
    <x v="2"/>
    <n v="24.9"/>
    <m/>
    <m/>
    <m/>
    <m/>
    <m/>
  </r>
  <r>
    <n v="1950"/>
    <x v="11"/>
    <d v="1950-12-01T00:00:00"/>
    <x v="2"/>
    <n v="165.4"/>
    <m/>
    <m/>
    <m/>
    <m/>
    <m/>
  </r>
  <r>
    <n v="1951"/>
    <x v="0"/>
    <d v="1951-01-01T00:00:00"/>
    <x v="2"/>
    <n v="127.8"/>
    <m/>
    <m/>
    <m/>
    <m/>
    <m/>
  </r>
  <r>
    <n v="1951"/>
    <x v="1"/>
    <d v="1951-02-01T00:00:00"/>
    <x v="2"/>
    <n v="69.599999999999994"/>
    <m/>
    <m/>
    <m/>
    <m/>
    <m/>
  </r>
  <r>
    <n v="1951"/>
    <x v="2"/>
    <d v="1951-03-01T00:00:00"/>
    <x v="2"/>
    <n v="128"/>
    <m/>
    <m/>
    <m/>
    <m/>
    <m/>
  </r>
  <r>
    <n v="1951"/>
    <x v="3"/>
    <d v="1951-04-01T00:00:00"/>
    <x v="2"/>
    <n v="10.7"/>
    <m/>
    <m/>
    <m/>
    <m/>
    <m/>
  </r>
  <r>
    <n v="1951"/>
    <x v="4"/>
    <d v="1951-05-01T00:00:00"/>
    <x v="1"/>
    <n v="0.5"/>
    <m/>
    <m/>
    <m/>
    <m/>
    <m/>
  </r>
  <r>
    <n v="1951"/>
    <x v="5"/>
    <d v="1951-06-01T00:00:00"/>
    <x v="1"/>
    <n v="0"/>
    <m/>
    <m/>
    <m/>
    <m/>
    <m/>
  </r>
  <r>
    <n v="1951"/>
    <x v="6"/>
    <d v="1951-07-01T00:00:00"/>
    <x v="1"/>
    <n v="0"/>
    <m/>
    <m/>
    <m/>
    <m/>
    <m/>
  </r>
  <r>
    <n v="1951"/>
    <x v="7"/>
    <d v="1951-08-01T00:00:00"/>
    <x v="1"/>
    <n v="0"/>
    <m/>
    <m/>
    <m/>
    <m/>
    <m/>
  </r>
  <r>
    <n v="1951"/>
    <x v="8"/>
    <d v="1951-09-01T00:00:00"/>
    <x v="1"/>
    <n v="0"/>
    <m/>
    <m/>
    <m/>
    <m/>
    <m/>
  </r>
  <r>
    <n v="1951"/>
    <x v="9"/>
    <d v="1951-10-01T00:00:00"/>
    <x v="1"/>
    <n v="141.5"/>
    <m/>
    <m/>
    <m/>
    <m/>
    <m/>
  </r>
  <r>
    <n v="1951"/>
    <x v="10"/>
    <d v="1951-11-01T00:00:00"/>
    <x v="3"/>
    <n v="56.6"/>
    <m/>
    <m/>
    <m/>
    <m/>
    <m/>
  </r>
  <r>
    <n v="1951"/>
    <x v="11"/>
    <d v="1951-12-01T00:00:00"/>
    <x v="3"/>
    <n v="91.9"/>
    <m/>
    <m/>
    <m/>
    <m/>
    <m/>
  </r>
  <r>
    <n v="1952"/>
    <x v="0"/>
    <d v="1952-01-01T00:00:00"/>
    <x v="3"/>
    <n v="258.8"/>
    <m/>
    <m/>
    <m/>
    <m/>
    <m/>
  </r>
  <r>
    <n v="1952"/>
    <x v="1"/>
    <d v="1952-02-01T00:00:00"/>
    <x v="3"/>
    <n v="217.9"/>
    <m/>
    <m/>
    <m/>
    <m/>
    <m/>
  </r>
  <r>
    <n v="1952"/>
    <x v="2"/>
    <d v="1952-03-01T00:00:00"/>
    <x v="3"/>
    <n v="16"/>
    <m/>
    <m/>
    <m/>
    <m/>
    <m/>
  </r>
  <r>
    <n v="1952"/>
    <x v="3"/>
    <d v="1952-04-01T00:00:00"/>
    <x v="3"/>
    <n v="4.3"/>
    <m/>
    <m/>
    <m/>
    <m/>
    <m/>
  </r>
  <r>
    <n v="1952"/>
    <x v="4"/>
    <d v="1952-05-01T00:00:00"/>
    <x v="1"/>
    <n v="0"/>
    <m/>
    <m/>
    <m/>
    <m/>
    <m/>
  </r>
  <r>
    <n v="1952"/>
    <x v="5"/>
    <d v="1952-06-01T00:00:00"/>
    <x v="1"/>
    <n v="0"/>
    <m/>
    <m/>
    <m/>
    <m/>
    <m/>
  </r>
  <r>
    <n v="1952"/>
    <x v="6"/>
    <d v="1952-07-01T00:00:00"/>
    <x v="1"/>
    <n v="0"/>
    <m/>
    <m/>
    <m/>
    <m/>
    <m/>
  </r>
  <r>
    <n v="1952"/>
    <x v="7"/>
    <d v="1952-08-01T00:00:00"/>
    <x v="1"/>
    <n v="0"/>
    <m/>
    <m/>
    <m/>
    <m/>
    <m/>
  </r>
  <r>
    <n v="1952"/>
    <x v="8"/>
    <d v="1952-09-01T00:00:00"/>
    <x v="1"/>
    <n v="1.5"/>
    <m/>
    <m/>
    <m/>
    <m/>
    <m/>
  </r>
  <r>
    <n v="1952"/>
    <x v="9"/>
    <d v="1952-10-01T00:00:00"/>
    <x v="1"/>
    <n v="7.9"/>
    <m/>
    <m/>
    <m/>
    <m/>
    <m/>
  </r>
  <r>
    <n v="1952"/>
    <x v="10"/>
    <d v="1952-11-01T00:00:00"/>
    <x v="4"/>
    <n v="186.7"/>
    <m/>
    <m/>
    <m/>
    <m/>
    <m/>
  </r>
  <r>
    <n v="1952"/>
    <x v="11"/>
    <d v="1952-12-01T00:00:00"/>
    <x v="4"/>
    <n v="74.400000000000006"/>
    <m/>
    <m/>
    <m/>
    <m/>
    <m/>
  </r>
  <r>
    <n v="1953"/>
    <x v="0"/>
    <d v="1953-01-01T00:00:00"/>
    <x v="4"/>
    <n v="233.4"/>
    <m/>
    <m/>
    <m/>
    <m/>
    <m/>
  </r>
  <r>
    <n v="1953"/>
    <x v="1"/>
    <d v="1953-02-01T00:00:00"/>
    <x v="4"/>
    <n v="283"/>
    <m/>
    <m/>
    <m/>
    <m/>
    <m/>
  </r>
  <r>
    <n v="1953"/>
    <x v="2"/>
    <d v="1953-03-01T00:00:00"/>
    <x v="4"/>
    <n v="259.3"/>
    <m/>
    <m/>
    <m/>
    <m/>
    <m/>
  </r>
  <r>
    <n v="1953"/>
    <x v="3"/>
    <d v="1953-04-01T00:00:00"/>
    <x v="4"/>
    <n v="58.2"/>
    <m/>
    <m/>
    <m/>
    <m/>
    <m/>
  </r>
  <r>
    <n v="1953"/>
    <x v="4"/>
    <d v="1953-05-01T00:00:00"/>
    <x v="1"/>
    <n v="0"/>
    <m/>
    <m/>
    <m/>
    <m/>
    <m/>
  </r>
  <r>
    <n v="1953"/>
    <x v="5"/>
    <d v="1953-06-01T00:00:00"/>
    <x v="1"/>
    <n v="0"/>
    <m/>
    <m/>
    <m/>
    <m/>
    <m/>
  </r>
  <r>
    <n v="1953"/>
    <x v="6"/>
    <d v="1953-07-01T00:00:00"/>
    <x v="1"/>
    <n v="0"/>
    <m/>
    <m/>
    <m/>
    <m/>
    <m/>
  </r>
  <r>
    <n v="1953"/>
    <x v="7"/>
    <d v="1953-08-01T00:00:00"/>
    <x v="1"/>
    <n v="0"/>
    <m/>
    <m/>
    <m/>
    <m/>
    <m/>
  </r>
  <r>
    <n v="1953"/>
    <x v="8"/>
    <d v="1953-09-01T00:00:00"/>
    <x v="1"/>
    <n v="22.6"/>
    <m/>
    <m/>
    <m/>
    <m/>
    <m/>
  </r>
  <r>
    <n v="1953"/>
    <x v="9"/>
    <d v="1953-10-01T00:00:00"/>
    <x v="1"/>
    <n v="12.4"/>
    <m/>
    <m/>
    <m/>
    <m/>
    <m/>
  </r>
  <r>
    <n v="1953"/>
    <x v="10"/>
    <d v="1953-11-01T00:00:00"/>
    <x v="5"/>
    <n v="117.1"/>
    <m/>
    <m/>
    <m/>
    <m/>
    <m/>
  </r>
  <r>
    <n v="1953"/>
    <x v="11"/>
    <d v="1953-12-01T00:00:00"/>
    <x v="5"/>
    <n v="121.2"/>
    <m/>
    <m/>
    <m/>
    <m/>
    <m/>
  </r>
  <r>
    <n v="1954"/>
    <x v="0"/>
    <d v="1954-01-01T00:00:00"/>
    <x v="5"/>
    <n v="297.2"/>
    <m/>
    <m/>
    <m/>
    <m/>
    <m/>
  </r>
  <r>
    <n v="1954"/>
    <x v="1"/>
    <d v="1954-02-01T00:00:00"/>
    <x v="5"/>
    <n v="232.7"/>
    <m/>
    <m/>
    <m/>
    <m/>
    <m/>
  </r>
  <r>
    <n v="1954"/>
    <x v="2"/>
    <d v="1954-03-01T00:00:00"/>
    <x v="5"/>
    <n v="67.8"/>
    <m/>
    <m/>
    <m/>
    <m/>
    <m/>
  </r>
  <r>
    <n v="1954"/>
    <x v="3"/>
    <d v="1954-04-01T00:00:00"/>
    <x v="5"/>
    <n v="0"/>
    <m/>
    <m/>
    <m/>
    <m/>
    <m/>
  </r>
  <r>
    <n v="1954"/>
    <x v="4"/>
    <d v="1954-05-01T00:00:00"/>
    <x v="1"/>
    <n v="0"/>
    <m/>
    <m/>
    <m/>
    <m/>
    <m/>
  </r>
  <r>
    <n v="1954"/>
    <x v="5"/>
    <d v="1954-06-01T00:00:00"/>
    <x v="1"/>
    <n v="0"/>
    <m/>
    <m/>
    <m/>
    <m/>
    <m/>
  </r>
  <r>
    <n v="1954"/>
    <x v="6"/>
    <d v="1954-07-01T00:00:00"/>
    <x v="1"/>
    <n v="0"/>
    <m/>
    <m/>
    <m/>
    <m/>
    <m/>
  </r>
  <r>
    <n v="1954"/>
    <x v="7"/>
    <d v="1954-08-01T00:00:00"/>
    <x v="1"/>
    <n v="0"/>
    <m/>
    <m/>
    <m/>
    <m/>
    <m/>
  </r>
  <r>
    <n v="1954"/>
    <x v="8"/>
    <d v="1954-09-01T00:00:00"/>
    <x v="1"/>
    <n v="3.8"/>
    <m/>
    <m/>
    <m/>
    <m/>
    <m/>
  </r>
  <r>
    <n v="1954"/>
    <x v="9"/>
    <d v="1954-10-01T00:00:00"/>
    <x v="1"/>
    <n v="3.3"/>
    <m/>
    <m/>
    <m/>
    <m/>
    <m/>
  </r>
  <r>
    <n v="1954"/>
    <x v="10"/>
    <d v="1954-11-01T00:00:00"/>
    <x v="6"/>
    <n v="131.30000000000001"/>
    <m/>
    <m/>
    <m/>
    <m/>
    <m/>
  </r>
  <r>
    <n v="1954"/>
    <x v="11"/>
    <d v="1954-12-01T00:00:00"/>
    <x v="6"/>
    <n v="355.6"/>
    <m/>
    <m/>
    <m/>
    <m/>
    <m/>
  </r>
  <r>
    <n v="1955"/>
    <x v="0"/>
    <d v="1955-01-01T00:00:00"/>
    <x v="6"/>
    <n v="236"/>
    <m/>
    <m/>
    <m/>
    <m/>
    <m/>
  </r>
  <r>
    <n v="1955"/>
    <x v="1"/>
    <d v="1955-02-01T00:00:00"/>
    <x v="6"/>
    <n v="126"/>
    <m/>
    <m/>
    <m/>
    <m/>
    <m/>
  </r>
  <r>
    <n v="1955"/>
    <x v="2"/>
    <d v="1955-03-01T00:00:00"/>
    <x v="6"/>
    <n v="85.3"/>
    <m/>
    <m/>
    <m/>
    <m/>
    <m/>
  </r>
  <r>
    <n v="1955"/>
    <x v="3"/>
    <d v="1955-04-01T00:00:00"/>
    <x v="6"/>
    <n v="20.8"/>
    <m/>
    <m/>
    <m/>
    <m/>
    <m/>
  </r>
  <r>
    <n v="1955"/>
    <x v="4"/>
    <d v="1955-05-01T00:00:00"/>
    <x v="1"/>
    <n v="5.0999999999999996"/>
    <m/>
    <m/>
    <m/>
    <m/>
    <m/>
  </r>
  <r>
    <n v="1955"/>
    <x v="5"/>
    <d v="1955-06-01T00:00:00"/>
    <x v="1"/>
    <n v="3.3"/>
    <m/>
    <m/>
    <m/>
    <m/>
    <m/>
  </r>
  <r>
    <n v="1955"/>
    <x v="6"/>
    <d v="1955-07-01T00:00:00"/>
    <x v="1"/>
    <n v="0"/>
    <m/>
    <m/>
    <m/>
    <m/>
    <m/>
  </r>
  <r>
    <n v="1955"/>
    <x v="7"/>
    <d v="1955-08-01T00:00:00"/>
    <x v="1"/>
    <n v="0"/>
    <m/>
    <m/>
    <m/>
    <m/>
    <m/>
  </r>
  <r>
    <n v="1955"/>
    <x v="8"/>
    <d v="1955-09-01T00:00:00"/>
    <x v="1"/>
    <n v="0"/>
    <m/>
    <m/>
    <m/>
    <m/>
    <m/>
  </r>
  <r>
    <n v="1955"/>
    <x v="9"/>
    <d v="1955-10-01T00:00:00"/>
    <x v="1"/>
    <n v="1"/>
    <m/>
    <m/>
    <m/>
    <m/>
    <m/>
  </r>
  <r>
    <n v="1955"/>
    <x v="10"/>
    <d v="1955-11-01T00:00:00"/>
    <x v="7"/>
    <n v="125"/>
    <m/>
    <m/>
    <m/>
    <m/>
    <m/>
  </r>
  <r>
    <n v="1955"/>
    <x v="11"/>
    <d v="1955-12-01T00:00:00"/>
    <x v="7"/>
    <n v="211.6"/>
    <m/>
    <m/>
    <m/>
    <m/>
    <m/>
  </r>
  <r>
    <n v="1956"/>
    <x v="0"/>
    <d v="1956-01-01T00:00:00"/>
    <x v="7"/>
    <n v="161.30000000000001"/>
    <m/>
    <m/>
    <m/>
    <m/>
    <m/>
  </r>
  <r>
    <n v="1956"/>
    <x v="1"/>
    <d v="1956-02-01T00:00:00"/>
    <x v="7"/>
    <n v="248.2"/>
    <m/>
    <m/>
    <m/>
    <m/>
    <m/>
  </r>
  <r>
    <n v="1956"/>
    <x v="2"/>
    <d v="1956-03-01T00:00:00"/>
    <x v="7"/>
    <n v="119.4"/>
    <m/>
    <m/>
    <m/>
    <m/>
    <m/>
  </r>
  <r>
    <n v="1956"/>
    <x v="3"/>
    <d v="1956-04-01T00:00:00"/>
    <x v="7"/>
    <n v="20.3"/>
    <m/>
    <m/>
    <m/>
    <m/>
    <m/>
  </r>
  <r>
    <n v="1956"/>
    <x v="4"/>
    <d v="1956-05-01T00:00:00"/>
    <x v="1"/>
    <n v="0"/>
    <m/>
    <m/>
    <m/>
    <m/>
    <m/>
  </r>
  <r>
    <n v="1956"/>
    <x v="5"/>
    <d v="1956-06-01T00:00:00"/>
    <x v="1"/>
    <n v="0"/>
    <m/>
    <m/>
    <m/>
    <m/>
    <m/>
  </r>
  <r>
    <n v="1956"/>
    <x v="6"/>
    <d v="1956-07-01T00:00:00"/>
    <x v="1"/>
    <n v="0"/>
    <m/>
    <m/>
    <m/>
    <m/>
    <m/>
  </r>
  <r>
    <n v="1956"/>
    <x v="7"/>
    <d v="1956-08-01T00:00:00"/>
    <x v="1"/>
    <n v="0"/>
    <m/>
    <m/>
    <m/>
    <m/>
    <m/>
  </r>
  <r>
    <n v="1956"/>
    <x v="8"/>
    <d v="1956-09-01T00:00:00"/>
    <x v="1"/>
    <n v="0"/>
    <m/>
    <m/>
    <m/>
    <m/>
    <m/>
  </r>
  <r>
    <n v="1956"/>
    <x v="9"/>
    <d v="1956-10-01T00:00:00"/>
    <x v="1"/>
    <n v="15.5"/>
    <m/>
    <m/>
    <m/>
    <m/>
    <m/>
  </r>
  <r>
    <n v="1956"/>
    <x v="10"/>
    <d v="1956-11-01T00:00:00"/>
    <x v="8"/>
    <n v="140.69999999999999"/>
    <m/>
    <m/>
    <m/>
    <m/>
    <m/>
  </r>
  <r>
    <n v="1956"/>
    <x v="11"/>
    <d v="1956-12-01T00:00:00"/>
    <x v="8"/>
    <n v="132.30000000000001"/>
    <m/>
    <m/>
    <m/>
    <m/>
    <m/>
  </r>
  <r>
    <n v="1957"/>
    <x v="0"/>
    <d v="1957-01-01T00:00:00"/>
    <x v="8"/>
    <n v="207.5"/>
    <m/>
    <m/>
    <m/>
    <m/>
    <m/>
  </r>
  <r>
    <n v="1957"/>
    <x v="1"/>
    <d v="1957-02-01T00:00:00"/>
    <x v="8"/>
    <n v="252.7"/>
    <m/>
    <m/>
    <m/>
    <m/>
    <m/>
  </r>
  <r>
    <n v="1957"/>
    <x v="2"/>
    <d v="1957-03-01T00:00:00"/>
    <x v="8"/>
    <n v="65.5"/>
    <m/>
    <m/>
    <m/>
    <m/>
    <m/>
  </r>
  <r>
    <n v="1957"/>
    <x v="3"/>
    <d v="1957-04-01T00:00:00"/>
    <x v="8"/>
    <n v="13.2"/>
    <m/>
    <m/>
    <m/>
    <m/>
    <m/>
  </r>
  <r>
    <n v="1957"/>
    <x v="4"/>
    <d v="1957-05-01T00:00:00"/>
    <x v="1"/>
    <n v="0"/>
    <m/>
    <m/>
    <m/>
    <m/>
    <m/>
  </r>
  <r>
    <n v="1957"/>
    <x v="5"/>
    <d v="1957-06-01T00:00:00"/>
    <x v="1"/>
    <n v="0"/>
    <m/>
    <m/>
    <m/>
    <m/>
    <m/>
  </r>
  <r>
    <n v="1957"/>
    <x v="6"/>
    <d v="1957-07-01T00:00:00"/>
    <x v="1"/>
    <n v="0"/>
    <m/>
    <m/>
    <m/>
    <m/>
    <m/>
  </r>
  <r>
    <n v="1957"/>
    <x v="7"/>
    <d v="1957-08-01T00:00:00"/>
    <x v="1"/>
    <n v="0"/>
    <m/>
    <m/>
    <m/>
    <m/>
    <m/>
  </r>
  <r>
    <n v="1957"/>
    <x v="8"/>
    <d v="1957-09-01T00:00:00"/>
    <x v="1"/>
    <n v="0"/>
    <m/>
    <m/>
    <m/>
    <m/>
    <m/>
  </r>
  <r>
    <n v="1957"/>
    <x v="9"/>
    <d v="1957-10-01T00:00:00"/>
    <x v="1"/>
    <n v="22.9"/>
    <m/>
    <m/>
    <m/>
    <m/>
    <m/>
  </r>
  <r>
    <n v="1957"/>
    <x v="10"/>
    <d v="1957-11-01T00:00:00"/>
    <x v="9"/>
    <n v="55.6"/>
    <m/>
    <m/>
    <m/>
    <m/>
    <m/>
  </r>
  <r>
    <n v="1957"/>
    <x v="11"/>
    <d v="1957-12-01T00:00:00"/>
    <x v="9"/>
    <n v="265.7"/>
    <m/>
    <m/>
    <m/>
    <m/>
    <m/>
  </r>
  <r>
    <n v="1958"/>
    <x v="0"/>
    <d v="1958-01-01T00:00:00"/>
    <x v="9"/>
    <n v="220.5"/>
    <m/>
    <m/>
    <m/>
    <m/>
    <m/>
  </r>
  <r>
    <n v="1958"/>
    <x v="1"/>
    <d v="1958-02-01T00:00:00"/>
    <x v="9"/>
    <n v="386.6"/>
    <m/>
    <m/>
    <m/>
    <m/>
    <m/>
  </r>
  <r>
    <n v="1958"/>
    <x v="2"/>
    <d v="1958-03-01T00:00:00"/>
    <x v="9"/>
    <n v="45.7"/>
    <m/>
    <m/>
    <m/>
    <m/>
    <m/>
  </r>
  <r>
    <n v="1958"/>
    <x v="3"/>
    <d v="1958-04-01T00:00:00"/>
    <x v="9"/>
    <n v="46.7"/>
    <m/>
    <m/>
    <m/>
    <m/>
    <m/>
  </r>
  <r>
    <n v="1958"/>
    <x v="4"/>
    <d v="1958-05-01T00:00:00"/>
    <x v="1"/>
    <n v="0"/>
    <m/>
    <m/>
    <m/>
    <m/>
    <m/>
  </r>
  <r>
    <n v="1958"/>
    <x v="5"/>
    <d v="1958-06-01T00:00:00"/>
    <x v="1"/>
    <n v="0.5"/>
    <m/>
    <m/>
    <m/>
    <m/>
    <m/>
  </r>
  <r>
    <n v="1958"/>
    <x v="6"/>
    <d v="1958-07-01T00:00:00"/>
    <x v="1"/>
    <n v="0"/>
    <m/>
    <m/>
    <m/>
    <m/>
    <m/>
  </r>
  <r>
    <n v="1958"/>
    <x v="7"/>
    <d v="1958-08-01T00:00:00"/>
    <x v="1"/>
    <n v="0"/>
    <m/>
    <m/>
    <m/>
    <m/>
    <m/>
  </r>
  <r>
    <n v="1958"/>
    <x v="8"/>
    <d v="1958-09-01T00:00:00"/>
    <x v="1"/>
    <n v="14.5"/>
    <m/>
    <m/>
    <m/>
    <m/>
    <m/>
  </r>
  <r>
    <n v="1958"/>
    <x v="9"/>
    <d v="1958-10-01T00:00:00"/>
    <x v="1"/>
    <n v="55.1"/>
    <m/>
    <m/>
    <m/>
    <m/>
    <m/>
  </r>
  <r>
    <n v="1958"/>
    <x v="10"/>
    <d v="1958-11-01T00:00:00"/>
    <x v="10"/>
    <n v="54.4"/>
    <m/>
    <m/>
    <m/>
    <m/>
    <m/>
  </r>
  <r>
    <n v="1958"/>
    <x v="11"/>
    <d v="1958-12-01T00:00:00"/>
    <x v="10"/>
    <n v="291.8"/>
    <m/>
    <m/>
    <m/>
    <m/>
    <m/>
  </r>
  <r>
    <n v="1959"/>
    <x v="0"/>
    <d v="1959-01-01T00:00:00"/>
    <x v="10"/>
    <n v="176.3"/>
    <m/>
    <m/>
    <m/>
    <m/>
    <m/>
  </r>
  <r>
    <n v="1959"/>
    <x v="1"/>
    <d v="1959-02-01T00:00:00"/>
    <x v="10"/>
    <n v="193.3"/>
    <m/>
    <m/>
    <m/>
    <m/>
    <m/>
  </r>
  <r>
    <n v="1959"/>
    <x v="2"/>
    <d v="1959-03-01T00:00:00"/>
    <x v="10"/>
    <n v="47.2"/>
    <m/>
    <m/>
    <m/>
    <m/>
    <m/>
  </r>
  <r>
    <n v="1959"/>
    <x v="3"/>
    <d v="1959-04-01T00:00:00"/>
    <x v="10"/>
    <n v="11.4"/>
    <m/>
    <m/>
    <m/>
    <m/>
    <m/>
  </r>
  <r>
    <n v="1959"/>
    <x v="4"/>
    <d v="1959-05-01T00:00:00"/>
    <x v="1"/>
    <n v="17"/>
    <m/>
    <m/>
    <m/>
    <m/>
    <m/>
  </r>
  <r>
    <n v="1959"/>
    <x v="5"/>
    <d v="1959-06-01T00:00:00"/>
    <x v="1"/>
    <n v="0"/>
    <m/>
    <m/>
    <m/>
    <m/>
    <m/>
  </r>
  <r>
    <n v="1959"/>
    <x v="6"/>
    <d v="1959-07-01T00:00:00"/>
    <x v="1"/>
    <n v="0"/>
    <m/>
    <m/>
    <m/>
    <m/>
    <m/>
  </r>
  <r>
    <n v="1959"/>
    <x v="7"/>
    <d v="1959-08-01T00:00:00"/>
    <x v="1"/>
    <n v="0"/>
    <m/>
    <m/>
    <m/>
    <m/>
    <m/>
  </r>
  <r>
    <n v="1959"/>
    <x v="8"/>
    <d v="1959-09-01T00:00:00"/>
    <x v="1"/>
    <n v="1"/>
    <m/>
    <m/>
    <m/>
    <m/>
    <m/>
  </r>
  <r>
    <n v="1959"/>
    <x v="9"/>
    <d v="1959-10-01T00:00:00"/>
    <x v="1"/>
    <n v="0.5"/>
    <m/>
    <m/>
    <m/>
    <m/>
    <m/>
  </r>
  <r>
    <n v="1959"/>
    <x v="10"/>
    <d v="1959-11-01T00:00:00"/>
    <x v="11"/>
    <n v="59.7"/>
    <m/>
    <m/>
    <m/>
    <m/>
    <m/>
  </r>
  <r>
    <n v="1959"/>
    <x v="11"/>
    <d v="1959-12-01T00:00:00"/>
    <x v="11"/>
    <n v="280.89999999999998"/>
    <m/>
    <m/>
    <m/>
    <m/>
    <m/>
  </r>
  <r>
    <n v="1960"/>
    <x v="0"/>
    <d v="1960-01-01T00:00:00"/>
    <x v="11"/>
    <n v="124.5"/>
    <m/>
    <m/>
    <m/>
    <m/>
    <m/>
  </r>
  <r>
    <n v="1960"/>
    <x v="1"/>
    <d v="1960-02-01T00:00:00"/>
    <x v="11"/>
    <n v="200.4"/>
    <m/>
    <m/>
    <m/>
    <m/>
    <m/>
  </r>
  <r>
    <n v="1960"/>
    <x v="2"/>
    <d v="1960-03-01T00:00:00"/>
    <x v="11"/>
    <n v="68.099999999999994"/>
    <m/>
    <m/>
    <m/>
    <m/>
    <m/>
  </r>
  <r>
    <n v="1960"/>
    <x v="3"/>
    <d v="1960-04-01T00:00:00"/>
    <x v="11"/>
    <n v="11.4"/>
    <m/>
    <m/>
    <m/>
    <m/>
    <m/>
  </r>
  <r>
    <n v="1960"/>
    <x v="4"/>
    <d v="1960-05-01T00:00:00"/>
    <x v="1"/>
    <n v="72.599999999999994"/>
    <m/>
    <m/>
    <m/>
    <m/>
    <m/>
  </r>
  <r>
    <n v="1960"/>
    <x v="5"/>
    <d v="1960-06-01T00:00:00"/>
    <x v="1"/>
    <n v="1.3"/>
    <m/>
    <m/>
    <m/>
    <m/>
    <m/>
  </r>
  <r>
    <n v="1960"/>
    <x v="6"/>
    <d v="1960-07-01T00:00:00"/>
    <x v="1"/>
    <n v="0"/>
    <m/>
    <m/>
    <m/>
    <m/>
    <m/>
  </r>
  <r>
    <n v="1960"/>
    <x v="7"/>
    <d v="1960-08-01T00:00:00"/>
    <x v="1"/>
    <n v="0"/>
    <m/>
    <m/>
    <m/>
    <m/>
    <m/>
  </r>
  <r>
    <n v="1960"/>
    <x v="8"/>
    <d v="1960-09-01T00:00:00"/>
    <x v="1"/>
    <n v="0"/>
    <m/>
    <m/>
    <m/>
    <m/>
    <m/>
  </r>
  <r>
    <n v="1960"/>
    <x v="9"/>
    <d v="1960-10-01T00:00:00"/>
    <x v="1"/>
    <n v="0"/>
    <m/>
    <m/>
    <m/>
    <m/>
    <m/>
  </r>
  <r>
    <n v="1960"/>
    <x v="10"/>
    <d v="1960-11-01T00:00:00"/>
    <x v="12"/>
    <n v="133.9"/>
    <m/>
    <m/>
    <m/>
    <m/>
    <m/>
  </r>
  <r>
    <n v="1960"/>
    <x v="11"/>
    <d v="1960-12-01T00:00:00"/>
    <x v="12"/>
    <n v="167.1"/>
    <m/>
    <m/>
    <m/>
    <m/>
    <m/>
  </r>
  <r>
    <n v="1961"/>
    <x v="0"/>
    <d v="1961-01-01T00:00:00"/>
    <x v="12"/>
    <n v="196.8"/>
    <m/>
    <m/>
    <m/>
    <m/>
    <m/>
  </r>
  <r>
    <n v="1961"/>
    <x v="1"/>
    <d v="1961-02-01T00:00:00"/>
    <x v="12"/>
    <n v="161.80000000000001"/>
    <m/>
    <m/>
    <m/>
    <m/>
    <m/>
  </r>
  <r>
    <n v="1961"/>
    <x v="2"/>
    <d v="1961-03-01T00:00:00"/>
    <x v="12"/>
    <n v="158.69999999999999"/>
    <m/>
    <m/>
    <m/>
    <m/>
    <m/>
  </r>
  <r>
    <n v="1961"/>
    <x v="3"/>
    <d v="1961-04-01T00:00:00"/>
    <x v="12"/>
    <n v="33"/>
    <m/>
    <m/>
    <m/>
    <m/>
    <m/>
  </r>
  <r>
    <n v="1961"/>
    <x v="4"/>
    <d v="1961-05-01T00:00:00"/>
    <x v="1"/>
    <n v="5.6"/>
    <m/>
    <m/>
    <m/>
    <m/>
    <m/>
  </r>
  <r>
    <n v="1961"/>
    <x v="5"/>
    <d v="1961-06-01T00:00:00"/>
    <x v="1"/>
    <n v="0"/>
    <m/>
    <m/>
    <m/>
    <m/>
    <m/>
  </r>
  <r>
    <n v="1961"/>
    <x v="6"/>
    <d v="1961-07-01T00:00:00"/>
    <x v="1"/>
    <n v="0"/>
    <m/>
    <m/>
    <m/>
    <m/>
    <m/>
  </r>
  <r>
    <n v="1961"/>
    <x v="7"/>
    <d v="1961-08-01T00:00:00"/>
    <x v="1"/>
    <n v="0"/>
    <m/>
    <m/>
    <m/>
    <m/>
    <m/>
  </r>
  <r>
    <n v="1961"/>
    <x v="8"/>
    <d v="1961-09-01T00:00:00"/>
    <x v="1"/>
    <n v="0"/>
    <m/>
    <m/>
    <m/>
    <m/>
    <m/>
  </r>
  <r>
    <n v="1961"/>
    <x v="9"/>
    <d v="1961-10-01T00:00:00"/>
    <x v="1"/>
    <n v="0.5"/>
    <m/>
    <m/>
    <m/>
    <m/>
    <m/>
  </r>
  <r>
    <n v="1961"/>
    <x v="10"/>
    <d v="1961-11-01T00:00:00"/>
    <x v="13"/>
    <n v="128.5"/>
    <m/>
    <m/>
    <m/>
    <m/>
    <m/>
  </r>
  <r>
    <n v="1961"/>
    <x v="11"/>
    <d v="1961-12-01T00:00:00"/>
    <x v="13"/>
    <n v="159"/>
    <m/>
    <m/>
    <m/>
    <m/>
    <m/>
  </r>
  <r>
    <n v="1962"/>
    <x v="0"/>
    <d v="1962-01-01T00:00:00"/>
    <x v="13"/>
    <n v="322.60000000000002"/>
    <m/>
    <m/>
    <m/>
    <m/>
    <m/>
  </r>
  <r>
    <n v="1962"/>
    <x v="1"/>
    <d v="1962-02-01T00:00:00"/>
    <x v="13"/>
    <n v="114"/>
    <m/>
    <m/>
    <m/>
    <m/>
    <m/>
  </r>
  <r>
    <n v="1962"/>
    <x v="2"/>
    <d v="1962-03-01T00:00:00"/>
    <x v="13"/>
    <n v="29.2"/>
    <m/>
    <m/>
    <m/>
    <m/>
    <m/>
  </r>
  <r>
    <n v="1962"/>
    <x v="3"/>
    <d v="1962-04-01T00:00:00"/>
    <x v="13"/>
    <n v="42.2"/>
    <m/>
    <m/>
    <m/>
    <m/>
    <m/>
  </r>
  <r>
    <n v="1962"/>
    <x v="4"/>
    <d v="1962-05-01T00:00:00"/>
    <x v="1"/>
    <n v="0"/>
    <m/>
    <m/>
    <m/>
    <m/>
    <m/>
  </r>
  <r>
    <n v="1962"/>
    <x v="5"/>
    <d v="1962-06-01T00:00:00"/>
    <x v="1"/>
    <n v="0"/>
    <m/>
    <m/>
    <m/>
    <m/>
    <m/>
  </r>
  <r>
    <n v="1962"/>
    <x v="6"/>
    <d v="1962-07-01T00:00:00"/>
    <x v="1"/>
    <n v="0"/>
    <m/>
    <m/>
    <m/>
    <m/>
    <m/>
  </r>
  <r>
    <n v="1962"/>
    <x v="7"/>
    <d v="1962-08-01T00:00:00"/>
    <x v="1"/>
    <n v="0"/>
    <m/>
    <m/>
    <m/>
    <m/>
    <m/>
  </r>
  <r>
    <n v="1962"/>
    <x v="8"/>
    <d v="1962-09-01T00:00:00"/>
    <x v="1"/>
    <n v="0"/>
    <m/>
    <m/>
    <m/>
    <m/>
    <m/>
  </r>
  <r>
    <n v="1962"/>
    <x v="9"/>
    <d v="1962-10-01T00:00:00"/>
    <x v="1"/>
    <n v="0"/>
    <m/>
    <m/>
    <m/>
    <m/>
    <m/>
  </r>
  <r>
    <n v="1962"/>
    <x v="10"/>
    <d v="1962-11-01T00:00:00"/>
    <x v="14"/>
    <n v="202.9"/>
    <m/>
    <m/>
    <m/>
    <m/>
    <m/>
  </r>
  <r>
    <n v="1962"/>
    <x v="11"/>
    <d v="1962-12-01T00:00:00"/>
    <x v="14"/>
    <n v="501.9"/>
    <m/>
    <m/>
    <m/>
    <m/>
    <m/>
  </r>
  <r>
    <n v="1963"/>
    <x v="0"/>
    <d v="1963-01-01T00:00:00"/>
    <x v="14"/>
    <n v="176.8"/>
    <m/>
    <m/>
    <m/>
    <m/>
    <m/>
  </r>
  <r>
    <n v="1963"/>
    <x v="1"/>
    <d v="1963-02-01T00:00:00"/>
    <x v="14"/>
    <n v="223.3"/>
    <m/>
    <m/>
    <m/>
    <m/>
    <m/>
  </r>
  <r>
    <n v="1963"/>
    <x v="2"/>
    <d v="1963-03-01T00:00:00"/>
    <x v="14"/>
    <n v="35.1"/>
    <m/>
    <m/>
    <m/>
    <m/>
    <m/>
  </r>
  <r>
    <n v="1963"/>
    <x v="3"/>
    <d v="1963-04-01T00:00:00"/>
    <x v="14"/>
    <n v="34.299999999999997"/>
    <m/>
    <m/>
    <m/>
    <m/>
    <m/>
  </r>
  <r>
    <n v="1963"/>
    <x v="4"/>
    <d v="1963-05-01T00:00:00"/>
    <x v="1"/>
    <n v="0"/>
    <m/>
    <m/>
    <m/>
    <m/>
    <m/>
  </r>
  <r>
    <n v="1963"/>
    <x v="5"/>
    <d v="1963-06-01T00:00:00"/>
    <x v="1"/>
    <n v="0"/>
    <m/>
    <m/>
    <m/>
    <m/>
    <m/>
  </r>
  <r>
    <n v="1963"/>
    <x v="6"/>
    <d v="1963-07-01T00:00:00"/>
    <x v="1"/>
    <n v="0"/>
    <m/>
    <m/>
    <m/>
    <m/>
    <m/>
  </r>
  <r>
    <n v="1963"/>
    <x v="7"/>
    <d v="1963-08-01T00:00:00"/>
    <x v="1"/>
    <n v="0"/>
    <m/>
    <m/>
    <m/>
    <m/>
    <m/>
  </r>
  <r>
    <n v="1963"/>
    <x v="8"/>
    <d v="1963-09-01T00:00:00"/>
    <x v="1"/>
    <n v="0"/>
    <m/>
    <m/>
    <m/>
    <m/>
    <m/>
  </r>
  <r>
    <n v="1963"/>
    <x v="9"/>
    <d v="1963-10-01T00:00:00"/>
    <x v="1"/>
    <n v="16.8"/>
    <m/>
    <m/>
    <m/>
    <m/>
    <m/>
  </r>
  <r>
    <n v="1963"/>
    <x v="10"/>
    <d v="1963-11-01T00:00:00"/>
    <x v="15"/>
    <n v="41.7"/>
    <m/>
    <m/>
    <m/>
    <m/>
    <m/>
  </r>
  <r>
    <n v="1963"/>
    <x v="11"/>
    <d v="1963-12-01T00:00:00"/>
    <x v="15"/>
    <n v="177"/>
    <m/>
    <m/>
    <m/>
    <m/>
    <m/>
  </r>
  <r>
    <n v="1964"/>
    <x v="0"/>
    <d v="1964-01-01T00:00:00"/>
    <x v="15"/>
    <n v="193.8"/>
    <m/>
    <m/>
    <m/>
    <m/>
    <m/>
  </r>
  <r>
    <n v="1964"/>
    <x v="1"/>
    <d v="1964-02-01T00:00:00"/>
    <x v="15"/>
    <n v="162.6"/>
    <m/>
    <m/>
    <m/>
    <m/>
    <m/>
  </r>
  <r>
    <n v="1964"/>
    <x v="2"/>
    <d v="1964-03-01T00:00:00"/>
    <x v="15"/>
    <n v="4.3"/>
    <m/>
    <m/>
    <m/>
    <m/>
    <m/>
  </r>
  <r>
    <n v="1964"/>
    <x v="3"/>
    <d v="1964-04-01T00:00:00"/>
    <x v="15"/>
    <n v="0"/>
    <m/>
    <m/>
    <m/>
    <m/>
    <m/>
  </r>
  <r>
    <n v="1964"/>
    <x v="4"/>
    <d v="1964-05-01T00:00:00"/>
    <x v="1"/>
    <n v="0"/>
    <m/>
    <m/>
    <m/>
    <m/>
    <m/>
  </r>
  <r>
    <n v="1964"/>
    <x v="5"/>
    <d v="1964-06-01T00:00:00"/>
    <x v="1"/>
    <n v="0"/>
    <m/>
    <m/>
    <m/>
    <m/>
    <m/>
  </r>
  <r>
    <n v="1964"/>
    <x v="6"/>
    <d v="1964-07-01T00:00:00"/>
    <x v="1"/>
    <n v="0"/>
    <m/>
    <m/>
    <m/>
    <m/>
    <m/>
  </r>
  <r>
    <n v="1964"/>
    <x v="7"/>
    <d v="1964-08-01T00:00:00"/>
    <x v="1"/>
    <n v="0.3"/>
    <m/>
    <m/>
    <m/>
    <m/>
    <m/>
  </r>
  <r>
    <n v="1964"/>
    <x v="8"/>
    <d v="1964-09-01T00:00:00"/>
    <x v="1"/>
    <n v="0"/>
    <m/>
    <m/>
    <m/>
    <m/>
    <m/>
  </r>
  <r>
    <n v="1964"/>
    <x v="9"/>
    <d v="1964-10-01T00:00:00"/>
    <x v="1"/>
    <n v="0"/>
    <m/>
    <m/>
    <m/>
    <m/>
    <m/>
  </r>
  <r>
    <n v="1964"/>
    <x v="10"/>
    <d v="1964-11-01T00:00:00"/>
    <x v="16"/>
    <n v="146.30000000000001"/>
    <m/>
    <m/>
    <m/>
    <m/>
    <m/>
  </r>
  <r>
    <n v="1964"/>
    <x v="11"/>
    <d v="1964-12-01T00:00:00"/>
    <x v="16"/>
    <n v="261.10000000000002"/>
    <m/>
    <m/>
    <m/>
    <m/>
    <m/>
  </r>
  <r>
    <n v="1965"/>
    <x v="0"/>
    <d v="1965-01-01T00:00:00"/>
    <x v="16"/>
    <n v="347.2"/>
    <m/>
    <m/>
    <m/>
    <m/>
    <m/>
  </r>
  <r>
    <n v="1965"/>
    <x v="1"/>
    <d v="1965-02-01T00:00:00"/>
    <x v="16"/>
    <n v="136.69999999999999"/>
    <m/>
    <m/>
    <m/>
    <m/>
    <m/>
  </r>
  <r>
    <n v="1965"/>
    <x v="2"/>
    <d v="1965-03-01T00:00:00"/>
    <x v="16"/>
    <n v="14.5"/>
    <m/>
    <m/>
    <m/>
    <m/>
    <m/>
  </r>
  <r>
    <n v="1965"/>
    <x v="3"/>
    <d v="1965-04-01T00:00:00"/>
    <x v="16"/>
    <n v="5.8"/>
    <m/>
    <m/>
    <m/>
    <m/>
    <m/>
  </r>
  <r>
    <n v="1965"/>
    <x v="4"/>
    <d v="1965-05-01T00:00:00"/>
    <x v="1"/>
    <n v="3"/>
    <m/>
    <m/>
    <m/>
    <m/>
    <m/>
  </r>
  <r>
    <n v="1965"/>
    <x v="5"/>
    <d v="1965-06-01T00:00:00"/>
    <x v="1"/>
    <n v="0"/>
    <m/>
    <m/>
    <m/>
    <m/>
    <m/>
  </r>
  <r>
    <n v="1965"/>
    <x v="6"/>
    <d v="1965-07-01T00:00:00"/>
    <x v="1"/>
    <n v="0"/>
    <m/>
    <m/>
    <m/>
    <m/>
    <m/>
  </r>
  <r>
    <n v="1965"/>
    <x v="7"/>
    <d v="1965-08-01T00:00:00"/>
    <x v="1"/>
    <n v="0"/>
    <m/>
    <m/>
    <m/>
    <m/>
    <m/>
  </r>
  <r>
    <n v="1965"/>
    <x v="8"/>
    <d v="1965-09-01T00:00:00"/>
    <x v="1"/>
    <n v="3.6"/>
    <m/>
    <m/>
    <m/>
    <m/>
    <m/>
  </r>
  <r>
    <n v="1965"/>
    <x v="9"/>
    <d v="1965-10-01T00:00:00"/>
    <x v="1"/>
    <n v="11.9"/>
    <m/>
    <m/>
    <m/>
    <m/>
    <m/>
  </r>
  <r>
    <n v="1965"/>
    <x v="10"/>
    <d v="1965-11-01T00:00:00"/>
    <x v="17"/>
    <n v="65.8"/>
    <m/>
    <m/>
    <m/>
    <m/>
    <m/>
  </r>
  <r>
    <n v="1965"/>
    <x v="11"/>
    <d v="1965-12-01T00:00:00"/>
    <x v="17"/>
    <n v="73.2"/>
    <m/>
    <m/>
    <m/>
    <m/>
    <m/>
  </r>
  <r>
    <n v="1966"/>
    <x v="0"/>
    <d v="1966-01-01T00:00:00"/>
    <x v="17"/>
    <n v="122.7"/>
    <m/>
    <m/>
    <m/>
    <m/>
    <m/>
  </r>
  <r>
    <n v="1966"/>
    <x v="1"/>
    <d v="1966-02-01T00:00:00"/>
    <x v="17"/>
    <n v="221.5"/>
    <m/>
    <m/>
    <m/>
    <m/>
    <m/>
  </r>
  <r>
    <n v="1966"/>
    <x v="2"/>
    <d v="1966-03-01T00:00:00"/>
    <x v="17"/>
    <n v="42.2"/>
    <m/>
    <m/>
    <m/>
    <m/>
    <m/>
  </r>
  <r>
    <n v="1966"/>
    <x v="3"/>
    <d v="1966-04-01T00:00:00"/>
    <x v="17"/>
    <n v="49.5"/>
    <m/>
    <m/>
    <m/>
    <m/>
    <m/>
  </r>
  <r>
    <n v="1966"/>
    <x v="4"/>
    <d v="1966-05-01T00:00:00"/>
    <x v="1"/>
    <n v="15.5"/>
    <m/>
    <m/>
    <m/>
    <m/>
    <m/>
  </r>
  <r>
    <n v="1966"/>
    <x v="5"/>
    <d v="1966-06-01T00:00:00"/>
    <x v="1"/>
    <n v="14"/>
    <m/>
    <m/>
    <m/>
    <m/>
    <m/>
  </r>
  <r>
    <n v="1966"/>
    <x v="6"/>
    <d v="1966-07-01T00:00:00"/>
    <x v="1"/>
    <n v="0"/>
    <m/>
    <m/>
    <m/>
    <m/>
    <m/>
  </r>
  <r>
    <n v="1966"/>
    <x v="7"/>
    <d v="1966-08-01T00:00:00"/>
    <x v="1"/>
    <n v="5.3"/>
    <m/>
    <m/>
    <m/>
    <m/>
    <m/>
  </r>
  <r>
    <n v="1966"/>
    <x v="8"/>
    <d v="1966-09-01T00:00:00"/>
    <x v="1"/>
    <n v="0"/>
    <m/>
    <m/>
    <m/>
    <m/>
    <m/>
  </r>
  <r>
    <n v="1966"/>
    <x v="9"/>
    <d v="1966-10-01T00:00:00"/>
    <x v="1"/>
    <n v="2"/>
    <m/>
    <m/>
    <m/>
    <m/>
    <m/>
  </r>
  <r>
    <n v="1966"/>
    <x v="10"/>
    <d v="1966-11-01T00:00:00"/>
    <x v="18"/>
    <n v="31.8"/>
    <m/>
    <m/>
    <m/>
    <m/>
    <m/>
  </r>
  <r>
    <n v="1966"/>
    <x v="11"/>
    <d v="1966-12-01T00:00:00"/>
    <x v="18"/>
    <n v="151.4"/>
    <m/>
    <m/>
    <m/>
    <m/>
    <m/>
  </r>
  <r>
    <n v="1967"/>
    <x v="0"/>
    <d v="1967-01-01T00:00:00"/>
    <x v="18"/>
    <n v="238.8"/>
    <m/>
    <m/>
    <m/>
    <m/>
    <m/>
  </r>
  <r>
    <n v="1967"/>
    <x v="1"/>
    <d v="1967-02-01T00:00:00"/>
    <x v="18"/>
    <n v="167.1"/>
    <m/>
    <m/>
    <m/>
    <m/>
    <m/>
  </r>
  <r>
    <n v="1967"/>
    <x v="2"/>
    <d v="1967-03-01T00:00:00"/>
    <x v="18"/>
    <n v="131.1"/>
    <m/>
    <m/>
    <m/>
    <m/>
    <m/>
  </r>
  <r>
    <n v="1967"/>
    <x v="3"/>
    <d v="1967-04-01T00:00:00"/>
    <x v="18"/>
    <n v="8.1"/>
    <m/>
    <m/>
    <m/>
    <m/>
    <m/>
  </r>
  <r>
    <n v="1967"/>
    <x v="4"/>
    <d v="1967-05-01T00:00:00"/>
    <x v="1"/>
    <n v="32.299999999999997"/>
    <m/>
    <m/>
    <m/>
    <m/>
    <m/>
  </r>
  <r>
    <n v="1967"/>
    <x v="5"/>
    <d v="1967-06-01T00:00:00"/>
    <x v="1"/>
    <n v="0"/>
    <m/>
    <m/>
    <m/>
    <m/>
    <m/>
  </r>
  <r>
    <n v="1967"/>
    <x v="6"/>
    <d v="1967-07-01T00:00:00"/>
    <x v="1"/>
    <n v="0"/>
    <m/>
    <m/>
    <m/>
    <m/>
    <m/>
  </r>
  <r>
    <n v="1967"/>
    <x v="7"/>
    <d v="1967-08-01T00:00:00"/>
    <x v="1"/>
    <n v="0"/>
    <m/>
    <m/>
    <m/>
    <m/>
    <m/>
  </r>
  <r>
    <n v="1967"/>
    <x v="8"/>
    <d v="1967-09-01T00:00:00"/>
    <x v="1"/>
    <n v="1"/>
    <m/>
    <m/>
    <m/>
    <m/>
    <m/>
  </r>
  <r>
    <n v="1967"/>
    <x v="9"/>
    <d v="1967-10-01T00:00:00"/>
    <x v="1"/>
    <n v="34.5"/>
    <m/>
    <m/>
    <m/>
    <m/>
    <m/>
  </r>
  <r>
    <n v="1967"/>
    <x v="10"/>
    <d v="1967-11-01T00:00:00"/>
    <x v="19"/>
    <n v="64.8"/>
    <m/>
    <m/>
    <m/>
    <m/>
    <m/>
  </r>
  <r>
    <n v="1967"/>
    <x v="11"/>
    <d v="1967-12-01T00:00:00"/>
    <x v="19"/>
    <n v="192.3"/>
    <m/>
    <m/>
    <m/>
    <m/>
    <m/>
  </r>
  <r>
    <n v="1968"/>
    <x v="0"/>
    <d v="1968-01-01T00:00:00"/>
    <x v="19"/>
    <n v="277.10000000000002"/>
    <m/>
    <m/>
    <m/>
    <m/>
    <m/>
  </r>
  <r>
    <n v="1968"/>
    <x v="1"/>
    <d v="1968-02-01T00:00:00"/>
    <x v="19"/>
    <n v="169.2"/>
    <m/>
    <m/>
    <m/>
    <m/>
    <m/>
  </r>
  <r>
    <n v="1968"/>
    <x v="2"/>
    <d v="1968-03-01T00:00:00"/>
    <x v="19"/>
    <n v="25.4"/>
    <m/>
    <m/>
    <m/>
    <m/>
    <m/>
  </r>
  <r>
    <n v="1968"/>
    <x v="3"/>
    <d v="1968-04-01T00:00:00"/>
    <x v="19"/>
    <n v="14.7"/>
    <m/>
    <m/>
    <m/>
    <m/>
    <m/>
  </r>
  <r>
    <n v="1968"/>
    <x v="4"/>
    <d v="1968-05-01T00:00:00"/>
    <x v="1"/>
    <n v="25.4"/>
    <m/>
    <m/>
    <m/>
    <m/>
    <m/>
  </r>
  <r>
    <n v="1968"/>
    <x v="5"/>
    <d v="1968-06-01T00:00:00"/>
    <x v="1"/>
    <n v="0"/>
    <m/>
    <m/>
    <m/>
    <m/>
    <m/>
  </r>
  <r>
    <n v="1968"/>
    <x v="6"/>
    <d v="1968-07-01T00:00:00"/>
    <x v="1"/>
    <n v="0"/>
    <m/>
    <m/>
    <m/>
    <m/>
    <m/>
  </r>
  <r>
    <n v="1968"/>
    <x v="7"/>
    <d v="1968-08-01T00:00:00"/>
    <x v="1"/>
    <n v="0"/>
    <m/>
    <m/>
    <m/>
    <m/>
    <m/>
  </r>
  <r>
    <n v="1968"/>
    <x v="8"/>
    <d v="1968-09-01T00:00:00"/>
    <x v="1"/>
    <n v="0"/>
    <m/>
    <m/>
    <m/>
    <m/>
    <m/>
  </r>
  <r>
    <n v="1968"/>
    <x v="9"/>
    <d v="1968-10-01T00:00:00"/>
    <x v="1"/>
    <n v="0"/>
    <m/>
    <m/>
    <m/>
    <m/>
    <m/>
  </r>
  <r>
    <n v="1968"/>
    <x v="10"/>
    <d v="1968-11-01T00:00:00"/>
    <x v="20"/>
    <n v="90.4"/>
    <m/>
    <m/>
    <m/>
    <m/>
    <m/>
  </r>
  <r>
    <n v="1968"/>
    <x v="11"/>
    <d v="1968-12-01T00:00:00"/>
    <x v="20"/>
    <n v="90.7"/>
    <m/>
    <m/>
    <m/>
    <m/>
    <m/>
  </r>
  <r>
    <n v="1969"/>
    <x v="0"/>
    <d v="1969-01-01T00:00:00"/>
    <x v="20"/>
    <n v="123.4"/>
    <m/>
    <m/>
    <m/>
    <m/>
    <m/>
  </r>
  <r>
    <n v="1969"/>
    <x v="1"/>
    <d v="1969-02-01T00:00:00"/>
    <x v="20"/>
    <n v="180.3"/>
    <m/>
    <m/>
    <m/>
    <m/>
    <m/>
  </r>
  <r>
    <n v="1969"/>
    <x v="2"/>
    <d v="1969-03-01T00:00:00"/>
    <x v="20"/>
    <n v="274.8"/>
    <m/>
    <m/>
    <m/>
    <m/>
    <m/>
  </r>
  <r>
    <n v="1969"/>
    <x v="3"/>
    <d v="1969-04-01T00:00:00"/>
    <x v="20"/>
    <n v="1"/>
    <m/>
    <m/>
    <m/>
    <m/>
    <m/>
  </r>
  <r>
    <n v="1969"/>
    <x v="4"/>
    <d v="1969-05-01T00:00:00"/>
    <x v="1"/>
    <n v="7.6"/>
    <m/>
    <m/>
    <m/>
    <m/>
    <m/>
  </r>
  <r>
    <n v="1969"/>
    <x v="5"/>
    <d v="1969-06-01T00:00:00"/>
    <x v="1"/>
    <n v="0.5"/>
    <m/>
    <m/>
    <m/>
    <m/>
    <m/>
  </r>
  <r>
    <n v="1969"/>
    <x v="6"/>
    <d v="1969-07-01T00:00:00"/>
    <x v="1"/>
    <n v="0"/>
    <m/>
    <m/>
    <m/>
    <m/>
    <m/>
  </r>
  <r>
    <n v="1969"/>
    <x v="7"/>
    <d v="1969-08-01T00:00:00"/>
    <x v="1"/>
    <n v="0"/>
    <m/>
    <m/>
    <m/>
    <m/>
    <m/>
  </r>
  <r>
    <n v="1969"/>
    <x v="8"/>
    <d v="1969-09-01T00:00:00"/>
    <x v="1"/>
    <n v="26.4"/>
    <m/>
    <m/>
    <m/>
    <m/>
    <m/>
  </r>
  <r>
    <n v="1969"/>
    <x v="9"/>
    <d v="1969-10-01T00:00:00"/>
    <x v="1"/>
    <n v="111.8"/>
    <m/>
    <m/>
    <m/>
    <m/>
    <m/>
  </r>
  <r>
    <n v="1969"/>
    <x v="10"/>
    <d v="1969-11-01T00:00:00"/>
    <x v="21"/>
    <n v="61.7"/>
    <m/>
    <m/>
    <m/>
    <m/>
    <m/>
  </r>
  <r>
    <n v="1969"/>
    <x v="11"/>
    <d v="1969-12-01T00:00:00"/>
    <x v="21"/>
    <n v="345.2"/>
    <m/>
    <m/>
    <m/>
    <m/>
    <m/>
  </r>
  <r>
    <n v="1970"/>
    <x v="0"/>
    <d v="1970-01-01T00:00:00"/>
    <x v="21"/>
    <n v="147.6"/>
    <m/>
    <m/>
    <m/>
    <m/>
    <m/>
  </r>
  <r>
    <n v="1970"/>
    <x v="1"/>
    <d v="1970-02-01T00:00:00"/>
    <x v="21"/>
    <n v="44.7"/>
    <m/>
    <m/>
    <m/>
    <m/>
    <m/>
  </r>
  <r>
    <n v="1970"/>
    <x v="2"/>
    <d v="1970-03-01T00:00:00"/>
    <x v="21"/>
    <n v="40.6"/>
    <m/>
    <m/>
    <m/>
    <m/>
    <m/>
  </r>
  <r>
    <n v="1970"/>
    <x v="3"/>
    <d v="1970-04-01T00:00:00"/>
    <x v="21"/>
    <n v="24.1"/>
    <m/>
    <m/>
    <m/>
    <m/>
    <m/>
  </r>
  <r>
    <n v="1970"/>
    <x v="4"/>
    <d v="1970-05-01T00:00:00"/>
    <x v="1"/>
    <n v="0"/>
    <m/>
    <m/>
    <m/>
    <m/>
    <m/>
  </r>
  <r>
    <n v="1970"/>
    <x v="5"/>
    <d v="1970-06-01T00:00:00"/>
    <x v="1"/>
    <n v="0"/>
    <m/>
    <m/>
    <m/>
    <m/>
    <m/>
  </r>
  <r>
    <n v="1970"/>
    <x v="6"/>
    <d v="1970-07-01T00:00:00"/>
    <x v="1"/>
    <n v="0"/>
    <m/>
    <m/>
    <m/>
    <m/>
    <m/>
  </r>
  <r>
    <n v="1970"/>
    <x v="7"/>
    <d v="1970-08-01T00:00:00"/>
    <x v="1"/>
    <n v="0"/>
    <m/>
    <m/>
    <m/>
    <m/>
    <m/>
  </r>
  <r>
    <n v="1970"/>
    <x v="8"/>
    <d v="1970-09-01T00:00:00"/>
    <x v="1"/>
    <n v="0.5"/>
    <m/>
    <m/>
    <m/>
    <m/>
    <m/>
  </r>
  <r>
    <n v="1970"/>
    <x v="9"/>
    <d v="1970-10-01T00:00:00"/>
    <x v="1"/>
    <n v="12.7"/>
    <m/>
    <m/>
    <m/>
    <m/>
    <m/>
  </r>
  <r>
    <n v="1970"/>
    <x v="10"/>
    <d v="1970-11-01T00:00:00"/>
    <x v="22"/>
    <n v="208"/>
    <m/>
    <m/>
    <m/>
    <m/>
    <m/>
  </r>
  <r>
    <n v="1970"/>
    <x v="11"/>
    <d v="1970-12-01T00:00:00"/>
    <x v="22"/>
    <n v="196.3"/>
    <m/>
    <m/>
    <m/>
    <m/>
    <m/>
  </r>
  <r>
    <n v="1971"/>
    <x v="0"/>
    <d v="1971-01-01T00:00:00"/>
    <x v="22"/>
    <n v="179.6"/>
    <m/>
    <m/>
    <m/>
    <m/>
    <m/>
  </r>
  <r>
    <n v="1971"/>
    <x v="1"/>
    <d v="1971-02-01T00:00:00"/>
    <x v="22"/>
    <n v="136.4"/>
    <m/>
    <m/>
    <m/>
    <m/>
    <m/>
  </r>
  <r>
    <n v="1971"/>
    <x v="2"/>
    <d v="1971-03-01T00:00:00"/>
    <x v="22"/>
    <n v="7.1"/>
    <m/>
    <m/>
    <m/>
    <m/>
    <m/>
  </r>
  <r>
    <n v="1971"/>
    <x v="3"/>
    <d v="1971-04-01T00:00:00"/>
    <x v="22"/>
    <n v="12.2"/>
    <m/>
    <m/>
    <m/>
    <m/>
    <m/>
  </r>
  <r>
    <n v="1971"/>
    <x v="4"/>
    <d v="1971-05-01T00:00:00"/>
    <x v="1"/>
    <n v="0"/>
    <m/>
    <m/>
    <m/>
    <m/>
    <m/>
  </r>
  <r>
    <n v="1971"/>
    <x v="5"/>
    <d v="1971-06-01T00:00:00"/>
    <x v="1"/>
    <n v="0"/>
    <m/>
    <m/>
    <m/>
    <m/>
    <m/>
  </r>
  <r>
    <n v="1971"/>
    <x v="6"/>
    <d v="1971-07-01T00:00:00"/>
    <x v="1"/>
    <n v="0"/>
    <m/>
    <m/>
    <m/>
    <m/>
    <m/>
  </r>
  <r>
    <n v="1971"/>
    <x v="7"/>
    <d v="1971-08-01T00:00:00"/>
    <x v="1"/>
    <n v="0"/>
    <m/>
    <m/>
    <m/>
    <m/>
    <m/>
  </r>
  <r>
    <n v="1971"/>
    <x v="8"/>
    <d v="1971-09-01T00:00:00"/>
    <x v="1"/>
    <n v="0"/>
    <m/>
    <m/>
    <m/>
    <m/>
    <m/>
  </r>
  <r>
    <n v="1971"/>
    <x v="9"/>
    <d v="1971-10-01T00:00:00"/>
    <x v="1"/>
    <n v="1.8"/>
    <m/>
    <m/>
    <m/>
    <m/>
    <m/>
  </r>
  <r>
    <n v="1971"/>
    <x v="10"/>
    <d v="1971-11-01T00:00:00"/>
    <x v="23"/>
    <n v="98"/>
    <m/>
    <m/>
    <m/>
    <m/>
    <m/>
  </r>
  <r>
    <n v="1971"/>
    <x v="11"/>
    <d v="1971-12-01T00:00:00"/>
    <x v="23"/>
    <n v="117.1"/>
    <m/>
    <m/>
    <m/>
    <m/>
    <m/>
  </r>
  <r>
    <n v="1972"/>
    <x v="0"/>
    <d v="1972-01-01T00:00:00"/>
    <x v="23"/>
    <n v="358.1"/>
    <m/>
    <m/>
    <m/>
    <m/>
    <m/>
  </r>
  <r>
    <n v="1972"/>
    <x v="1"/>
    <d v="1972-02-01T00:00:00"/>
    <x v="23"/>
    <n v="130"/>
    <m/>
    <m/>
    <m/>
    <m/>
    <m/>
  </r>
  <r>
    <n v="1972"/>
    <x v="2"/>
    <d v="1972-03-01T00:00:00"/>
    <x v="23"/>
    <n v="159.30000000000001"/>
    <m/>
    <m/>
    <m/>
    <m/>
    <m/>
  </r>
  <r>
    <n v="1972"/>
    <x v="3"/>
    <d v="1972-04-01T00:00:00"/>
    <x v="23"/>
    <n v="49.8"/>
    <m/>
    <m/>
    <m/>
    <m/>
    <m/>
  </r>
  <r>
    <n v="1972"/>
    <x v="4"/>
    <d v="1972-05-01T00:00:00"/>
    <x v="1"/>
    <n v="0"/>
    <m/>
    <m/>
    <m/>
    <m/>
    <m/>
  </r>
  <r>
    <n v="1972"/>
    <x v="5"/>
    <d v="1972-06-01T00:00:00"/>
    <x v="1"/>
    <n v="0"/>
    <m/>
    <m/>
    <m/>
    <m/>
    <m/>
  </r>
  <r>
    <n v="1972"/>
    <x v="6"/>
    <d v="1972-07-01T00:00:00"/>
    <x v="1"/>
    <n v="0"/>
    <m/>
    <m/>
    <m/>
    <m/>
    <m/>
  </r>
  <r>
    <n v="1972"/>
    <x v="7"/>
    <d v="1972-08-01T00:00:00"/>
    <x v="1"/>
    <n v="0"/>
    <m/>
    <m/>
    <m/>
    <m/>
    <m/>
  </r>
  <r>
    <n v="1972"/>
    <x v="8"/>
    <d v="1972-09-01T00:00:00"/>
    <x v="1"/>
    <n v="0"/>
    <m/>
    <m/>
    <m/>
    <m/>
    <m/>
  </r>
  <r>
    <n v="1972"/>
    <x v="9"/>
    <d v="1972-10-01T00:00:00"/>
    <x v="1"/>
    <n v="19.600000000000001"/>
    <m/>
    <m/>
    <m/>
    <m/>
    <m/>
  </r>
  <r>
    <n v="1972"/>
    <x v="10"/>
    <d v="1972-11-01T00:00:00"/>
    <x v="24"/>
    <n v="22.1"/>
    <n v="40.1"/>
    <m/>
    <m/>
    <m/>
    <m/>
  </r>
  <r>
    <n v="1972"/>
    <x v="11"/>
    <d v="1972-12-01T00:00:00"/>
    <x v="24"/>
    <n v="42.4"/>
    <n v="14.7"/>
    <m/>
    <m/>
    <m/>
    <m/>
  </r>
  <r>
    <n v="1973"/>
    <x v="0"/>
    <d v="1973-01-01T00:00:00"/>
    <x v="24"/>
    <n v="180.1"/>
    <n v="137.4"/>
    <m/>
    <m/>
    <m/>
    <m/>
  </r>
  <r>
    <n v="1973"/>
    <x v="1"/>
    <d v="1973-02-01T00:00:00"/>
    <x v="24"/>
    <n v="79.900000000000006"/>
    <n v="290.8"/>
    <m/>
    <m/>
    <m/>
    <m/>
  </r>
  <r>
    <n v="1973"/>
    <x v="2"/>
    <d v="1973-03-01T00:00:00"/>
    <x v="24"/>
    <n v="43.7"/>
    <n v="12.4"/>
    <m/>
    <m/>
    <m/>
    <m/>
  </r>
  <r>
    <n v="1973"/>
    <x v="3"/>
    <d v="1973-04-01T00:00:00"/>
    <x v="24"/>
    <n v="29.5"/>
    <m/>
    <m/>
    <m/>
    <m/>
    <m/>
  </r>
  <r>
    <n v="1973"/>
    <x v="4"/>
    <d v="1973-05-01T00:00:00"/>
    <x v="1"/>
    <n v="0"/>
    <m/>
    <m/>
    <m/>
    <m/>
    <m/>
  </r>
  <r>
    <n v="1973"/>
    <x v="5"/>
    <d v="1973-06-01T00:00:00"/>
    <x v="1"/>
    <n v="0"/>
    <m/>
    <m/>
    <m/>
    <m/>
    <m/>
  </r>
  <r>
    <n v="1973"/>
    <x v="6"/>
    <d v="1973-07-01T00:00:00"/>
    <x v="1"/>
    <n v="0"/>
    <m/>
    <m/>
    <m/>
    <m/>
    <m/>
  </r>
  <r>
    <n v="1973"/>
    <x v="7"/>
    <d v="1973-08-01T00:00:00"/>
    <x v="1"/>
    <n v="0"/>
    <m/>
    <m/>
    <m/>
    <m/>
    <m/>
  </r>
  <r>
    <n v="1973"/>
    <x v="8"/>
    <d v="1973-09-01T00:00:00"/>
    <x v="1"/>
    <n v="5.3"/>
    <m/>
    <m/>
    <m/>
    <m/>
    <m/>
  </r>
  <r>
    <n v="1973"/>
    <x v="9"/>
    <d v="1973-10-01T00:00:00"/>
    <x v="1"/>
    <n v="7.9"/>
    <m/>
    <m/>
    <m/>
    <m/>
    <m/>
  </r>
  <r>
    <n v="1973"/>
    <x v="10"/>
    <d v="1973-11-01T00:00:00"/>
    <x v="25"/>
    <n v="79.8"/>
    <n v="63.2"/>
    <m/>
    <m/>
    <m/>
    <m/>
  </r>
  <r>
    <n v="1973"/>
    <x v="11"/>
    <d v="1973-12-01T00:00:00"/>
    <x v="25"/>
    <n v="200.1"/>
    <n v="284.5"/>
    <m/>
    <m/>
    <m/>
    <m/>
  </r>
  <r>
    <n v="1974"/>
    <x v="0"/>
    <d v="1974-01-01T00:00:00"/>
    <x v="25"/>
    <n v="379.9"/>
    <n v="508"/>
    <m/>
    <m/>
    <m/>
    <m/>
  </r>
  <r>
    <n v="1974"/>
    <x v="1"/>
    <d v="1974-02-01T00:00:00"/>
    <x v="25"/>
    <n v="315.3"/>
    <n v="459"/>
    <m/>
    <m/>
    <m/>
    <m/>
  </r>
  <r>
    <n v="1974"/>
    <x v="2"/>
    <d v="1974-03-01T00:00:00"/>
    <x v="25"/>
    <n v="109.6"/>
    <n v="161.5"/>
    <m/>
    <m/>
    <m/>
    <m/>
  </r>
  <r>
    <n v="1974"/>
    <x v="3"/>
    <d v="1974-04-01T00:00:00"/>
    <x v="25"/>
    <n v="70.2"/>
    <m/>
    <m/>
    <m/>
    <m/>
    <m/>
  </r>
  <r>
    <n v="1974"/>
    <x v="4"/>
    <d v="1974-05-01T00:00:00"/>
    <x v="1"/>
    <n v="23.2"/>
    <m/>
    <m/>
    <m/>
    <m/>
    <m/>
  </r>
  <r>
    <n v="1974"/>
    <x v="5"/>
    <d v="1974-06-01T00:00:00"/>
    <x v="1"/>
    <n v="0"/>
    <m/>
    <m/>
    <m/>
    <m/>
    <m/>
  </r>
  <r>
    <n v="1974"/>
    <x v="6"/>
    <d v="1974-07-01T00:00:00"/>
    <x v="1"/>
    <n v="0"/>
    <m/>
    <m/>
    <m/>
    <m/>
    <m/>
  </r>
  <r>
    <n v="1974"/>
    <x v="7"/>
    <d v="1974-08-01T00:00:00"/>
    <x v="1"/>
    <n v="0"/>
    <m/>
    <m/>
    <m/>
    <m/>
    <m/>
  </r>
  <r>
    <n v="1974"/>
    <x v="8"/>
    <d v="1974-09-01T00:00:00"/>
    <x v="1"/>
    <n v="0.6"/>
    <m/>
    <m/>
    <m/>
    <m/>
    <m/>
  </r>
  <r>
    <n v="1974"/>
    <x v="9"/>
    <d v="1974-10-01T00:00:00"/>
    <x v="1"/>
    <n v="3"/>
    <m/>
    <m/>
    <m/>
    <m/>
    <m/>
  </r>
  <r>
    <n v="1974"/>
    <x v="10"/>
    <d v="1974-11-01T00:00:00"/>
    <x v="26"/>
    <n v="189"/>
    <n v="133.80000000000001"/>
    <m/>
    <m/>
    <m/>
    <m/>
  </r>
  <r>
    <n v="1974"/>
    <x v="11"/>
    <d v="1974-12-01T00:00:00"/>
    <x v="26"/>
    <n v="328.7"/>
    <n v="347.5"/>
    <m/>
    <m/>
    <m/>
    <m/>
  </r>
  <r>
    <n v="1975"/>
    <x v="0"/>
    <d v="1975-01-01T00:00:00"/>
    <x v="26"/>
    <n v="148.5"/>
    <n v="185.7"/>
    <m/>
    <m/>
    <m/>
    <m/>
  </r>
  <r>
    <n v="1975"/>
    <x v="1"/>
    <d v="1975-02-01T00:00:00"/>
    <x v="26"/>
    <n v="142.80000000000001"/>
    <n v="287"/>
    <m/>
    <m/>
    <m/>
    <m/>
  </r>
  <r>
    <n v="1975"/>
    <x v="2"/>
    <d v="1975-03-01T00:00:00"/>
    <x v="26"/>
    <n v="67.099999999999994"/>
    <n v="55.9"/>
    <m/>
    <m/>
    <m/>
    <m/>
  </r>
  <r>
    <n v="1975"/>
    <x v="3"/>
    <d v="1975-04-01T00:00:00"/>
    <x v="26"/>
    <n v="9"/>
    <m/>
    <m/>
    <m/>
    <m/>
    <m/>
  </r>
  <r>
    <n v="1975"/>
    <x v="4"/>
    <d v="1975-05-01T00:00:00"/>
    <x v="1"/>
    <n v="0.2"/>
    <m/>
    <m/>
    <m/>
    <m/>
    <m/>
  </r>
  <r>
    <n v="1975"/>
    <x v="5"/>
    <d v="1975-06-01T00:00:00"/>
    <x v="1"/>
    <n v="1.6"/>
    <m/>
    <m/>
    <m/>
    <m/>
    <m/>
  </r>
  <r>
    <n v="1975"/>
    <x v="6"/>
    <d v="1975-07-01T00:00:00"/>
    <x v="1"/>
    <n v="0"/>
    <m/>
    <m/>
    <m/>
    <m/>
    <m/>
  </r>
  <r>
    <n v="1975"/>
    <x v="7"/>
    <d v="1975-08-01T00:00:00"/>
    <x v="1"/>
    <n v="0"/>
    <m/>
    <m/>
    <m/>
    <m/>
    <m/>
  </r>
  <r>
    <n v="1975"/>
    <x v="8"/>
    <d v="1975-09-01T00:00:00"/>
    <x v="1"/>
    <n v="0"/>
    <m/>
    <m/>
    <m/>
    <m/>
    <m/>
  </r>
  <r>
    <n v="1975"/>
    <x v="9"/>
    <d v="1975-10-01T00:00:00"/>
    <x v="1"/>
    <n v="0.2"/>
    <m/>
    <m/>
    <m/>
    <m/>
    <m/>
  </r>
  <r>
    <n v="1975"/>
    <x v="10"/>
    <d v="1975-11-01T00:00:00"/>
    <x v="27"/>
    <n v="43.5"/>
    <n v="49.8"/>
    <m/>
    <m/>
    <m/>
    <m/>
  </r>
  <r>
    <n v="1975"/>
    <x v="11"/>
    <d v="1975-12-01T00:00:00"/>
    <x v="27"/>
    <n v="269.89999999999998"/>
    <n v="254.5"/>
    <m/>
    <m/>
    <m/>
    <m/>
  </r>
  <r>
    <n v="1976"/>
    <x v="0"/>
    <d v="1976-01-01T00:00:00"/>
    <x v="27"/>
    <n v="166"/>
    <n v="230.6"/>
    <m/>
    <m/>
    <m/>
    <m/>
  </r>
  <r>
    <n v="1976"/>
    <x v="1"/>
    <d v="1976-02-01T00:00:00"/>
    <x v="27"/>
    <n v="100.7"/>
    <n v="342.9"/>
    <m/>
    <m/>
    <m/>
    <m/>
  </r>
  <r>
    <n v="1976"/>
    <x v="2"/>
    <d v="1976-03-01T00:00:00"/>
    <x v="27"/>
    <n v="273.8"/>
    <n v="352.6"/>
    <m/>
    <m/>
    <m/>
    <m/>
  </r>
  <r>
    <n v="1976"/>
    <x v="3"/>
    <d v="1976-04-01T00:00:00"/>
    <x v="27"/>
    <n v="77.400000000000006"/>
    <m/>
    <m/>
    <m/>
    <m/>
    <m/>
  </r>
  <r>
    <n v="1976"/>
    <x v="4"/>
    <d v="1976-05-01T00:00:00"/>
    <x v="1"/>
    <n v="64.400000000000006"/>
    <m/>
    <m/>
    <m/>
    <m/>
    <m/>
  </r>
  <r>
    <n v="1976"/>
    <x v="5"/>
    <d v="1976-06-01T00:00:00"/>
    <x v="1"/>
    <n v="2.5"/>
    <m/>
    <m/>
    <m/>
    <m/>
    <m/>
  </r>
  <r>
    <n v="1976"/>
    <x v="6"/>
    <d v="1976-07-01T00:00:00"/>
    <x v="1"/>
    <n v="0"/>
    <m/>
    <m/>
    <m/>
    <m/>
    <m/>
  </r>
  <r>
    <n v="1976"/>
    <x v="7"/>
    <d v="1976-08-01T00:00:00"/>
    <x v="1"/>
    <n v="0"/>
    <m/>
    <m/>
    <m/>
    <m/>
    <m/>
  </r>
  <r>
    <n v="1976"/>
    <x v="8"/>
    <d v="1976-09-01T00:00:00"/>
    <x v="1"/>
    <n v="1.8"/>
    <m/>
    <m/>
    <m/>
    <m/>
    <m/>
  </r>
  <r>
    <n v="1976"/>
    <x v="9"/>
    <d v="1976-10-01T00:00:00"/>
    <x v="1"/>
    <n v="16.8"/>
    <m/>
    <m/>
    <m/>
    <m/>
    <m/>
  </r>
  <r>
    <n v="1976"/>
    <x v="10"/>
    <d v="1976-11-01T00:00:00"/>
    <x v="28"/>
    <n v="16.600000000000001"/>
    <n v="43.4"/>
    <m/>
    <m/>
    <m/>
    <m/>
  </r>
  <r>
    <n v="1976"/>
    <x v="11"/>
    <d v="1976-12-01T00:00:00"/>
    <x v="28"/>
    <n v="84"/>
    <n v="114.6"/>
    <m/>
    <m/>
    <m/>
    <m/>
  </r>
  <r>
    <n v="1977"/>
    <x v="0"/>
    <d v="1977-01-01T00:00:00"/>
    <x v="28"/>
    <n v="117.1"/>
    <n v="95.5"/>
    <m/>
    <m/>
    <m/>
    <m/>
  </r>
  <r>
    <n v="1977"/>
    <x v="1"/>
    <d v="1977-02-01T00:00:00"/>
    <x v="28"/>
    <n v="74"/>
    <n v="153.69999999999999"/>
    <m/>
    <m/>
    <m/>
    <m/>
  </r>
  <r>
    <n v="1977"/>
    <x v="2"/>
    <d v="1977-03-01T00:00:00"/>
    <x v="28"/>
    <n v="106.3"/>
    <n v="147.1"/>
    <m/>
    <m/>
    <m/>
    <m/>
  </r>
  <r>
    <n v="1977"/>
    <x v="3"/>
    <d v="1977-04-01T00:00:00"/>
    <x v="28"/>
    <n v="3.9"/>
    <m/>
    <m/>
    <m/>
    <m/>
    <m/>
  </r>
  <r>
    <n v="1977"/>
    <x v="4"/>
    <d v="1977-05-01T00:00:00"/>
    <x v="1"/>
    <n v="0"/>
    <m/>
    <m/>
    <m/>
    <m/>
    <m/>
  </r>
  <r>
    <n v="1977"/>
    <x v="5"/>
    <d v="1977-06-01T00:00:00"/>
    <x v="1"/>
    <n v="0"/>
    <m/>
    <m/>
    <m/>
    <m/>
    <m/>
  </r>
  <r>
    <n v="1977"/>
    <x v="6"/>
    <d v="1977-07-01T00:00:00"/>
    <x v="1"/>
    <n v="0"/>
    <m/>
    <m/>
    <m/>
    <m/>
    <m/>
  </r>
  <r>
    <n v="1977"/>
    <x v="7"/>
    <d v="1977-08-01T00:00:00"/>
    <x v="1"/>
    <n v="2.1"/>
    <m/>
    <m/>
    <m/>
    <m/>
    <m/>
  </r>
  <r>
    <n v="1977"/>
    <x v="8"/>
    <d v="1977-09-01T00:00:00"/>
    <x v="1"/>
    <n v="2.7"/>
    <m/>
    <m/>
    <m/>
    <m/>
    <m/>
  </r>
  <r>
    <n v="1977"/>
    <x v="9"/>
    <d v="1977-10-01T00:00:00"/>
    <x v="1"/>
    <n v="0"/>
    <m/>
    <m/>
    <m/>
    <m/>
    <m/>
  </r>
  <r>
    <n v="1977"/>
    <x v="10"/>
    <d v="1977-11-01T00:00:00"/>
    <x v="29"/>
    <n v="63.7"/>
    <n v="42.7"/>
    <m/>
    <m/>
    <m/>
    <m/>
  </r>
  <r>
    <n v="1977"/>
    <x v="11"/>
    <d v="1977-12-01T00:00:00"/>
    <x v="29"/>
    <n v="353.8"/>
    <n v="327.2"/>
    <m/>
    <m/>
    <m/>
    <m/>
  </r>
  <r>
    <n v="1978"/>
    <x v="0"/>
    <d v="1978-01-01T00:00:00"/>
    <x v="29"/>
    <n v="179.2"/>
    <n v="507.2"/>
    <m/>
    <m/>
    <m/>
    <m/>
  </r>
  <r>
    <n v="1978"/>
    <x v="1"/>
    <d v="1978-02-01T00:00:00"/>
    <x v="29"/>
    <n v="257.8"/>
    <n v="585.70000000000005"/>
    <m/>
    <m/>
    <m/>
    <m/>
  </r>
  <r>
    <n v="1978"/>
    <x v="2"/>
    <d v="1978-03-01T00:00:00"/>
    <x v="29"/>
    <n v="177.7"/>
    <n v="279.89999999999998"/>
    <m/>
    <m/>
    <m/>
    <m/>
  </r>
  <r>
    <n v="1978"/>
    <x v="3"/>
    <d v="1978-04-01T00:00:00"/>
    <x v="29"/>
    <n v="106.5"/>
    <m/>
    <m/>
    <m/>
    <m/>
    <m/>
  </r>
  <r>
    <n v="1978"/>
    <x v="4"/>
    <d v="1978-05-01T00:00:00"/>
    <x v="1"/>
    <n v="9.4"/>
    <m/>
    <m/>
    <m/>
    <m/>
    <m/>
  </r>
  <r>
    <n v="1978"/>
    <x v="5"/>
    <d v="1978-06-01T00:00:00"/>
    <x v="1"/>
    <n v="1.6"/>
    <m/>
    <m/>
    <m/>
    <m/>
    <m/>
  </r>
  <r>
    <n v="1978"/>
    <x v="6"/>
    <d v="1978-07-01T00:00:00"/>
    <x v="1"/>
    <n v="2.2999999999999998"/>
    <m/>
    <m/>
    <m/>
    <m/>
    <m/>
  </r>
  <r>
    <n v="1978"/>
    <x v="7"/>
    <d v="1978-08-01T00:00:00"/>
    <x v="1"/>
    <n v="0"/>
    <m/>
    <m/>
    <m/>
    <m/>
    <m/>
  </r>
  <r>
    <n v="1978"/>
    <x v="8"/>
    <d v="1978-09-01T00:00:00"/>
    <x v="1"/>
    <n v="0"/>
    <m/>
    <m/>
    <m/>
    <m/>
    <m/>
  </r>
  <r>
    <n v="1978"/>
    <x v="9"/>
    <d v="1978-10-01T00:00:00"/>
    <x v="1"/>
    <n v="5.3"/>
    <m/>
    <m/>
    <m/>
    <m/>
    <m/>
  </r>
  <r>
    <n v="1978"/>
    <x v="10"/>
    <d v="1978-11-01T00:00:00"/>
    <x v="30"/>
    <n v="41.2"/>
    <n v="57.6"/>
    <m/>
    <m/>
    <m/>
    <m/>
  </r>
  <r>
    <n v="1978"/>
    <x v="11"/>
    <d v="1978-12-01T00:00:00"/>
    <x v="30"/>
    <n v="305.89999999999998"/>
    <n v="439.9"/>
    <m/>
    <m/>
    <m/>
    <m/>
  </r>
  <r>
    <n v="1979"/>
    <x v="0"/>
    <d v="1979-01-01T00:00:00"/>
    <x v="30"/>
    <n v="124.8"/>
    <n v="145"/>
    <m/>
    <m/>
    <m/>
    <m/>
  </r>
  <r>
    <n v="1979"/>
    <x v="1"/>
    <d v="1979-02-01T00:00:00"/>
    <x v="30"/>
    <n v="134.69999999999999"/>
    <n v="58.7"/>
    <m/>
    <m/>
    <m/>
    <m/>
  </r>
  <r>
    <n v="1979"/>
    <x v="2"/>
    <d v="1979-03-01T00:00:00"/>
    <x v="30"/>
    <n v="85.4"/>
    <n v="119.9"/>
    <m/>
    <m/>
    <m/>
    <m/>
  </r>
  <r>
    <n v="1979"/>
    <x v="3"/>
    <d v="1979-04-01T00:00:00"/>
    <x v="30"/>
    <n v="8.4"/>
    <m/>
    <m/>
    <m/>
    <m/>
    <m/>
  </r>
  <r>
    <n v="1979"/>
    <x v="4"/>
    <d v="1979-05-01T00:00:00"/>
    <x v="1"/>
    <n v="0"/>
    <m/>
    <m/>
    <m/>
    <m/>
    <m/>
  </r>
  <r>
    <n v="1979"/>
    <x v="5"/>
    <d v="1979-06-01T00:00:00"/>
    <x v="1"/>
    <n v="0.3"/>
    <m/>
    <m/>
    <m/>
    <m/>
    <m/>
  </r>
  <r>
    <n v="1979"/>
    <x v="6"/>
    <d v="1979-07-01T00:00:00"/>
    <x v="1"/>
    <n v="0"/>
    <m/>
    <m/>
    <m/>
    <m/>
    <m/>
  </r>
  <r>
    <n v="1979"/>
    <x v="7"/>
    <d v="1979-08-01T00:00:00"/>
    <x v="1"/>
    <n v="1.2"/>
    <m/>
    <m/>
    <m/>
    <m/>
    <m/>
  </r>
  <r>
    <n v="1979"/>
    <x v="8"/>
    <d v="1979-09-01T00:00:00"/>
    <x v="1"/>
    <n v="0"/>
    <m/>
    <m/>
    <m/>
    <m/>
    <m/>
  </r>
  <r>
    <n v="1979"/>
    <x v="9"/>
    <d v="1979-10-01T00:00:00"/>
    <x v="1"/>
    <n v="42.3"/>
    <m/>
    <m/>
    <m/>
    <m/>
    <m/>
  </r>
  <r>
    <n v="1979"/>
    <x v="10"/>
    <d v="1979-11-01T00:00:00"/>
    <x v="31"/>
    <n v="212"/>
    <n v="127.5"/>
    <m/>
    <m/>
    <m/>
    <m/>
  </r>
  <r>
    <n v="1979"/>
    <x v="11"/>
    <d v="1979-12-01T00:00:00"/>
    <x v="31"/>
    <n v="436.5"/>
    <n v="359.9"/>
    <m/>
    <m/>
    <m/>
    <m/>
  </r>
  <r>
    <n v="1980"/>
    <x v="0"/>
    <d v="1980-01-01T00:00:00"/>
    <x v="31"/>
    <n v="89.5"/>
    <n v="99.1"/>
    <m/>
    <m/>
    <m/>
    <m/>
  </r>
  <r>
    <n v="1980"/>
    <x v="1"/>
    <d v="1980-02-01T00:00:00"/>
    <x v="31"/>
    <n v="134.30000000000001"/>
    <n v="147.6"/>
    <m/>
    <m/>
    <m/>
    <m/>
  </r>
  <r>
    <n v="1980"/>
    <x v="2"/>
    <d v="1980-03-01T00:00:00"/>
    <x v="31"/>
    <n v="107.8"/>
    <n v="185.7"/>
    <m/>
    <m/>
    <m/>
    <m/>
  </r>
  <r>
    <n v="1980"/>
    <x v="3"/>
    <d v="1980-04-01T00:00:00"/>
    <x v="31"/>
    <n v="38.6"/>
    <m/>
    <m/>
    <m/>
    <m/>
    <m/>
  </r>
  <r>
    <n v="1980"/>
    <x v="4"/>
    <d v="1980-05-01T00:00:00"/>
    <x v="1"/>
    <n v="7.6"/>
    <m/>
    <m/>
    <m/>
    <m/>
    <m/>
  </r>
  <r>
    <n v="1980"/>
    <x v="5"/>
    <d v="1980-06-01T00:00:00"/>
    <x v="1"/>
    <n v="0"/>
    <m/>
    <m/>
    <m/>
    <m/>
    <m/>
  </r>
  <r>
    <n v="1980"/>
    <x v="6"/>
    <d v="1980-07-01T00:00:00"/>
    <x v="1"/>
    <n v="0"/>
    <m/>
    <m/>
    <m/>
    <m/>
    <m/>
  </r>
  <r>
    <n v="1980"/>
    <x v="7"/>
    <d v="1980-08-01T00:00:00"/>
    <x v="1"/>
    <n v="0"/>
    <m/>
    <m/>
    <m/>
    <m/>
    <m/>
  </r>
  <r>
    <n v="1980"/>
    <x v="8"/>
    <d v="1980-09-01T00:00:00"/>
    <x v="1"/>
    <n v="0"/>
    <m/>
    <m/>
    <m/>
    <m/>
    <m/>
  </r>
  <r>
    <n v="1980"/>
    <x v="9"/>
    <d v="1980-10-01T00:00:00"/>
    <x v="1"/>
    <n v="64.8"/>
    <m/>
    <m/>
    <m/>
    <m/>
    <m/>
  </r>
  <r>
    <n v="1980"/>
    <x v="10"/>
    <d v="1980-11-01T00:00:00"/>
    <x v="32"/>
    <n v="143.9"/>
    <n v="84.6"/>
    <m/>
    <m/>
    <m/>
    <m/>
  </r>
  <r>
    <n v="1980"/>
    <x v="11"/>
    <d v="1980-12-01T00:00:00"/>
    <x v="32"/>
    <n v="209"/>
    <n v="147.30000000000001"/>
    <m/>
    <m/>
    <m/>
    <m/>
  </r>
  <r>
    <n v="1981"/>
    <x v="0"/>
    <d v="1981-01-01T00:00:00"/>
    <x v="32"/>
    <n v="211.2"/>
    <n v="278.10000000000002"/>
    <m/>
    <m/>
    <m/>
    <m/>
  </r>
  <r>
    <n v="1981"/>
    <x v="1"/>
    <d v="1981-02-01T00:00:00"/>
    <x v="32"/>
    <n v="240.5"/>
    <n v="310.39999999999998"/>
    <m/>
    <m/>
    <m/>
    <m/>
  </r>
  <r>
    <n v="1981"/>
    <x v="2"/>
    <d v="1981-03-01T00:00:00"/>
    <x v="32"/>
    <n v="27.2"/>
    <n v="212.3"/>
    <m/>
    <m/>
    <m/>
    <m/>
  </r>
  <r>
    <n v="1981"/>
    <x v="3"/>
    <d v="1981-04-01T00:00:00"/>
    <x v="32"/>
    <n v="38.5"/>
    <m/>
    <m/>
    <m/>
    <m/>
    <m/>
  </r>
  <r>
    <n v="1981"/>
    <x v="4"/>
    <d v="1981-05-01T00:00:00"/>
    <x v="1"/>
    <n v="0"/>
    <m/>
    <m/>
    <m/>
    <m/>
    <m/>
  </r>
  <r>
    <n v="1981"/>
    <x v="5"/>
    <d v="1981-06-01T00:00:00"/>
    <x v="1"/>
    <n v="0"/>
    <m/>
    <m/>
    <m/>
    <m/>
    <m/>
  </r>
  <r>
    <n v="1981"/>
    <x v="6"/>
    <d v="1981-07-01T00:00:00"/>
    <x v="1"/>
    <n v="0"/>
    <m/>
    <m/>
    <m/>
    <m/>
    <m/>
  </r>
  <r>
    <n v="1981"/>
    <x v="7"/>
    <d v="1981-08-01T00:00:00"/>
    <x v="1"/>
    <n v="0"/>
    <m/>
    <m/>
    <m/>
    <m/>
    <m/>
  </r>
  <r>
    <n v="1981"/>
    <x v="8"/>
    <d v="1981-09-01T00:00:00"/>
    <x v="1"/>
    <n v="0"/>
    <m/>
    <m/>
    <m/>
    <m/>
    <m/>
  </r>
  <r>
    <n v="1981"/>
    <x v="9"/>
    <d v="1981-10-01T00:00:00"/>
    <x v="1"/>
    <n v="7"/>
    <m/>
    <m/>
    <m/>
    <m/>
    <m/>
  </r>
  <r>
    <n v="1981"/>
    <x v="10"/>
    <d v="1981-11-01T00:00:00"/>
    <x v="33"/>
    <n v="154.1"/>
    <n v="149.69999999999999"/>
    <m/>
    <m/>
    <m/>
    <m/>
  </r>
  <r>
    <n v="1981"/>
    <x v="11"/>
    <d v="1981-12-01T00:00:00"/>
    <x v="33"/>
    <n v="45.8"/>
    <n v="27"/>
    <m/>
    <m/>
    <m/>
    <m/>
  </r>
  <r>
    <n v="1982"/>
    <x v="0"/>
    <d v="1982-01-01T00:00:00"/>
    <x v="33"/>
    <n v="184.1"/>
    <n v="331.5"/>
    <m/>
    <m/>
    <m/>
    <m/>
  </r>
  <r>
    <n v="1982"/>
    <x v="1"/>
    <d v="1982-02-01T00:00:00"/>
    <x v="33"/>
    <n v="110.2"/>
    <n v="123.7"/>
    <m/>
    <m/>
    <m/>
    <m/>
  </r>
  <r>
    <n v="1982"/>
    <x v="2"/>
    <d v="1982-03-01T00:00:00"/>
    <x v="33"/>
    <n v="54.4"/>
    <n v="57"/>
    <m/>
    <m/>
    <m/>
    <m/>
  </r>
  <r>
    <n v="1982"/>
    <x v="3"/>
    <d v="1982-04-01T00:00:00"/>
    <x v="33"/>
    <n v="0"/>
    <m/>
    <m/>
    <m/>
    <m/>
    <m/>
  </r>
  <r>
    <n v="1982"/>
    <x v="4"/>
    <d v="1982-05-01T00:00:00"/>
    <x v="1"/>
    <n v="0"/>
    <m/>
    <m/>
    <m/>
    <m/>
    <m/>
  </r>
  <r>
    <n v="1982"/>
    <x v="5"/>
    <d v="1982-06-01T00:00:00"/>
    <x v="1"/>
    <n v="0"/>
    <m/>
    <m/>
    <m/>
    <m/>
    <m/>
  </r>
  <r>
    <n v="1982"/>
    <x v="6"/>
    <d v="1982-07-01T00:00:00"/>
    <x v="1"/>
    <n v="1.8"/>
    <m/>
    <m/>
    <m/>
    <m/>
    <m/>
  </r>
  <r>
    <n v="1982"/>
    <x v="7"/>
    <d v="1982-08-01T00:00:00"/>
    <x v="1"/>
    <n v="0"/>
    <m/>
    <m/>
    <m/>
    <m/>
    <m/>
  </r>
  <r>
    <n v="1982"/>
    <x v="8"/>
    <d v="1982-09-01T00:00:00"/>
    <x v="1"/>
    <n v="0.3"/>
    <m/>
    <m/>
    <m/>
    <m/>
    <m/>
  </r>
  <r>
    <n v="1982"/>
    <x v="9"/>
    <d v="1982-10-01T00:00:00"/>
    <x v="1"/>
    <n v="36.4"/>
    <m/>
    <m/>
    <m/>
    <m/>
    <m/>
  </r>
  <r>
    <n v="1982"/>
    <x v="10"/>
    <d v="1982-11-01T00:00:00"/>
    <x v="34"/>
    <n v="54.4"/>
    <n v="29.5"/>
    <m/>
    <m/>
    <m/>
    <m/>
  </r>
  <r>
    <n v="1982"/>
    <x v="11"/>
    <d v="1982-12-01T00:00:00"/>
    <x v="34"/>
    <n v="68.900000000000006"/>
    <n v="115"/>
    <m/>
    <m/>
    <m/>
    <m/>
  </r>
  <r>
    <n v="1983"/>
    <x v="0"/>
    <d v="1983-01-01T00:00:00"/>
    <x v="34"/>
    <n v="324.3"/>
    <n v="298.5"/>
    <m/>
    <m/>
    <m/>
    <m/>
  </r>
  <r>
    <n v="1983"/>
    <x v="1"/>
    <d v="1983-02-01T00:00:00"/>
    <x v="34"/>
    <n v="55.2"/>
    <n v="59.5"/>
    <m/>
    <m/>
    <m/>
    <m/>
  </r>
  <r>
    <n v="1983"/>
    <x v="2"/>
    <d v="1983-03-01T00:00:00"/>
    <x v="34"/>
    <n v="78"/>
    <n v="41.5"/>
    <m/>
    <m/>
    <m/>
    <m/>
  </r>
  <r>
    <n v="1983"/>
    <x v="3"/>
    <d v="1983-04-01T00:00:00"/>
    <x v="34"/>
    <n v="16.8"/>
    <m/>
    <m/>
    <m/>
    <m/>
    <m/>
  </r>
  <r>
    <n v="1983"/>
    <x v="4"/>
    <d v="1983-05-01T00:00:00"/>
    <x v="1"/>
    <n v="10.6"/>
    <m/>
    <m/>
    <m/>
    <m/>
    <m/>
  </r>
  <r>
    <n v="1983"/>
    <x v="5"/>
    <d v="1983-06-01T00:00:00"/>
    <x v="1"/>
    <n v="0"/>
    <m/>
    <m/>
    <m/>
    <m/>
    <m/>
  </r>
  <r>
    <n v="1983"/>
    <x v="6"/>
    <d v="1983-07-01T00:00:00"/>
    <x v="1"/>
    <n v="0"/>
    <m/>
    <m/>
    <m/>
    <m/>
    <m/>
  </r>
  <r>
    <n v="1983"/>
    <x v="7"/>
    <d v="1983-08-01T00:00:00"/>
    <x v="1"/>
    <n v="0"/>
    <m/>
    <m/>
    <m/>
    <m/>
    <m/>
  </r>
  <r>
    <n v="1983"/>
    <x v="8"/>
    <d v="1983-09-01T00:00:00"/>
    <x v="1"/>
    <n v="0"/>
    <m/>
    <m/>
    <m/>
    <m/>
    <m/>
  </r>
  <r>
    <n v="1983"/>
    <x v="9"/>
    <d v="1983-10-01T00:00:00"/>
    <x v="1"/>
    <n v="11.7"/>
    <m/>
    <m/>
    <m/>
    <m/>
    <m/>
  </r>
  <r>
    <n v="1983"/>
    <x v="10"/>
    <d v="1983-11-01T00:00:00"/>
    <x v="35"/>
    <n v="63.8"/>
    <n v="29.5"/>
    <m/>
    <m/>
    <m/>
    <m/>
  </r>
  <r>
    <n v="1983"/>
    <x v="11"/>
    <d v="1983-12-01T00:00:00"/>
    <x v="35"/>
    <n v="177.5"/>
    <n v="328.5"/>
    <m/>
    <m/>
    <m/>
    <m/>
  </r>
  <r>
    <n v="1984"/>
    <x v="0"/>
    <d v="1984-01-01T00:00:00"/>
    <x v="35"/>
    <n v="61.5"/>
    <n v="134.4"/>
    <m/>
    <m/>
    <m/>
    <m/>
  </r>
  <r>
    <n v="1984"/>
    <x v="1"/>
    <d v="1984-02-01T00:00:00"/>
    <x v="35"/>
    <n v="108.9"/>
    <n v="100.6"/>
    <m/>
    <m/>
    <m/>
    <m/>
  </r>
  <r>
    <n v="1984"/>
    <x v="2"/>
    <d v="1984-03-01T00:00:00"/>
    <x v="35"/>
    <n v="98"/>
    <n v="135.80000000000001"/>
    <m/>
    <m/>
    <m/>
    <m/>
  </r>
  <r>
    <n v="1984"/>
    <x v="3"/>
    <d v="1984-04-01T00:00:00"/>
    <x v="35"/>
    <n v="11.4"/>
    <m/>
    <m/>
    <m/>
    <m/>
    <m/>
  </r>
  <r>
    <n v="1984"/>
    <x v="4"/>
    <d v="1984-05-01T00:00:00"/>
    <x v="1"/>
    <n v="3"/>
    <m/>
    <m/>
    <m/>
    <m/>
    <m/>
  </r>
  <r>
    <n v="1984"/>
    <x v="5"/>
    <d v="1984-06-01T00:00:00"/>
    <x v="1"/>
    <n v="0"/>
    <m/>
    <m/>
    <m/>
    <m/>
    <m/>
  </r>
  <r>
    <n v="1984"/>
    <x v="6"/>
    <d v="1984-07-01T00:00:00"/>
    <x v="1"/>
    <n v="0"/>
    <m/>
    <m/>
    <m/>
    <m/>
    <m/>
  </r>
  <r>
    <n v="1984"/>
    <x v="7"/>
    <d v="1984-08-01T00:00:00"/>
    <x v="1"/>
    <n v="0"/>
    <m/>
    <m/>
    <m/>
    <m/>
    <m/>
  </r>
  <r>
    <n v="1984"/>
    <x v="8"/>
    <d v="1984-09-01T00:00:00"/>
    <x v="1"/>
    <n v="0"/>
    <m/>
    <m/>
    <m/>
    <m/>
    <m/>
  </r>
  <r>
    <n v="1984"/>
    <x v="9"/>
    <d v="1984-10-01T00:00:00"/>
    <x v="1"/>
    <n v="6.5"/>
    <m/>
    <m/>
    <m/>
    <m/>
    <m/>
  </r>
  <r>
    <n v="1984"/>
    <x v="10"/>
    <d v="1984-11-01T00:00:00"/>
    <x v="36"/>
    <n v="127.4"/>
    <n v="72.2"/>
    <m/>
    <m/>
    <m/>
    <m/>
  </r>
  <r>
    <n v="1984"/>
    <x v="11"/>
    <d v="1984-12-01T00:00:00"/>
    <x v="36"/>
    <n v="145.9"/>
    <n v="149.9"/>
    <m/>
    <m/>
    <m/>
    <m/>
  </r>
  <r>
    <n v="1985"/>
    <x v="0"/>
    <d v="1985-01-01T00:00:00"/>
    <x v="36"/>
    <n v="192.9"/>
    <n v="332.4"/>
    <m/>
    <m/>
    <m/>
    <m/>
  </r>
  <r>
    <n v="1985"/>
    <x v="1"/>
    <d v="1985-02-01T00:00:00"/>
    <x v="36"/>
    <n v="186.3"/>
    <n v="171.8"/>
    <m/>
    <m/>
    <m/>
    <m/>
  </r>
  <r>
    <n v="1985"/>
    <x v="2"/>
    <d v="1985-03-01T00:00:00"/>
    <x v="36"/>
    <n v="140.69999999999999"/>
    <n v="122.5"/>
    <m/>
    <m/>
    <m/>
    <m/>
  </r>
  <r>
    <n v="1985"/>
    <x v="3"/>
    <d v="1985-04-01T00:00:00"/>
    <x v="36"/>
    <n v="0"/>
    <m/>
    <m/>
    <m/>
    <m/>
    <m/>
  </r>
  <r>
    <n v="1985"/>
    <x v="4"/>
    <d v="1985-05-01T00:00:00"/>
    <x v="1"/>
    <n v="1.2"/>
    <m/>
    <m/>
    <m/>
    <m/>
    <m/>
  </r>
  <r>
    <n v="1985"/>
    <x v="5"/>
    <d v="1985-06-01T00:00:00"/>
    <x v="1"/>
    <n v="0"/>
    <m/>
    <m/>
    <m/>
    <m/>
    <m/>
  </r>
  <r>
    <n v="1985"/>
    <x v="6"/>
    <d v="1985-07-01T00:00:00"/>
    <x v="1"/>
    <n v="0"/>
    <m/>
    <m/>
    <m/>
    <m/>
    <m/>
  </r>
  <r>
    <n v="1985"/>
    <x v="7"/>
    <d v="1985-08-01T00:00:00"/>
    <x v="1"/>
    <n v="0"/>
    <m/>
    <m/>
    <m/>
    <m/>
    <m/>
  </r>
  <r>
    <n v="1985"/>
    <x v="8"/>
    <d v="1985-09-01T00:00:00"/>
    <x v="1"/>
    <n v="0"/>
    <m/>
    <m/>
    <m/>
    <m/>
    <m/>
  </r>
  <r>
    <n v="1985"/>
    <x v="9"/>
    <d v="1985-10-01T00:00:00"/>
    <x v="1"/>
    <n v="24.6"/>
    <m/>
    <m/>
    <m/>
    <m/>
    <m/>
  </r>
  <r>
    <n v="1985"/>
    <x v="10"/>
    <d v="1985-11-01T00:00:00"/>
    <x v="37"/>
    <n v="88.9"/>
    <n v="24"/>
    <m/>
    <m/>
    <m/>
    <m/>
  </r>
  <r>
    <n v="1985"/>
    <x v="11"/>
    <d v="1985-12-01T00:00:00"/>
    <x v="37"/>
    <n v="194.6"/>
    <n v="284.39999999999998"/>
    <m/>
    <m/>
    <m/>
    <m/>
  </r>
  <r>
    <n v="1986"/>
    <x v="0"/>
    <d v="1986-01-01T00:00:00"/>
    <x v="37"/>
    <n v="321.5"/>
    <n v="308.60000000000002"/>
    <m/>
    <m/>
    <m/>
    <m/>
  </r>
  <r>
    <n v="1986"/>
    <x v="1"/>
    <d v="1986-02-01T00:00:00"/>
    <x v="37"/>
    <n v="214"/>
    <n v="251.9"/>
    <m/>
    <m/>
    <m/>
    <m/>
  </r>
  <r>
    <n v="1986"/>
    <x v="2"/>
    <d v="1986-03-01T00:00:00"/>
    <x v="37"/>
    <n v="106.5"/>
    <n v="89.6"/>
    <m/>
    <m/>
    <m/>
    <m/>
  </r>
  <r>
    <n v="1986"/>
    <x v="3"/>
    <d v="1986-04-01T00:00:00"/>
    <x v="37"/>
    <n v="97.6"/>
    <m/>
    <m/>
    <m/>
    <m/>
    <m/>
  </r>
  <r>
    <n v="1986"/>
    <x v="4"/>
    <d v="1986-05-01T00:00:00"/>
    <x v="1"/>
    <n v="0"/>
    <m/>
    <m/>
    <m/>
    <m/>
    <m/>
  </r>
  <r>
    <n v="1986"/>
    <x v="5"/>
    <d v="1986-06-01T00:00:00"/>
    <x v="1"/>
    <n v="0"/>
    <m/>
    <m/>
    <m/>
    <m/>
    <m/>
  </r>
  <r>
    <n v="1986"/>
    <x v="6"/>
    <d v="1986-07-01T00:00:00"/>
    <x v="1"/>
    <n v="0"/>
    <m/>
    <m/>
    <m/>
    <m/>
    <m/>
  </r>
  <r>
    <n v="1986"/>
    <x v="7"/>
    <d v="1986-08-01T00:00:00"/>
    <x v="1"/>
    <n v="0"/>
    <m/>
    <m/>
    <m/>
    <m/>
    <m/>
  </r>
  <r>
    <n v="1986"/>
    <x v="8"/>
    <d v="1986-09-01T00:00:00"/>
    <x v="1"/>
    <n v="0"/>
    <m/>
    <m/>
    <m/>
    <m/>
    <m/>
  </r>
  <r>
    <n v="1986"/>
    <x v="9"/>
    <d v="1986-10-01T00:00:00"/>
    <x v="1"/>
    <n v="173.7"/>
    <m/>
    <m/>
    <m/>
    <m/>
    <m/>
  </r>
  <r>
    <n v="1986"/>
    <x v="10"/>
    <d v="1986-11-01T00:00:00"/>
    <x v="38"/>
    <n v="106.8"/>
    <n v="56"/>
    <m/>
    <m/>
    <m/>
    <m/>
  </r>
  <r>
    <n v="1986"/>
    <x v="11"/>
    <d v="1986-12-01T00:00:00"/>
    <x v="38"/>
    <n v="204.2"/>
    <n v="218.8"/>
    <m/>
    <m/>
    <m/>
    <m/>
  </r>
  <r>
    <n v="1987"/>
    <x v="0"/>
    <d v="1987-01-01T00:00:00"/>
    <x v="38"/>
    <n v="45.7"/>
    <n v="84.8"/>
    <m/>
    <m/>
    <m/>
    <m/>
  </r>
  <r>
    <n v="1987"/>
    <x v="1"/>
    <d v="1987-02-01T00:00:00"/>
    <x v="38"/>
    <n v="37.200000000000003"/>
    <n v="31"/>
    <m/>
    <m/>
    <m/>
    <m/>
  </r>
  <r>
    <n v="1987"/>
    <x v="2"/>
    <d v="1987-03-01T00:00:00"/>
    <x v="38"/>
    <n v="51.6"/>
    <n v="6.8"/>
    <m/>
    <m/>
    <m/>
    <m/>
  </r>
  <r>
    <n v="1987"/>
    <x v="3"/>
    <d v="1987-04-01T00:00:00"/>
    <x v="38"/>
    <n v="0"/>
    <m/>
    <m/>
    <m/>
    <m/>
    <m/>
  </r>
  <r>
    <n v="1987"/>
    <x v="4"/>
    <d v="1987-05-01T00:00:00"/>
    <x v="1"/>
    <n v="0.9"/>
    <m/>
    <m/>
    <m/>
    <m/>
    <m/>
  </r>
  <r>
    <n v="1987"/>
    <x v="5"/>
    <d v="1987-06-01T00:00:00"/>
    <x v="1"/>
    <n v="0"/>
    <m/>
    <m/>
    <m/>
    <m/>
    <m/>
  </r>
  <r>
    <n v="1987"/>
    <x v="6"/>
    <d v="1987-07-01T00:00:00"/>
    <x v="1"/>
    <n v="0"/>
    <m/>
    <m/>
    <m/>
    <m/>
    <m/>
  </r>
  <r>
    <n v="1987"/>
    <x v="7"/>
    <d v="1987-08-01T00:00:00"/>
    <x v="1"/>
    <n v="0"/>
    <m/>
    <m/>
    <m/>
    <m/>
    <m/>
  </r>
  <r>
    <n v="1987"/>
    <x v="8"/>
    <d v="1987-09-01T00:00:00"/>
    <x v="1"/>
    <n v="0"/>
    <m/>
    <m/>
    <m/>
    <m/>
    <m/>
  </r>
  <r>
    <n v="1987"/>
    <x v="9"/>
    <d v="1987-10-01T00:00:00"/>
    <x v="1"/>
    <n v="10.8"/>
    <m/>
    <m/>
    <m/>
    <m/>
    <m/>
  </r>
  <r>
    <n v="1987"/>
    <x v="10"/>
    <d v="1987-11-01T00:00:00"/>
    <x v="39"/>
    <n v="55.3"/>
    <n v="32.1"/>
    <m/>
    <m/>
    <m/>
    <m/>
  </r>
  <r>
    <n v="1987"/>
    <x v="11"/>
    <d v="1987-12-01T00:00:00"/>
    <x v="39"/>
    <n v="174.1"/>
    <n v="242.2"/>
    <m/>
    <m/>
    <m/>
    <m/>
  </r>
  <r>
    <n v="1988"/>
    <x v="0"/>
    <d v="1988-01-01T00:00:00"/>
    <x v="39"/>
    <n v="154"/>
    <n v="174.2"/>
    <m/>
    <m/>
    <m/>
    <m/>
  </r>
  <r>
    <n v="1988"/>
    <x v="1"/>
    <d v="1988-02-01T00:00:00"/>
    <x v="39"/>
    <n v="184"/>
    <n v="324.3"/>
    <m/>
    <m/>
    <m/>
    <m/>
  </r>
  <r>
    <n v="1988"/>
    <x v="2"/>
    <d v="1988-03-01T00:00:00"/>
    <x v="39"/>
    <n v="81.7"/>
    <n v="114.7"/>
    <m/>
    <m/>
    <m/>
    <m/>
  </r>
  <r>
    <n v="1988"/>
    <x v="3"/>
    <d v="1988-04-01T00:00:00"/>
    <x v="39"/>
    <n v="27.6"/>
    <m/>
    <m/>
    <m/>
    <m/>
    <m/>
  </r>
  <r>
    <n v="1988"/>
    <x v="4"/>
    <d v="1988-05-01T00:00:00"/>
    <x v="1"/>
    <n v="14.1"/>
    <m/>
    <m/>
    <m/>
    <m/>
    <m/>
  </r>
  <r>
    <n v="1988"/>
    <x v="5"/>
    <d v="1988-06-01T00:00:00"/>
    <x v="1"/>
    <n v="4"/>
    <m/>
    <m/>
    <m/>
    <m/>
    <m/>
  </r>
  <r>
    <n v="1988"/>
    <x v="6"/>
    <d v="1988-07-01T00:00:00"/>
    <x v="1"/>
    <n v="0"/>
    <m/>
    <m/>
    <m/>
    <m/>
    <m/>
  </r>
  <r>
    <n v="1988"/>
    <x v="7"/>
    <d v="1988-08-01T00:00:00"/>
    <x v="1"/>
    <n v="0"/>
    <m/>
    <m/>
    <m/>
    <m/>
    <m/>
  </r>
  <r>
    <n v="1988"/>
    <x v="8"/>
    <d v="1988-09-01T00:00:00"/>
    <x v="1"/>
    <n v="0"/>
    <m/>
    <m/>
    <m/>
    <m/>
    <m/>
  </r>
  <r>
    <n v="1988"/>
    <x v="9"/>
    <d v="1988-10-01T00:00:00"/>
    <x v="1"/>
    <n v="46.5"/>
    <m/>
    <m/>
    <m/>
    <m/>
    <m/>
  </r>
  <r>
    <n v="1988"/>
    <x v="10"/>
    <d v="1988-11-01T00:00:00"/>
    <x v="40"/>
    <n v="40.299999999999997"/>
    <n v="26.5"/>
    <m/>
    <m/>
    <m/>
    <m/>
  </r>
  <r>
    <n v="1988"/>
    <x v="11"/>
    <d v="1988-12-01T00:00:00"/>
    <x v="40"/>
    <n v="116"/>
    <n v="152.1"/>
    <m/>
    <m/>
    <m/>
    <m/>
  </r>
  <r>
    <n v="1989"/>
    <x v="0"/>
    <d v="1989-01-01T00:00:00"/>
    <x v="40"/>
    <n v="320.89999999999998"/>
    <n v="414.1"/>
    <m/>
    <m/>
    <m/>
    <m/>
  </r>
  <r>
    <n v="1989"/>
    <x v="1"/>
    <d v="1989-02-01T00:00:00"/>
    <x v="40"/>
    <n v="429.2"/>
    <n v="665.6"/>
    <m/>
    <m/>
    <m/>
    <m/>
  </r>
  <r>
    <n v="1989"/>
    <x v="2"/>
    <d v="1989-03-01T00:00:00"/>
    <x v="40"/>
    <n v="47.2"/>
    <n v="201.4"/>
    <m/>
    <m/>
    <m/>
    <m/>
  </r>
  <r>
    <n v="1989"/>
    <x v="3"/>
    <d v="1989-04-01T00:00:00"/>
    <x v="40"/>
    <n v="14.1"/>
    <m/>
    <m/>
    <m/>
    <m/>
    <m/>
  </r>
  <r>
    <n v="1989"/>
    <x v="4"/>
    <d v="1989-05-01T00:00:00"/>
    <x v="1"/>
    <n v="0"/>
    <m/>
    <m/>
    <m/>
    <m/>
    <m/>
  </r>
  <r>
    <n v="1989"/>
    <x v="5"/>
    <d v="1989-06-01T00:00:00"/>
    <x v="1"/>
    <n v="0"/>
    <m/>
    <m/>
    <m/>
    <m/>
    <m/>
  </r>
  <r>
    <n v="1989"/>
    <x v="6"/>
    <d v="1989-07-01T00:00:00"/>
    <x v="1"/>
    <n v="0"/>
    <m/>
    <m/>
    <m/>
    <m/>
    <m/>
  </r>
  <r>
    <n v="1989"/>
    <x v="7"/>
    <d v="1989-08-01T00:00:00"/>
    <x v="1"/>
    <n v="0"/>
    <m/>
    <m/>
    <m/>
    <m/>
    <m/>
  </r>
  <r>
    <n v="1989"/>
    <x v="8"/>
    <d v="1989-09-01T00:00:00"/>
    <x v="1"/>
    <n v="0"/>
    <m/>
    <m/>
    <m/>
    <m/>
    <m/>
  </r>
  <r>
    <n v="1989"/>
    <x v="9"/>
    <d v="1989-10-01T00:00:00"/>
    <x v="1"/>
    <n v="19.5"/>
    <m/>
    <m/>
    <m/>
    <m/>
    <m/>
  </r>
  <r>
    <n v="1989"/>
    <x v="10"/>
    <d v="1989-11-01T00:00:00"/>
    <x v="41"/>
    <n v="94.9"/>
    <n v="27.2"/>
    <m/>
    <m/>
    <m/>
    <m/>
  </r>
  <r>
    <n v="1989"/>
    <x v="11"/>
    <d v="1989-12-01T00:00:00"/>
    <x v="41"/>
    <n v="153"/>
    <n v="146.6"/>
    <m/>
    <m/>
    <m/>
    <m/>
  </r>
  <r>
    <n v="1990"/>
    <x v="0"/>
    <d v="1990-01-01T00:00:00"/>
    <x v="41"/>
    <n v="282.8"/>
    <n v="347.1"/>
    <m/>
    <m/>
    <m/>
    <m/>
  </r>
  <r>
    <n v="1990"/>
    <x v="1"/>
    <d v="1990-02-01T00:00:00"/>
    <x v="41"/>
    <n v="251"/>
    <n v="160.1"/>
    <m/>
    <m/>
    <m/>
    <m/>
  </r>
  <r>
    <n v="1990"/>
    <x v="2"/>
    <d v="1990-03-01T00:00:00"/>
    <x v="41"/>
    <n v="28.1"/>
    <n v="70.900000000000006"/>
    <m/>
    <m/>
    <m/>
    <m/>
  </r>
  <r>
    <n v="1990"/>
    <x v="3"/>
    <d v="1990-04-01T00:00:00"/>
    <x v="41"/>
    <n v="60.4"/>
    <m/>
    <m/>
    <m/>
    <m/>
    <m/>
  </r>
  <r>
    <n v="1990"/>
    <x v="4"/>
    <d v="1990-05-01T00:00:00"/>
    <x v="1"/>
    <n v="1.5"/>
    <m/>
    <m/>
    <m/>
    <m/>
    <m/>
  </r>
  <r>
    <n v="1990"/>
    <x v="5"/>
    <d v="1990-06-01T00:00:00"/>
    <x v="1"/>
    <n v="0"/>
    <m/>
    <m/>
    <m/>
    <m/>
    <m/>
  </r>
  <r>
    <n v="1990"/>
    <x v="6"/>
    <d v="1990-07-01T00:00:00"/>
    <x v="1"/>
    <n v="0"/>
    <m/>
    <m/>
    <m/>
    <m/>
    <m/>
  </r>
  <r>
    <n v="1990"/>
    <x v="7"/>
    <d v="1990-08-01T00:00:00"/>
    <x v="1"/>
    <n v="0"/>
    <m/>
    <m/>
    <m/>
    <m/>
    <m/>
  </r>
  <r>
    <n v="1990"/>
    <x v="8"/>
    <d v="1990-09-01T00:00:00"/>
    <x v="1"/>
    <n v="0"/>
    <m/>
    <m/>
    <m/>
    <m/>
    <m/>
  </r>
  <r>
    <n v="1990"/>
    <x v="9"/>
    <d v="1990-10-01T00:00:00"/>
    <x v="1"/>
    <n v="5.2"/>
    <m/>
    <m/>
    <m/>
    <m/>
    <m/>
  </r>
  <r>
    <n v="1990"/>
    <x v="10"/>
    <d v="1990-11-01T00:00:00"/>
    <x v="42"/>
    <n v="53.1"/>
    <n v="28"/>
    <m/>
    <m/>
    <m/>
    <m/>
  </r>
  <r>
    <n v="1990"/>
    <x v="11"/>
    <d v="1990-12-01T00:00:00"/>
    <x v="42"/>
    <n v="168.9"/>
    <n v="115.2"/>
    <m/>
    <m/>
    <m/>
    <m/>
  </r>
  <r>
    <n v="1991"/>
    <x v="0"/>
    <d v="1991-01-01T00:00:00"/>
    <x v="42"/>
    <n v="122.2"/>
    <n v="211"/>
    <m/>
    <m/>
    <m/>
    <m/>
  </r>
  <r>
    <n v="1991"/>
    <x v="1"/>
    <d v="1991-02-01T00:00:00"/>
    <x v="42"/>
    <n v="152.9"/>
    <n v="225.1"/>
    <m/>
    <m/>
    <m/>
    <m/>
  </r>
  <r>
    <n v="1991"/>
    <x v="2"/>
    <d v="1991-03-01T00:00:00"/>
    <x v="42"/>
    <n v="94.6"/>
    <n v="44.4"/>
    <m/>
    <m/>
    <m/>
    <m/>
  </r>
  <r>
    <n v="1991"/>
    <x v="3"/>
    <d v="1991-04-01T00:00:00"/>
    <x v="42"/>
    <n v="0"/>
    <m/>
    <m/>
    <m/>
    <m/>
    <m/>
  </r>
  <r>
    <n v="1991"/>
    <x v="4"/>
    <d v="1991-05-01T00:00:00"/>
    <x v="1"/>
    <n v="0"/>
    <m/>
    <m/>
    <m/>
    <m/>
    <m/>
  </r>
  <r>
    <n v="1991"/>
    <x v="5"/>
    <d v="1991-06-01T00:00:00"/>
    <x v="1"/>
    <n v="0"/>
    <m/>
    <m/>
    <m/>
    <m/>
    <m/>
  </r>
  <r>
    <n v="1991"/>
    <x v="6"/>
    <d v="1991-07-01T00:00:00"/>
    <x v="1"/>
    <n v="0"/>
    <m/>
    <m/>
    <m/>
    <m/>
    <m/>
  </r>
  <r>
    <n v="1991"/>
    <x v="7"/>
    <d v="1991-08-01T00:00:00"/>
    <x v="1"/>
    <n v="0"/>
    <m/>
    <m/>
    <m/>
    <m/>
    <m/>
  </r>
  <r>
    <n v="1991"/>
    <x v="8"/>
    <d v="1991-09-01T00:00:00"/>
    <x v="1"/>
    <n v="0"/>
    <m/>
    <m/>
    <m/>
    <m/>
    <m/>
  </r>
  <r>
    <n v="1991"/>
    <x v="9"/>
    <d v="1991-10-01T00:00:00"/>
    <x v="1"/>
    <n v="24.6"/>
    <m/>
    <m/>
    <m/>
    <m/>
    <m/>
  </r>
  <r>
    <n v="1991"/>
    <x v="10"/>
    <d v="1991-11-01T00:00:00"/>
    <x v="43"/>
    <n v="51.1"/>
    <n v="46.1"/>
    <m/>
    <m/>
    <m/>
    <m/>
  </r>
  <r>
    <n v="1991"/>
    <x v="11"/>
    <d v="1991-12-01T00:00:00"/>
    <x v="43"/>
    <n v="148.5"/>
    <n v="191.7"/>
    <m/>
    <m/>
    <m/>
    <m/>
  </r>
  <r>
    <n v="1992"/>
    <x v="0"/>
    <d v="1992-01-01T00:00:00"/>
    <x v="43"/>
    <n v="97.6"/>
    <n v="57.9"/>
    <m/>
    <m/>
    <m/>
    <m/>
  </r>
  <r>
    <n v="1992"/>
    <x v="1"/>
    <d v="1992-02-01T00:00:00"/>
    <x v="43"/>
    <n v="10.8"/>
    <n v="4.5"/>
    <m/>
    <m/>
    <m/>
    <m/>
  </r>
  <r>
    <n v="1992"/>
    <x v="2"/>
    <d v="1992-03-01T00:00:00"/>
    <x v="43"/>
    <n v="145.19999999999999"/>
    <n v="214"/>
    <m/>
    <m/>
    <m/>
    <m/>
  </r>
  <r>
    <n v="1992"/>
    <x v="3"/>
    <d v="1992-04-01T00:00:00"/>
    <x v="43"/>
    <n v="0"/>
    <m/>
    <m/>
    <m/>
    <m/>
    <m/>
  </r>
  <r>
    <n v="1992"/>
    <x v="4"/>
    <d v="1992-05-01T00:00:00"/>
    <x v="1"/>
    <n v="4.7"/>
    <m/>
    <m/>
    <m/>
    <m/>
    <m/>
  </r>
  <r>
    <n v="1992"/>
    <x v="5"/>
    <d v="1992-06-01T00:00:00"/>
    <x v="1"/>
    <n v="0"/>
    <m/>
    <m/>
    <m/>
    <m/>
    <m/>
  </r>
  <r>
    <n v="1992"/>
    <x v="6"/>
    <d v="1992-07-01T00:00:00"/>
    <x v="1"/>
    <n v="0"/>
    <m/>
    <m/>
    <m/>
    <m/>
    <m/>
  </r>
  <r>
    <n v="1992"/>
    <x v="7"/>
    <d v="1992-08-01T00:00:00"/>
    <x v="1"/>
    <n v="0"/>
    <m/>
    <m/>
    <m/>
    <m/>
    <m/>
  </r>
  <r>
    <n v="1992"/>
    <x v="8"/>
    <d v="1992-09-01T00:00:00"/>
    <x v="1"/>
    <n v="0"/>
    <m/>
    <m/>
    <m/>
    <m/>
    <m/>
  </r>
  <r>
    <n v="1992"/>
    <x v="9"/>
    <d v="1992-10-01T00:00:00"/>
    <x v="1"/>
    <n v="3.5"/>
    <m/>
    <m/>
    <m/>
    <m/>
    <m/>
  </r>
  <r>
    <n v="1992"/>
    <x v="10"/>
    <d v="1992-11-01T00:00:00"/>
    <x v="44"/>
    <n v="79.099999999999994"/>
    <n v="44"/>
    <m/>
    <m/>
    <m/>
    <m/>
  </r>
  <r>
    <n v="1992"/>
    <x v="11"/>
    <d v="1992-12-01T00:00:00"/>
    <x v="44"/>
    <n v="186.4"/>
    <n v="263"/>
    <m/>
    <m/>
    <m/>
    <m/>
  </r>
  <r>
    <n v="1993"/>
    <x v="0"/>
    <d v="1993-01-01T00:00:00"/>
    <x v="44"/>
    <n v="150.6"/>
    <n v="182.9"/>
    <m/>
    <m/>
    <m/>
    <m/>
  </r>
  <r>
    <n v="1993"/>
    <x v="1"/>
    <d v="1993-02-01T00:00:00"/>
    <x v="44"/>
    <n v="270.89999999999998"/>
    <n v="269.7"/>
    <m/>
    <m/>
    <m/>
    <m/>
  </r>
  <r>
    <n v="1993"/>
    <x v="2"/>
    <d v="1993-03-01T00:00:00"/>
    <x v="44"/>
    <n v="84.1"/>
    <n v="47.1"/>
    <m/>
    <m/>
    <m/>
    <m/>
  </r>
  <r>
    <n v="1993"/>
    <x v="3"/>
    <d v="1993-04-01T00:00:00"/>
    <x v="44"/>
    <n v="16.7"/>
    <m/>
    <m/>
    <m/>
    <m/>
    <m/>
  </r>
  <r>
    <n v="1993"/>
    <x v="4"/>
    <d v="1993-05-01T00:00:00"/>
    <x v="1"/>
    <n v="0"/>
    <m/>
    <m/>
    <m/>
    <m/>
    <m/>
  </r>
  <r>
    <n v="1993"/>
    <x v="5"/>
    <d v="1993-06-01T00:00:00"/>
    <x v="1"/>
    <n v="0"/>
    <m/>
    <m/>
    <m/>
    <m/>
    <m/>
  </r>
  <r>
    <n v="1993"/>
    <x v="6"/>
    <d v="1993-07-01T00:00:00"/>
    <x v="1"/>
    <n v="0.1"/>
    <m/>
    <m/>
    <m/>
    <m/>
    <m/>
  </r>
  <r>
    <n v="1993"/>
    <x v="7"/>
    <d v="1993-08-01T00:00:00"/>
    <x v="1"/>
    <n v="5.9"/>
    <m/>
    <m/>
    <m/>
    <m/>
    <m/>
  </r>
  <r>
    <n v="1993"/>
    <x v="8"/>
    <d v="1993-09-01T00:00:00"/>
    <x v="1"/>
    <n v="4.5999999999999996"/>
    <m/>
    <m/>
    <m/>
    <m/>
    <m/>
  </r>
  <r>
    <n v="1993"/>
    <x v="9"/>
    <d v="1993-10-01T00:00:00"/>
    <x v="1"/>
    <n v="0"/>
    <m/>
    <m/>
    <m/>
    <m/>
    <m/>
  </r>
  <r>
    <n v="1993"/>
    <x v="10"/>
    <d v="1993-11-01T00:00:00"/>
    <x v="45"/>
    <n v="99.9"/>
    <n v="157.80000000000001"/>
    <m/>
    <m/>
    <m/>
    <m/>
  </r>
  <r>
    <n v="1993"/>
    <x v="11"/>
    <d v="1993-12-01T00:00:00"/>
    <x v="45"/>
    <n v="140.80000000000001"/>
    <n v="93.6"/>
    <m/>
    <m/>
    <m/>
    <m/>
  </r>
  <r>
    <n v="1994"/>
    <x v="0"/>
    <d v="1994-01-01T00:00:00"/>
    <x v="45"/>
    <n v="156.69999999999999"/>
    <n v="188.2"/>
    <m/>
    <m/>
    <m/>
    <m/>
  </r>
  <r>
    <n v="1994"/>
    <x v="1"/>
    <d v="1994-02-01T00:00:00"/>
    <x v="45"/>
    <n v="122.8"/>
    <n v="342.3"/>
    <m/>
    <m/>
    <m/>
    <m/>
  </r>
  <r>
    <n v="1994"/>
    <x v="2"/>
    <d v="1994-03-01T00:00:00"/>
    <x v="45"/>
    <n v="13.9"/>
    <m/>
    <m/>
    <m/>
    <m/>
    <m/>
  </r>
  <r>
    <n v="1994"/>
    <x v="3"/>
    <d v="1994-04-01T00:00:00"/>
    <x v="45"/>
    <n v="1.7"/>
    <m/>
    <m/>
    <m/>
    <m/>
    <m/>
  </r>
  <r>
    <n v="1994"/>
    <x v="4"/>
    <d v="1994-05-01T00:00:00"/>
    <x v="1"/>
    <n v="0"/>
    <m/>
    <m/>
    <m/>
    <m/>
    <m/>
  </r>
  <r>
    <n v="1994"/>
    <x v="5"/>
    <d v="1994-06-01T00:00:00"/>
    <x v="1"/>
    <n v="0"/>
    <m/>
    <m/>
    <m/>
    <m/>
    <m/>
  </r>
  <r>
    <n v="1994"/>
    <x v="6"/>
    <d v="1994-07-01T00:00:00"/>
    <x v="1"/>
    <n v="0"/>
    <m/>
    <m/>
    <m/>
    <m/>
    <m/>
  </r>
  <r>
    <n v="1994"/>
    <x v="7"/>
    <d v="1994-08-01T00:00:00"/>
    <x v="1"/>
    <n v="0"/>
    <m/>
    <m/>
    <m/>
    <m/>
    <m/>
  </r>
  <r>
    <n v="1994"/>
    <x v="8"/>
    <d v="1994-09-01T00:00:00"/>
    <x v="1"/>
    <n v="0"/>
    <m/>
    <m/>
    <m/>
    <m/>
    <m/>
  </r>
  <r>
    <n v="1994"/>
    <x v="9"/>
    <d v="1994-10-01T00:00:00"/>
    <x v="1"/>
    <n v="20.6"/>
    <n v="39.9"/>
    <m/>
    <m/>
    <m/>
    <m/>
  </r>
  <r>
    <n v="1994"/>
    <x v="10"/>
    <d v="1994-11-01T00:00:00"/>
    <x v="46"/>
    <n v="99.4"/>
    <n v="74"/>
    <m/>
    <m/>
    <m/>
    <m/>
  </r>
  <r>
    <n v="1994"/>
    <x v="11"/>
    <d v="1994-12-01T00:00:00"/>
    <x v="46"/>
    <n v="66.400000000000006"/>
    <n v="16.100000000000001"/>
    <m/>
    <m/>
    <m/>
    <m/>
  </r>
  <r>
    <n v="1995"/>
    <x v="0"/>
    <d v="1995-01-01T00:00:00"/>
    <x v="46"/>
    <n v="49.6"/>
    <n v="130.30000000000001"/>
    <m/>
    <m/>
    <m/>
    <m/>
  </r>
  <r>
    <n v="1995"/>
    <x v="1"/>
    <d v="1995-02-01T00:00:00"/>
    <x v="46"/>
    <n v="127.8"/>
    <n v="129.5"/>
    <m/>
    <m/>
    <m/>
    <m/>
  </r>
  <r>
    <n v="1995"/>
    <x v="2"/>
    <d v="1995-03-01T00:00:00"/>
    <x v="46"/>
    <n v="45.1"/>
    <n v="0.5"/>
    <m/>
    <m/>
    <m/>
    <m/>
  </r>
  <r>
    <n v="1995"/>
    <x v="3"/>
    <d v="1995-04-01T00:00:00"/>
    <x v="46"/>
    <n v="0"/>
    <m/>
    <m/>
    <m/>
    <m/>
    <m/>
  </r>
  <r>
    <n v="1995"/>
    <x v="4"/>
    <d v="1995-05-01T00:00:00"/>
    <x v="1"/>
    <n v="0"/>
    <m/>
    <m/>
    <m/>
    <m/>
    <m/>
  </r>
  <r>
    <n v="1995"/>
    <x v="5"/>
    <d v="1995-06-01T00:00:00"/>
    <x v="1"/>
    <n v="0"/>
    <m/>
    <m/>
    <m/>
    <m/>
    <m/>
  </r>
  <r>
    <n v="1995"/>
    <x v="6"/>
    <d v="1995-07-01T00:00:00"/>
    <x v="1"/>
    <n v="0"/>
    <m/>
    <m/>
    <m/>
    <m/>
    <m/>
  </r>
  <r>
    <n v="1995"/>
    <x v="7"/>
    <d v="1995-08-01T00:00:00"/>
    <x v="1"/>
    <n v="0"/>
    <m/>
    <m/>
    <m/>
    <m/>
    <m/>
  </r>
  <r>
    <n v="1995"/>
    <x v="8"/>
    <d v="1995-09-01T00:00:00"/>
    <x v="1"/>
    <n v="0"/>
    <m/>
    <m/>
    <m/>
    <m/>
    <m/>
  </r>
  <r>
    <n v="1995"/>
    <x v="9"/>
    <d v="1995-10-01T00:00:00"/>
    <x v="1"/>
    <n v="124"/>
    <n v="21"/>
    <m/>
    <m/>
    <m/>
    <m/>
  </r>
  <r>
    <n v="1995"/>
    <x v="10"/>
    <d v="1995-11-01T00:00:00"/>
    <x v="47"/>
    <n v="46.1"/>
    <n v="57.5"/>
    <m/>
    <m/>
    <m/>
    <m/>
  </r>
  <r>
    <n v="1995"/>
    <x v="11"/>
    <d v="1995-12-01T00:00:00"/>
    <x v="47"/>
    <n v="158.4"/>
    <n v="118.3"/>
    <m/>
    <m/>
    <m/>
    <m/>
  </r>
  <r>
    <n v="1996"/>
    <x v="0"/>
    <d v="1996-01-01T00:00:00"/>
    <x v="47"/>
    <n v="275.39999999999998"/>
    <n v="184.9"/>
    <m/>
    <m/>
    <m/>
    <m/>
  </r>
  <r>
    <n v="1996"/>
    <x v="1"/>
    <d v="1996-02-01T00:00:00"/>
    <x v="47"/>
    <n v="193.6"/>
    <n v="386.7"/>
    <m/>
    <m/>
    <m/>
    <m/>
  </r>
  <r>
    <n v="1996"/>
    <x v="2"/>
    <d v="1996-03-01T00:00:00"/>
    <x v="47"/>
    <n v="105.5"/>
    <n v="102"/>
    <m/>
    <m/>
    <m/>
    <m/>
  </r>
  <r>
    <n v="1996"/>
    <x v="3"/>
    <d v="1996-04-01T00:00:00"/>
    <x v="47"/>
    <n v="0"/>
    <m/>
    <m/>
    <m/>
    <m/>
    <m/>
  </r>
  <r>
    <n v="1996"/>
    <x v="4"/>
    <d v="1996-05-01T00:00:00"/>
    <x v="1"/>
    <n v="25"/>
    <m/>
    <m/>
    <m/>
    <m/>
    <m/>
  </r>
  <r>
    <n v="1996"/>
    <x v="5"/>
    <d v="1996-06-01T00:00:00"/>
    <x v="1"/>
    <n v="0.6"/>
    <m/>
    <m/>
    <m/>
    <m/>
    <m/>
  </r>
  <r>
    <n v="1996"/>
    <x v="6"/>
    <d v="1996-07-01T00:00:00"/>
    <x v="1"/>
    <n v="0"/>
    <m/>
    <m/>
    <m/>
    <m/>
    <m/>
  </r>
  <r>
    <n v="1996"/>
    <x v="7"/>
    <d v="1996-08-01T00:00:00"/>
    <x v="1"/>
    <n v="0"/>
    <m/>
    <m/>
    <m/>
    <m/>
    <m/>
  </r>
  <r>
    <n v="1996"/>
    <x v="8"/>
    <d v="1996-09-01T00:00:00"/>
    <x v="1"/>
    <n v="0"/>
    <m/>
    <m/>
    <m/>
    <m/>
    <m/>
  </r>
  <r>
    <n v="1996"/>
    <x v="9"/>
    <d v="1996-10-01T00:00:00"/>
    <x v="1"/>
    <n v="0"/>
    <n v="0"/>
    <m/>
    <m/>
    <m/>
    <m/>
  </r>
  <r>
    <n v="1996"/>
    <x v="10"/>
    <d v="1996-11-01T00:00:00"/>
    <x v="48"/>
    <n v="122.2"/>
    <n v="135.80000000000001"/>
    <m/>
    <m/>
    <m/>
    <m/>
  </r>
  <r>
    <n v="1996"/>
    <x v="11"/>
    <d v="1996-12-01T00:00:00"/>
    <x v="48"/>
    <n v="137"/>
    <n v="101.4"/>
    <m/>
    <m/>
    <m/>
    <m/>
  </r>
  <r>
    <n v="1997"/>
    <x v="0"/>
    <d v="1997-01-01T00:00:00"/>
    <x v="48"/>
    <n v="280"/>
    <n v="420.5"/>
    <m/>
    <m/>
    <m/>
    <m/>
  </r>
  <r>
    <n v="1997"/>
    <x v="1"/>
    <d v="1997-02-01T00:00:00"/>
    <x v="48"/>
    <n v="243"/>
    <n v="324.60000000000002"/>
    <m/>
    <m/>
    <m/>
    <m/>
  </r>
  <r>
    <n v="1997"/>
    <x v="2"/>
    <d v="1997-03-01T00:00:00"/>
    <x v="48"/>
    <n v="239.9"/>
    <n v="128.6"/>
    <m/>
    <m/>
    <m/>
    <m/>
  </r>
  <r>
    <n v="1997"/>
    <x v="3"/>
    <d v="1997-04-01T00:00:00"/>
    <x v="48"/>
    <n v="50.4"/>
    <m/>
    <m/>
    <m/>
    <m/>
    <m/>
  </r>
  <r>
    <n v="1997"/>
    <x v="4"/>
    <d v="1997-05-01T00:00:00"/>
    <x v="1"/>
    <n v="0"/>
    <m/>
    <m/>
    <m/>
    <m/>
    <m/>
  </r>
  <r>
    <n v="1997"/>
    <x v="5"/>
    <d v="1997-06-01T00:00:00"/>
    <x v="1"/>
    <n v="4.5"/>
    <m/>
    <m/>
    <m/>
    <m/>
    <m/>
  </r>
  <r>
    <n v="1997"/>
    <x v="6"/>
    <d v="1997-07-01T00:00:00"/>
    <x v="1"/>
    <n v="0"/>
    <m/>
    <m/>
    <m/>
    <m/>
    <m/>
  </r>
  <r>
    <n v="1997"/>
    <x v="7"/>
    <d v="1997-08-01T00:00:00"/>
    <x v="1"/>
    <n v="0"/>
    <m/>
    <m/>
    <m/>
    <m/>
    <m/>
  </r>
  <r>
    <n v="1997"/>
    <x v="8"/>
    <d v="1997-09-01T00:00:00"/>
    <x v="1"/>
    <n v="20"/>
    <m/>
    <m/>
    <m/>
    <m/>
    <m/>
  </r>
  <r>
    <n v="1997"/>
    <x v="9"/>
    <d v="1997-10-01T00:00:00"/>
    <x v="1"/>
    <n v="0.2"/>
    <n v="0"/>
    <m/>
    <m/>
    <m/>
    <m/>
  </r>
  <r>
    <n v="1997"/>
    <x v="10"/>
    <d v="1997-11-01T00:00:00"/>
    <x v="49"/>
    <n v="134.80000000000001"/>
    <n v="85.7"/>
    <m/>
    <m/>
    <m/>
    <m/>
  </r>
  <r>
    <n v="1997"/>
    <x v="11"/>
    <d v="1997-12-01T00:00:00"/>
    <x v="49"/>
    <n v="48.5"/>
    <n v="62"/>
    <m/>
    <m/>
    <m/>
    <m/>
  </r>
  <r>
    <n v="1998"/>
    <x v="0"/>
    <d v="1998-01-01T00:00:00"/>
    <x v="49"/>
    <n v="266.7"/>
    <n v="466.4"/>
    <m/>
    <m/>
    <m/>
    <m/>
  </r>
  <r>
    <n v="1998"/>
    <x v="1"/>
    <d v="1998-02-01T00:00:00"/>
    <x v="49"/>
    <n v="95.8"/>
    <n v="60"/>
    <m/>
    <m/>
    <m/>
    <m/>
  </r>
  <r>
    <n v="1998"/>
    <x v="2"/>
    <d v="1998-03-01T00:00:00"/>
    <x v="49"/>
    <n v="107.3"/>
    <n v="84.4"/>
    <m/>
    <m/>
    <m/>
    <m/>
  </r>
  <r>
    <n v="1998"/>
    <x v="3"/>
    <d v="1998-04-01T00:00:00"/>
    <x v="49"/>
    <n v="0.4"/>
    <m/>
    <m/>
    <m/>
    <m/>
    <m/>
  </r>
  <r>
    <n v="1998"/>
    <x v="4"/>
    <d v="1998-05-01T00:00:00"/>
    <x v="1"/>
    <n v="0"/>
    <m/>
    <m/>
    <m/>
    <m/>
    <m/>
  </r>
  <r>
    <n v="1998"/>
    <x v="5"/>
    <d v="1998-06-01T00:00:00"/>
    <x v="1"/>
    <n v="0"/>
    <m/>
    <m/>
    <m/>
    <m/>
    <m/>
  </r>
  <r>
    <n v="1998"/>
    <x v="6"/>
    <d v="1998-07-01T00:00:00"/>
    <x v="1"/>
    <n v="0"/>
    <m/>
    <m/>
    <m/>
    <m/>
    <m/>
  </r>
  <r>
    <n v="1998"/>
    <x v="7"/>
    <d v="1998-08-01T00:00:00"/>
    <x v="1"/>
    <n v="0"/>
    <m/>
    <m/>
    <m/>
    <m/>
    <m/>
  </r>
  <r>
    <n v="1998"/>
    <x v="8"/>
    <d v="1998-09-01T00:00:00"/>
    <x v="1"/>
    <n v="0"/>
    <m/>
    <m/>
    <m/>
    <m/>
    <m/>
  </r>
  <r>
    <n v="1998"/>
    <x v="9"/>
    <d v="1998-10-01T00:00:00"/>
    <x v="1"/>
    <n v="0"/>
    <n v="0"/>
    <m/>
    <m/>
    <m/>
    <m/>
  </r>
  <r>
    <n v="1998"/>
    <x v="10"/>
    <d v="1998-11-01T00:00:00"/>
    <x v="50"/>
    <n v="30.4"/>
    <n v="33.200000000000003"/>
    <m/>
    <m/>
    <m/>
    <m/>
  </r>
  <r>
    <n v="1998"/>
    <x v="11"/>
    <d v="1998-12-01T00:00:00"/>
    <x v="50"/>
    <n v="263"/>
    <n v="346.9"/>
    <m/>
    <m/>
    <m/>
    <m/>
  </r>
  <r>
    <n v="1999"/>
    <x v="0"/>
    <d v="1999-01-01T00:00:00"/>
    <x v="50"/>
    <n v="204.2"/>
    <n v="378.7"/>
    <m/>
    <m/>
    <m/>
    <m/>
  </r>
  <r>
    <n v="1999"/>
    <x v="1"/>
    <d v="1999-02-01T00:00:00"/>
    <x v="50"/>
    <n v="120.6"/>
    <n v="144.4"/>
    <m/>
    <m/>
    <m/>
    <m/>
  </r>
  <r>
    <n v="1999"/>
    <x v="2"/>
    <d v="1999-03-01T00:00:00"/>
    <x v="50"/>
    <n v="127.5"/>
    <n v="75.2"/>
    <m/>
    <m/>
    <m/>
    <m/>
  </r>
  <r>
    <n v="1999"/>
    <x v="3"/>
    <d v="1999-04-01T00:00:00"/>
    <x v="50"/>
    <n v="1.3"/>
    <m/>
    <m/>
    <m/>
    <m/>
    <m/>
  </r>
  <r>
    <n v="1999"/>
    <x v="4"/>
    <d v="1999-05-01T00:00:00"/>
    <x v="1"/>
    <n v="0"/>
    <m/>
    <m/>
    <m/>
    <m/>
    <m/>
  </r>
  <r>
    <n v="1999"/>
    <x v="5"/>
    <d v="1999-06-01T00:00:00"/>
    <x v="1"/>
    <n v="0"/>
    <m/>
    <m/>
    <m/>
    <m/>
    <m/>
  </r>
  <r>
    <n v="1999"/>
    <x v="6"/>
    <d v="1999-07-01T00:00:00"/>
    <x v="1"/>
    <n v="0"/>
    <m/>
    <m/>
    <m/>
    <m/>
    <m/>
  </r>
  <r>
    <n v="1999"/>
    <x v="7"/>
    <d v="1999-08-01T00:00:00"/>
    <x v="1"/>
    <n v="3.5"/>
    <m/>
    <m/>
    <m/>
    <m/>
    <m/>
  </r>
  <r>
    <n v="1999"/>
    <x v="8"/>
    <d v="1999-09-01T00:00:00"/>
    <x v="1"/>
    <n v="0"/>
    <m/>
    <m/>
    <m/>
    <m/>
    <m/>
  </r>
  <r>
    <n v="1999"/>
    <x v="9"/>
    <d v="1999-10-01T00:00:00"/>
    <x v="1"/>
    <n v="3.4"/>
    <n v="0"/>
    <m/>
    <m/>
    <m/>
    <m/>
  </r>
  <r>
    <n v="1999"/>
    <x v="10"/>
    <d v="1999-11-01T00:00:00"/>
    <x v="51"/>
    <n v="72.2"/>
    <n v="120.7"/>
    <m/>
    <m/>
    <m/>
    <m/>
  </r>
  <r>
    <n v="1999"/>
    <x v="11"/>
    <d v="1999-12-01T00:00:00"/>
    <x v="51"/>
    <n v="78.599999999999994"/>
    <n v="89.9"/>
    <m/>
    <m/>
    <m/>
    <m/>
  </r>
  <r>
    <n v="2000"/>
    <x v="0"/>
    <d v="2000-01-01T00:00:00"/>
    <x v="51"/>
    <n v="175.8"/>
    <n v="282.89999999999998"/>
    <m/>
    <m/>
    <m/>
    <m/>
  </r>
  <r>
    <n v="2000"/>
    <x v="1"/>
    <d v="2000-02-01T00:00:00"/>
    <x v="51"/>
    <n v="267.5"/>
    <n v="231.6"/>
    <m/>
    <m/>
    <m/>
    <m/>
  </r>
  <r>
    <n v="2000"/>
    <x v="2"/>
    <d v="2000-03-01T00:00:00"/>
    <x v="51"/>
    <n v="155.6"/>
    <n v="129.30000000000001"/>
    <m/>
    <m/>
    <m/>
    <m/>
  </r>
  <r>
    <n v="2000"/>
    <x v="3"/>
    <d v="2000-04-01T00:00:00"/>
    <x v="51"/>
    <n v="47.4"/>
    <m/>
    <m/>
    <m/>
    <m/>
    <m/>
  </r>
  <r>
    <n v="2000"/>
    <x v="4"/>
    <d v="2000-05-01T00:00:00"/>
    <x v="1"/>
    <n v="59.4"/>
    <m/>
    <m/>
    <m/>
    <m/>
    <m/>
  </r>
  <r>
    <n v="2000"/>
    <x v="5"/>
    <d v="2000-06-01T00:00:00"/>
    <x v="1"/>
    <n v="29.2"/>
    <m/>
    <m/>
    <m/>
    <m/>
    <m/>
  </r>
  <r>
    <n v="2000"/>
    <x v="6"/>
    <d v="2000-07-01T00:00:00"/>
    <x v="1"/>
    <n v="0"/>
    <m/>
    <m/>
    <m/>
    <m/>
    <m/>
  </r>
  <r>
    <n v="2000"/>
    <x v="7"/>
    <d v="2000-08-01T00:00:00"/>
    <x v="1"/>
    <n v="0"/>
    <m/>
    <m/>
    <m/>
    <m/>
    <m/>
  </r>
  <r>
    <n v="2000"/>
    <x v="8"/>
    <d v="2000-09-01T00:00:00"/>
    <x v="1"/>
    <n v="0"/>
    <m/>
    <m/>
    <m/>
    <m/>
    <m/>
  </r>
  <r>
    <n v="2000"/>
    <x v="9"/>
    <d v="2000-10-01T00:00:00"/>
    <x v="1"/>
    <n v="0"/>
    <n v="1.7"/>
    <m/>
    <m/>
    <m/>
    <m/>
  </r>
  <r>
    <n v="2000"/>
    <x v="10"/>
    <d v="2000-11-01T00:00:00"/>
    <x v="52"/>
    <n v="97.2"/>
    <n v="69.5"/>
    <m/>
    <m/>
    <m/>
    <m/>
  </r>
  <r>
    <n v="2000"/>
    <x v="11"/>
    <d v="2000-12-01T00:00:00"/>
    <x v="52"/>
    <n v="216.8"/>
    <n v="191.4"/>
    <m/>
    <m/>
    <m/>
    <m/>
  </r>
  <r>
    <n v="2001"/>
    <x v="0"/>
    <d v="2001-01-01T00:00:00"/>
    <x v="52"/>
    <n v="174.2"/>
    <n v="116.9"/>
    <m/>
    <m/>
    <m/>
    <m/>
  </r>
  <r>
    <n v="2001"/>
    <x v="1"/>
    <d v="2001-02-01T00:00:00"/>
    <x v="52"/>
    <n v="263.39999999999998"/>
    <n v="507.1"/>
    <m/>
    <m/>
    <m/>
    <m/>
  </r>
  <r>
    <n v="2001"/>
    <x v="2"/>
    <d v="2001-03-01T00:00:00"/>
    <x v="52"/>
    <n v="127.7"/>
    <n v="282.3"/>
    <m/>
    <m/>
    <m/>
    <m/>
  </r>
  <r>
    <n v="2001"/>
    <x v="3"/>
    <d v="2001-04-01T00:00:00"/>
    <x v="52"/>
    <n v="25.1"/>
    <m/>
    <m/>
    <m/>
    <m/>
    <m/>
  </r>
  <r>
    <n v="2001"/>
    <x v="4"/>
    <d v="2001-05-01T00:00:00"/>
    <x v="1"/>
    <n v="0"/>
    <m/>
    <m/>
    <m/>
    <m/>
    <m/>
  </r>
  <r>
    <n v="2001"/>
    <x v="5"/>
    <d v="2001-06-01T00:00:00"/>
    <x v="1"/>
    <n v="0"/>
    <m/>
    <m/>
    <m/>
    <m/>
    <m/>
  </r>
  <r>
    <n v="2001"/>
    <x v="6"/>
    <d v="2001-07-01T00:00:00"/>
    <x v="1"/>
    <n v="1.3"/>
    <m/>
    <m/>
    <m/>
    <m/>
    <m/>
  </r>
  <r>
    <n v="2001"/>
    <x v="7"/>
    <d v="2001-08-01T00:00:00"/>
    <x v="1"/>
    <n v="0"/>
    <m/>
    <m/>
    <m/>
    <m/>
    <m/>
  </r>
  <r>
    <n v="2001"/>
    <x v="8"/>
    <d v="2001-09-01T00:00:00"/>
    <x v="1"/>
    <n v="4.3"/>
    <m/>
    <m/>
    <m/>
    <m/>
    <m/>
  </r>
  <r>
    <n v="2001"/>
    <x v="9"/>
    <d v="2001-10-01T00:00:00"/>
    <x v="1"/>
    <n v="4.5"/>
    <n v="0"/>
    <m/>
    <m/>
    <m/>
    <m/>
  </r>
  <r>
    <n v="2001"/>
    <x v="10"/>
    <d v="2001-11-01T00:00:00"/>
    <x v="53"/>
    <n v="107.8"/>
    <n v="70.8"/>
    <m/>
    <m/>
    <m/>
    <m/>
  </r>
  <r>
    <n v="2001"/>
    <x v="11"/>
    <d v="2001-12-01T00:00:00"/>
    <x v="53"/>
    <n v="128.30000000000001"/>
    <n v="117.9"/>
    <m/>
    <m/>
    <m/>
    <m/>
  </r>
  <r>
    <n v="2002"/>
    <x v="0"/>
    <d v="2002-01-01T00:00:00"/>
    <x v="53"/>
    <n v="159.9"/>
    <n v="179.8"/>
    <m/>
    <m/>
    <m/>
    <m/>
  </r>
  <r>
    <n v="2002"/>
    <x v="1"/>
    <d v="2002-02-01T00:00:00"/>
    <x v="53"/>
    <n v="43.7"/>
    <n v="117.4"/>
    <m/>
    <m/>
    <m/>
    <m/>
  </r>
  <r>
    <n v="2002"/>
    <x v="2"/>
    <d v="2002-03-01T00:00:00"/>
    <x v="53"/>
    <n v="31.5"/>
    <n v="7.5"/>
    <m/>
    <m/>
    <m/>
    <m/>
  </r>
  <r>
    <n v="2002"/>
    <x v="3"/>
    <d v="2002-04-01T00:00:00"/>
    <x v="53"/>
    <n v="140"/>
    <m/>
    <m/>
    <m/>
    <m/>
    <m/>
  </r>
  <r>
    <n v="2002"/>
    <x v="4"/>
    <d v="2002-05-01T00:00:00"/>
    <x v="1"/>
    <n v="0"/>
    <m/>
    <m/>
    <m/>
    <m/>
    <m/>
  </r>
  <r>
    <n v="2002"/>
    <x v="5"/>
    <d v="2002-06-01T00:00:00"/>
    <x v="1"/>
    <n v="3.7"/>
    <m/>
    <m/>
    <m/>
    <m/>
    <m/>
  </r>
  <r>
    <n v="2002"/>
    <x v="6"/>
    <d v="2002-07-01T00:00:00"/>
    <x v="1"/>
    <n v="0"/>
    <m/>
    <m/>
    <m/>
    <m/>
    <m/>
  </r>
  <r>
    <n v="2002"/>
    <x v="7"/>
    <d v="2002-08-01T00:00:00"/>
    <x v="1"/>
    <n v="0"/>
    <m/>
    <m/>
    <m/>
    <m/>
    <m/>
  </r>
  <r>
    <n v="2002"/>
    <x v="8"/>
    <d v="2002-09-01T00:00:00"/>
    <x v="1"/>
    <n v="7.6"/>
    <m/>
    <m/>
    <m/>
    <m/>
    <m/>
  </r>
  <r>
    <n v="2002"/>
    <x v="9"/>
    <d v="2002-10-01T00:00:00"/>
    <x v="1"/>
    <n v="42.3"/>
    <n v="23.6"/>
    <m/>
    <m/>
    <m/>
    <m/>
  </r>
  <r>
    <n v="2002"/>
    <x v="10"/>
    <d v="2002-11-01T00:00:00"/>
    <x v="54"/>
    <n v="48"/>
    <n v="42.6"/>
    <m/>
    <m/>
    <m/>
    <m/>
  </r>
  <r>
    <n v="2002"/>
    <x v="11"/>
    <d v="2002-12-01T00:00:00"/>
    <x v="54"/>
    <n v="95.4"/>
    <n v="71.2"/>
    <m/>
    <m/>
    <m/>
    <m/>
  </r>
  <r>
    <n v="2003"/>
    <x v="0"/>
    <d v="2003-01-01T00:00:00"/>
    <x v="54"/>
    <n v="150"/>
    <n v="141.69999999999999"/>
    <m/>
    <m/>
    <m/>
    <m/>
  </r>
  <r>
    <n v="2003"/>
    <x v="1"/>
    <d v="2003-02-01T00:00:00"/>
    <x v="54"/>
    <n v="116.6"/>
    <n v="287"/>
    <m/>
    <m/>
    <m/>
    <m/>
  </r>
  <r>
    <n v="2003"/>
    <x v="2"/>
    <d v="2003-03-01T00:00:00"/>
    <x v="54"/>
    <n v="213.9"/>
    <n v="202.9"/>
    <m/>
    <m/>
    <m/>
    <m/>
  </r>
  <r>
    <n v="2003"/>
    <x v="3"/>
    <d v="2003-04-01T00:00:00"/>
    <x v="54"/>
    <n v="3.6"/>
    <m/>
    <m/>
    <m/>
    <m/>
    <m/>
  </r>
  <r>
    <n v="2003"/>
    <x v="4"/>
    <d v="2003-05-01T00:00:00"/>
    <x v="1"/>
    <n v="0"/>
    <m/>
    <m/>
    <m/>
    <m/>
    <m/>
  </r>
  <r>
    <n v="2003"/>
    <x v="5"/>
    <d v="2003-06-01T00:00:00"/>
    <x v="1"/>
    <n v="3.6"/>
    <m/>
    <m/>
    <m/>
    <m/>
    <m/>
  </r>
  <r>
    <n v="2003"/>
    <x v="6"/>
    <d v="2003-07-01T00:00:00"/>
    <x v="1"/>
    <n v="0"/>
    <m/>
    <m/>
    <m/>
    <m/>
    <m/>
  </r>
  <r>
    <n v="2003"/>
    <x v="7"/>
    <d v="2003-08-01T00:00:00"/>
    <x v="1"/>
    <n v="0"/>
    <m/>
    <m/>
    <m/>
    <m/>
    <m/>
  </r>
  <r>
    <n v="2003"/>
    <x v="8"/>
    <d v="2003-09-01T00:00:00"/>
    <x v="1"/>
    <n v="0"/>
    <m/>
    <m/>
    <m/>
    <m/>
    <m/>
  </r>
  <r>
    <n v="2003"/>
    <x v="9"/>
    <d v="2003-10-01T00:00:00"/>
    <x v="1"/>
    <n v="39.299999999999997"/>
    <n v="49.5"/>
    <m/>
    <m/>
    <m/>
    <m/>
  </r>
  <r>
    <n v="2003"/>
    <x v="10"/>
    <d v="2003-11-01T00:00:00"/>
    <x v="55"/>
    <n v="35.299999999999997"/>
    <n v="64"/>
    <m/>
    <m/>
    <m/>
    <m/>
  </r>
  <r>
    <n v="2003"/>
    <x v="11"/>
    <d v="2003-12-01T00:00:00"/>
    <x v="55"/>
    <n v="184.8"/>
    <n v="168.5"/>
    <m/>
    <m/>
    <m/>
    <m/>
  </r>
  <r>
    <n v="2004"/>
    <x v="0"/>
    <d v="2004-01-01T00:00:00"/>
    <x v="55"/>
    <n v="216.8"/>
    <n v="190.8"/>
    <m/>
    <m/>
    <m/>
    <m/>
  </r>
  <r>
    <n v="2004"/>
    <x v="1"/>
    <d v="2004-02-01T00:00:00"/>
    <x v="55"/>
    <n v="172.6"/>
    <n v="183.2"/>
    <m/>
    <m/>
    <m/>
    <m/>
  </r>
  <r>
    <n v="2004"/>
    <x v="2"/>
    <d v="2004-03-01T00:00:00"/>
    <x v="55"/>
    <n v="274.3"/>
    <n v="256.5"/>
    <m/>
    <m/>
    <m/>
    <m/>
  </r>
  <r>
    <n v="2004"/>
    <x v="3"/>
    <d v="2004-04-01T00:00:00"/>
    <x v="55"/>
    <n v="31"/>
    <m/>
    <m/>
    <m/>
    <m/>
    <m/>
  </r>
  <r>
    <n v="2004"/>
    <x v="4"/>
    <d v="2004-05-01T00:00:00"/>
    <x v="1"/>
    <n v="0"/>
    <m/>
    <m/>
    <m/>
    <m/>
    <m/>
  </r>
  <r>
    <n v="2004"/>
    <x v="5"/>
    <d v="2004-06-01T00:00:00"/>
    <x v="1"/>
    <n v="0"/>
    <m/>
    <m/>
    <m/>
    <m/>
    <m/>
  </r>
  <r>
    <n v="2004"/>
    <x v="6"/>
    <d v="2004-07-01T00:00:00"/>
    <x v="1"/>
    <n v="0"/>
    <m/>
    <m/>
    <m/>
    <m/>
    <m/>
  </r>
  <r>
    <n v="2004"/>
    <x v="7"/>
    <d v="2004-08-01T00:00:00"/>
    <x v="1"/>
    <n v="0"/>
    <m/>
    <m/>
    <m/>
    <m/>
    <m/>
  </r>
  <r>
    <n v="2004"/>
    <x v="8"/>
    <d v="2004-09-01T00:00:00"/>
    <x v="1"/>
    <n v="0"/>
    <m/>
    <m/>
    <m/>
    <m/>
    <m/>
  </r>
  <r>
    <n v="2004"/>
    <x v="9"/>
    <d v="2004-10-01T00:00:00"/>
    <x v="1"/>
    <n v="24.9"/>
    <n v="0"/>
    <m/>
    <m/>
    <m/>
    <m/>
  </r>
  <r>
    <n v="2004"/>
    <x v="10"/>
    <d v="2004-11-01T00:00:00"/>
    <x v="56"/>
    <n v="10.5"/>
    <n v="23.4"/>
    <m/>
    <m/>
    <m/>
    <m/>
  </r>
  <r>
    <n v="2004"/>
    <x v="11"/>
    <d v="2004-12-01T00:00:00"/>
    <x v="56"/>
    <n v="162.1"/>
    <n v="78.099999999999994"/>
    <m/>
    <m/>
    <m/>
    <m/>
  </r>
  <r>
    <n v="2005"/>
    <x v="0"/>
    <d v="2005-01-01T00:00:00"/>
    <x v="56"/>
    <n v="201.3"/>
    <n v="234.1"/>
    <m/>
    <m/>
    <m/>
    <m/>
  </r>
  <r>
    <n v="2005"/>
    <x v="1"/>
    <d v="2005-02-01T00:00:00"/>
    <x v="56"/>
    <n v="71.599999999999994"/>
    <n v="73"/>
    <m/>
    <m/>
    <m/>
    <m/>
  </r>
  <r>
    <n v="2005"/>
    <x v="2"/>
    <d v="2005-03-01T00:00:00"/>
    <x v="56"/>
    <n v="32.1"/>
    <m/>
    <m/>
    <m/>
    <m/>
    <m/>
  </r>
  <r>
    <n v="2005"/>
    <x v="3"/>
    <d v="2005-04-01T00:00:00"/>
    <x v="56"/>
    <n v="22.4"/>
    <m/>
    <m/>
    <m/>
    <m/>
    <m/>
  </r>
  <r>
    <n v="2005"/>
    <x v="4"/>
    <d v="2005-05-01T00:00:00"/>
    <x v="1"/>
    <n v="0"/>
    <m/>
    <m/>
    <m/>
    <m/>
    <m/>
  </r>
  <r>
    <n v="2005"/>
    <x v="5"/>
    <d v="2005-06-01T00:00:00"/>
    <x v="1"/>
    <n v="0"/>
    <m/>
    <m/>
    <m/>
    <m/>
    <m/>
  </r>
  <r>
    <n v="2005"/>
    <x v="6"/>
    <d v="2005-07-01T00:00:00"/>
    <x v="1"/>
    <n v="0"/>
    <m/>
    <m/>
    <m/>
    <m/>
    <m/>
  </r>
  <r>
    <n v="2005"/>
    <x v="7"/>
    <d v="2005-08-01T00:00:00"/>
    <x v="1"/>
    <n v="0"/>
    <m/>
    <m/>
    <m/>
    <m/>
    <m/>
  </r>
  <r>
    <n v="2005"/>
    <x v="8"/>
    <d v="2005-09-01T00:00:00"/>
    <x v="1"/>
    <n v="0"/>
    <m/>
    <m/>
    <m/>
    <m/>
    <m/>
  </r>
  <r>
    <n v="2005"/>
    <x v="9"/>
    <d v="2005-10-01T00:00:00"/>
    <x v="1"/>
    <n v="0"/>
    <n v="0"/>
    <m/>
    <m/>
    <m/>
    <m/>
  </r>
  <r>
    <n v="2005"/>
    <x v="10"/>
    <d v="2005-11-01T00:00:00"/>
    <x v="57"/>
    <n v="85"/>
    <n v="69.5"/>
    <m/>
    <m/>
    <m/>
    <m/>
  </r>
  <r>
    <n v="2005"/>
    <x v="11"/>
    <d v="2005-12-01T00:00:00"/>
    <x v="57"/>
    <n v="210"/>
    <n v="230"/>
    <m/>
    <m/>
    <m/>
    <m/>
  </r>
  <r>
    <n v="2006"/>
    <x v="0"/>
    <d v="2006-01-01T00:00:00"/>
    <x v="57"/>
    <n v="293.8"/>
    <n v="438.4"/>
    <m/>
    <m/>
    <m/>
    <m/>
  </r>
  <r>
    <n v="2006"/>
    <x v="1"/>
    <d v="2006-02-01T00:00:00"/>
    <x v="57"/>
    <n v="216.5"/>
    <n v="313"/>
    <m/>
    <m/>
    <m/>
    <m/>
  </r>
  <r>
    <n v="2006"/>
    <x v="2"/>
    <d v="2006-03-01T00:00:00"/>
    <x v="57"/>
    <n v="107.1"/>
    <n v="165.6"/>
    <m/>
    <m/>
    <m/>
    <m/>
  </r>
  <r>
    <n v="2006"/>
    <x v="3"/>
    <d v="2006-04-01T00:00:00"/>
    <x v="57"/>
    <n v="1.2"/>
    <m/>
    <m/>
    <m/>
    <m/>
    <m/>
  </r>
  <r>
    <n v="2006"/>
    <x v="4"/>
    <d v="2006-05-01T00:00:00"/>
    <x v="1"/>
    <n v="0"/>
    <m/>
    <m/>
    <m/>
    <m/>
    <m/>
  </r>
  <r>
    <n v="2006"/>
    <x v="5"/>
    <d v="2006-06-01T00:00:00"/>
    <x v="1"/>
    <n v="0"/>
    <m/>
    <m/>
    <m/>
    <m/>
    <m/>
  </r>
  <r>
    <n v="2006"/>
    <x v="6"/>
    <d v="2006-07-01T00:00:00"/>
    <x v="1"/>
    <n v="0"/>
    <m/>
    <m/>
    <m/>
    <m/>
    <m/>
  </r>
  <r>
    <n v="2006"/>
    <x v="7"/>
    <d v="2006-08-01T00:00:00"/>
    <x v="1"/>
    <n v="0"/>
    <m/>
    <m/>
    <m/>
    <m/>
    <m/>
  </r>
  <r>
    <n v="2006"/>
    <x v="8"/>
    <d v="2006-09-01T00:00:00"/>
    <x v="1"/>
    <n v="0"/>
    <m/>
    <m/>
    <m/>
    <m/>
    <m/>
  </r>
  <r>
    <n v="2006"/>
    <x v="9"/>
    <d v="2006-10-01T00:00:00"/>
    <x v="1"/>
    <n v="6.8"/>
    <n v="0"/>
    <m/>
    <m/>
    <m/>
    <m/>
  </r>
  <r>
    <n v="2006"/>
    <x v="10"/>
    <d v="2006-11-01T00:00:00"/>
    <x v="58"/>
    <n v="143.30000000000001"/>
    <n v="144.19999999999999"/>
    <m/>
    <m/>
    <m/>
    <m/>
  </r>
  <r>
    <n v="2006"/>
    <x v="11"/>
    <d v="2006-12-01T00:00:00"/>
    <x v="58"/>
    <n v="221.4"/>
    <n v="208.9"/>
    <m/>
    <m/>
    <m/>
    <m/>
  </r>
  <r>
    <n v="2007"/>
    <x v="0"/>
    <d v="2007-01-01T00:00:00"/>
    <x v="58"/>
    <n v="367.3"/>
    <n v="263.7"/>
    <m/>
    <m/>
    <m/>
    <m/>
  </r>
  <r>
    <n v="2007"/>
    <x v="1"/>
    <d v="2007-02-01T00:00:00"/>
    <x v="58"/>
    <n v="72.5"/>
    <n v="69.8"/>
    <m/>
    <m/>
    <m/>
    <m/>
  </r>
  <r>
    <n v="2007"/>
    <x v="2"/>
    <d v="2007-03-01T00:00:00"/>
    <x v="58"/>
    <n v="72.099999999999994"/>
    <n v="70.7"/>
    <m/>
    <m/>
    <m/>
    <m/>
  </r>
  <r>
    <n v="2007"/>
    <x v="3"/>
    <d v="2007-04-01T00:00:00"/>
    <x v="58"/>
    <n v="48.2"/>
    <m/>
    <m/>
    <m/>
    <m/>
    <m/>
  </r>
  <r>
    <n v="2007"/>
    <x v="4"/>
    <d v="2007-05-01T00:00:00"/>
    <x v="1"/>
    <n v="0"/>
    <m/>
    <m/>
    <m/>
    <m/>
    <m/>
  </r>
  <r>
    <n v="2007"/>
    <x v="5"/>
    <d v="2007-06-01T00:00:00"/>
    <x v="1"/>
    <n v="0"/>
    <m/>
    <m/>
    <m/>
    <m/>
    <m/>
  </r>
  <r>
    <n v="2007"/>
    <x v="6"/>
    <d v="2007-07-01T00:00:00"/>
    <x v="1"/>
    <n v="0"/>
    <n v="1.9"/>
    <m/>
    <m/>
    <m/>
    <m/>
  </r>
  <r>
    <n v="2007"/>
    <x v="7"/>
    <d v="2007-08-01T00:00:00"/>
    <x v="1"/>
    <n v="0"/>
    <n v="0"/>
    <m/>
    <m/>
    <m/>
    <m/>
  </r>
  <r>
    <n v="2007"/>
    <x v="8"/>
    <d v="2007-09-01T00:00:00"/>
    <x v="1"/>
    <n v="6.1"/>
    <n v="8.9"/>
    <m/>
    <m/>
    <m/>
    <m/>
  </r>
  <r>
    <n v="2007"/>
    <x v="9"/>
    <d v="2007-10-01T00:00:00"/>
    <x v="1"/>
    <n v="0"/>
    <n v="0"/>
    <m/>
    <m/>
    <m/>
    <m/>
  </r>
  <r>
    <n v="2007"/>
    <x v="10"/>
    <d v="2007-11-01T00:00:00"/>
    <x v="59"/>
    <n v="84"/>
    <n v="142.5"/>
    <n v="120"/>
    <n v="41.756250000000001"/>
    <n v="90.224999999999994"/>
    <n v="90.5625"/>
  </r>
  <r>
    <n v="2007"/>
    <x v="11"/>
    <d v="2007-12-01T00:00:00"/>
    <x v="59"/>
    <n v="419.9"/>
    <n v="737"/>
    <n v="676"/>
    <n v="889.30000000000007"/>
    <n v="809.05"/>
    <n v="703.41249999999991"/>
  </r>
  <r>
    <n v="2008"/>
    <x v="0"/>
    <d v="2008-01-01T00:00:00"/>
    <x v="59"/>
    <n v="299.5"/>
    <n v="338.7"/>
    <n v="430"/>
    <n v="416.41250000000002"/>
    <n v="443.50625000000002"/>
    <n v="378.40625"/>
  </r>
  <r>
    <n v="2008"/>
    <x v="1"/>
    <d v="2008-02-01T00:00:00"/>
    <x v="59"/>
    <n v="94.9"/>
    <n v="27.6"/>
    <n v="50"/>
    <n v="105.3625"/>
    <n v="82.224999999999994"/>
    <n v="115.99999999999999"/>
  </r>
  <r>
    <n v="2008"/>
    <x v="2"/>
    <d v="2008-03-01T00:00:00"/>
    <x v="59"/>
    <n v="116.1"/>
    <n v="119.4"/>
    <n v="152"/>
    <n v="142.39999999999998"/>
    <n v="149.0625"/>
    <n v="115.1375"/>
  </r>
  <r>
    <n v="2008"/>
    <x v="3"/>
    <d v="2008-04-01T00:00:00"/>
    <x v="59"/>
    <n v="8.4"/>
    <n v="0"/>
    <m/>
    <n v="0.60624999999999996"/>
    <n v="0.125"/>
    <n v="0.4375"/>
  </r>
  <r>
    <n v="2008"/>
    <x v="4"/>
    <d v="2008-05-01T00:00:00"/>
    <x v="1"/>
    <n v="6.2"/>
    <n v="2.6"/>
    <m/>
    <m/>
    <m/>
    <m/>
  </r>
  <r>
    <n v="2008"/>
    <x v="5"/>
    <d v="2008-06-01T00:00:00"/>
    <x v="1"/>
    <n v="0"/>
    <n v="0"/>
    <m/>
    <m/>
    <m/>
    <m/>
  </r>
  <r>
    <n v="2008"/>
    <x v="6"/>
    <d v="2008-07-01T00:00:00"/>
    <x v="1"/>
    <n v="0"/>
    <m/>
    <m/>
    <m/>
    <m/>
    <m/>
  </r>
  <r>
    <n v="2008"/>
    <x v="7"/>
    <d v="2008-08-01T00:00:00"/>
    <x v="1"/>
    <n v="0"/>
    <m/>
    <m/>
    <m/>
    <m/>
    <m/>
  </r>
  <r>
    <n v="2008"/>
    <x v="8"/>
    <d v="2008-09-01T00:00:00"/>
    <x v="1"/>
    <n v="0"/>
    <m/>
    <m/>
    <m/>
    <m/>
    <m/>
  </r>
  <r>
    <n v="2008"/>
    <x v="9"/>
    <d v="2008-10-01T00:00:00"/>
    <x v="1"/>
    <n v="4.7"/>
    <n v="0"/>
    <m/>
    <m/>
    <m/>
    <m/>
  </r>
  <r>
    <n v="2008"/>
    <x v="10"/>
    <d v="2008-11-01T00:00:00"/>
    <x v="60"/>
    <n v="177"/>
    <n v="52.5"/>
    <n v="111"/>
    <n v="131.76875000000001"/>
    <n v="176.03749999999999"/>
    <n v="172.77500000000001"/>
  </r>
  <r>
    <n v="2008"/>
    <x v="11"/>
    <d v="2008-12-01T00:00:00"/>
    <x v="60"/>
    <n v="195.8"/>
    <n v="371.4"/>
    <n v="342"/>
    <n v="338.94374999999997"/>
    <n v="365.11874999999998"/>
    <n v="398.26249999999999"/>
  </r>
  <r>
    <n v="2009"/>
    <x v="0"/>
    <d v="2009-01-01T00:00:00"/>
    <x v="60"/>
    <n v="192.200000047684"/>
    <n v="214.6"/>
    <n v="263"/>
    <n v="224.51249999999996"/>
    <n v="348.48124999999999"/>
    <n v="356.4"/>
  </r>
  <r>
    <n v="2009"/>
    <x v="1"/>
    <d v="2009-02-01T00:00:00"/>
    <x v="60"/>
    <n v="121.1"/>
    <n v="245.3"/>
    <n v="166"/>
    <n v="233.91875000000002"/>
    <n v="211.41874999999999"/>
    <n v="246.83749999999998"/>
  </r>
  <r>
    <n v="2009"/>
    <x v="2"/>
    <d v="2009-03-01T00:00:00"/>
    <x v="60"/>
    <n v="120.8"/>
    <n v="164.6"/>
    <n v="312"/>
    <n v="368.83750000000003"/>
    <n v="273.85000000000002"/>
    <n v="179.89374999999998"/>
  </r>
  <r>
    <n v="2009"/>
    <x v="3"/>
    <d v="2009-04-01T00:00:00"/>
    <x v="60"/>
    <n v="13.6"/>
    <n v="14.9"/>
    <m/>
    <n v="14.4625"/>
    <n v="8.2312499999999993"/>
    <n v="23.287500000000001"/>
  </r>
  <r>
    <n v="2009"/>
    <x v="4"/>
    <d v="2009-05-01T00:00:00"/>
    <x v="1"/>
    <n v="0"/>
    <n v="19.599999999999998"/>
    <m/>
    <m/>
    <m/>
    <m/>
  </r>
  <r>
    <n v="2009"/>
    <x v="5"/>
    <d v="2009-06-01T00:00:00"/>
    <x v="1"/>
    <n v="0"/>
    <n v="12.3"/>
    <m/>
    <m/>
    <m/>
    <m/>
  </r>
  <r>
    <n v="2009"/>
    <x v="6"/>
    <d v="2009-07-01T00:00:00"/>
    <x v="1"/>
    <n v="0"/>
    <m/>
    <m/>
    <m/>
    <m/>
    <m/>
  </r>
  <r>
    <n v="2009"/>
    <x v="7"/>
    <d v="2009-08-01T00:00:00"/>
    <x v="1"/>
    <n v="0"/>
    <m/>
    <m/>
    <m/>
    <m/>
    <m/>
  </r>
  <r>
    <n v="2009"/>
    <x v="8"/>
    <d v="2009-09-01T00:00:00"/>
    <x v="1"/>
    <n v="0"/>
    <m/>
    <m/>
    <m/>
    <m/>
    <m/>
  </r>
  <r>
    <n v="2009"/>
    <x v="9"/>
    <d v="2009-10-01T00:00:00"/>
    <x v="1"/>
    <n v="9"/>
    <n v="0"/>
    <m/>
    <m/>
    <m/>
    <m/>
  </r>
  <r>
    <n v="2009"/>
    <x v="10"/>
    <d v="2009-11-01T00:00:00"/>
    <x v="61"/>
    <n v="161.100000023842"/>
    <n v="75.400000000000006"/>
    <n v="48"/>
    <n v="75.650000000000006"/>
    <n v="42.918750000000003"/>
    <n v="41.95"/>
  </r>
  <r>
    <n v="2009"/>
    <x v="11"/>
    <d v="2009-12-01T00:00:00"/>
    <x v="61"/>
    <n v="102.300000011921"/>
    <n v="152.30000000000001"/>
    <n v="171"/>
    <n v="175.84375"/>
    <n v="149.64375000000001"/>
    <n v="219.21875"/>
  </r>
  <r>
    <n v="2010"/>
    <x v="0"/>
    <d v="2010-01-01T00:00:00"/>
    <x v="61"/>
    <n v="192.5"/>
    <n v="415.8"/>
    <n v="116"/>
    <n v="64.337500000000006"/>
    <n v="193.61874999999998"/>
    <n v="243.36875000000001"/>
  </r>
  <r>
    <n v="2010"/>
    <x v="1"/>
    <d v="2010-02-01T00:00:00"/>
    <x v="61"/>
    <n v="176.59999996423701"/>
    <n v="543.29999999999995"/>
    <n v="598"/>
    <n v="847.67500000000007"/>
    <n v="649.70000000000005"/>
    <n v="477.86250000000001"/>
  </r>
  <r>
    <n v="2010"/>
    <x v="2"/>
    <d v="2010-03-01T00:00:00"/>
    <x v="61"/>
    <n v="181.5"/>
    <n v="316.10000000000002"/>
    <n v="448"/>
    <n v="449.56874999999991"/>
    <n v="375.49375000000003"/>
    <n v="301.29374999999999"/>
  </r>
  <r>
    <n v="2010"/>
    <x v="3"/>
    <d v="2010-04-01T00:00:00"/>
    <x v="61"/>
    <n v="56.3"/>
    <n v="5.7"/>
    <n v="70"/>
    <n v="73.75"/>
    <n v="43.131250000000001"/>
    <n v="74.150000000000006"/>
  </r>
  <r>
    <n v="2010"/>
    <x v="4"/>
    <d v="2010-05-01T00:00:00"/>
    <x v="1"/>
    <n v="3.7000000001862601"/>
    <m/>
    <m/>
    <m/>
    <m/>
    <m/>
  </r>
  <r>
    <n v="2010"/>
    <x v="5"/>
    <d v="2010-06-01T00:00:00"/>
    <x v="1"/>
    <n v="0"/>
    <m/>
    <m/>
    <m/>
    <m/>
    <m/>
  </r>
  <r>
    <n v="2010"/>
    <x v="6"/>
    <d v="2010-07-01T00:00:00"/>
    <x v="1"/>
    <n v="0"/>
    <m/>
    <m/>
    <m/>
    <m/>
    <m/>
  </r>
  <r>
    <n v="2010"/>
    <x v="7"/>
    <d v="2010-08-01T00:00:00"/>
    <x v="1"/>
    <n v="0"/>
    <m/>
    <m/>
    <m/>
    <m/>
    <m/>
  </r>
  <r>
    <n v="2010"/>
    <x v="8"/>
    <d v="2010-09-01T00:00:00"/>
    <x v="1"/>
    <n v="0"/>
    <m/>
    <m/>
    <m/>
    <m/>
    <m/>
  </r>
  <r>
    <n v="2010"/>
    <x v="9"/>
    <d v="2010-10-01T00:00:00"/>
    <x v="1"/>
    <n v="0"/>
    <n v="0.8"/>
    <m/>
    <n v="0.61250000000000004"/>
    <n v="0"/>
    <n v="1.29375"/>
  </r>
  <r>
    <n v="2010"/>
    <x v="10"/>
    <d v="2010-11-01T00:00:00"/>
    <x v="62"/>
    <n v="105.2"/>
    <n v="159.6"/>
    <n v="136"/>
    <n v="133.28125"/>
    <n v="137.27500000000001"/>
    <n v="134.14375000000001"/>
  </r>
  <r>
    <n v="2010"/>
    <x v="11"/>
    <d v="2010-12-01T00:00:00"/>
    <x v="62"/>
    <n v="260.3"/>
    <n v="232.4"/>
    <n v="272"/>
    <n v="391.57499999999993"/>
    <n v="403.74374999999998"/>
    <n v="330.92499999999995"/>
  </r>
  <r>
    <n v="2011"/>
    <x v="0"/>
    <d v="2011-01-01T00:00:00"/>
    <x v="62"/>
    <n v="202.1"/>
    <n v="534.9"/>
    <n v="239"/>
    <n v="275"/>
    <n v="467.36249999999995"/>
    <n v="344.36249999999995"/>
  </r>
  <r>
    <n v="2011"/>
    <x v="1"/>
    <d v="2011-02-01T00:00:00"/>
    <x v="62"/>
    <n v="132.4"/>
    <n v="135.1"/>
    <n v="131"/>
    <n v="149.46249999999998"/>
    <n v="157.88125000000002"/>
    <n v="98.424999999999997"/>
  </r>
  <r>
    <n v="2011"/>
    <x v="2"/>
    <d v="2011-03-01T00:00:00"/>
    <x v="62"/>
    <n v="87"/>
    <n v="113.5"/>
    <n v="201"/>
    <n v="157.9"/>
    <n v="148.31874999999999"/>
    <n v="143.69374999999999"/>
  </r>
  <r>
    <n v="2011"/>
    <x v="3"/>
    <d v="2011-04-01T00:00:00"/>
    <x v="62"/>
    <n v="10.1"/>
    <n v="32"/>
    <n v="89"/>
    <n v="47.887499999999996"/>
    <n v="50.506249999999994"/>
    <n v="55.737500000000004"/>
  </r>
  <r>
    <n v="2011"/>
    <x v="4"/>
    <d v="2011-05-01T00:00:00"/>
    <x v="1"/>
    <n v="0"/>
    <m/>
    <n v="3"/>
    <m/>
    <m/>
    <m/>
  </r>
  <r>
    <n v="2011"/>
    <x v="5"/>
    <d v="2011-06-01T00:00:00"/>
    <x v="1"/>
    <n v="0"/>
    <m/>
    <n v="0"/>
    <m/>
    <m/>
    <m/>
  </r>
  <r>
    <n v="2011"/>
    <x v="6"/>
    <d v="2011-07-01T00:00:00"/>
    <x v="1"/>
    <n v="0"/>
    <n v="5.5"/>
    <n v="5"/>
    <m/>
    <m/>
    <m/>
  </r>
  <r>
    <n v="2011"/>
    <x v="7"/>
    <d v="2011-08-01T00:00:00"/>
    <x v="1"/>
    <n v="0"/>
    <m/>
    <m/>
    <m/>
    <m/>
    <m/>
  </r>
  <r>
    <n v="2011"/>
    <x v="8"/>
    <d v="2011-09-01T00:00:00"/>
    <x v="1"/>
    <n v="0"/>
    <m/>
    <m/>
    <m/>
    <m/>
    <m/>
  </r>
  <r>
    <n v="2011"/>
    <x v="9"/>
    <d v="2011-10-01T00:00:00"/>
    <x v="1"/>
    <n v="3.9"/>
    <n v="20.7"/>
    <m/>
    <m/>
    <m/>
    <m/>
  </r>
  <r>
    <n v="2011"/>
    <x v="10"/>
    <d v="2011-11-01T00:00:00"/>
    <x v="63"/>
    <n v="87.8"/>
    <n v="79.5"/>
    <n v="54"/>
    <n v="39.7734375"/>
    <n v="62.501562499999999"/>
    <n v="81.982812500000023"/>
  </r>
  <r>
    <n v="2011"/>
    <x v="11"/>
    <d v="2011-12-01T00:00:00"/>
    <x v="63"/>
    <n v="279.60000000000002"/>
    <n v="338.9"/>
    <n v="294"/>
    <n v="257.21718749999997"/>
    <n v="297.04374999999999"/>
    <n v="349.78750000000008"/>
  </r>
  <r>
    <n v="2012"/>
    <x v="0"/>
    <d v="2012-01-01T00:00:00"/>
    <x v="63"/>
    <n v="139.70000000000002"/>
    <n v="184.1"/>
    <n v="245"/>
    <n v="145.84218749999999"/>
    <n v="226.20000000000005"/>
    <n v="142.66093750000002"/>
  </r>
  <r>
    <n v="2012"/>
    <x v="1"/>
    <d v="2012-02-01T00:00:00"/>
    <x v="63"/>
    <n v="112.70000000000002"/>
    <n v="102"/>
    <n v="156"/>
    <n v="176.94843750000004"/>
    <n v="148.9453125"/>
    <n v="190.34375"/>
  </r>
  <r>
    <n v="2012"/>
    <x v="2"/>
    <d v="2012-03-01T00:00:00"/>
    <x v="63"/>
    <n v="63.300000000000004"/>
    <n v="145.80000000000001"/>
    <n v="270"/>
    <n v="189.34374999999997"/>
    <n v="171.91249999999999"/>
    <n v="201.26562499999997"/>
  </r>
  <r>
    <n v="2012"/>
    <x v="3"/>
    <d v="2012-04-01T00:00:00"/>
    <x v="63"/>
    <n v="28.6"/>
    <n v="23"/>
    <n v="36"/>
    <n v="41.7890625"/>
    <n v="27.404687500000001"/>
    <n v="44.332812500000003"/>
  </r>
  <r>
    <n v="2012"/>
    <x v="4"/>
    <d v="2012-05-01T00:00:00"/>
    <x v="1"/>
    <n v="0"/>
    <m/>
    <m/>
    <m/>
    <m/>
    <m/>
  </r>
  <r>
    <n v="2012"/>
    <x v="5"/>
    <d v="2012-06-01T00:00:00"/>
    <x v="1"/>
    <n v="0"/>
    <m/>
    <m/>
    <m/>
    <m/>
    <m/>
  </r>
  <r>
    <n v="2012"/>
    <x v="6"/>
    <d v="2012-07-01T00:00:00"/>
    <x v="1"/>
    <n v="0"/>
    <m/>
    <m/>
    <m/>
    <m/>
    <m/>
  </r>
  <r>
    <n v="2012"/>
    <x v="7"/>
    <d v="2012-08-01T00:00:00"/>
    <x v="1"/>
    <n v="0"/>
    <m/>
    <m/>
    <m/>
    <m/>
    <m/>
  </r>
  <r>
    <n v="2012"/>
    <x v="8"/>
    <d v="2012-09-01T00:00:00"/>
    <x v="1"/>
    <n v="0"/>
    <m/>
    <m/>
    <m/>
    <m/>
    <m/>
  </r>
  <r>
    <n v="2012"/>
    <x v="9"/>
    <d v="2012-10-01T00:00:00"/>
    <x v="1"/>
    <n v="8.3000000000000007"/>
    <n v="18"/>
    <n v="52"/>
    <m/>
    <m/>
    <m/>
  </r>
  <r>
    <n v="2012"/>
    <x v="10"/>
    <d v="2012-11-01T00:00:00"/>
    <x v="64"/>
    <n v="92.5"/>
    <n v="94"/>
    <n v="274"/>
    <m/>
    <m/>
    <m/>
  </r>
  <r>
    <n v="2012"/>
    <x v="11"/>
    <d v="2012-12-01T00:00:00"/>
    <x v="64"/>
    <n v="200.00000000000006"/>
    <n v="159.6"/>
    <n v="190"/>
    <m/>
    <m/>
    <m/>
  </r>
  <r>
    <n v="2013"/>
    <x v="0"/>
    <d v="2013-01-01T00:00:00"/>
    <x v="64"/>
    <n v="264.40000000000003"/>
    <n v="172.2"/>
    <n v="266"/>
    <m/>
    <m/>
    <m/>
  </r>
  <r>
    <n v="2013"/>
    <x v="1"/>
    <d v="2013-02-01T00:00:00"/>
    <x v="64"/>
    <n v="246.30000000000004"/>
    <n v="176.9"/>
    <n v="72.5"/>
    <m/>
    <m/>
    <m/>
  </r>
  <r>
    <n v="2013"/>
    <x v="2"/>
    <d v="2013-03-01T00:00:00"/>
    <x v="64"/>
    <n v="38.9"/>
    <n v="83"/>
    <n v="4"/>
    <m/>
    <m/>
    <m/>
  </r>
  <r>
    <n v="2013"/>
    <x v="3"/>
    <d v="2013-04-01T00:00:00"/>
    <x v="64"/>
    <n v="1.3"/>
    <n v="0"/>
    <n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>
  <location ref="A3:N70" firstHeaderRow="1" firstDataRow="2" firstDataCol="1"/>
  <pivotFields count="10"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" showAll="0"/>
    <pivotField axis="axisRow" showAll="0">
      <items count="6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合計 / rainfall_irrigation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780F-EDBA-44E9-AF0C-B3ADCDF2F542}">
  <sheetPr>
    <pageSetUpPr fitToPage="1"/>
  </sheetPr>
  <dimension ref="A1:L497"/>
  <sheetViews>
    <sheetView workbookViewId="0">
      <pane ySplit="1" topLeftCell="A170" activePane="bottomLeft" state="frozen"/>
      <selection pane="bottomLeft" activeCell="D437" sqref="D437"/>
    </sheetView>
  </sheetViews>
  <sheetFormatPr defaultRowHeight="14" x14ac:dyDescent="0.2"/>
  <cols>
    <col min="1" max="3" width="8.7265625" style="7"/>
    <col min="4" max="4" width="14.36328125" style="7" bestFit="1" customWidth="1"/>
  </cols>
  <sheetData>
    <row r="1" spans="1:12" x14ac:dyDescent="0.2">
      <c r="A1" s="7" t="s">
        <v>0</v>
      </c>
      <c r="B1" s="7" t="s">
        <v>1</v>
      </c>
      <c r="C1" s="7" t="s">
        <v>12</v>
      </c>
      <c r="D1" s="7" t="s">
        <v>11</v>
      </c>
    </row>
    <row r="2" spans="1:12" s="7" customFormat="1" x14ac:dyDescent="0.2">
      <c r="A2" s="9">
        <v>1972</v>
      </c>
      <c r="B2" s="9">
        <v>1</v>
      </c>
      <c r="C2" s="16">
        <v>1971</v>
      </c>
      <c r="E2"/>
      <c r="F2"/>
      <c r="G2"/>
      <c r="H2"/>
      <c r="I2"/>
      <c r="J2"/>
      <c r="K2"/>
      <c r="L2"/>
    </row>
    <row r="3" spans="1:12" s="7" customFormat="1" x14ac:dyDescent="0.2">
      <c r="A3" s="9">
        <v>1972</v>
      </c>
      <c r="B3" s="9">
        <v>2</v>
      </c>
      <c r="C3" s="16">
        <v>1971</v>
      </c>
      <c r="E3"/>
      <c r="F3"/>
      <c r="G3"/>
      <c r="H3"/>
      <c r="I3"/>
      <c r="J3"/>
      <c r="K3"/>
      <c r="L3"/>
    </row>
    <row r="4" spans="1:12" s="7" customFormat="1" x14ac:dyDescent="0.2">
      <c r="A4" s="9">
        <v>1972</v>
      </c>
      <c r="B4" s="9">
        <v>3</v>
      </c>
      <c r="C4" s="16">
        <v>1971</v>
      </c>
      <c r="E4"/>
      <c r="F4"/>
      <c r="G4"/>
      <c r="H4"/>
      <c r="I4"/>
      <c r="J4"/>
      <c r="K4"/>
      <c r="L4"/>
    </row>
    <row r="5" spans="1:12" s="7" customFormat="1" x14ac:dyDescent="0.2">
      <c r="A5" s="9">
        <v>1972</v>
      </c>
      <c r="B5" s="9">
        <v>4</v>
      </c>
      <c r="C5" s="16">
        <v>1971</v>
      </c>
      <c r="E5"/>
      <c r="F5"/>
      <c r="G5"/>
      <c r="H5"/>
      <c r="I5"/>
      <c r="J5"/>
      <c r="K5"/>
      <c r="L5"/>
    </row>
    <row r="6" spans="1:12" s="7" customFormat="1" x14ac:dyDescent="0.2">
      <c r="A6" s="9">
        <v>1972</v>
      </c>
      <c r="B6" s="9">
        <v>5</v>
      </c>
      <c r="C6" s="8"/>
      <c r="E6"/>
      <c r="F6"/>
      <c r="G6"/>
      <c r="H6"/>
      <c r="I6"/>
      <c r="J6"/>
      <c r="K6"/>
      <c r="L6"/>
    </row>
    <row r="7" spans="1:12" s="7" customFormat="1" x14ac:dyDescent="0.2">
      <c r="A7" s="9">
        <v>1972</v>
      </c>
      <c r="B7" s="9">
        <v>6</v>
      </c>
      <c r="C7" s="8"/>
      <c r="E7"/>
      <c r="F7"/>
      <c r="G7"/>
      <c r="H7"/>
      <c r="I7"/>
      <c r="J7"/>
      <c r="K7"/>
      <c r="L7"/>
    </row>
    <row r="8" spans="1:12" s="7" customFormat="1" x14ac:dyDescent="0.2">
      <c r="A8" s="15">
        <v>1972</v>
      </c>
      <c r="B8" s="9">
        <v>7</v>
      </c>
      <c r="C8" s="8"/>
      <c r="E8"/>
      <c r="F8"/>
      <c r="G8"/>
      <c r="H8"/>
      <c r="I8"/>
      <c r="J8"/>
      <c r="K8"/>
      <c r="L8"/>
    </row>
    <row r="9" spans="1:12" s="7" customFormat="1" x14ac:dyDescent="0.2">
      <c r="A9" s="9">
        <v>1972</v>
      </c>
      <c r="B9" s="9">
        <v>8</v>
      </c>
      <c r="C9" s="8"/>
      <c r="E9"/>
      <c r="F9"/>
      <c r="G9"/>
      <c r="H9"/>
      <c r="I9"/>
      <c r="J9"/>
      <c r="K9"/>
      <c r="L9"/>
    </row>
    <row r="10" spans="1:12" s="7" customFormat="1" x14ac:dyDescent="0.2">
      <c r="A10" s="9">
        <v>1972</v>
      </c>
      <c r="B10" s="9">
        <v>9</v>
      </c>
      <c r="C10" s="8"/>
      <c r="E10"/>
      <c r="F10"/>
      <c r="G10"/>
      <c r="H10"/>
      <c r="I10"/>
      <c r="J10"/>
      <c r="K10"/>
      <c r="L10"/>
    </row>
    <row r="11" spans="1:12" s="7" customFormat="1" x14ac:dyDescent="0.2">
      <c r="A11" s="9">
        <v>1972</v>
      </c>
      <c r="B11" s="9">
        <v>10</v>
      </c>
      <c r="C11" s="8"/>
      <c r="E11"/>
      <c r="F11"/>
      <c r="G11"/>
      <c r="H11"/>
      <c r="I11"/>
      <c r="J11"/>
      <c r="K11"/>
      <c r="L11"/>
    </row>
    <row r="12" spans="1:12" s="7" customFormat="1" x14ac:dyDescent="0.2">
      <c r="A12" s="9">
        <v>1972</v>
      </c>
      <c r="B12" s="9">
        <v>11</v>
      </c>
      <c r="C12" s="16">
        <v>1972</v>
      </c>
      <c r="D12" s="7">
        <v>40.1</v>
      </c>
      <c r="E12"/>
      <c r="F12"/>
      <c r="G12"/>
      <c r="H12"/>
      <c r="I12"/>
      <c r="J12"/>
      <c r="K12"/>
      <c r="L12"/>
    </row>
    <row r="13" spans="1:12" s="7" customFormat="1" x14ac:dyDescent="0.2">
      <c r="A13" s="9">
        <v>1972</v>
      </c>
      <c r="B13" s="9">
        <v>12</v>
      </c>
      <c r="C13" s="16">
        <v>1972</v>
      </c>
      <c r="D13" s="7">
        <v>14.7</v>
      </c>
      <c r="E13"/>
      <c r="F13"/>
      <c r="G13"/>
      <c r="H13"/>
      <c r="I13"/>
      <c r="J13"/>
      <c r="K13"/>
      <c r="L13"/>
    </row>
    <row r="14" spans="1:12" s="7" customFormat="1" x14ac:dyDescent="0.2">
      <c r="A14" s="9">
        <v>1973</v>
      </c>
      <c r="B14" s="9">
        <v>1</v>
      </c>
      <c r="C14" s="16">
        <v>1972</v>
      </c>
      <c r="D14" s="7">
        <v>137.4</v>
      </c>
      <c r="E14"/>
      <c r="F14"/>
      <c r="G14"/>
      <c r="H14"/>
      <c r="I14"/>
      <c r="J14"/>
      <c r="K14"/>
      <c r="L14"/>
    </row>
    <row r="15" spans="1:12" s="7" customFormat="1" x14ac:dyDescent="0.2">
      <c r="A15" s="9">
        <v>1973</v>
      </c>
      <c r="B15" s="9">
        <v>2</v>
      </c>
      <c r="C15" s="16">
        <v>1972</v>
      </c>
      <c r="D15" s="7">
        <v>290.8</v>
      </c>
      <c r="E15"/>
      <c r="F15"/>
      <c r="G15"/>
      <c r="H15"/>
      <c r="I15"/>
      <c r="J15"/>
      <c r="K15"/>
      <c r="L15"/>
    </row>
    <row r="16" spans="1:12" s="7" customFormat="1" x14ac:dyDescent="0.2">
      <c r="A16" s="9">
        <v>1973</v>
      </c>
      <c r="B16" s="9">
        <v>3</v>
      </c>
      <c r="C16" s="16">
        <v>1972</v>
      </c>
      <c r="D16" s="7">
        <v>12.4</v>
      </c>
      <c r="E16"/>
      <c r="F16"/>
      <c r="G16"/>
      <c r="H16"/>
      <c r="I16"/>
      <c r="J16"/>
      <c r="K16"/>
      <c r="L16"/>
    </row>
    <row r="17" spans="1:12" s="7" customFormat="1" x14ac:dyDescent="0.2">
      <c r="A17" s="9">
        <v>1973</v>
      </c>
      <c r="B17" s="9">
        <v>4</v>
      </c>
      <c r="C17" s="16">
        <v>1972</v>
      </c>
      <c r="E17"/>
      <c r="F17"/>
      <c r="G17"/>
      <c r="H17"/>
      <c r="I17"/>
      <c r="J17"/>
      <c r="K17"/>
      <c r="L17"/>
    </row>
    <row r="18" spans="1:12" s="7" customFormat="1" x14ac:dyDescent="0.2">
      <c r="A18" s="9">
        <v>1973</v>
      </c>
      <c r="B18" s="9">
        <v>5</v>
      </c>
      <c r="C18" s="8"/>
      <c r="E18"/>
      <c r="F18"/>
      <c r="G18"/>
      <c r="H18"/>
      <c r="I18"/>
      <c r="J18"/>
      <c r="K18"/>
      <c r="L18"/>
    </row>
    <row r="19" spans="1:12" s="7" customFormat="1" x14ac:dyDescent="0.2">
      <c r="A19" s="9">
        <v>1973</v>
      </c>
      <c r="B19" s="9">
        <v>6</v>
      </c>
      <c r="C19" s="8"/>
      <c r="E19"/>
      <c r="F19"/>
      <c r="G19"/>
      <c r="H19"/>
      <c r="I19"/>
      <c r="J19"/>
      <c r="K19"/>
      <c r="L19"/>
    </row>
    <row r="20" spans="1:12" s="7" customFormat="1" x14ac:dyDescent="0.2">
      <c r="A20" s="15">
        <v>1973</v>
      </c>
      <c r="B20" s="9">
        <v>7</v>
      </c>
      <c r="C20" s="8"/>
      <c r="E20"/>
      <c r="F20"/>
      <c r="G20"/>
      <c r="H20"/>
      <c r="I20"/>
      <c r="J20"/>
      <c r="K20"/>
      <c r="L20"/>
    </row>
    <row r="21" spans="1:12" s="7" customFormat="1" x14ac:dyDescent="0.2">
      <c r="A21" s="9">
        <v>1973</v>
      </c>
      <c r="B21" s="9">
        <v>8</v>
      </c>
      <c r="C21" s="8"/>
      <c r="E21"/>
      <c r="F21"/>
      <c r="G21"/>
      <c r="H21"/>
      <c r="I21"/>
      <c r="J21"/>
      <c r="K21"/>
      <c r="L21"/>
    </row>
    <row r="22" spans="1:12" s="7" customFormat="1" x14ac:dyDescent="0.2">
      <c r="A22" s="9">
        <v>1973</v>
      </c>
      <c r="B22" s="9">
        <v>9</v>
      </c>
      <c r="C22" s="8"/>
      <c r="E22"/>
      <c r="F22"/>
      <c r="G22"/>
      <c r="H22"/>
      <c r="I22"/>
      <c r="J22"/>
      <c r="K22"/>
      <c r="L22"/>
    </row>
    <row r="23" spans="1:12" s="7" customFormat="1" x14ac:dyDescent="0.2">
      <c r="A23" s="9">
        <v>1973</v>
      </c>
      <c r="B23" s="9">
        <v>10</v>
      </c>
      <c r="C23" s="8"/>
      <c r="E23"/>
      <c r="F23"/>
      <c r="G23"/>
      <c r="H23"/>
      <c r="I23"/>
      <c r="J23"/>
      <c r="K23"/>
      <c r="L23"/>
    </row>
    <row r="24" spans="1:12" s="7" customFormat="1" x14ac:dyDescent="0.2">
      <c r="A24" s="9">
        <v>1973</v>
      </c>
      <c r="B24" s="9">
        <v>11</v>
      </c>
      <c r="C24" s="16">
        <v>1973</v>
      </c>
      <c r="D24" s="7">
        <v>63.2</v>
      </c>
      <c r="E24"/>
      <c r="F24"/>
      <c r="G24"/>
      <c r="H24"/>
      <c r="I24"/>
      <c r="J24"/>
      <c r="K24"/>
      <c r="L24"/>
    </row>
    <row r="25" spans="1:12" s="7" customFormat="1" x14ac:dyDescent="0.2">
      <c r="A25" s="9">
        <v>1973</v>
      </c>
      <c r="B25" s="9">
        <v>12</v>
      </c>
      <c r="C25" s="16">
        <v>1973</v>
      </c>
      <c r="D25" s="7">
        <v>284.5</v>
      </c>
      <c r="E25"/>
      <c r="F25"/>
      <c r="G25"/>
      <c r="H25"/>
      <c r="I25"/>
      <c r="J25"/>
      <c r="K25"/>
      <c r="L25"/>
    </row>
    <row r="26" spans="1:12" s="7" customFormat="1" x14ac:dyDescent="0.2">
      <c r="A26" s="9">
        <v>1974</v>
      </c>
      <c r="B26" s="9">
        <v>1</v>
      </c>
      <c r="C26" s="16">
        <v>1973</v>
      </c>
      <c r="D26" s="7">
        <v>508</v>
      </c>
      <c r="E26"/>
      <c r="F26"/>
      <c r="G26"/>
      <c r="H26"/>
      <c r="I26"/>
      <c r="J26"/>
      <c r="K26"/>
      <c r="L26"/>
    </row>
    <row r="27" spans="1:12" s="7" customFormat="1" x14ac:dyDescent="0.2">
      <c r="A27" s="9">
        <v>1974</v>
      </c>
      <c r="B27" s="9">
        <v>2</v>
      </c>
      <c r="C27" s="16">
        <v>1973</v>
      </c>
      <c r="D27" s="7">
        <v>459</v>
      </c>
      <c r="E27"/>
      <c r="F27"/>
      <c r="G27"/>
      <c r="H27"/>
      <c r="I27"/>
      <c r="J27"/>
      <c r="K27"/>
      <c r="L27"/>
    </row>
    <row r="28" spans="1:12" s="7" customFormat="1" x14ac:dyDescent="0.2">
      <c r="A28" s="9">
        <v>1974</v>
      </c>
      <c r="B28" s="9">
        <v>3</v>
      </c>
      <c r="C28" s="16">
        <v>1973</v>
      </c>
      <c r="D28" s="7">
        <v>161.5</v>
      </c>
      <c r="E28"/>
      <c r="F28"/>
      <c r="G28"/>
      <c r="H28"/>
      <c r="I28"/>
      <c r="J28"/>
      <c r="K28"/>
      <c r="L28"/>
    </row>
    <row r="29" spans="1:12" s="7" customFormat="1" x14ac:dyDescent="0.2">
      <c r="A29" s="9">
        <v>1974</v>
      </c>
      <c r="B29" s="9">
        <v>4</v>
      </c>
      <c r="C29" s="16">
        <v>1973</v>
      </c>
      <c r="E29"/>
      <c r="F29"/>
      <c r="G29"/>
      <c r="H29"/>
      <c r="I29"/>
      <c r="J29"/>
      <c r="K29"/>
      <c r="L29"/>
    </row>
    <row r="30" spans="1:12" s="7" customFormat="1" x14ac:dyDescent="0.2">
      <c r="A30" s="9">
        <v>1974</v>
      </c>
      <c r="B30" s="9">
        <v>5</v>
      </c>
      <c r="C30" s="8"/>
      <c r="E30"/>
      <c r="F30"/>
      <c r="G30"/>
      <c r="H30"/>
      <c r="I30"/>
      <c r="J30"/>
      <c r="K30"/>
      <c r="L30"/>
    </row>
    <row r="31" spans="1:12" s="7" customFormat="1" x14ac:dyDescent="0.2">
      <c r="A31" s="9">
        <v>1974</v>
      </c>
      <c r="B31" s="9">
        <v>6</v>
      </c>
      <c r="C31" s="8"/>
      <c r="E31"/>
      <c r="F31"/>
      <c r="G31"/>
      <c r="H31"/>
      <c r="I31"/>
      <c r="J31"/>
      <c r="K31"/>
      <c r="L31"/>
    </row>
    <row r="32" spans="1:12" s="7" customFormat="1" x14ac:dyDescent="0.2">
      <c r="A32" s="15">
        <v>1974</v>
      </c>
      <c r="B32" s="9">
        <v>7</v>
      </c>
      <c r="C32" s="8"/>
      <c r="E32"/>
      <c r="F32"/>
      <c r="G32"/>
      <c r="H32"/>
      <c r="I32"/>
      <c r="J32"/>
      <c r="K32"/>
      <c r="L32"/>
    </row>
    <row r="33" spans="1:12" s="7" customFormat="1" x14ac:dyDescent="0.2">
      <c r="A33" s="9">
        <v>1974</v>
      </c>
      <c r="B33" s="9">
        <v>8</v>
      </c>
      <c r="C33" s="8"/>
      <c r="E33"/>
      <c r="F33"/>
      <c r="G33"/>
      <c r="H33"/>
      <c r="I33"/>
      <c r="J33"/>
      <c r="K33"/>
      <c r="L33"/>
    </row>
    <row r="34" spans="1:12" s="7" customFormat="1" x14ac:dyDescent="0.2">
      <c r="A34" s="9">
        <v>1974</v>
      </c>
      <c r="B34" s="9">
        <v>9</v>
      </c>
      <c r="C34" s="8"/>
      <c r="E34"/>
      <c r="F34"/>
      <c r="G34"/>
      <c r="H34"/>
      <c r="I34"/>
      <c r="J34"/>
      <c r="K34"/>
      <c r="L34"/>
    </row>
    <row r="35" spans="1:12" s="7" customFormat="1" x14ac:dyDescent="0.2">
      <c r="A35" s="9">
        <v>1974</v>
      </c>
      <c r="B35" s="9">
        <v>10</v>
      </c>
      <c r="C35" s="8"/>
      <c r="E35"/>
      <c r="F35"/>
      <c r="G35"/>
      <c r="H35"/>
      <c r="I35"/>
      <c r="J35"/>
      <c r="K35"/>
      <c r="L35"/>
    </row>
    <row r="36" spans="1:12" s="7" customFormat="1" x14ac:dyDescent="0.2">
      <c r="A36" s="9">
        <v>1974</v>
      </c>
      <c r="B36" s="9">
        <v>11</v>
      </c>
      <c r="C36" s="16">
        <v>1974</v>
      </c>
      <c r="D36" s="7">
        <v>133.80000000000001</v>
      </c>
      <c r="E36"/>
      <c r="F36"/>
      <c r="G36"/>
      <c r="H36"/>
      <c r="I36"/>
      <c r="J36"/>
      <c r="K36"/>
      <c r="L36"/>
    </row>
    <row r="37" spans="1:12" s="7" customFormat="1" x14ac:dyDescent="0.2">
      <c r="A37" s="9">
        <v>1974</v>
      </c>
      <c r="B37" s="9">
        <v>12</v>
      </c>
      <c r="C37" s="16">
        <v>1974</v>
      </c>
      <c r="D37" s="7">
        <v>347.5</v>
      </c>
      <c r="E37"/>
      <c r="F37"/>
      <c r="G37"/>
      <c r="H37"/>
      <c r="I37"/>
      <c r="J37"/>
      <c r="K37"/>
      <c r="L37"/>
    </row>
    <row r="38" spans="1:12" s="7" customFormat="1" x14ac:dyDescent="0.2">
      <c r="A38" s="9">
        <v>1975</v>
      </c>
      <c r="B38" s="9">
        <v>1</v>
      </c>
      <c r="C38" s="16">
        <v>1974</v>
      </c>
      <c r="D38" s="7">
        <v>185.7</v>
      </c>
      <c r="E38"/>
      <c r="F38"/>
      <c r="G38"/>
      <c r="H38"/>
      <c r="I38"/>
      <c r="J38"/>
      <c r="K38"/>
      <c r="L38"/>
    </row>
    <row r="39" spans="1:12" s="7" customFormat="1" x14ac:dyDescent="0.2">
      <c r="A39" s="9">
        <v>1975</v>
      </c>
      <c r="B39" s="9">
        <v>2</v>
      </c>
      <c r="C39" s="16">
        <v>1974</v>
      </c>
      <c r="D39" s="7">
        <v>287</v>
      </c>
      <c r="E39"/>
      <c r="F39"/>
      <c r="G39"/>
      <c r="H39"/>
      <c r="I39"/>
      <c r="J39"/>
      <c r="K39"/>
      <c r="L39"/>
    </row>
    <row r="40" spans="1:12" s="7" customFormat="1" x14ac:dyDescent="0.2">
      <c r="A40" s="9">
        <v>1975</v>
      </c>
      <c r="B40" s="9">
        <v>3</v>
      </c>
      <c r="C40" s="16">
        <v>1974</v>
      </c>
      <c r="D40" s="7">
        <v>55.9</v>
      </c>
      <c r="E40"/>
      <c r="F40"/>
      <c r="G40"/>
      <c r="H40"/>
      <c r="I40"/>
      <c r="J40"/>
      <c r="K40"/>
      <c r="L40"/>
    </row>
    <row r="41" spans="1:12" s="7" customFormat="1" x14ac:dyDescent="0.2">
      <c r="A41" s="9">
        <v>1975</v>
      </c>
      <c r="B41" s="9">
        <v>4</v>
      </c>
      <c r="C41" s="16">
        <v>1974</v>
      </c>
      <c r="E41"/>
      <c r="F41"/>
      <c r="G41"/>
      <c r="H41"/>
      <c r="I41"/>
      <c r="J41"/>
      <c r="K41"/>
      <c r="L41"/>
    </row>
    <row r="42" spans="1:12" s="7" customFormat="1" x14ac:dyDescent="0.2">
      <c r="A42" s="9">
        <v>1975</v>
      </c>
      <c r="B42" s="9">
        <v>5</v>
      </c>
      <c r="C42" s="8"/>
      <c r="E42"/>
      <c r="F42"/>
      <c r="G42"/>
      <c r="H42"/>
      <c r="I42"/>
      <c r="J42"/>
      <c r="K42"/>
      <c r="L42"/>
    </row>
    <row r="43" spans="1:12" s="7" customFormat="1" x14ac:dyDescent="0.2">
      <c r="A43" s="9">
        <v>1975</v>
      </c>
      <c r="B43" s="9">
        <v>6</v>
      </c>
      <c r="C43" s="8"/>
      <c r="E43"/>
      <c r="F43"/>
      <c r="G43"/>
      <c r="H43"/>
      <c r="I43"/>
      <c r="J43"/>
      <c r="K43"/>
      <c r="L43"/>
    </row>
    <row r="44" spans="1:12" s="7" customFormat="1" x14ac:dyDescent="0.2">
      <c r="A44" s="15">
        <v>1975</v>
      </c>
      <c r="B44" s="9">
        <v>7</v>
      </c>
      <c r="C44" s="8"/>
      <c r="E44"/>
      <c r="F44"/>
      <c r="G44"/>
      <c r="H44"/>
      <c r="I44"/>
      <c r="J44"/>
      <c r="K44"/>
      <c r="L44"/>
    </row>
    <row r="45" spans="1:12" s="7" customFormat="1" x14ac:dyDescent="0.2">
      <c r="A45" s="9">
        <v>1975</v>
      </c>
      <c r="B45" s="9">
        <v>8</v>
      </c>
      <c r="C45" s="8"/>
      <c r="E45"/>
      <c r="F45"/>
      <c r="G45"/>
      <c r="H45"/>
      <c r="I45"/>
      <c r="J45"/>
      <c r="K45"/>
      <c r="L45"/>
    </row>
    <row r="46" spans="1:12" s="7" customFormat="1" x14ac:dyDescent="0.2">
      <c r="A46" s="9">
        <v>1975</v>
      </c>
      <c r="B46" s="9">
        <v>9</v>
      </c>
      <c r="C46" s="8"/>
      <c r="E46"/>
      <c r="F46"/>
      <c r="G46"/>
      <c r="H46"/>
      <c r="I46"/>
      <c r="J46"/>
      <c r="K46"/>
      <c r="L46"/>
    </row>
    <row r="47" spans="1:12" s="7" customFormat="1" x14ac:dyDescent="0.2">
      <c r="A47" s="9">
        <v>1975</v>
      </c>
      <c r="B47" s="9">
        <v>10</v>
      </c>
      <c r="C47" s="8"/>
      <c r="E47"/>
      <c r="F47"/>
      <c r="G47"/>
      <c r="H47"/>
      <c r="I47"/>
      <c r="J47"/>
      <c r="K47"/>
      <c r="L47"/>
    </row>
    <row r="48" spans="1:12" s="7" customFormat="1" x14ac:dyDescent="0.2">
      <c r="A48" s="9">
        <v>1975</v>
      </c>
      <c r="B48" s="9">
        <v>11</v>
      </c>
      <c r="C48" s="16">
        <v>1975</v>
      </c>
      <c r="D48" s="7">
        <v>49.8</v>
      </c>
      <c r="E48"/>
      <c r="F48"/>
      <c r="G48"/>
      <c r="H48"/>
      <c r="I48"/>
      <c r="J48"/>
      <c r="K48"/>
      <c r="L48"/>
    </row>
    <row r="49" spans="1:12" s="7" customFormat="1" x14ac:dyDescent="0.2">
      <c r="A49" s="9">
        <v>1975</v>
      </c>
      <c r="B49" s="9">
        <v>12</v>
      </c>
      <c r="C49" s="16">
        <v>1975</v>
      </c>
      <c r="D49" s="7">
        <v>254.5</v>
      </c>
      <c r="E49"/>
      <c r="F49"/>
      <c r="G49"/>
      <c r="H49"/>
      <c r="I49"/>
      <c r="J49"/>
      <c r="K49"/>
      <c r="L49"/>
    </row>
    <row r="50" spans="1:12" s="7" customFormat="1" x14ac:dyDescent="0.2">
      <c r="A50" s="9">
        <v>1976</v>
      </c>
      <c r="B50" s="9">
        <v>1</v>
      </c>
      <c r="C50" s="16">
        <v>1975</v>
      </c>
      <c r="D50" s="7">
        <v>230.6</v>
      </c>
      <c r="E50"/>
      <c r="F50"/>
      <c r="G50"/>
      <c r="H50"/>
      <c r="I50"/>
      <c r="J50"/>
      <c r="K50"/>
      <c r="L50"/>
    </row>
    <row r="51" spans="1:12" s="7" customFormat="1" x14ac:dyDescent="0.2">
      <c r="A51" s="9">
        <v>1976</v>
      </c>
      <c r="B51" s="9">
        <v>2</v>
      </c>
      <c r="C51" s="16">
        <v>1975</v>
      </c>
      <c r="D51" s="7">
        <v>342.9</v>
      </c>
      <c r="E51"/>
      <c r="F51"/>
      <c r="G51"/>
      <c r="H51"/>
      <c r="I51"/>
      <c r="J51"/>
      <c r="K51"/>
      <c r="L51"/>
    </row>
    <row r="52" spans="1:12" s="7" customFormat="1" x14ac:dyDescent="0.2">
      <c r="A52" s="9">
        <v>1976</v>
      </c>
      <c r="B52" s="9">
        <v>3</v>
      </c>
      <c r="C52" s="16">
        <v>1975</v>
      </c>
      <c r="D52" s="7">
        <v>352.6</v>
      </c>
      <c r="E52"/>
      <c r="F52"/>
      <c r="G52"/>
      <c r="H52"/>
      <c r="I52"/>
      <c r="J52"/>
      <c r="K52"/>
      <c r="L52"/>
    </row>
    <row r="53" spans="1:12" s="7" customFormat="1" x14ac:dyDescent="0.2">
      <c r="A53" s="9">
        <v>1976</v>
      </c>
      <c r="B53" s="9">
        <v>4</v>
      </c>
      <c r="C53" s="16">
        <v>1975</v>
      </c>
      <c r="E53"/>
      <c r="F53"/>
      <c r="G53"/>
      <c r="H53"/>
      <c r="I53"/>
      <c r="J53"/>
      <c r="K53"/>
      <c r="L53"/>
    </row>
    <row r="54" spans="1:12" s="7" customFormat="1" x14ac:dyDescent="0.2">
      <c r="A54" s="9">
        <v>1976</v>
      </c>
      <c r="B54" s="9">
        <v>5</v>
      </c>
      <c r="C54" s="8"/>
      <c r="E54"/>
      <c r="F54"/>
      <c r="G54"/>
      <c r="H54"/>
      <c r="I54"/>
      <c r="J54"/>
      <c r="K54"/>
      <c r="L54"/>
    </row>
    <row r="55" spans="1:12" s="7" customFormat="1" x14ac:dyDescent="0.2">
      <c r="A55" s="9">
        <v>1976</v>
      </c>
      <c r="B55" s="9">
        <v>6</v>
      </c>
      <c r="C55" s="8"/>
      <c r="E55"/>
      <c r="F55"/>
      <c r="G55"/>
      <c r="H55"/>
      <c r="I55"/>
      <c r="J55"/>
      <c r="K55"/>
      <c r="L55"/>
    </row>
    <row r="56" spans="1:12" s="7" customFormat="1" x14ac:dyDescent="0.2">
      <c r="A56" s="15">
        <v>1976</v>
      </c>
      <c r="B56" s="9">
        <v>7</v>
      </c>
      <c r="C56" s="8"/>
      <c r="E56"/>
      <c r="F56"/>
      <c r="G56"/>
      <c r="H56"/>
      <c r="I56"/>
      <c r="J56"/>
      <c r="K56"/>
      <c r="L56"/>
    </row>
    <row r="57" spans="1:12" s="7" customFormat="1" x14ac:dyDescent="0.2">
      <c r="A57" s="9">
        <v>1976</v>
      </c>
      <c r="B57" s="9">
        <v>8</v>
      </c>
      <c r="C57" s="8"/>
      <c r="E57"/>
      <c r="F57"/>
      <c r="G57"/>
      <c r="H57"/>
      <c r="I57"/>
      <c r="J57"/>
      <c r="K57"/>
      <c r="L57"/>
    </row>
    <row r="58" spans="1:12" s="7" customFormat="1" x14ac:dyDescent="0.2">
      <c r="A58" s="9">
        <v>1976</v>
      </c>
      <c r="B58" s="9">
        <v>9</v>
      </c>
      <c r="C58" s="8"/>
      <c r="E58"/>
      <c r="F58"/>
      <c r="G58"/>
      <c r="H58"/>
      <c r="I58"/>
      <c r="J58"/>
      <c r="K58"/>
      <c r="L58"/>
    </row>
    <row r="59" spans="1:12" s="7" customFormat="1" x14ac:dyDescent="0.2">
      <c r="A59" s="9">
        <v>1976</v>
      </c>
      <c r="B59" s="9">
        <v>10</v>
      </c>
      <c r="C59" s="8"/>
      <c r="E59"/>
      <c r="F59"/>
      <c r="G59"/>
      <c r="H59"/>
      <c r="I59"/>
      <c r="J59"/>
      <c r="K59"/>
      <c r="L59"/>
    </row>
    <row r="60" spans="1:12" s="7" customFormat="1" x14ac:dyDescent="0.2">
      <c r="A60" s="9">
        <v>1976</v>
      </c>
      <c r="B60" s="9">
        <v>11</v>
      </c>
      <c r="C60" s="16">
        <v>1976</v>
      </c>
      <c r="D60" s="7">
        <v>43.4</v>
      </c>
      <c r="E60"/>
      <c r="F60"/>
      <c r="G60"/>
      <c r="H60"/>
      <c r="I60"/>
      <c r="J60"/>
      <c r="K60"/>
      <c r="L60"/>
    </row>
    <row r="61" spans="1:12" s="7" customFormat="1" x14ac:dyDescent="0.2">
      <c r="A61" s="9">
        <v>1976</v>
      </c>
      <c r="B61" s="9">
        <v>12</v>
      </c>
      <c r="C61" s="16">
        <v>1976</v>
      </c>
      <c r="D61" s="7">
        <v>114.6</v>
      </c>
      <c r="E61"/>
      <c r="F61"/>
      <c r="G61"/>
      <c r="H61"/>
      <c r="I61"/>
      <c r="J61"/>
      <c r="K61"/>
      <c r="L61"/>
    </row>
    <row r="62" spans="1:12" s="7" customFormat="1" x14ac:dyDescent="0.2">
      <c r="A62" s="9">
        <v>1977</v>
      </c>
      <c r="B62" s="9">
        <v>1</v>
      </c>
      <c r="C62" s="16">
        <v>1976</v>
      </c>
      <c r="D62" s="7">
        <v>95.5</v>
      </c>
      <c r="E62"/>
      <c r="F62"/>
      <c r="G62"/>
      <c r="H62"/>
      <c r="I62"/>
      <c r="J62"/>
      <c r="K62"/>
      <c r="L62"/>
    </row>
    <row r="63" spans="1:12" s="7" customFormat="1" x14ac:dyDescent="0.2">
      <c r="A63" s="9">
        <v>1977</v>
      </c>
      <c r="B63" s="9">
        <v>2</v>
      </c>
      <c r="C63" s="16">
        <v>1976</v>
      </c>
      <c r="D63" s="7">
        <v>153.69999999999999</v>
      </c>
      <c r="E63"/>
      <c r="F63"/>
      <c r="G63"/>
      <c r="H63"/>
      <c r="I63"/>
      <c r="J63"/>
      <c r="K63"/>
      <c r="L63"/>
    </row>
    <row r="64" spans="1:12" s="7" customFormat="1" x14ac:dyDescent="0.2">
      <c r="A64" s="9">
        <v>1977</v>
      </c>
      <c r="B64" s="9">
        <v>3</v>
      </c>
      <c r="C64" s="16">
        <v>1976</v>
      </c>
      <c r="D64" s="7">
        <v>147.1</v>
      </c>
      <c r="E64"/>
      <c r="F64"/>
      <c r="G64"/>
      <c r="H64"/>
      <c r="I64"/>
      <c r="J64"/>
      <c r="K64"/>
      <c r="L64"/>
    </row>
    <row r="65" spans="1:12" s="7" customFormat="1" x14ac:dyDescent="0.2">
      <c r="A65" s="9">
        <v>1977</v>
      </c>
      <c r="B65" s="9">
        <v>4</v>
      </c>
      <c r="C65" s="16">
        <v>1976</v>
      </c>
      <c r="E65"/>
      <c r="F65"/>
      <c r="G65"/>
      <c r="H65"/>
      <c r="I65"/>
      <c r="J65"/>
      <c r="K65"/>
      <c r="L65"/>
    </row>
    <row r="66" spans="1:12" s="7" customFormat="1" x14ac:dyDescent="0.2">
      <c r="A66" s="9">
        <v>1977</v>
      </c>
      <c r="B66" s="9">
        <v>5</v>
      </c>
      <c r="C66" s="8"/>
      <c r="E66"/>
      <c r="F66"/>
      <c r="G66"/>
      <c r="H66"/>
      <c r="I66"/>
      <c r="J66"/>
      <c r="K66"/>
      <c r="L66"/>
    </row>
    <row r="67" spans="1:12" s="7" customFormat="1" x14ac:dyDescent="0.2">
      <c r="A67" s="9">
        <v>1977</v>
      </c>
      <c r="B67" s="9">
        <v>6</v>
      </c>
      <c r="C67" s="8"/>
      <c r="E67"/>
      <c r="F67"/>
      <c r="G67"/>
      <c r="H67"/>
      <c r="I67"/>
      <c r="J67"/>
      <c r="K67"/>
      <c r="L67"/>
    </row>
    <row r="68" spans="1:12" s="7" customFormat="1" x14ac:dyDescent="0.2">
      <c r="A68" s="15">
        <v>1977</v>
      </c>
      <c r="B68" s="9">
        <v>7</v>
      </c>
      <c r="C68" s="8"/>
      <c r="E68"/>
      <c r="F68"/>
      <c r="G68"/>
      <c r="H68"/>
      <c r="I68"/>
      <c r="J68"/>
      <c r="K68"/>
      <c r="L68"/>
    </row>
    <row r="69" spans="1:12" s="7" customFormat="1" x14ac:dyDescent="0.2">
      <c r="A69" s="9">
        <v>1977</v>
      </c>
      <c r="B69" s="9">
        <v>8</v>
      </c>
      <c r="C69" s="8"/>
      <c r="E69"/>
      <c r="F69"/>
      <c r="G69"/>
      <c r="H69"/>
      <c r="I69"/>
      <c r="J69"/>
      <c r="K69"/>
      <c r="L69"/>
    </row>
    <row r="70" spans="1:12" s="7" customFormat="1" x14ac:dyDescent="0.2">
      <c r="A70" s="9">
        <v>1977</v>
      </c>
      <c r="B70" s="9">
        <v>9</v>
      </c>
      <c r="C70" s="8"/>
      <c r="E70"/>
      <c r="F70"/>
      <c r="G70"/>
      <c r="H70"/>
      <c r="I70"/>
      <c r="J70"/>
      <c r="K70"/>
      <c r="L70"/>
    </row>
    <row r="71" spans="1:12" s="7" customFormat="1" x14ac:dyDescent="0.2">
      <c r="A71" s="9">
        <v>1977</v>
      </c>
      <c r="B71" s="9">
        <v>10</v>
      </c>
      <c r="C71" s="8"/>
      <c r="E71"/>
      <c r="F71"/>
      <c r="G71"/>
      <c r="H71"/>
      <c r="I71"/>
      <c r="J71"/>
      <c r="K71"/>
      <c r="L71"/>
    </row>
    <row r="72" spans="1:12" s="7" customFormat="1" x14ac:dyDescent="0.2">
      <c r="A72" s="9">
        <v>1977</v>
      </c>
      <c r="B72" s="9">
        <v>11</v>
      </c>
      <c r="C72" s="16">
        <v>1977</v>
      </c>
      <c r="D72" s="7">
        <v>42.7</v>
      </c>
      <c r="E72"/>
      <c r="F72"/>
      <c r="G72"/>
      <c r="H72"/>
      <c r="I72"/>
      <c r="J72"/>
      <c r="K72"/>
      <c r="L72"/>
    </row>
    <row r="73" spans="1:12" s="7" customFormat="1" x14ac:dyDescent="0.2">
      <c r="A73" s="9">
        <v>1977</v>
      </c>
      <c r="B73" s="9">
        <v>12</v>
      </c>
      <c r="C73" s="16">
        <v>1977</v>
      </c>
      <c r="D73" s="7">
        <v>327.2</v>
      </c>
      <c r="E73"/>
      <c r="F73"/>
      <c r="G73"/>
      <c r="H73"/>
      <c r="I73"/>
      <c r="J73"/>
      <c r="K73"/>
      <c r="L73"/>
    </row>
    <row r="74" spans="1:12" s="7" customFormat="1" x14ac:dyDescent="0.2">
      <c r="A74" s="9">
        <v>1978</v>
      </c>
      <c r="B74" s="9">
        <v>1</v>
      </c>
      <c r="C74" s="16">
        <v>1977</v>
      </c>
      <c r="D74" s="7">
        <v>507.2</v>
      </c>
      <c r="E74"/>
      <c r="F74"/>
      <c r="G74"/>
      <c r="H74"/>
      <c r="I74"/>
      <c r="J74"/>
      <c r="K74"/>
      <c r="L74"/>
    </row>
    <row r="75" spans="1:12" s="7" customFormat="1" x14ac:dyDescent="0.2">
      <c r="A75" s="9">
        <v>1978</v>
      </c>
      <c r="B75" s="9">
        <v>2</v>
      </c>
      <c r="C75" s="16">
        <v>1977</v>
      </c>
      <c r="D75" s="7">
        <v>585.70000000000005</v>
      </c>
      <c r="E75"/>
      <c r="F75"/>
      <c r="G75"/>
      <c r="H75"/>
      <c r="I75"/>
      <c r="J75"/>
      <c r="K75"/>
      <c r="L75"/>
    </row>
    <row r="76" spans="1:12" s="7" customFormat="1" x14ac:dyDescent="0.2">
      <c r="A76" s="9">
        <v>1978</v>
      </c>
      <c r="B76" s="9">
        <v>3</v>
      </c>
      <c r="C76" s="16">
        <v>1977</v>
      </c>
      <c r="D76" s="7">
        <v>279.89999999999998</v>
      </c>
      <c r="E76"/>
      <c r="F76"/>
      <c r="G76"/>
      <c r="H76"/>
      <c r="I76"/>
      <c r="J76"/>
      <c r="K76"/>
      <c r="L76"/>
    </row>
    <row r="77" spans="1:12" s="7" customFormat="1" x14ac:dyDescent="0.2">
      <c r="A77" s="9">
        <v>1978</v>
      </c>
      <c r="B77" s="9">
        <v>4</v>
      </c>
      <c r="C77" s="16">
        <v>1977</v>
      </c>
      <c r="E77"/>
      <c r="F77"/>
      <c r="G77"/>
      <c r="H77"/>
      <c r="I77"/>
      <c r="J77"/>
      <c r="K77"/>
      <c r="L77"/>
    </row>
    <row r="78" spans="1:12" s="7" customFormat="1" x14ac:dyDescent="0.2">
      <c r="A78" s="9">
        <v>1978</v>
      </c>
      <c r="B78" s="9">
        <v>5</v>
      </c>
      <c r="C78" s="8"/>
      <c r="E78"/>
      <c r="F78"/>
      <c r="G78"/>
      <c r="H78"/>
      <c r="I78"/>
      <c r="J78"/>
      <c r="K78"/>
      <c r="L78"/>
    </row>
    <row r="79" spans="1:12" s="7" customFormat="1" x14ac:dyDescent="0.2">
      <c r="A79" s="9">
        <v>1978</v>
      </c>
      <c r="B79" s="9">
        <v>6</v>
      </c>
      <c r="C79" s="8"/>
      <c r="E79"/>
      <c r="F79"/>
      <c r="G79"/>
      <c r="H79"/>
      <c r="I79"/>
      <c r="J79"/>
      <c r="K79"/>
      <c r="L79"/>
    </row>
    <row r="80" spans="1:12" s="7" customFormat="1" x14ac:dyDescent="0.2">
      <c r="A80" s="15">
        <v>1978</v>
      </c>
      <c r="B80" s="9">
        <v>7</v>
      </c>
      <c r="C80" s="8"/>
      <c r="E80"/>
      <c r="F80"/>
      <c r="G80"/>
      <c r="H80"/>
      <c r="I80"/>
      <c r="J80"/>
      <c r="K80"/>
      <c r="L80"/>
    </row>
    <row r="81" spans="1:12" s="7" customFormat="1" x14ac:dyDescent="0.2">
      <c r="A81" s="9">
        <v>1978</v>
      </c>
      <c r="B81" s="9">
        <v>8</v>
      </c>
      <c r="C81" s="8"/>
      <c r="E81"/>
      <c r="F81"/>
      <c r="G81"/>
      <c r="H81"/>
      <c r="I81"/>
      <c r="J81"/>
      <c r="K81"/>
      <c r="L81"/>
    </row>
    <row r="82" spans="1:12" s="7" customFormat="1" x14ac:dyDescent="0.2">
      <c r="A82" s="9">
        <v>1978</v>
      </c>
      <c r="B82" s="9">
        <v>9</v>
      </c>
      <c r="C82" s="8"/>
      <c r="E82"/>
      <c r="F82"/>
      <c r="G82"/>
      <c r="H82"/>
      <c r="I82"/>
      <c r="J82"/>
      <c r="K82"/>
      <c r="L82"/>
    </row>
    <row r="83" spans="1:12" s="7" customFormat="1" x14ac:dyDescent="0.2">
      <c r="A83" s="9">
        <v>1978</v>
      </c>
      <c r="B83" s="9">
        <v>10</v>
      </c>
      <c r="C83" s="8"/>
      <c r="E83"/>
      <c r="F83"/>
      <c r="G83"/>
      <c r="H83"/>
      <c r="I83"/>
      <c r="J83"/>
      <c r="K83"/>
      <c r="L83"/>
    </row>
    <row r="84" spans="1:12" s="7" customFormat="1" x14ac:dyDescent="0.2">
      <c r="A84" s="9">
        <v>1978</v>
      </c>
      <c r="B84" s="9">
        <v>11</v>
      </c>
      <c r="C84" s="16">
        <v>1978</v>
      </c>
      <c r="D84" s="7">
        <v>57.6</v>
      </c>
      <c r="E84"/>
      <c r="F84"/>
      <c r="G84"/>
      <c r="H84"/>
      <c r="I84"/>
      <c r="J84"/>
      <c r="K84"/>
      <c r="L84"/>
    </row>
    <row r="85" spans="1:12" s="7" customFormat="1" x14ac:dyDescent="0.2">
      <c r="A85" s="9">
        <v>1978</v>
      </c>
      <c r="B85" s="9">
        <v>12</v>
      </c>
      <c r="C85" s="16">
        <v>1978</v>
      </c>
      <c r="D85" s="7">
        <v>439.9</v>
      </c>
      <c r="E85"/>
      <c r="F85"/>
      <c r="G85"/>
      <c r="H85"/>
      <c r="I85"/>
      <c r="J85"/>
      <c r="K85"/>
      <c r="L85"/>
    </row>
    <row r="86" spans="1:12" s="7" customFormat="1" x14ac:dyDescent="0.2">
      <c r="A86" s="9">
        <v>1979</v>
      </c>
      <c r="B86" s="9">
        <v>1</v>
      </c>
      <c r="C86" s="16">
        <v>1978</v>
      </c>
      <c r="D86" s="7">
        <v>145</v>
      </c>
      <c r="E86"/>
      <c r="F86"/>
      <c r="G86"/>
      <c r="H86"/>
      <c r="I86"/>
      <c r="J86"/>
      <c r="K86"/>
      <c r="L86"/>
    </row>
    <row r="87" spans="1:12" s="7" customFormat="1" x14ac:dyDescent="0.2">
      <c r="A87" s="9">
        <v>1979</v>
      </c>
      <c r="B87" s="9">
        <v>2</v>
      </c>
      <c r="C87" s="16">
        <v>1978</v>
      </c>
      <c r="D87" s="7">
        <v>58.7</v>
      </c>
      <c r="E87"/>
      <c r="F87"/>
      <c r="G87"/>
      <c r="H87"/>
      <c r="I87"/>
      <c r="J87"/>
      <c r="K87"/>
      <c r="L87"/>
    </row>
    <row r="88" spans="1:12" s="7" customFormat="1" x14ac:dyDescent="0.2">
      <c r="A88" s="9">
        <v>1979</v>
      </c>
      <c r="B88" s="9">
        <v>3</v>
      </c>
      <c r="C88" s="16">
        <v>1978</v>
      </c>
      <c r="D88" s="7">
        <v>119.9</v>
      </c>
      <c r="E88"/>
      <c r="F88"/>
      <c r="G88"/>
      <c r="H88"/>
      <c r="I88"/>
      <c r="J88"/>
      <c r="K88"/>
      <c r="L88"/>
    </row>
    <row r="89" spans="1:12" s="7" customFormat="1" x14ac:dyDescent="0.2">
      <c r="A89" s="9">
        <v>1979</v>
      </c>
      <c r="B89" s="9">
        <v>4</v>
      </c>
      <c r="C89" s="16">
        <v>1978</v>
      </c>
      <c r="E89"/>
      <c r="F89"/>
      <c r="G89"/>
      <c r="H89"/>
      <c r="I89"/>
      <c r="J89"/>
      <c r="K89"/>
      <c r="L89"/>
    </row>
    <row r="90" spans="1:12" s="7" customFormat="1" x14ac:dyDescent="0.2">
      <c r="A90" s="9">
        <v>1979</v>
      </c>
      <c r="B90" s="9">
        <v>5</v>
      </c>
      <c r="C90" s="8"/>
      <c r="E90"/>
      <c r="F90"/>
      <c r="G90"/>
      <c r="H90"/>
      <c r="I90"/>
      <c r="J90"/>
      <c r="K90"/>
      <c r="L90"/>
    </row>
    <row r="91" spans="1:12" s="7" customFormat="1" x14ac:dyDescent="0.2">
      <c r="A91" s="9">
        <v>1979</v>
      </c>
      <c r="B91" s="9">
        <v>6</v>
      </c>
      <c r="C91" s="8"/>
      <c r="E91"/>
      <c r="F91"/>
      <c r="G91"/>
      <c r="H91"/>
      <c r="I91"/>
      <c r="J91"/>
      <c r="K91"/>
      <c r="L91"/>
    </row>
    <row r="92" spans="1:12" s="7" customFormat="1" x14ac:dyDescent="0.2">
      <c r="A92" s="15">
        <v>1979</v>
      </c>
      <c r="B92" s="9">
        <v>7</v>
      </c>
      <c r="C92" s="8"/>
      <c r="E92"/>
      <c r="F92"/>
      <c r="G92"/>
      <c r="H92"/>
      <c r="I92"/>
      <c r="J92"/>
      <c r="K92"/>
      <c r="L92"/>
    </row>
    <row r="93" spans="1:12" s="7" customFormat="1" x14ac:dyDescent="0.2">
      <c r="A93" s="9">
        <v>1979</v>
      </c>
      <c r="B93" s="9">
        <v>8</v>
      </c>
      <c r="C93" s="8"/>
      <c r="E93"/>
      <c r="F93"/>
      <c r="G93"/>
      <c r="H93"/>
      <c r="I93"/>
      <c r="J93"/>
      <c r="K93"/>
      <c r="L93"/>
    </row>
    <row r="94" spans="1:12" s="7" customFormat="1" x14ac:dyDescent="0.2">
      <c r="A94" s="9">
        <v>1979</v>
      </c>
      <c r="B94" s="9">
        <v>9</v>
      </c>
      <c r="C94" s="8"/>
      <c r="E94"/>
      <c r="F94"/>
      <c r="G94"/>
      <c r="H94"/>
      <c r="I94"/>
      <c r="J94"/>
      <c r="K94"/>
      <c r="L94"/>
    </row>
    <row r="95" spans="1:12" s="7" customFormat="1" x14ac:dyDescent="0.2">
      <c r="A95" s="9">
        <v>1979</v>
      </c>
      <c r="B95" s="9">
        <v>10</v>
      </c>
      <c r="C95" s="8"/>
      <c r="E95"/>
      <c r="F95"/>
      <c r="G95"/>
      <c r="H95"/>
      <c r="I95"/>
      <c r="J95"/>
      <c r="K95"/>
      <c r="L95"/>
    </row>
    <row r="96" spans="1:12" s="7" customFormat="1" x14ac:dyDescent="0.2">
      <c r="A96" s="9">
        <v>1979</v>
      </c>
      <c r="B96" s="9">
        <v>11</v>
      </c>
      <c r="C96" s="16">
        <v>1979</v>
      </c>
      <c r="D96" s="7">
        <v>127.5</v>
      </c>
      <c r="E96"/>
      <c r="F96"/>
      <c r="G96"/>
      <c r="H96"/>
      <c r="I96"/>
      <c r="J96"/>
      <c r="K96"/>
      <c r="L96"/>
    </row>
    <row r="97" spans="1:12" s="7" customFormat="1" x14ac:dyDescent="0.2">
      <c r="A97" s="9">
        <v>1979</v>
      </c>
      <c r="B97" s="9">
        <v>12</v>
      </c>
      <c r="C97" s="16">
        <v>1979</v>
      </c>
      <c r="D97" s="7">
        <v>359.9</v>
      </c>
      <c r="E97"/>
      <c r="F97"/>
      <c r="G97"/>
      <c r="H97"/>
      <c r="I97"/>
      <c r="J97"/>
      <c r="K97"/>
      <c r="L97"/>
    </row>
    <row r="98" spans="1:12" s="7" customFormat="1" x14ac:dyDescent="0.2">
      <c r="A98" s="9">
        <v>1980</v>
      </c>
      <c r="B98" s="9">
        <v>1</v>
      </c>
      <c r="C98" s="16">
        <v>1979</v>
      </c>
      <c r="D98" s="7">
        <v>99.1</v>
      </c>
      <c r="E98"/>
      <c r="F98"/>
      <c r="G98"/>
      <c r="H98"/>
      <c r="I98"/>
      <c r="J98"/>
      <c r="K98"/>
      <c r="L98"/>
    </row>
    <row r="99" spans="1:12" s="7" customFormat="1" x14ac:dyDescent="0.2">
      <c r="A99" s="9">
        <v>1980</v>
      </c>
      <c r="B99" s="9">
        <v>2</v>
      </c>
      <c r="C99" s="16">
        <v>1979</v>
      </c>
      <c r="D99" s="7">
        <v>147.6</v>
      </c>
      <c r="E99"/>
      <c r="F99"/>
      <c r="G99"/>
      <c r="H99"/>
      <c r="I99"/>
      <c r="J99"/>
      <c r="K99"/>
      <c r="L99"/>
    </row>
    <row r="100" spans="1:12" s="7" customFormat="1" x14ac:dyDescent="0.2">
      <c r="A100" s="9">
        <v>1980</v>
      </c>
      <c r="B100" s="9">
        <v>3</v>
      </c>
      <c r="C100" s="16">
        <v>1979</v>
      </c>
      <c r="D100" s="7">
        <v>185.7</v>
      </c>
      <c r="E100"/>
      <c r="F100"/>
      <c r="G100"/>
      <c r="H100"/>
      <c r="I100"/>
      <c r="J100"/>
      <c r="K100"/>
      <c r="L100"/>
    </row>
    <row r="101" spans="1:12" s="7" customFormat="1" x14ac:dyDescent="0.2">
      <c r="A101" s="9">
        <v>1980</v>
      </c>
      <c r="B101" s="9">
        <v>4</v>
      </c>
      <c r="C101" s="16">
        <v>1979</v>
      </c>
      <c r="E101"/>
      <c r="F101"/>
      <c r="G101"/>
      <c r="H101"/>
      <c r="I101"/>
      <c r="J101"/>
      <c r="K101"/>
      <c r="L101"/>
    </row>
    <row r="102" spans="1:12" s="7" customFormat="1" x14ac:dyDescent="0.2">
      <c r="A102" s="9">
        <v>1980</v>
      </c>
      <c r="B102" s="9">
        <v>5</v>
      </c>
      <c r="C102" s="8"/>
      <c r="E102"/>
      <c r="F102"/>
      <c r="G102"/>
      <c r="H102"/>
      <c r="I102"/>
      <c r="J102"/>
      <c r="K102"/>
      <c r="L102"/>
    </row>
    <row r="103" spans="1:12" s="7" customFormat="1" x14ac:dyDescent="0.2">
      <c r="A103" s="9">
        <v>1980</v>
      </c>
      <c r="B103" s="9">
        <v>6</v>
      </c>
      <c r="C103" s="8"/>
      <c r="E103"/>
      <c r="F103"/>
      <c r="G103"/>
      <c r="H103"/>
      <c r="I103"/>
      <c r="J103"/>
      <c r="K103"/>
      <c r="L103"/>
    </row>
    <row r="104" spans="1:12" s="7" customFormat="1" x14ac:dyDescent="0.2">
      <c r="A104" s="15">
        <v>1980</v>
      </c>
      <c r="B104" s="9">
        <v>7</v>
      </c>
      <c r="C104" s="8"/>
      <c r="E104"/>
      <c r="F104"/>
      <c r="G104"/>
      <c r="H104"/>
      <c r="I104"/>
      <c r="J104"/>
      <c r="K104"/>
      <c r="L104"/>
    </row>
    <row r="105" spans="1:12" s="7" customFormat="1" x14ac:dyDescent="0.2">
      <c r="A105" s="9">
        <v>1980</v>
      </c>
      <c r="B105" s="9">
        <v>8</v>
      </c>
      <c r="C105" s="8"/>
      <c r="E105"/>
      <c r="F105"/>
      <c r="G105"/>
      <c r="H105"/>
      <c r="I105"/>
      <c r="J105"/>
      <c r="K105"/>
      <c r="L105"/>
    </row>
    <row r="106" spans="1:12" s="7" customFormat="1" x14ac:dyDescent="0.2">
      <c r="A106" s="9">
        <v>1980</v>
      </c>
      <c r="B106" s="9">
        <v>9</v>
      </c>
      <c r="C106" s="8"/>
      <c r="E106"/>
      <c r="F106"/>
      <c r="G106"/>
      <c r="H106"/>
      <c r="I106"/>
      <c r="J106"/>
      <c r="K106"/>
      <c r="L106"/>
    </row>
    <row r="107" spans="1:12" s="7" customFormat="1" x14ac:dyDescent="0.2">
      <c r="A107" s="9">
        <v>1980</v>
      </c>
      <c r="B107" s="9">
        <v>10</v>
      </c>
      <c r="C107" s="8"/>
      <c r="E107"/>
      <c r="F107"/>
      <c r="G107"/>
      <c r="H107"/>
      <c r="I107"/>
      <c r="J107"/>
      <c r="K107"/>
      <c r="L107"/>
    </row>
    <row r="108" spans="1:12" s="7" customFormat="1" x14ac:dyDescent="0.2">
      <c r="A108" s="9">
        <v>1980</v>
      </c>
      <c r="B108" s="9">
        <v>11</v>
      </c>
      <c r="C108" s="16">
        <v>1980</v>
      </c>
      <c r="D108" s="7">
        <v>84.6</v>
      </c>
      <c r="E108"/>
      <c r="F108"/>
      <c r="G108"/>
      <c r="H108"/>
      <c r="I108"/>
      <c r="J108"/>
      <c r="K108"/>
      <c r="L108"/>
    </row>
    <row r="109" spans="1:12" s="7" customFormat="1" x14ac:dyDescent="0.2">
      <c r="A109" s="9">
        <v>1980</v>
      </c>
      <c r="B109" s="9">
        <v>12</v>
      </c>
      <c r="C109" s="16">
        <v>1980</v>
      </c>
      <c r="D109" s="7">
        <v>147.30000000000001</v>
      </c>
      <c r="E109"/>
      <c r="F109"/>
      <c r="G109"/>
      <c r="H109"/>
      <c r="I109"/>
      <c r="J109"/>
      <c r="K109"/>
      <c r="L109"/>
    </row>
    <row r="110" spans="1:12" s="7" customFormat="1" x14ac:dyDescent="0.2">
      <c r="A110" s="9">
        <v>1981</v>
      </c>
      <c r="B110" s="9">
        <v>1</v>
      </c>
      <c r="C110" s="16">
        <v>1980</v>
      </c>
      <c r="D110" s="7">
        <v>278.10000000000002</v>
      </c>
      <c r="E110"/>
      <c r="F110"/>
      <c r="G110"/>
      <c r="H110"/>
      <c r="I110"/>
      <c r="J110"/>
      <c r="K110"/>
      <c r="L110"/>
    </row>
    <row r="111" spans="1:12" s="7" customFormat="1" x14ac:dyDescent="0.2">
      <c r="A111" s="9">
        <v>1981</v>
      </c>
      <c r="B111" s="9">
        <v>2</v>
      </c>
      <c r="C111" s="16">
        <v>1980</v>
      </c>
      <c r="D111" s="7">
        <v>310.39999999999998</v>
      </c>
      <c r="E111"/>
      <c r="F111"/>
      <c r="G111"/>
      <c r="H111"/>
      <c r="I111"/>
      <c r="J111"/>
      <c r="K111"/>
      <c r="L111"/>
    </row>
    <row r="112" spans="1:12" s="7" customFormat="1" x14ac:dyDescent="0.2">
      <c r="A112" s="9">
        <v>1981</v>
      </c>
      <c r="B112" s="9">
        <v>3</v>
      </c>
      <c r="C112" s="16">
        <v>1980</v>
      </c>
      <c r="D112" s="7">
        <v>212.3</v>
      </c>
      <c r="E112"/>
      <c r="F112"/>
      <c r="G112"/>
      <c r="H112"/>
      <c r="I112"/>
      <c r="J112"/>
      <c r="K112"/>
      <c r="L112"/>
    </row>
    <row r="113" spans="1:12" s="7" customFormat="1" x14ac:dyDescent="0.2">
      <c r="A113" s="9">
        <v>1981</v>
      </c>
      <c r="B113" s="9">
        <v>4</v>
      </c>
      <c r="C113" s="16">
        <v>1980</v>
      </c>
      <c r="E113"/>
      <c r="F113"/>
      <c r="G113"/>
      <c r="H113"/>
      <c r="I113"/>
      <c r="J113"/>
      <c r="K113"/>
      <c r="L113"/>
    </row>
    <row r="114" spans="1:12" s="7" customFormat="1" x14ac:dyDescent="0.2">
      <c r="A114" s="9">
        <v>1981</v>
      </c>
      <c r="B114" s="9">
        <v>5</v>
      </c>
      <c r="C114" s="8"/>
      <c r="E114"/>
      <c r="F114"/>
      <c r="G114"/>
      <c r="H114"/>
      <c r="I114"/>
      <c r="J114"/>
      <c r="K114"/>
      <c r="L114"/>
    </row>
    <row r="115" spans="1:12" s="7" customFormat="1" x14ac:dyDescent="0.2">
      <c r="A115" s="9">
        <v>1981</v>
      </c>
      <c r="B115" s="9">
        <v>6</v>
      </c>
      <c r="C115" s="8"/>
      <c r="E115"/>
      <c r="F115"/>
      <c r="G115"/>
      <c r="H115"/>
      <c r="I115"/>
      <c r="J115"/>
      <c r="K115"/>
      <c r="L115"/>
    </row>
    <row r="116" spans="1:12" s="7" customFormat="1" x14ac:dyDescent="0.2">
      <c r="A116" s="15">
        <v>1981</v>
      </c>
      <c r="B116" s="9">
        <v>7</v>
      </c>
      <c r="C116" s="8"/>
      <c r="E116"/>
      <c r="F116"/>
      <c r="G116"/>
      <c r="H116"/>
      <c r="I116"/>
      <c r="J116"/>
      <c r="K116"/>
      <c r="L116"/>
    </row>
    <row r="117" spans="1:12" s="7" customFormat="1" x14ac:dyDescent="0.2">
      <c r="A117" s="9">
        <v>1981</v>
      </c>
      <c r="B117" s="9">
        <v>8</v>
      </c>
      <c r="C117" s="8"/>
      <c r="E117"/>
      <c r="F117"/>
      <c r="G117"/>
      <c r="H117"/>
      <c r="I117"/>
      <c r="J117"/>
      <c r="K117"/>
      <c r="L117"/>
    </row>
    <row r="118" spans="1:12" s="7" customFormat="1" x14ac:dyDescent="0.2">
      <c r="A118" s="9">
        <v>1981</v>
      </c>
      <c r="B118" s="9">
        <v>9</v>
      </c>
      <c r="C118" s="8"/>
      <c r="E118"/>
      <c r="F118"/>
      <c r="G118"/>
      <c r="H118"/>
      <c r="I118"/>
      <c r="J118"/>
      <c r="K118"/>
      <c r="L118"/>
    </row>
    <row r="119" spans="1:12" s="7" customFormat="1" x14ac:dyDescent="0.2">
      <c r="A119" s="9">
        <v>1981</v>
      </c>
      <c r="B119" s="9">
        <v>10</v>
      </c>
      <c r="C119" s="8"/>
      <c r="E119"/>
      <c r="F119"/>
      <c r="G119"/>
      <c r="H119"/>
      <c r="I119"/>
      <c r="J119"/>
      <c r="K119"/>
      <c r="L119"/>
    </row>
    <row r="120" spans="1:12" s="7" customFormat="1" x14ac:dyDescent="0.2">
      <c r="A120" s="9">
        <v>1981</v>
      </c>
      <c r="B120" s="9">
        <v>11</v>
      </c>
      <c r="C120" s="16">
        <v>1981</v>
      </c>
      <c r="D120" s="7">
        <v>149.69999999999999</v>
      </c>
      <c r="E120"/>
      <c r="F120"/>
      <c r="G120"/>
      <c r="H120"/>
      <c r="I120"/>
      <c r="J120"/>
      <c r="K120"/>
      <c r="L120"/>
    </row>
    <row r="121" spans="1:12" s="7" customFormat="1" x14ac:dyDescent="0.2">
      <c r="A121" s="9">
        <v>1981</v>
      </c>
      <c r="B121" s="9">
        <v>12</v>
      </c>
      <c r="C121" s="16">
        <v>1981</v>
      </c>
      <c r="D121" s="7">
        <v>27</v>
      </c>
      <c r="E121"/>
      <c r="F121"/>
      <c r="G121"/>
      <c r="H121"/>
      <c r="I121"/>
      <c r="J121"/>
      <c r="K121"/>
      <c r="L121"/>
    </row>
    <row r="122" spans="1:12" s="7" customFormat="1" x14ac:dyDescent="0.2">
      <c r="A122" s="9">
        <v>1982</v>
      </c>
      <c r="B122" s="9">
        <v>1</v>
      </c>
      <c r="C122" s="16">
        <v>1981</v>
      </c>
      <c r="D122" s="7">
        <v>331.5</v>
      </c>
      <c r="E122"/>
      <c r="F122"/>
      <c r="G122"/>
      <c r="H122"/>
      <c r="I122"/>
      <c r="J122"/>
      <c r="K122"/>
      <c r="L122"/>
    </row>
    <row r="123" spans="1:12" s="7" customFormat="1" x14ac:dyDescent="0.2">
      <c r="A123" s="9">
        <v>1982</v>
      </c>
      <c r="B123" s="9">
        <v>2</v>
      </c>
      <c r="C123" s="16">
        <v>1981</v>
      </c>
      <c r="D123" s="7">
        <v>123.7</v>
      </c>
      <c r="E123"/>
      <c r="F123"/>
      <c r="G123"/>
      <c r="H123"/>
      <c r="I123"/>
      <c r="J123"/>
      <c r="K123"/>
      <c r="L123"/>
    </row>
    <row r="124" spans="1:12" s="7" customFormat="1" x14ac:dyDescent="0.2">
      <c r="A124" s="9">
        <v>1982</v>
      </c>
      <c r="B124" s="9">
        <v>3</v>
      </c>
      <c r="C124" s="16">
        <v>1981</v>
      </c>
      <c r="D124" s="7">
        <v>57</v>
      </c>
      <c r="E124"/>
      <c r="F124"/>
      <c r="G124"/>
      <c r="H124"/>
      <c r="I124"/>
      <c r="J124"/>
      <c r="K124"/>
      <c r="L124"/>
    </row>
    <row r="125" spans="1:12" s="7" customFormat="1" x14ac:dyDescent="0.2">
      <c r="A125" s="9">
        <v>1982</v>
      </c>
      <c r="B125" s="9">
        <v>4</v>
      </c>
      <c r="C125" s="16">
        <v>1981</v>
      </c>
      <c r="E125"/>
      <c r="F125"/>
      <c r="G125"/>
      <c r="H125"/>
      <c r="I125"/>
      <c r="J125"/>
      <c r="K125"/>
      <c r="L125"/>
    </row>
    <row r="126" spans="1:12" s="7" customFormat="1" x14ac:dyDescent="0.2">
      <c r="A126" s="9">
        <v>1982</v>
      </c>
      <c r="B126" s="9">
        <v>5</v>
      </c>
      <c r="C126" s="8"/>
      <c r="E126"/>
      <c r="F126"/>
      <c r="G126"/>
      <c r="H126"/>
      <c r="I126"/>
      <c r="J126"/>
      <c r="K126"/>
      <c r="L126"/>
    </row>
    <row r="127" spans="1:12" s="7" customFormat="1" x14ac:dyDescent="0.2">
      <c r="A127" s="9">
        <v>1982</v>
      </c>
      <c r="B127" s="9">
        <v>6</v>
      </c>
      <c r="C127" s="8"/>
      <c r="E127"/>
      <c r="F127"/>
      <c r="G127"/>
      <c r="H127"/>
      <c r="I127"/>
      <c r="J127"/>
      <c r="K127"/>
      <c r="L127"/>
    </row>
    <row r="128" spans="1:12" s="7" customFormat="1" x14ac:dyDescent="0.2">
      <c r="A128" s="15">
        <v>1982</v>
      </c>
      <c r="B128" s="9">
        <v>7</v>
      </c>
      <c r="C128" s="8"/>
      <c r="E128"/>
      <c r="F128"/>
      <c r="G128"/>
      <c r="H128"/>
      <c r="I128"/>
      <c r="J128"/>
      <c r="K128"/>
      <c r="L128"/>
    </row>
    <row r="129" spans="1:12" s="7" customFormat="1" x14ac:dyDescent="0.2">
      <c r="A129" s="9">
        <v>1982</v>
      </c>
      <c r="B129" s="9">
        <v>8</v>
      </c>
      <c r="C129" s="8"/>
      <c r="E129"/>
      <c r="F129"/>
      <c r="G129"/>
      <c r="H129"/>
      <c r="I129"/>
      <c r="J129"/>
      <c r="K129"/>
      <c r="L129"/>
    </row>
    <row r="130" spans="1:12" s="7" customFormat="1" x14ac:dyDescent="0.2">
      <c r="A130" s="9">
        <v>1982</v>
      </c>
      <c r="B130" s="9">
        <v>9</v>
      </c>
      <c r="C130" s="8"/>
      <c r="E130"/>
      <c r="F130"/>
      <c r="G130"/>
      <c r="H130"/>
      <c r="I130"/>
      <c r="J130"/>
      <c r="K130"/>
      <c r="L130"/>
    </row>
    <row r="131" spans="1:12" s="7" customFormat="1" x14ac:dyDescent="0.2">
      <c r="A131" s="9">
        <v>1982</v>
      </c>
      <c r="B131" s="9">
        <v>10</v>
      </c>
      <c r="C131" s="8"/>
      <c r="E131"/>
      <c r="F131"/>
      <c r="G131"/>
      <c r="H131"/>
      <c r="I131"/>
      <c r="J131"/>
      <c r="K131"/>
      <c r="L131"/>
    </row>
    <row r="132" spans="1:12" s="7" customFormat="1" x14ac:dyDescent="0.2">
      <c r="A132" s="9">
        <v>1982</v>
      </c>
      <c r="B132" s="9">
        <v>11</v>
      </c>
      <c r="C132" s="16">
        <v>1982</v>
      </c>
      <c r="D132" s="7">
        <v>29.5</v>
      </c>
      <c r="E132"/>
      <c r="F132"/>
      <c r="G132"/>
      <c r="H132"/>
      <c r="I132"/>
      <c r="J132"/>
      <c r="K132"/>
      <c r="L132"/>
    </row>
    <row r="133" spans="1:12" s="7" customFormat="1" x14ac:dyDescent="0.2">
      <c r="A133" s="9">
        <v>1982</v>
      </c>
      <c r="B133" s="9">
        <v>12</v>
      </c>
      <c r="C133" s="16">
        <v>1982</v>
      </c>
      <c r="D133" s="7">
        <v>115</v>
      </c>
      <c r="E133"/>
      <c r="F133"/>
      <c r="G133"/>
      <c r="H133"/>
      <c r="I133"/>
      <c r="J133"/>
      <c r="K133"/>
      <c r="L133"/>
    </row>
    <row r="134" spans="1:12" s="7" customFormat="1" x14ac:dyDescent="0.2">
      <c r="A134" s="9">
        <v>1983</v>
      </c>
      <c r="B134" s="9">
        <v>1</v>
      </c>
      <c r="C134" s="16">
        <v>1982</v>
      </c>
      <c r="D134" s="7">
        <v>298.5</v>
      </c>
      <c r="E134"/>
      <c r="F134"/>
      <c r="G134"/>
      <c r="H134"/>
      <c r="I134"/>
      <c r="J134"/>
      <c r="K134"/>
      <c r="L134"/>
    </row>
    <row r="135" spans="1:12" s="7" customFormat="1" x14ac:dyDescent="0.2">
      <c r="A135" s="9">
        <v>1983</v>
      </c>
      <c r="B135" s="9">
        <v>2</v>
      </c>
      <c r="C135" s="16">
        <v>1982</v>
      </c>
      <c r="D135" s="7">
        <v>59.5</v>
      </c>
      <c r="E135"/>
      <c r="F135"/>
      <c r="G135"/>
      <c r="H135"/>
      <c r="I135"/>
      <c r="J135"/>
      <c r="K135"/>
      <c r="L135"/>
    </row>
    <row r="136" spans="1:12" s="7" customFormat="1" x14ac:dyDescent="0.2">
      <c r="A136" s="9">
        <v>1983</v>
      </c>
      <c r="B136" s="9">
        <v>3</v>
      </c>
      <c r="C136" s="16">
        <v>1982</v>
      </c>
      <c r="D136" s="7">
        <v>41.5</v>
      </c>
      <c r="E136"/>
      <c r="F136"/>
      <c r="G136"/>
      <c r="H136"/>
      <c r="I136"/>
      <c r="J136"/>
      <c r="K136"/>
      <c r="L136"/>
    </row>
    <row r="137" spans="1:12" s="7" customFormat="1" x14ac:dyDescent="0.2">
      <c r="A137" s="9">
        <v>1983</v>
      </c>
      <c r="B137" s="9">
        <v>4</v>
      </c>
      <c r="C137" s="16">
        <v>1982</v>
      </c>
      <c r="E137"/>
      <c r="F137"/>
      <c r="G137"/>
      <c r="H137"/>
      <c r="I137"/>
      <c r="J137"/>
      <c r="K137"/>
      <c r="L137"/>
    </row>
    <row r="138" spans="1:12" s="7" customFormat="1" x14ac:dyDescent="0.2">
      <c r="A138" s="9">
        <v>1983</v>
      </c>
      <c r="B138" s="9">
        <v>5</v>
      </c>
      <c r="C138" s="8"/>
      <c r="E138"/>
      <c r="F138"/>
      <c r="G138"/>
      <c r="H138"/>
      <c r="I138"/>
      <c r="J138"/>
      <c r="K138"/>
      <c r="L138"/>
    </row>
    <row r="139" spans="1:12" s="7" customFormat="1" x14ac:dyDescent="0.2">
      <c r="A139" s="9">
        <v>1983</v>
      </c>
      <c r="B139" s="9">
        <v>6</v>
      </c>
      <c r="C139" s="8"/>
      <c r="E139"/>
      <c r="F139"/>
      <c r="G139"/>
      <c r="H139"/>
      <c r="I139"/>
      <c r="J139"/>
      <c r="K139"/>
      <c r="L139"/>
    </row>
    <row r="140" spans="1:12" s="7" customFormat="1" x14ac:dyDescent="0.2">
      <c r="A140" s="15">
        <v>1983</v>
      </c>
      <c r="B140" s="9">
        <v>7</v>
      </c>
      <c r="C140" s="8"/>
      <c r="E140"/>
      <c r="F140"/>
      <c r="G140"/>
      <c r="H140"/>
      <c r="I140"/>
      <c r="J140"/>
      <c r="K140"/>
      <c r="L140"/>
    </row>
    <row r="141" spans="1:12" s="7" customFormat="1" x14ac:dyDescent="0.2">
      <c r="A141" s="9">
        <v>1983</v>
      </c>
      <c r="B141" s="9">
        <v>8</v>
      </c>
      <c r="C141" s="8"/>
      <c r="E141"/>
      <c r="F141"/>
      <c r="G141"/>
      <c r="H141"/>
      <c r="I141"/>
      <c r="J141"/>
      <c r="K141"/>
      <c r="L141"/>
    </row>
    <row r="142" spans="1:12" s="7" customFormat="1" x14ac:dyDescent="0.2">
      <c r="A142" s="9">
        <v>1983</v>
      </c>
      <c r="B142" s="9">
        <v>9</v>
      </c>
      <c r="C142" s="8"/>
      <c r="E142"/>
      <c r="F142"/>
      <c r="G142"/>
      <c r="H142"/>
      <c r="I142"/>
      <c r="J142"/>
      <c r="K142"/>
      <c r="L142"/>
    </row>
    <row r="143" spans="1:12" s="7" customFormat="1" x14ac:dyDescent="0.2">
      <c r="A143" s="9">
        <v>1983</v>
      </c>
      <c r="B143" s="9">
        <v>10</v>
      </c>
      <c r="C143" s="8"/>
      <c r="E143"/>
      <c r="F143"/>
      <c r="G143"/>
      <c r="H143"/>
      <c r="I143"/>
      <c r="J143"/>
      <c r="K143"/>
      <c r="L143"/>
    </row>
    <row r="144" spans="1:12" s="7" customFormat="1" x14ac:dyDescent="0.2">
      <c r="A144" s="9">
        <v>1983</v>
      </c>
      <c r="B144" s="9">
        <v>11</v>
      </c>
      <c r="C144" s="16">
        <v>1983</v>
      </c>
      <c r="D144" s="7">
        <v>29.5</v>
      </c>
      <c r="E144"/>
      <c r="F144"/>
      <c r="G144"/>
      <c r="H144"/>
      <c r="I144"/>
      <c r="J144"/>
      <c r="K144"/>
      <c r="L144"/>
    </row>
    <row r="145" spans="1:12" s="7" customFormat="1" x14ac:dyDescent="0.2">
      <c r="A145" s="9">
        <v>1983</v>
      </c>
      <c r="B145" s="9">
        <v>12</v>
      </c>
      <c r="C145" s="16">
        <v>1983</v>
      </c>
      <c r="D145" s="7">
        <v>328.5</v>
      </c>
      <c r="E145"/>
      <c r="F145"/>
      <c r="G145"/>
      <c r="H145"/>
      <c r="I145"/>
      <c r="J145"/>
      <c r="K145"/>
      <c r="L145"/>
    </row>
    <row r="146" spans="1:12" s="7" customFormat="1" x14ac:dyDescent="0.2">
      <c r="A146" s="9">
        <v>1984</v>
      </c>
      <c r="B146" s="9">
        <v>1</v>
      </c>
      <c r="C146" s="16">
        <v>1983</v>
      </c>
      <c r="D146" s="7">
        <v>134.4</v>
      </c>
      <c r="E146"/>
      <c r="F146"/>
      <c r="G146"/>
      <c r="H146"/>
      <c r="I146"/>
      <c r="J146"/>
      <c r="K146"/>
      <c r="L146"/>
    </row>
    <row r="147" spans="1:12" s="7" customFormat="1" x14ac:dyDescent="0.2">
      <c r="A147" s="9">
        <v>1984</v>
      </c>
      <c r="B147" s="9">
        <v>2</v>
      </c>
      <c r="C147" s="16">
        <v>1983</v>
      </c>
      <c r="D147" s="7">
        <v>100.6</v>
      </c>
      <c r="E147"/>
      <c r="F147"/>
      <c r="G147"/>
      <c r="H147"/>
      <c r="I147"/>
      <c r="J147"/>
      <c r="K147"/>
      <c r="L147"/>
    </row>
    <row r="148" spans="1:12" s="7" customFormat="1" x14ac:dyDescent="0.2">
      <c r="A148" s="9">
        <v>1984</v>
      </c>
      <c r="B148" s="9">
        <v>3</v>
      </c>
      <c r="C148" s="16">
        <v>1983</v>
      </c>
      <c r="D148" s="7">
        <v>135.80000000000001</v>
      </c>
      <c r="E148"/>
      <c r="F148"/>
      <c r="G148"/>
      <c r="H148"/>
      <c r="I148"/>
      <c r="J148"/>
      <c r="K148"/>
      <c r="L148"/>
    </row>
    <row r="149" spans="1:12" s="7" customFormat="1" x14ac:dyDescent="0.2">
      <c r="A149" s="9">
        <v>1984</v>
      </c>
      <c r="B149" s="9">
        <v>4</v>
      </c>
      <c r="C149" s="16">
        <v>1983</v>
      </c>
      <c r="E149"/>
      <c r="F149"/>
      <c r="G149"/>
      <c r="H149"/>
      <c r="I149"/>
      <c r="J149"/>
      <c r="K149"/>
      <c r="L149"/>
    </row>
    <row r="150" spans="1:12" s="7" customFormat="1" x14ac:dyDescent="0.2">
      <c r="A150" s="9">
        <v>1984</v>
      </c>
      <c r="B150" s="9">
        <v>5</v>
      </c>
      <c r="C150" s="8"/>
      <c r="E150"/>
      <c r="F150"/>
      <c r="G150"/>
      <c r="H150"/>
      <c r="I150"/>
      <c r="J150"/>
      <c r="K150"/>
      <c r="L150"/>
    </row>
    <row r="151" spans="1:12" s="7" customFormat="1" x14ac:dyDescent="0.2">
      <c r="A151" s="9">
        <v>1984</v>
      </c>
      <c r="B151" s="9">
        <v>6</v>
      </c>
      <c r="C151" s="8"/>
      <c r="E151"/>
      <c r="F151"/>
      <c r="G151"/>
      <c r="H151"/>
      <c r="I151"/>
      <c r="J151"/>
      <c r="K151"/>
      <c r="L151"/>
    </row>
    <row r="152" spans="1:12" s="7" customFormat="1" x14ac:dyDescent="0.2">
      <c r="A152" s="15">
        <v>1984</v>
      </c>
      <c r="B152" s="9">
        <v>7</v>
      </c>
      <c r="C152" s="8"/>
      <c r="E152"/>
      <c r="F152"/>
      <c r="G152"/>
      <c r="H152"/>
      <c r="I152"/>
      <c r="J152"/>
      <c r="K152"/>
      <c r="L152"/>
    </row>
    <row r="153" spans="1:12" s="7" customFormat="1" x14ac:dyDescent="0.2">
      <c r="A153" s="9">
        <v>1984</v>
      </c>
      <c r="B153" s="9">
        <v>8</v>
      </c>
      <c r="C153" s="8"/>
      <c r="E153"/>
      <c r="F153"/>
      <c r="G153"/>
      <c r="H153"/>
      <c r="I153"/>
      <c r="J153"/>
      <c r="K153"/>
      <c r="L153"/>
    </row>
    <row r="154" spans="1:12" s="7" customFormat="1" x14ac:dyDescent="0.2">
      <c r="A154" s="9">
        <v>1984</v>
      </c>
      <c r="B154" s="9">
        <v>9</v>
      </c>
      <c r="C154" s="8"/>
      <c r="E154"/>
      <c r="F154"/>
      <c r="G154"/>
      <c r="H154"/>
      <c r="I154"/>
      <c r="J154"/>
      <c r="K154"/>
      <c r="L154"/>
    </row>
    <row r="155" spans="1:12" s="7" customFormat="1" x14ac:dyDescent="0.2">
      <c r="A155" s="9">
        <v>1984</v>
      </c>
      <c r="B155" s="9">
        <v>10</v>
      </c>
      <c r="C155" s="8"/>
      <c r="E155"/>
      <c r="F155"/>
      <c r="G155"/>
      <c r="H155"/>
      <c r="I155"/>
      <c r="J155"/>
      <c r="K155"/>
      <c r="L155"/>
    </row>
    <row r="156" spans="1:12" s="7" customFormat="1" x14ac:dyDescent="0.2">
      <c r="A156" s="9">
        <v>1984</v>
      </c>
      <c r="B156" s="9">
        <v>11</v>
      </c>
      <c r="C156" s="16">
        <v>1984</v>
      </c>
      <c r="D156" s="7">
        <v>72.2</v>
      </c>
      <c r="E156"/>
      <c r="F156"/>
      <c r="G156"/>
      <c r="H156"/>
      <c r="I156"/>
      <c r="J156"/>
      <c r="K156"/>
      <c r="L156"/>
    </row>
    <row r="157" spans="1:12" s="7" customFormat="1" x14ac:dyDescent="0.2">
      <c r="A157" s="9">
        <v>1984</v>
      </c>
      <c r="B157" s="9">
        <v>12</v>
      </c>
      <c r="C157" s="16">
        <v>1984</v>
      </c>
      <c r="D157" s="7">
        <v>149.9</v>
      </c>
      <c r="E157"/>
      <c r="F157"/>
      <c r="G157"/>
      <c r="H157"/>
      <c r="I157"/>
      <c r="J157"/>
      <c r="K157"/>
      <c r="L157"/>
    </row>
    <row r="158" spans="1:12" s="7" customFormat="1" x14ac:dyDescent="0.2">
      <c r="A158" s="9">
        <v>1985</v>
      </c>
      <c r="B158" s="9">
        <v>1</v>
      </c>
      <c r="C158" s="16">
        <v>1984</v>
      </c>
      <c r="D158" s="7">
        <v>332.4</v>
      </c>
      <c r="E158"/>
      <c r="F158"/>
      <c r="G158"/>
      <c r="H158"/>
      <c r="I158"/>
      <c r="J158"/>
      <c r="K158"/>
      <c r="L158"/>
    </row>
    <row r="159" spans="1:12" s="7" customFormat="1" x14ac:dyDescent="0.2">
      <c r="A159" s="9">
        <v>1985</v>
      </c>
      <c r="B159" s="9">
        <v>2</v>
      </c>
      <c r="C159" s="16">
        <v>1984</v>
      </c>
      <c r="D159" s="7">
        <v>171.8</v>
      </c>
      <c r="E159"/>
      <c r="F159"/>
      <c r="G159"/>
      <c r="H159"/>
      <c r="I159"/>
      <c r="J159"/>
      <c r="K159"/>
      <c r="L159"/>
    </row>
    <row r="160" spans="1:12" s="7" customFormat="1" x14ac:dyDescent="0.2">
      <c r="A160" s="9">
        <v>1985</v>
      </c>
      <c r="B160" s="9">
        <v>3</v>
      </c>
      <c r="C160" s="16">
        <v>1984</v>
      </c>
      <c r="D160" s="7">
        <v>122.5</v>
      </c>
      <c r="E160"/>
      <c r="F160"/>
      <c r="G160"/>
      <c r="H160"/>
      <c r="I160"/>
      <c r="J160"/>
      <c r="K160"/>
      <c r="L160"/>
    </row>
    <row r="161" spans="1:12" s="7" customFormat="1" x14ac:dyDescent="0.2">
      <c r="A161" s="9">
        <v>1985</v>
      </c>
      <c r="B161" s="9">
        <v>4</v>
      </c>
      <c r="C161" s="16">
        <v>1984</v>
      </c>
      <c r="E161"/>
      <c r="F161"/>
      <c r="G161"/>
      <c r="H161"/>
      <c r="I161"/>
      <c r="J161"/>
      <c r="K161"/>
      <c r="L161"/>
    </row>
    <row r="162" spans="1:12" s="7" customFormat="1" x14ac:dyDescent="0.2">
      <c r="A162" s="9">
        <v>1985</v>
      </c>
      <c r="B162" s="9">
        <v>5</v>
      </c>
      <c r="C162" s="8"/>
      <c r="E162"/>
      <c r="F162"/>
      <c r="G162"/>
      <c r="H162"/>
      <c r="I162"/>
      <c r="J162"/>
      <c r="K162"/>
      <c r="L162"/>
    </row>
    <row r="163" spans="1:12" s="7" customFormat="1" x14ac:dyDescent="0.2">
      <c r="A163" s="9">
        <v>1985</v>
      </c>
      <c r="B163" s="9">
        <v>6</v>
      </c>
      <c r="C163" s="8"/>
      <c r="E163"/>
      <c r="F163"/>
      <c r="G163"/>
      <c r="H163"/>
      <c r="I163"/>
      <c r="J163"/>
      <c r="K163"/>
      <c r="L163"/>
    </row>
    <row r="164" spans="1:12" s="7" customFormat="1" x14ac:dyDescent="0.2">
      <c r="A164" s="15">
        <v>1985</v>
      </c>
      <c r="B164" s="9">
        <v>7</v>
      </c>
      <c r="C164" s="8"/>
      <c r="E164"/>
      <c r="F164"/>
      <c r="G164"/>
      <c r="H164"/>
      <c r="I164"/>
      <c r="J164"/>
      <c r="K164"/>
      <c r="L164"/>
    </row>
    <row r="165" spans="1:12" s="7" customFormat="1" x14ac:dyDescent="0.2">
      <c r="A165" s="9">
        <v>1985</v>
      </c>
      <c r="B165" s="9">
        <v>8</v>
      </c>
      <c r="C165" s="8"/>
      <c r="E165"/>
      <c r="F165"/>
      <c r="G165"/>
      <c r="H165"/>
      <c r="I165"/>
      <c r="J165"/>
      <c r="K165"/>
      <c r="L165"/>
    </row>
    <row r="166" spans="1:12" s="7" customFormat="1" x14ac:dyDescent="0.2">
      <c r="A166" s="9">
        <v>1985</v>
      </c>
      <c r="B166" s="9">
        <v>9</v>
      </c>
      <c r="C166" s="8"/>
      <c r="E166"/>
      <c r="F166"/>
      <c r="G166"/>
      <c r="H166"/>
      <c r="I166"/>
      <c r="J166"/>
      <c r="K166"/>
      <c r="L166"/>
    </row>
    <row r="167" spans="1:12" s="7" customFormat="1" x14ac:dyDescent="0.2">
      <c r="A167" s="9">
        <v>1985</v>
      </c>
      <c r="B167" s="9">
        <v>10</v>
      </c>
      <c r="C167" s="8"/>
      <c r="E167"/>
      <c r="F167"/>
      <c r="G167"/>
      <c r="H167"/>
      <c r="I167"/>
      <c r="J167"/>
      <c r="K167"/>
      <c r="L167"/>
    </row>
    <row r="168" spans="1:12" s="7" customFormat="1" x14ac:dyDescent="0.2">
      <c r="A168" s="9">
        <v>1985</v>
      </c>
      <c r="B168" s="9">
        <v>11</v>
      </c>
      <c r="C168" s="16">
        <v>1985</v>
      </c>
      <c r="D168" s="7">
        <v>24</v>
      </c>
      <c r="E168"/>
      <c r="F168"/>
      <c r="G168"/>
      <c r="H168"/>
      <c r="I168"/>
      <c r="J168"/>
      <c r="K168"/>
      <c r="L168"/>
    </row>
    <row r="169" spans="1:12" s="7" customFormat="1" x14ac:dyDescent="0.2">
      <c r="A169" s="9">
        <v>1985</v>
      </c>
      <c r="B169" s="9">
        <v>12</v>
      </c>
      <c r="C169" s="16">
        <v>1985</v>
      </c>
      <c r="D169" s="7">
        <v>284.39999999999998</v>
      </c>
      <c r="E169"/>
      <c r="F169"/>
      <c r="G169"/>
      <c r="H169"/>
      <c r="I169"/>
      <c r="J169"/>
      <c r="K169"/>
      <c r="L169"/>
    </row>
    <row r="170" spans="1:12" s="7" customFormat="1" x14ac:dyDescent="0.2">
      <c r="A170" s="9">
        <v>1986</v>
      </c>
      <c r="B170" s="9">
        <v>1</v>
      </c>
      <c r="C170" s="16">
        <v>1985</v>
      </c>
      <c r="D170" s="7">
        <v>308.60000000000002</v>
      </c>
      <c r="E170"/>
      <c r="F170"/>
      <c r="G170"/>
      <c r="H170"/>
      <c r="I170"/>
      <c r="J170"/>
      <c r="K170"/>
      <c r="L170"/>
    </row>
    <row r="171" spans="1:12" s="7" customFormat="1" x14ac:dyDescent="0.2">
      <c r="A171" s="9">
        <v>1986</v>
      </c>
      <c r="B171" s="9">
        <v>2</v>
      </c>
      <c r="C171" s="16">
        <v>1985</v>
      </c>
      <c r="D171" s="7">
        <v>251.9</v>
      </c>
      <c r="E171"/>
      <c r="F171"/>
      <c r="G171"/>
      <c r="H171"/>
      <c r="I171"/>
      <c r="J171"/>
      <c r="K171"/>
      <c r="L171"/>
    </row>
    <row r="172" spans="1:12" s="7" customFormat="1" x14ac:dyDescent="0.2">
      <c r="A172" s="9">
        <v>1986</v>
      </c>
      <c r="B172" s="9">
        <v>3</v>
      </c>
      <c r="C172" s="16">
        <v>1985</v>
      </c>
      <c r="D172" s="7">
        <v>89.6</v>
      </c>
      <c r="E172"/>
      <c r="F172"/>
      <c r="G172"/>
      <c r="H172"/>
      <c r="I172"/>
      <c r="J172"/>
      <c r="K172"/>
      <c r="L172"/>
    </row>
    <row r="173" spans="1:12" s="7" customFormat="1" x14ac:dyDescent="0.2">
      <c r="A173" s="9">
        <v>1986</v>
      </c>
      <c r="B173" s="9">
        <v>4</v>
      </c>
      <c r="C173" s="16">
        <v>1985</v>
      </c>
      <c r="E173"/>
      <c r="F173"/>
      <c r="G173"/>
      <c r="H173"/>
      <c r="I173"/>
      <c r="J173"/>
      <c r="K173"/>
      <c r="L173"/>
    </row>
    <row r="174" spans="1:12" s="7" customFormat="1" x14ac:dyDescent="0.2">
      <c r="A174" s="9">
        <v>1986</v>
      </c>
      <c r="B174" s="9">
        <v>5</v>
      </c>
      <c r="C174" s="8"/>
      <c r="E174"/>
      <c r="F174"/>
      <c r="G174"/>
      <c r="H174"/>
      <c r="I174"/>
      <c r="J174"/>
      <c r="K174"/>
      <c r="L174"/>
    </row>
    <row r="175" spans="1:12" s="7" customFormat="1" x14ac:dyDescent="0.2">
      <c r="A175" s="9">
        <v>1986</v>
      </c>
      <c r="B175" s="9">
        <v>6</v>
      </c>
      <c r="C175" s="8"/>
      <c r="E175"/>
      <c r="F175"/>
      <c r="G175"/>
      <c r="H175"/>
      <c r="I175"/>
      <c r="J175"/>
      <c r="K175"/>
      <c r="L175"/>
    </row>
    <row r="176" spans="1:12" s="7" customFormat="1" x14ac:dyDescent="0.2">
      <c r="A176" s="15">
        <v>1986</v>
      </c>
      <c r="B176" s="9">
        <v>7</v>
      </c>
      <c r="C176" s="8"/>
      <c r="E176"/>
      <c r="F176"/>
      <c r="G176"/>
      <c r="H176"/>
      <c r="I176"/>
      <c r="J176"/>
      <c r="K176"/>
      <c r="L176"/>
    </row>
    <row r="177" spans="1:12" s="7" customFormat="1" x14ac:dyDescent="0.2">
      <c r="A177" s="9">
        <v>1986</v>
      </c>
      <c r="B177" s="9">
        <v>8</v>
      </c>
      <c r="C177" s="8"/>
      <c r="E177"/>
      <c r="F177"/>
      <c r="G177"/>
      <c r="H177"/>
      <c r="I177"/>
      <c r="J177"/>
      <c r="K177"/>
      <c r="L177"/>
    </row>
    <row r="178" spans="1:12" s="7" customFormat="1" x14ac:dyDescent="0.2">
      <c r="A178" s="9">
        <v>1986</v>
      </c>
      <c r="B178" s="9">
        <v>9</v>
      </c>
      <c r="C178" s="8"/>
      <c r="E178"/>
      <c r="F178"/>
      <c r="G178"/>
      <c r="H178"/>
      <c r="I178"/>
      <c r="J178"/>
      <c r="K178"/>
      <c r="L178"/>
    </row>
    <row r="179" spans="1:12" s="7" customFormat="1" x14ac:dyDescent="0.2">
      <c r="A179" s="9">
        <v>1986</v>
      </c>
      <c r="B179" s="9">
        <v>10</v>
      </c>
      <c r="C179" s="8"/>
      <c r="E179"/>
      <c r="F179"/>
      <c r="G179"/>
      <c r="H179"/>
      <c r="I179"/>
      <c r="J179"/>
      <c r="K179"/>
      <c r="L179"/>
    </row>
    <row r="180" spans="1:12" s="7" customFormat="1" ht="13.5" customHeight="1" x14ac:dyDescent="0.2">
      <c r="A180" s="9">
        <v>1986</v>
      </c>
      <c r="B180" s="9">
        <v>11</v>
      </c>
      <c r="C180" s="16">
        <v>1986</v>
      </c>
      <c r="D180" s="7">
        <v>56</v>
      </c>
      <c r="E180"/>
      <c r="F180"/>
      <c r="G180"/>
      <c r="H180"/>
      <c r="I180"/>
      <c r="J180"/>
      <c r="K180"/>
      <c r="L180"/>
    </row>
    <row r="181" spans="1:12" s="7" customFormat="1" x14ac:dyDescent="0.2">
      <c r="A181" s="9">
        <v>1986</v>
      </c>
      <c r="B181" s="9">
        <v>12</v>
      </c>
      <c r="C181" s="16">
        <v>1986</v>
      </c>
      <c r="D181" s="7">
        <v>218.8</v>
      </c>
      <c r="E181"/>
      <c r="F181"/>
      <c r="G181"/>
      <c r="H181"/>
      <c r="I181"/>
      <c r="J181"/>
      <c r="K181"/>
      <c r="L181"/>
    </row>
    <row r="182" spans="1:12" s="7" customFormat="1" x14ac:dyDescent="0.2">
      <c r="A182" s="9">
        <v>1987</v>
      </c>
      <c r="B182" s="9">
        <v>1</v>
      </c>
      <c r="C182" s="16">
        <v>1986</v>
      </c>
      <c r="D182" s="7">
        <v>84.8</v>
      </c>
      <c r="E182"/>
      <c r="F182"/>
      <c r="G182"/>
      <c r="H182"/>
      <c r="I182"/>
      <c r="J182"/>
      <c r="K182"/>
      <c r="L182"/>
    </row>
    <row r="183" spans="1:12" s="7" customFormat="1" x14ac:dyDescent="0.2">
      <c r="A183" s="9">
        <v>1987</v>
      </c>
      <c r="B183" s="9">
        <v>2</v>
      </c>
      <c r="C183" s="16">
        <v>1986</v>
      </c>
      <c r="D183" s="7">
        <v>31</v>
      </c>
      <c r="E183"/>
      <c r="F183"/>
      <c r="G183"/>
      <c r="H183"/>
      <c r="I183"/>
      <c r="J183"/>
      <c r="K183"/>
      <c r="L183"/>
    </row>
    <row r="184" spans="1:12" s="7" customFormat="1" x14ac:dyDescent="0.2">
      <c r="A184" s="9">
        <v>1987</v>
      </c>
      <c r="B184" s="9">
        <v>3</v>
      </c>
      <c r="C184" s="16">
        <v>1986</v>
      </c>
      <c r="D184" s="7">
        <v>6.8</v>
      </c>
      <c r="E184"/>
      <c r="F184"/>
      <c r="G184"/>
      <c r="H184"/>
      <c r="I184"/>
      <c r="J184"/>
      <c r="K184"/>
      <c r="L184"/>
    </row>
    <row r="185" spans="1:12" s="7" customFormat="1" x14ac:dyDescent="0.2">
      <c r="A185" s="9">
        <v>1987</v>
      </c>
      <c r="B185" s="9">
        <v>4</v>
      </c>
      <c r="C185" s="16">
        <v>1986</v>
      </c>
      <c r="E185"/>
      <c r="F185"/>
      <c r="G185"/>
      <c r="H185"/>
      <c r="I185"/>
      <c r="J185"/>
      <c r="K185"/>
      <c r="L185"/>
    </row>
    <row r="186" spans="1:12" s="7" customFormat="1" x14ac:dyDescent="0.2">
      <c r="A186" s="9">
        <v>1987</v>
      </c>
      <c r="B186" s="9">
        <v>5</v>
      </c>
      <c r="C186" s="8"/>
      <c r="E186"/>
      <c r="F186"/>
      <c r="G186"/>
      <c r="H186"/>
      <c r="I186"/>
      <c r="J186"/>
      <c r="K186"/>
      <c r="L186"/>
    </row>
    <row r="187" spans="1:12" s="7" customFormat="1" x14ac:dyDescent="0.2">
      <c r="A187" s="9">
        <v>1987</v>
      </c>
      <c r="B187" s="9">
        <v>6</v>
      </c>
      <c r="C187" s="8"/>
      <c r="E187"/>
      <c r="F187"/>
      <c r="G187"/>
      <c r="H187"/>
      <c r="I187"/>
      <c r="J187"/>
      <c r="K187"/>
      <c r="L187"/>
    </row>
    <row r="188" spans="1:12" s="7" customFormat="1" x14ac:dyDescent="0.2">
      <c r="A188" s="15">
        <v>1987</v>
      </c>
      <c r="B188" s="9">
        <v>7</v>
      </c>
      <c r="C188" s="8"/>
      <c r="E188"/>
      <c r="F188"/>
      <c r="G188"/>
      <c r="H188"/>
      <c r="I188"/>
      <c r="J188"/>
      <c r="K188"/>
      <c r="L188"/>
    </row>
    <row r="189" spans="1:12" s="7" customFormat="1" x14ac:dyDescent="0.2">
      <c r="A189" s="9">
        <v>1987</v>
      </c>
      <c r="B189" s="9">
        <v>8</v>
      </c>
      <c r="C189" s="8"/>
      <c r="E189"/>
      <c r="F189"/>
      <c r="G189"/>
      <c r="H189"/>
      <c r="I189"/>
      <c r="J189"/>
      <c r="K189"/>
      <c r="L189"/>
    </row>
    <row r="190" spans="1:12" s="7" customFormat="1" x14ac:dyDescent="0.2">
      <c r="A190" s="9">
        <v>1987</v>
      </c>
      <c r="B190" s="9">
        <v>9</v>
      </c>
      <c r="C190" s="8"/>
      <c r="E190"/>
      <c r="F190"/>
      <c r="G190"/>
      <c r="H190"/>
      <c r="I190"/>
      <c r="J190"/>
      <c r="K190"/>
      <c r="L190"/>
    </row>
    <row r="191" spans="1:12" s="7" customFormat="1" x14ac:dyDescent="0.2">
      <c r="A191" s="9">
        <v>1987</v>
      </c>
      <c r="B191" s="9">
        <v>10</v>
      </c>
      <c r="C191" s="8"/>
      <c r="E191"/>
      <c r="F191"/>
      <c r="G191"/>
      <c r="H191"/>
      <c r="I191"/>
      <c r="J191"/>
      <c r="K191"/>
      <c r="L191"/>
    </row>
    <row r="192" spans="1:12" s="7" customFormat="1" x14ac:dyDescent="0.2">
      <c r="A192" s="9">
        <v>1987</v>
      </c>
      <c r="B192" s="9">
        <v>11</v>
      </c>
      <c r="C192" s="16">
        <v>1987</v>
      </c>
      <c r="D192" s="7">
        <v>32.1</v>
      </c>
      <c r="E192"/>
      <c r="F192"/>
      <c r="G192"/>
      <c r="H192"/>
      <c r="I192"/>
      <c r="J192"/>
      <c r="K192"/>
      <c r="L192"/>
    </row>
    <row r="193" spans="1:12" s="7" customFormat="1" x14ac:dyDescent="0.2">
      <c r="A193" s="9">
        <v>1987</v>
      </c>
      <c r="B193" s="9">
        <v>12</v>
      </c>
      <c r="C193" s="16">
        <v>1987</v>
      </c>
      <c r="D193" s="7">
        <v>242.2</v>
      </c>
      <c r="E193"/>
      <c r="F193"/>
      <c r="G193"/>
      <c r="H193"/>
      <c r="I193"/>
      <c r="J193"/>
      <c r="K193"/>
      <c r="L193"/>
    </row>
    <row r="194" spans="1:12" s="7" customFormat="1" x14ac:dyDescent="0.2">
      <c r="A194" s="9">
        <v>1988</v>
      </c>
      <c r="B194" s="9">
        <v>1</v>
      </c>
      <c r="C194" s="16">
        <v>1987</v>
      </c>
      <c r="D194" s="7">
        <v>174.2</v>
      </c>
      <c r="E194"/>
      <c r="F194"/>
      <c r="G194"/>
      <c r="H194"/>
      <c r="I194"/>
      <c r="J194"/>
      <c r="K194"/>
      <c r="L194"/>
    </row>
    <row r="195" spans="1:12" s="7" customFormat="1" x14ac:dyDescent="0.2">
      <c r="A195" s="9">
        <v>1988</v>
      </c>
      <c r="B195" s="9">
        <v>2</v>
      </c>
      <c r="C195" s="16">
        <v>1987</v>
      </c>
      <c r="D195" s="7">
        <v>324.3</v>
      </c>
      <c r="E195"/>
      <c r="F195"/>
      <c r="G195"/>
      <c r="H195"/>
      <c r="I195"/>
      <c r="J195"/>
      <c r="K195"/>
      <c r="L195"/>
    </row>
    <row r="196" spans="1:12" s="7" customFormat="1" x14ac:dyDescent="0.2">
      <c r="A196" s="9">
        <v>1988</v>
      </c>
      <c r="B196" s="9">
        <v>3</v>
      </c>
      <c r="C196" s="16">
        <v>1987</v>
      </c>
      <c r="D196" s="7">
        <v>114.7</v>
      </c>
      <c r="E196"/>
      <c r="F196"/>
      <c r="G196"/>
      <c r="H196"/>
      <c r="I196"/>
      <c r="J196"/>
      <c r="K196"/>
      <c r="L196"/>
    </row>
    <row r="197" spans="1:12" s="7" customFormat="1" x14ac:dyDescent="0.2">
      <c r="A197" s="9">
        <v>1988</v>
      </c>
      <c r="B197" s="9">
        <v>4</v>
      </c>
      <c r="C197" s="16">
        <v>1987</v>
      </c>
      <c r="E197"/>
      <c r="F197"/>
      <c r="G197"/>
      <c r="H197"/>
      <c r="I197"/>
      <c r="J197"/>
      <c r="K197"/>
      <c r="L197"/>
    </row>
    <row r="198" spans="1:12" s="7" customFormat="1" x14ac:dyDescent="0.2">
      <c r="A198" s="9">
        <v>1988</v>
      </c>
      <c r="B198" s="9">
        <v>5</v>
      </c>
      <c r="C198" s="8"/>
      <c r="E198"/>
      <c r="F198"/>
      <c r="G198"/>
      <c r="H198"/>
      <c r="I198"/>
      <c r="J198"/>
      <c r="K198"/>
      <c r="L198"/>
    </row>
    <row r="199" spans="1:12" s="7" customFormat="1" x14ac:dyDescent="0.2">
      <c r="A199" s="9">
        <v>1988</v>
      </c>
      <c r="B199" s="9">
        <v>6</v>
      </c>
      <c r="C199" s="8"/>
      <c r="E199"/>
      <c r="F199"/>
      <c r="G199"/>
      <c r="H199"/>
      <c r="I199"/>
      <c r="J199"/>
      <c r="K199"/>
      <c r="L199"/>
    </row>
    <row r="200" spans="1:12" s="7" customFormat="1" x14ac:dyDescent="0.2">
      <c r="A200" s="15">
        <v>1988</v>
      </c>
      <c r="B200" s="9">
        <v>7</v>
      </c>
      <c r="C200" s="8"/>
      <c r="E200"/>
      <c r="F200"/>
      <c r="G200"/>
      <c r="H200"/>
      <c r="I200"/>
      <c r="J200"/>
      <c r="K200"/>
      <c r="L200"/>
    </row>
    <row r="201" spans="1:12" s="7" customFormat="1" x14ac:dyDescent="0.2">
      <c r="A201" s="9">
        <v>1988</v>
      </c>
      <c r="B201" s="9">
        <v>8</v>
      </c>
      <c r="C201" s="8"/>
      <c r="E201"/>
      <c r="F201"/>
      <c r="G201"/>
      <c r="H201"/>
      <c r="I201"/>
      <c r="J201"/>
      <c r="K201"/>
      <c r="L201"/>
    </row>
    <row r="202" spans="1:12" s="7" customFormat="1" x14ac:dyDescent="0.2">
      <c r="A202" s="9">
        <v>1988</v>
      </c>
      <c r="B202" s="9">
        <v>9</v>
      </c>
      <c r="C202" s="8"/>
      <c r="E202"/>
      <c r="F202"/>
      <c r="G202"/>
      <c r="H202"/>
      <c r="I202"/>
      <c r="J202"/>
      <c r="K202"/>
      <c r="L202"/>
    </row>
    <row r="203" spans="1:12" s="7" customFormat="1" x14ac:dyDescent="0.2">
      <c r="A203" s="9">
        <v>1988</v>
      </c>
      <c r="B203" s="9">
        <v>10</v>
      </c>
      <c r="C203" s="8"/>
      <c r="E203"/>
      <c r="F203"/>
      <c r="G203"/>
      <c r="H203"/>
      <c r="I203"/>
      <c r="J203"/>
      <c r="K203"/>
      <c r="L203"/>
    </row>
    <row r="204" spans="1:12" s="7" customFormat="1" x14ac:dyDescent="0.2">
      <c r="A204" s="9">
        <v>1988</v>
      </c>
      <c r="B204" s="9">
        <v>11</v>
      </c>
      <c r="C204" s="16">
        <v>1988</v>
      </c>
      <c r="D204" s="7">
        <v>26.5</v>
      </c>
      <c r="E204"/>
      <c r="F204"/>
      <c r="G204"/>
      <c r="H204"/>
      <c r="I204"/>
      <c r="J204"/>
      <c r="K204"/>
      <c r="L204"/>
    </row>
    <row r="205" spans="1:12" s="7" customFormat="1" x14ac:dyDescent="0.2">
      <c r="A205" s="9">
        <v>1988</v>
      </c>
      <c r="B205" s="9">
        <v>12</v>
      </c>
      <c r="C205" s="16">
        <v>1988</v>
      </c>
      <c r="D205" s="7">
        <v>152.1</v>
      </c>
      <c r="E205"/>
      <c r="F205"/>
      <c r="G205"/>
      <c r="H205"/>
      <c r="I205"/>
      <c r="J205"/>
      <c r="K205"/>
      <c r="L205"/>
    </row>
    <row r="206" spans="1:12" s="7" customFormat="1" x14ac:dyDescent="0.2">
      <c r="A206" s="9">
        <v>1989</v>
      </c>
      <c r="B206" s="9">
        <v>1</v>
      </c>
      <c r="C206" s="16">
        <v>1988</v>
      </c>
      <c r="D206" s="7">
        <v>414.1</v>
      </c>
      <c r="E206"/>
      <c r="F206"/>
      <c r="G206"/>
      <c r="H206"/>
      <c r="I206"/>
      <c r="J206"/>
      <c r="K206"/>
      <c r="L206"/>
    </row>
    <row r="207" spans="1:12" s="7" customFormat="1" x14ac:dyDescent="0.2">
      <c r="A207" s="9">
        <v>1989</v>
      </c>
      <c r="B207" s="9">
        <v>2</v>
      </c>
      <c r="C207" s="16">
        <v>1988</v>
      </c>
      <c r="D207" s="7">
        <v>665.6</v>
      </c>
      <c r="E207"/>
      <c r="F207"/>
      <c r="G207"/>
      <c r="H207"/>
      <c r="I207"/>
      <c r="J207"/>
      <c r="K207"/>
      <c r="L207"/>
    </row>
    <row r="208" spans="1:12" s="7" customFormat="1" x14ac:dyDescent="0.2">
      <c r="A208" s="9">
        <v>1989</v>
      </c>
      <c r="B208" s="9">
        <v>3</v>
      </c>
      <c r="C208" s="16">
        <v>1988</v>
      </c>
      <c r="D208" s="7">
        <v>201.4</v>
      </c>
      <c r="E208"/>
      <c r="F208"/>
      <c r="G208"/>
      <c r="H208"/>
      <c r="I208"/>
      <c r="J208"/>
      <c r="K208"/>
      <c r="L208"/>
    </row>
    <row r="209" spans="1:12" s="7" customFormat="1" x14ac:dyDescent="0.2">
      <c r="A209" s="9">
        <v>1989</v>
      </c>
      <c r="B209" s="9">
        <v>4</v>
      </c>
      <c r="C209" s="16">
        <v>1988</v>
      </c>
      <c r="E209"/>
      <c r="F209"/>
      <c r="G209"/>
      <c r="H209"/>
      <c r="I209"/>
      <c r="J209"/>
      <c r="K209"/>
      <c r="L209"/>
    </row>
    <row r="210" spans="1:12" s="7" customFormat="1" x14ac:dyDescent="0.2">
      <c r="A210" s="9">
        <v>1989</v>
      </c>
      <c r="B210" s="9">
        <v>5</v>
      </c>
      <c r="C210" s="8"/>
      <c r="E210"/>
      <c r="F210"/>
      <c r="G210"/>
      <c r="H210"/>
      <c r="I210"/>
      <c r="J210"/>
      <c r="K210"/>
      <c r="L210"/>
    </row>
    <row r="211" spans="1:12" s="7" customFormat="1" x14ac:dyDescent="0.2">
      <c r="A211" s="9">
        <v>1989</v>
      </c>
      <c r="B211" s="9">
        <v>6</v>
      </c>
      <c r="C211" s="8"/>
      <c r="E211"/>
      <c r="F211"/>
      <c r="G211"/>
      <c r="H211"/>
      <c r="I211"/>
      <c r="J211"/>
      <c r="K211"/>
      <c r="L211"/>
    </row>
    <row r="212" spans="1:12" s="7" customFormat="1" x14ac:dyDescent="0.2">
      <c r="A212" s="15">
        <v>1989</v>
      </c>
      <c r="B212" s="9">
        <v>7</v>
      </c>
      <c r="C212" s="8"/>
      <c r="E212"/>
      <c r="F212"/>
      <c r="G212"/>
      <c r="H212"/>
      <c r="I212"/>
      <c r="J212"/>
      <c r="K212"/>
      <c r="L212"/>
    </row>
    <row r="213" spans="1:12" s="7" customFormat="1" x14ac:dyDescent="0.2">
      <c r="A213" s="9">
        <v>1989</v>
      </c>
      <c r="B213" s="9">
        <v>8</v>
      </c>
      <c r="C213" s="8"/>
      <c r="E213"/>
      <c r="F213"/>
      <c r="G213"/>
      <c r="H213"/>
      <c r="I213"/>
      <c r="J213"/>
      <c r="K213"/>
      <c r="L213"/>
    </row>
    <row r="214" spans="1:12" s="7" customFormat="1" x14ac:dyDescent="0.2">
      <c r="A214" s="9">
        <v>1989</v>
      </c>
      <c r="B214" s="9">
        <v>9</v>
      </c>
      <c r="C214" s="8"/>
      <c r="E214"/>
      <c r="F214"/>
      <c r="G214"/>
      <c r="H214"/>
      <c r="I214"/>
      <c r="J214"/>
      <c r="K214"/>
      <c r="L214"/>
    </row>
    <row r="215" spans="1:12" s="7" customFormat="1" x14ac:dyDescent="0.2">
      <c r="A215" s="9">
        <v>1989</v>
      </c>
      <c r="B215" s="9">
        <v>10</v>
      </c>
      <c r="C215" s="8"/>
      <c r="E215"/>
      <c r="F215"/>
      <c r="G215"/>
      <c r="H215"/>
      <c r="I215"/>
      <c r="J215"/>
      <c r="K215"/>
      <c r="L215"/>
    </row>
    <row r="216" spans="1:12" s="7" customFormat="1" x14ac:dyDescent="0.2">
      <c r="A216" s="9">
        <v>1989</v>
      </c>
      <c r="B216" s="9">
        <v>11</v>
      </c>
      <c r="C216" s="16">
        <v>1989</v>
      </c>
      <c r="D216" s="7">
        <v>27.2</v>
      </c>
      <c r="E216"/>
      <c r="F216"/>
      <c r="G216"/>
      <c r="H216"/>
      <c r="I216"/>
      <c r="J216"/>
      <c r="K216"/>
      <c r="L216"/>
    </row>
    <row r="217" spans="1:12" s="7" customFormat="1" x14ac:dyDescent="0.2">
      <c r="A217" s="9">
        <v>1989</v>
      </c>
      <c r="B217" s="9">
        <v>12</v>
      </c>
      <c r="C217" s="16">
        <v>1989</v>
      </c>
      <c r="D217" s="7">
        <v>146.6</v>
      </c>
      <c r="E217"/>
      <c r="F217"/>
      <c r="G217"/>
      <c r="H217"/>
      <c r="I217"/>
      <c r="J217"/>
      <c r="K217"/>
      <c r="L217"/>
    </row>
    <row r="218" spans="1:12" s="7" customFormat="1" x14ac:dyDescent="0.2">
      <c r="A218" s="9">
        <v>1990</v>
      </c>
      <c r="B218" s="9">
        <v>1</v>
      </c>
      <c r="C218" s="16">
        <v>1989</v>
      </c>
      <c r="D218" s="7">
        <v>347.1</v>
      </c>
      <c r="E218"/>
      <c r="F218"/>
      <c r="G218"/>
      <c r="H218"/>
      <c r="I218"/>
      <c r="J218"/>
      <c r="K218"/>
      <c r="L218"/>
    </row>
    <row r="219" spans="1:12" s="7" customFormat="1" x14ac:dyDescent="0.2">
      <c r="A219" s="9">
        <v>1990</v>
      </c>
      <c r="B219" s="9">
        <v>2</v>
      </c>
      <c r="C219" s="16">
        <v>1989</v>
      </c>
      <c r="D219" s="7">
        <v>160.1</v>
      </c>
      <c r="E219"/>
      <c r="F219"/>
      <c r="G219"/>
      <c r="H219"/>
      <c r="I219"/>
      <c r="J219"/>
      <c r="K219"/>
      <c r="L219"/>
    </row>
    <row r="220" spans="1:12" s="7" customFormat="1" x14ac:dyDescent="0.2">
      <c r="A220" s="9">
        <v>1990</v>
      </c>
      <c r="B220" s="9">
        <v>3</v>
      </c>
      <c r="C220" s="16">
        <v>1989</v>
      </c>
      <c r="D220" s="7">
        <v>70.900000000000006</v>
      </c>
      <c r="E220"/>
      <c r="F220"/>
      <c r="G220"/>
      <c r="H220"/>
      <c r="I220"/>
      <c r="J220"/>
      <c r="K220"/>
      <c r="L220"/>
    </row>
    <row r="221" spans="1:12" s="7" customFormat="1" x14ac:dyDescent="0.2">
      <c r="A221" s="9">
        <v>1990</v>
      </c>
      <c r="B221" s="9">
        <v>4</v>
      </c>
      <c r="C221" s="16">
        <v>1989</v>
      </c>
      <c r="E221"/>
      <c r="F221"/>
      <c r="G221"/>
      <c r="H221"/>
      <c r="I221"/>
      <c r="J221"/>
      <c r="K221"/>
      <c r="L221"/>
    </row>
    <row r="222" spans="1:12" s="7" customFormat="1" x14ac:dyDescent="0.2">
      <c r="A222" s="9">
        <v>1990</v>
      </c>
      <c r="B222" s="9">
        <v>5</v>
      </c>
      <c r="C222" s="8"/>
      <c r="E222"/>
      <c r="F222"/>
      <c r="G222"/>
      <c r="H222"/>
      <c r="I222"/>
      <c r="J222"/>
      <c r="K222"/>
      <c r="L222"/>
    </row>
    <row r="223" spans="1:12" s="7" customFormat="1" x14ac:dyDescent="0.2">
      <c r="A223" s="9">
        <v>1990</v>
      </c>
      <c r="B223" s="9">
        <v>6</v>
      </c>
      <c r="C223" s="8"/>
      <c r="E223"/>
      <c r="F223"/>
      <c r="G223"/>
      <c r="H223"/>
      <c r="I223"/>
      <c r="J223"/>
      <c r="K223"/>
      <c r="L223"/>
    </row>
    <row r="224" spans="1:12" s="7" customFormat="1" x14ac:dyDescent="0.2">
      <c r="A224" s="15">
        <v>1990</v>
      </c>
      <c r="B224" s="9">
        <v>7</v>
      </c>
      <c r="C224" s="8"/>
      <c r="E224"/>
      <c r="F224"/>
      <c r="G224"/>
      <c r="H224"/>
      <c r="I224"/>
      <c r="J224"/>
      <c r="K224"/>
      <c r="L224"/>
    </row>
    <row r="225" spans="1:12" s="7" customFormat="1" x14ac:dyDescent="0.2">
      <c r="A225" s="9">
        <v>1990</v>
      </c>
      <c r="B225" s="9">
        <v>8</v>
      </c>
      <c r="C225" s="8"/>
      <c r="E225"/>
      <c r="F225"/>
      <c r="G225"/>
      <c r="H225"/>
      <c r="I225"/>
      <c r="J225"/>
      <c r="K225"/>
      <c r="L225"/>
    </row>
    <row r="226" spans="1:12" s="7" customFormat="1" x14ac:dyDescent="0.2">
      <c r="A226" s="9">
        <v>1990</v>
      </c>
      <c r="B226" s="9">
        <v>9</v>
      </c>
      <c r="C226" s="8"/>
      <c r="E226"/>
      <c r="F226"/>
      <c r="G226"/>
      <c r="H226"/>
      <c r="I226"/>
      <c r="J226"/>
      <c r="K226"/>
      <c r="L226"/>
    </row>
    <row r="227" spans="1:12" s="7" customFormat="1" x14ac:dyDescent="0.2">
      <c r="A227" s="9">
        <v>1990</v>
      </c>
      <c r="B227" s="9">
        <v>10</v>
      </c>
      <c r="C227" s="8"/>
      <c r="E227"/>
      <c r="F227"/>
      <c r="G227"/>
      <c r="H227"/>
      <c r="I227"/>
      <c r="J227"/>
      <c r="K227"/>
      <c r="L227"/>
    </row>
    <row r="228" spans="1:12" s="7" customFormat="1" x14ac:dyDescent="0.2">
      <c r="A228" s="9">
        <v>1990</v>
      </c>
      <c r="B228" s="9">
        <v>11</v>
      </c>
      <c r="C228" s="16">
        <v>1990</v>
      </c>
      <c r="D228" s="7">
        <v>28</v>
      </c>
      <c r="E228"/>
      <c r="F228"/>
      <c r="G228"/>
      <c r="H228"/>
      <c r="I228"/>
      <c r="J228"/>
      <c r="K228"/>
      <c r="L228"/>
    </row>
    <row r="229" spans="1:12" s="7" customFormat="1" x14ac:dyDescent="0.2">
      <c r="A229" s="9">
        <v>1990</v>
      </c>
      <c r="B229" s="9">
        <v>12</v>
      </c>
      <c r="C229" s="16">
        <v>1990</v>
      </c>
      <c r="D229" s="7">
        <v>115.2</v>
      </c>
      <c r="E229"/>
      <c r="F229"/>
      <c r="G229"/>
      <c r="H229"/>
      <c r="I229"/>
      <c r="J229"/>
      <c r="K229"/>
      <c r="L229"/>
    </row>
    <row r="230" spans="1:12" s="7" customFormat="1" x14ac:dyDescent="0.2">
      <c r="A230" s="9">
        <v>1991</v>
      </c>
      <c r="B230" s="9">
        <v>1</v>
      </c>
      <c r="C230" s="16">
        <v>1990</v>
      </c>
      <c r="D230" s="7">
        <v>211</v>
      </c>
      <c r="E230"/>
      <c r="F230"/>
      <c r="G230"/>
      <c r="H230"/>
      <c r="I230"/>
      <c r="J230"/>
      <c r="K230"/>
      <c r="L230"/>
    </row>
    <row r="231" spans="1:12" s="7" customFormat="1" x14ac:dyDescent="0.2">
      <c r="A231" s="9">
        <v>1991</v>
      </c>
      <c r="B231" s="9">
        <v>2</v>
      </c>
      <c r="C231" s="16">
        <v>1990</v>
      </c>
      <c r="D231" s="7">
        <v>225.1</v>
      </c>
      <c r="E231"/>
      <c r="F231"/>
      <c r="G231"/>
      <c r="H231"/>
      <c r="I231"/>
      <c r="J231"/>
      <c r="K231"/>
      <c r="L231"/>
    </row>
    <row r="232" spans="1:12" s="7" customFormat="1" x14ac:dyDescent="0.2">
      <c r="A232" s="9">
        <v>1991</v>
      </c>
      <c r="B232" s="9">
        <v>3</v>
      </c>
      <c r="C232" s="16">
        <v>1990</v>
      </c>
      <c r="D232" s="7">
        <v>44.4</v>
      </c>
      <c r="E232"/>
      <c r="F232"/>
      <c r="G232"/>
      <c r="H232"/>
      <c r="I232"/>
      <c r="J232"/>
      <c r="K232"/>
      <c r="L232"/>
    </row>
    <row r="233" spans="1:12" s="7" customFormat="1" x14ac:dyDescent="0.2">
      <c r="A233" s="9">
        <v>1991</v>
      </c>
      <c r="B233" s="9">
        <v>4</v>
      </c>
      <c r="C233" s="16">
        <v>1990</v>
      </c>
      <c r="E233"/>
      <c r="F233"/>
      <c r="G233"/>
      <c r="H233"/>
      <c r="I233"/>
      <c r="J233"/>
      <c r="K233"/>
      <c r="L233"/>
    </row>
    <row r="234" spans="1:12" s="7" customFormat="1" x14ac:dyDescent="0.2">
      <c r="A234" s="9">
        <v>1991</v>
      </c>
      <c r="B234" s="9">
        <v>5</v>
      </c>
      <c r="C234" s="8"/>
      <c r="E234"/>
      <c r="F234"/>
      <c r="G234"/>
      <c r="H234"/>
      <c r="I234"/>
      <c r="J234"/>
      <c r="K234"/>
      <c r="L234"/>
    </row>
    <row r="235" spans="1:12" s="7" customFormat="1" x14ac:dyDescent="0.2">
      <c r="A235" s="9">
        <v>1991</v>
      </c>
      <c r="B235" s="9">
        <v>6</v>
      </c>
      <c r="C235" s="8"/>
      <c r="E235"/>
      <c r="F235"/>
      <c r="G235"/>
      <c r="H235"/>
      <c r="I235"/>
      <c r="J235"/>
      <c r="K235"/>
      <c r="L235"/>
    </row>
    <row r="236" spans="1:12" s="7" customFormat="1" x14ac:dyDescent="0.2">
      <c r="A236" s="15">
        <v>1991</v>
      </c>
      <c r="B236" s="9">
        <v>7</v>
      </c>
      <c r="C236" s="8"/>
      <c r="E236"/>
      <c r="F236"/>
      <c r="G236"/>
      <c r="H236"/>
      <c r="I236"/>
      <c r="J236"/>
      <c r="K236"/>
      <c r="L236"/>
    </row>
    <row r="237" spans="1:12" s="7" customFormat="1" x14ac:dyDescent="0.2">
      <c r="A237" s="9">
        <v>1991</v>
      </c>
      <c r="B237" s="9">
        <v>8</v>
      </c>
      <c r="C237" s="8"/>
      <c r="E237"/>
      <c r="F237"/>
      <c r="G237"/>
      <c r="H237"/>
      <c r="I237"/>
      <c r="J237"/>
      <c r="K237"/>
      <c r="L237"/>
    </row>
    <row r="238" spans="1:12" s="7" customFormat="1" x14ac:dyDescent="0.2">
      <c r="A238" s="9">
        <v>1991</v>
      </c>
      <c r="B238" s="9">
        <v>9</v>
      </c>
      <c r="C238" s="8"/>
      <c r="E238"/>
      <c r="F238"/>
      <c r="G238"/>
      <c r="H238"/>
      <c r="I238"/>
      <c r="J238"/>
      <c r="K238"/>
      <c r="L238"/>
    </row>
    <row r="239" spans="1:12" s="7" customFormat="1" x14ac:dyDescent="0.2">
      <c r="A239" s="9">
        <v>1991</v>
      </c>
      <c r="B239" s="9">
        <v>10</v>
      </c>
      <c r="C239" s="8"/>
      <c r="E239"/>
      <c r="F239"/>
      <c r="G239"/>
      <c r="H239"/>
      <c r="I239"/>
      <c r="J239"/>
      <c r="K239"/>
      <c r="L239"/>
    </row>
    <row r="240" spans="1:12" s="7" customFormat="1" x14ac:dyDescent="0.2">
      <c r="A240" s="9">
        <v>1991</v>
      </c>
      <c r="B240" s="9">
        <v>11</v>
      </c>
      <c r="C240" s="16">
        <v>1991</v>
      </c>
      <c r="D240" s="7">
        <v>46.1</v>
      </c>
      <c r="E240"/>
      <c r="F240"/>
      <c r="G240"/>
      <c r="H240"/>
      <c r="I240"/>
      <c r="J240"/>
      <c r="K240"/>
      <c r="L240"/>
    </row>
    <row r="241" spans="1:12" s="7" customFormat="1" x14ac:dyDescent="0.2">
      <c r="A241" s="9">
        <v>1991</v>
      </c>
      <c r="B241" s="9">
        <v>12</v>
      </c>
      <c r="C241" s="16">
        <v>1991</v>
      </c>
      <c r="D241" s="7">
        <v>191.7</v>
      </c>
      <c r="E241"/>
      <c r="F241"/>
      <c r="G241"/>
      <c r="H241"/>
      <c r="I241"/>
      <c r="J241"/>
      <c r="K241"/>
      <c r="L241"/>
    </row>
    <row r="242" spans="1:12" s="7" customFormat="1" x14ac:dyDescent="0.2">
      <c r="A242" s="9">
        <v>1992</v>
      </c>
      <c r="B242" s="9">
        <v>1</v>
      </c>
      <c r="C242" s="16">
        <v>1991</v>
      </c>
      <c r="D242" s="7">
        <v>57.9</v>
      </c>
      <c r="E242"/>
      <c r="F242"/>
      <c r="G242"/>
      <c r="H242"/>
      <c r="I242"/>
      <c r="J242"/>
      <c r="K242"/>
      <c r="L242"/>
    </row>
    <row r="243" spans="1:12" s="7" customFormat="1" ht="13.5" customHeight="1" x14ac:dyDescent="0.2">
      <c r="A243" s="9">
        <v>1992</v>
      </c>
      <c r="B243" s="9">
        <v>2</v>
      </c>
      <c r="C243" s="16">
        <v>1991</v>
      </c>
      <c r="D243" s="7">
        <v>4.5</v>
      </c>
      <c r="E243"/>
      <c r="F243"/>
      <c r="G243"/>
      <c r="H243"/>
      <c r="I243"/>
      <c r="J243"/>
      <c r="K243"/>
      <c r="L243"/>
    </row>
    <row r="244" spans="1:12" s="7" customFormat="1" x14ac:dyDescent="0.2">
      <c r="A244" s="9">
        <v>1992</v>
      </c>
      <c r="B244" s="9">
        <v>3</v>
      </c>
      <c r="C244" s="16">
        <v>1991</v>
      </c>
      <c r="D244" s="7">
        <v>214</v>
      </c>
      <c r="E244"/>
      <c r="F244"/>
      <c r="G244"/>
      <c r="H244"/>
      <c r="I244"/>
      <c r="J244"/>
      <c r="K244"/>
      <c r="L244"/>
    </row>
    <row r="245" spans="1:12" s="7" customFormat="1" x14ac:dyDescent="0.2">
      <c r="A245" s="9">
        <v>1992</v>
      </c>
      <c r="B245" s="9">
        <v>4</v>
      </c>
      <c r="C245" s="16">
        <v>1991</v>
      </c>
      <c r="E245"/>
      <c r="F245"/>
      <c r="G245"/>
      <c r="H245"/>
      <c r="I245"/>
      <c r="J245"/>
      <c r="K245"/>
      <c r="L245"/>
    </row>
    <row r="246" spans="1:12" s="7" customFormat="1" x14ac:dyDescent="0.2">
      <c r="A246" s="9">
        <v>1992</v>
      </c>
      <c r="B246" s="9">
        <v>5</v>
      </c>
      <c r="C246" s="8"/>
      <c r="E246"/>
      <c r="F246"/>
      <c r="G246"/>
      <c r="H246"/>
      <c r="I246"/>
      <c r="J246"/>
      <c r="K246"/>
      <c r="L246"/>
    </row>
    <row r="247" spans="1:12" s="7" customFormat="1" x14ac:dyDescent="0.2">
      <c r="A247" s="9">
        <v>1992</v>
      </c>
      <c r="B247" s="9">
        <v>6</v>
      </c>
      <c r="C247" s="8"/>
      <c r="E247"/>
      <c r="F247"/>
      <c r="G247"/>
      <c r="H247"/>
      <c r="I247"/>
      <c r="J247"/>
      <c r="K247"/>
      <c r="L247"/>
    </row>
    <row r="248" spans="1:12" s="7" customFormat="1" x14ac:dyDescent="0.2">
      <c r="A248" s="15">
        <v>1992</v>
      </c>
      <c r="B248" s="9">
        <v>7</v>
      </c>
      <c r="C248" s="8"/>
      <c r="E248"/>
      <c r="F248"/>
      <c r="G248"/>
      <c r="H248"/>
      <c r="I248"/>
      <c r="J248"/>
      <c r="K248"/>
      <c r="L248"/>
    </row>
    <row r="249" spans="1:12" s="7" customFormat="1" x14ac:dyDescent="0.2">
      <c r="A249" s="9">
        <v>1992</v>
      </c>
      <c r="B249" s="9">
        <v>8</v>
      </c>
      <c r="C249" s="8"/>
      <c r="E249"/>
      <c r="F249"/>
      <c r="G249"/>
      <c r="H249"/>
      <c r="I249"/>
      <c r="J249"/>
      <c r="K249"/>
      <c r="L249"/>
    </row>
    <row r="250" spans="1:12" s="7" customFormat="1" x14ac:dyDescent="0.2">
      <c r="A250" s="9">
        <v>1992</v>
      </c>
      <c r="B250" s="9">
        <v>9</v>
      </c>
      <c r="C250" s="8"/>
      <c r="E250"/>
      <c r="F250"/>
      <c r="G250"/>
      <c r="H250"/>
      <c r="I250"/>
      <c r="J250"/>
      <c r="K250"/>
      <c r="L250"/>
    </row>
    <row r="251" spans="1:12" s="7" customFormat="1" x14ac:dyDescent="0.2">
      <c r="A251" s="9">
        <v>1992</v>
      </c>
      <c r="B251" s="9">
        <v>10</v>
      </c>
      <c r="C251" s="8"/>
      <c r="E251"/>
      <c r="F251"/>
      <c r="G251"/>
      <c r="H251"/>
      <c r="I251"/>
      <c r="J251"/>
      <c r="K251"/>
      <c r="L251"/>
    </row>
    <row r="252" spans="1:12" s="7" customFormat="1" x14ac:dyDescent="0.2">
      <c r="A252" s="9">
        <v>1992</v>
      </c>
      <c r="B252" s="9">
        <v>11</v>
      </c>
      <c r="C252" s="16">
        <v>1992</v>
      </c>
      <c r="D252" s="7">
        <v>44</v>
      </c>
      <c r="E252"/>
      <c r="F252"/>
      <c r="G252"/>
      <c r="H252"/>
      <c r="I252"/>
      <c r="J252"/>
      <c r="K252"/>
      <c r="L252"/>
    </row>
    <row r="253" spans="1:12" s="7" customFormat="1" x14ac:dyDescent="0.2">
      <c r="A253" s="9">
        <v>1992</v>
      </c>
      <c r="B253" s="9">
        <v>12</v>
      </c>
      <c r="C253" s="16">
        <v>1992</v>
      </c>
      <c r="D253" s="7">
        <v>263</v>
      </c>
      <c r="E253"/>
      <c r="F253"/>
      <c r="G253"/>
      <c r="H253"/>
      <c r="I253"/>
      <c r="J253"/>
      <c r="K253"/>
      <c r="L253"/>
    </row>
    <row r="254" spans="1:12" s="7" customFormat="1" x14ac:dyDescent="0.2">
      <c r="A254" s="9">
        <v>1993</v>
      </c>
      <c r="B254" s="9">
        <v>1</v>
      </c>
      <c r="C254" s="16">
        <v>1992</v>
      </c>
      <c r="D254" s="7">
        <v>182.9</v>
      </c>
      <c r="E254"/>
      <c r="F254"/>
      <c r="G254"/>
      <c r="H254"/>
      <c r="I254"/>
      <c r="J254"/>
      <c r="K254"/>
      <c r="L254"/>
    </row>
    <row r="255" spans="1:12" s="7" customFormat="1" x14ac:dyDescent="0.2">
      <c r="A255" s="9">
        <v>1993</v>
      </c>
      <c r="B255" s="9">
        <v>2</v>
      </c>
      <c r="C255" s="16">
        <v>1992</v>
      </c>
      <c r="D255" s="7">
        <v>269.7</v>
      </c>
      <c r="E255"/>
      <c r="F255"/>
      <c r="G255"/>
      <c r="H255"/>
      <c r="I255"/>
      <c r="J255"/>
      <c r="K255"/>
      <c r="L255"/>
    </row>
    <row r="256" spans="1:12" s="7" customFormat="1" x14ac:dyDescent="0.2">
      <c r="A256" s="9">
        <v>1993</v>
      </c>
      <c r="B256" s="9">
        <v>3</v>
      </c>
      <c r="C256" s="16">
        <v>1992</v>
      </c>
      <c r="D256" s="7">
        <v>47.1</v>
      </c>
      <c r="E256"/>
      <c r="F256"/>
      <c r="G256"/>
      <c r="H256"/>
      <c r="I256"/>
      <c r="J256"/>
      <c r="K256"/>
      <c r="L256"/>
    </row>
    <row r="257" spans="1:12" s="7" customFormat="1" x14ac:dyDescent="0.2">
      <c r="A257" s="9">
        <v>1993</v>
      </c>
      <c r="B257" s="9">
        <v>4</v>
      </c>
      <c r="C257" s="16">
        <v>1992</v>
      </c>
      <c r="E257"/>
      <c r="F257"/>
      <c r="G257"/>
      <c r="H257"/>
      <c r="I257"/>
      <c r="J257"/>
      <c r="K257"/>
      <c r="L257"/>
    </row>
    <row r="258" spans="1:12" s="7" customFormat="1" x14ac:dyDescent="0.2">
      <c r="A258" s="9">
        <v>1993</v>
      </c>
      <c r="B258" s="9">
        <v>5</v>
      </c>
      <c r="C258" s="8"/>
      <c r="E258"/>
      <c r="F258"/>
      <c r="G258"/>
      <c r="H258"/>
      <c r="I258"/>
      <c r="J258"/>
      <c r="K258"/>
      <c r="L258"/>
    </row>
    <row r="259" spans="1:12" s="7" customFormat="1" x14ac:dyDescent="0.2">
      <c r="A259" s="9">
        <v>1993</v>
      </c>
      <c r="B259" s="9">
        <v>6</v>
      </c>
      <c r="C259" s="8"/>
      <c r="E259"/>
      <c r="F259"/>
      <c r="G259"/>
      <c r="H259"/>
      <c r="I259"/>
      <c r="J259"/>
      <c r="K259"/>
      <c r="L259"/>
    </row>
    <row r="260" spans="1:12" s="7" customFormat="1" x14ac:dyDescent="0.2">
      <c r="A260" s="15">
        <v>1993</v>
      </c>
      <c r="B260" s="9">
        <v>7</v>
      </c>
      <c r="C260" s="8"/>
      <c r="E260"/>
      <c r="F260"/>
      <c r="G260"/>
      <c r="H260"/>
      <c r="I260"/>
      <c r="J260"/>
      <c r="K260"/>
      <c r="L260"/>
    </row>
    <row r="261" spans="1:12" s="7" customFormat="1" x14ac:dyDescent="0.2">
      <c r="A261" s="9">
        <v>1993</v>
      </c>
      <c r="B261" s="9">
        <v>8</v>
      </c>
      <c r="C261" s="8"/>
      <c r="E261"/>
      <c r="F261"/>
      <c r="G261"/>
      <c r="H261"/>
      <c r="I261"/>
      <c r="J261"/>
      <c r="K261"/>
      <c r="L261"/>
    </row>
    <row r="262" spans="1:12" s="7" customFormat="1" x14ac:dyDescent="0.2">
      <c r="A262" s="9">
        <v>1993</v>
      </c>
      <c r="B262" s="9">
        <v>9</v>
      </c>
      <c r="C262" s="8"/>
      <c r="E262"/>
      <c r="F262"/>
      <c r="G262"/>
      <c r="H262"/>
      <c r="I262"/>
      <c r="J262"/>
      <c r="K262"/>
      <c r="L262"/>
    </row>
    <row r="263" spans="1:12" s="7" customFormat="1" x14ac:dyDescent="0.2">
      <c r="A263" s="9">
        <v>1993</v>
      </c>
      <c r="B263" s="9">
        <v>10</v>
      </c>
      <c r="C263" s="8"/>
      <c r="E263"/>
      <c r="F263"/>
      <c r="G263"/>
      <c r="H263"/>
      <c r="I263"/>
      <c r="J263"/>
      <c r="K263"/>
      <c r="L263"/>
    </row>
    <row r="264" spans="1:12" s="7" customFormat="1" x14ac:dyDescent="0.2">
      <c r="A264" s="9">
        <v>1993</v>
      </c>
      <c r="B264" s="9">
        <v>11</v>
      </c>
      <c r="C264" s="16">
        <v>1993</v>
      </c>
      <c r="D264" s="7">
        <v>157.80000000000001</v>
      </c>
      <c r="E264"/>
      <c r="F264"/>
      <c r="G264"/>
      <c r="H264"/>
      <c r="I264"/>
      <c r="J264"/>
      <c r="K264"/>
      <c r="L264"/>
    </row>
    <row r="265" spans="1:12" s="7" customFormat="1" x14ac:dyDescent="0.2">
      <c r="A265" s="9">
        <v>1993</v>
      </c>
      <c r="B265" s="9">
        <v>12</v>
      </c>
      <c r="C265" s="16">
        <v>1993</v>
      </c>
      <c r="D265" s="7">
        <v>93.6</v>
      </c>
      <c r="E265"/>
      <c r="F265"/>
      <c r="G265"/>
      <c r="H265"/>
      <c r="I265"/>
      <c r="J265"/>
      <c r="K265"/>
      <c r="L265"/>
    </row>
    <row r="266" spans="1:12" s="7" customFormat="1" x14ac:dyDescent="0.2">
      <c r="A266" s="9">
        <v>1994</v>
      </c>
      <c r="B266" s="9">
        <v>1</v>
      </c>
      <c r="C266" s="16">
        <v>1993</v>
      </c>
      <c r="D266" s="7">
        <v>188.2</v>
      </c>
      <c r="E266"/>
      <c r="F266"/>
      <c r="G266"/>
      <c r="H266"/>
      <c r="I266"/>
      <c r="J266"/>
      <c r="K266"/>
      <c r="L266"/>
    </row>
    <row r="267" spans="1:12" s="7" customFormat="1" x14ac:dyDescent="0.2">
      <c r="A267" s="9">
        <v>1994</v>
      </c>
      <c r="B267" s="9">
        <v>2</v>
      </c>
      <c r="C267" s="16">
        <v>1993</v>
      </c>
      <c r="D267" s="7">
        <v>342.3</v>
      </c>
      <c r="E267"/>
      <c r="F267"/>
      <c r="G267"/>
      <c r="H267"/>
      <c r="I267"/>
      <c r="J267"/>
      <c r="K267"/>
      <c r="L267"/>
    </row>
    <row r="268" spans="1:12" s="7" customFormat="1" x14ac:dyDescent="0.2">
      <c r="A268" s="9">
        <v>1994</v>
      </c>
      <c r="B268" s="9">
        <v>3</v>
      </c>
      <c r="C268" s="16">
        <v>1993</v>
      </c>
      <c r="E268"/>
      <c r="F268"/>
      <c r="G268"/>
      <c r="H268"/>
      <c r="I268"/>
      <c r="J268"/>
      <c r="K268"/>
      <c r="L268"/>
    </row>
    <row r="269" spans="1:12" s="7" customFormat="1" x14ac:dyDescent="0.2">
      <c r="A269" s="9">
        <v>1994</v>
      </c>
      <c r="B269" s="9">
        <v>4</v>
      </c>
      <c r="C269" s="16">
        <v>1993</v>
      </c>
      <c r="E269"/>
      <c r="F269"/>
      <c r="G269"/>
      <c r="H269"/>
      <c r="I269"/>
      <c r="J269"/>
      <c r="K269"/>
      <c r="L269"/>
    </row>
    <row r="270" spans="1:12" s="7" customFormat="1" x14ac:dyDescent="0.2">
      <c r="A270" s="9">
        <v>1994</v>
      </c>
      <c r="B270" s="9">
        <v>5</v>
      </c>
      <c r="C270" s="8"/>
      <c r="E270"/>
      <c r="F270"/>
      <c r="G270"/>
      <c r="H270"/>
      <c r="I270"/>
      <c r="J270"/>
      <c r="K270"/>
      <c r="L270"/>
    </row>
    <row r="271" spans="1:12" s="7" customFormat="1" x14ac:dyDescent="0.2">
      <c r="A271" s="9">
        <v>1994</v>
      </c>
      <c r="B271" s="9">
        <v>6</v>
      </c>
      <c r="C271" s="8"/>
      <c r="E271"/>
      <c r="F271"/>
      <c r="G271"/>
      <c r="H271"/>
      <c r="I271"/>
      <c r="J271"/>
      <c r="K271"/>
      <c r="L271"/>
    </row>
    <row r="272" spans="1:12" s="7" customFormat="1" x14ac:dyDescent="0.2">
      <c r="A272" s="15">
        <v>1994</v>
      </c>
      <c r="B272" s="9">
        <v>7</v>
      </c>
      <c r="C272" s="8"/>
      <c r="E272"/>
      <c r="F272"/>
      <c r="G272"/>
      <c r="H272"/>
      <c r="I272"/>
      <c r="J272"/>
      <c r="K272"/>
      <c r="L272"/>
    </row>
    <row r="273" spans="1:12" s="7" customFormat="1" x14ac:dyDescent="0.2">
      <c r="A273" s="9">
        <v>1994</v>
      </c>
      <c r="B273" s="9">
        <v>8</v>
      </c>
      <c r="C273" s="8"/>
      <c r="E273"/>
      <c r="F273"/>
      <c r="G273"/>
      <c r="H273"/>
      <c r="I273"/>
      <c r="J273"/>
      <c r="K273"/>
      <c r="L273"/>
    </row>
    <row r="274" spans="1:12" s="7" customFormat="1" x14ac:dyDescent="0.2">
      <c r="A274" s="9">
        <v>1994</v>
      </c>
      <c r="B274" s="9">
        <v>9</v>
      </c>
      <c r="C274" s="8"/>
      <c r="E274"/>
      <c r="F274"/>
      <c r="G274"/>
      <c r="H274"/>
      <c r="I274"/>
      <c r="J274"/>
      <c r="K274"/>
      <c r="L274"/>
    </row>
    <row r="275" spans="1:12" s="7" customFormat="1" x14ac:dyDescent="0.2">
      <c r="A275" s="9">
        <v>1994</v>
      </c>
      <c r="B275" s="9">
        <v>10</v>
      </c>
      <c r="C275" s="8"/>
      <c r="D275" s="7">
        <v>39.9</v>
      </c>
      <c r="E275"/>
      <c r="F275"/>
      <c r="G275"/>
      <c r="H275"/>
      <c r="I275"/>
      <c r="J275"/>
      <c r="K275"/>
      <c r="L275"/>
    </row>
    <row r="276" spans="1:12" s="7" customFormat="1" x14ac:dyDescent="0.2">
      <c r="A276" s="9">
        <v>1994</v>
      </c>
      <c r="B276" s="9">
        <v>11</v>
      </c>
      <c r="C276" s="16">
        <v>1994</v>
      </c>
      <c r="D276" s="7">
        <v>74</v>
      </c>
      <c r="E276"/>
      <c r="F276"/>
      <c r="G276"/>
      <c r="H276"/>
      <c r="I276"/>
      <c r="J276"/>
      <c r="K276"/>
      <c r="L276"/>
    </row>
    <row r="277" spans="1:12" s="7" customFormat="1" x14ac:dyDescent="0.2">
      <c r="A277" s="9">
        <v>1994</v>
      </c>
      <c r="B277" s="9">
        <v>12</v>
      </c>
      <c r="C277" s="16">
        <v>1994</v>
      </c>
      <c r="D277" s="7">
        <v>16.100000000000001</v>
      </c>
      <c r="E277"/>
      <c r="F277"/>
      <c r="G277"/>
      <c r="H277"/>
      <c r="I277"/>
      <c r="J277"/>
      <c r="K277"/>
      <c r="L277"/>
    </row>
    <row r="278" spans="1:12" s="7" customFormat="1" x14ac:dyDescent="0.2">
      <c r="A278" s="9">
        <v>1995</v>
      </c>
      <c r="B278" s="9">
        <v>1</v>
      </c>
      <c r="C278" s="16">
        <v>1994</v>
      </c>
      <c r="D278" s="7">
        <v>130.30000000000001</v>
      </c>
      <c r="E278"/>
      <c r="F278"/>
      <c r="G278"/>
      <c r="H278"/>
      <c r="I278"/>
      <c r="J278"/>
      <c r="K278"/>
      <c r="L278"/>
    </row>
    <row r="279" spans="1:12" s="7" customFormat="1" x14ac:dyDescent="0.2">
      <c r="A279" s="9">
        <v>1995</v>
      </c>
      <c r="B279" s="9">
        <v>2</v>
      </c>
      <c r="C279" s="16">
        <v>1994</v>
      </c>
      <c r="D279" s="7">
        <v>129.5</v>
      </c>
      <c r="E279"/>
      <c r="F279"/>
      <c r="G279"/>
      <c r="H279"/>
      <c r="I279"/>
      <c r="J279"/>
      <c r="K279"/>
      <c r="L279"/>
    </row>
    <row r="280" spans="1:12" s="7" customFormat="1" x14ac:dyDescent="0.2">
      <c r="A280" s="9">
        <v>1995</v>
      </c>
      <c r="B280" s="9">
        <v>3</v>
      </c>
      <c r="C280" s="16">
        <v>1994</v>
      </c>
      <c r="D280" s="7">
        <v>0.5</v>
      </c>
      <c r="E280"/>
      <c r="F280"/>
      <c r="G280"/>
      <c r="H280"/>
      <c r="I280"/>
      <c r="J280"/>
      <c r="K280"/>
      <c r="L280"/>
    </row>
    <row r="281" spans="1:12" s="7" customFormat="1" x14ac:dyDescent="0.2">
      <c r="A281" s="9">
        <v>1995</v>
      </c>
      <c r="B281" s="9">
        <v>4</v>
      </c>
      <c r="C281" s="16">
        <v>1994</v>
      </c>
      <c r="E281"/>
      <c r="F281"/>
      <c r="G281"/>
      <c r="H281"/>
      <c r="I281"/>
      <c r="J281"/>
      <c r="K281"/>
      <c r="L281"/>
    </row>
    <row r="282" spans="1:12" s="7" customFormat="1" x14ac:dyDescent="0.2">
      <c r="A282" s="9">
        <v>1995</v>
      </c>
      <c r="B282" s="9">
        <v>5</v>
      </c>
      <c r="C282" s="8"/>
      <c r="E282"/>
      <c r="F282"/>
      <c r="G282"/>
      <c r="H282"/>
      <c r="I282"/>
      <c r="J282"/>
      <c r="K282"/>
      <c r="L282"/>
    </row>
    <row r="283" spans="1:12" s="7" customFormat="1" x14ac:dyDescent="0.2">
      <c r="A283" s="9">
        <v>1995</v>
      </c>
      <c r="B283" s="9">
        <v>6</v>
      </c>
      <c r="C283" s="8"/>
      <c r="E283"/>
      <c r="F283"/>
      <c r="G283"/>
      <c r="H283"/>
      <c r="I283"/>
      <c r="J283"/>
      <c r="K283"/>
      <c r="L283"/>
    </row>
    <row r="284" spans="1:12" s="7" customFormat="1" x14ac:dyDescent="0.2">
      <c r="A284" s="15">
        <v>1995</v>
      </c>
      <c r="B284" s="9">
        <v>7</v>
      </c>
      <c r="C284" s="8"/>
      <c r="E284"/>
      <c r="F284"/>
      <c r="G284"/>
      <c r="H284"/>
      <c r="I284"/>
      <c r="J284"/>
      <c r="K284"/>
      <c r="L284"/>
    </row>
    <row r="285" spans="1:12" s="7" customFormat="1" x14ac:dyDescent="0.2">
      <c r="A285" s="9">
        <v>1995</v>
      </c>
      <c r="B285" s="9">
        <v>8</v>
      </c>
      <c r="C285" s="8"/>
      <c r="E285"/>
      <c r="F285"/>
      <c r="G285"/>
      <c r="H285"/>
      <c r="I285"/>
      <c r="J285"/>
      <c r="K285"/>
      <c r="L285"/>
    </row>
    <row r="286" spans="1:12" s="7" customFormat="1" x14ac:dyDescent="0.2">
      <c r="A286" s="9">
        <v>1995</v>
      </c>
      <c r="B286" s="9">
        <v>9</v>
      </c>
      <c r="C286" s="8"/>
      <c r="E286"/>
      <c r="F286"/>
      <c r="G286"/>
      <c r="H286"/>
      <c r="I286"/>
      <c r="J286"/>
      <c r="K286"/>
      <c r="L286"/>
    </row>
    <row r="287" spans="1:12" s="7" customFormat="1" x14ac:dyDescent="0.2">
      <c r="A287" s="9">
        <v>1995</v>
      </c>
      <c r="B287" s="9">
        <v>10</v>
      </c>
      <c r="C287" s="8"/>
      <c r="D287" s="7">
        <v>21</v>
      </c>
      <c r="E287"/>
      <c r="F287"/>
      <c r="G287"/>
      <c r="H287"/>
      <c r="I287"/>
      <c r="J287"/>
      <c r="K287"/>
      <c r="L287"/>
    </row>
    <row r="288" spans="1:12" s="7" customFormat="1" x14ac:dyDescent="0.2">
      <c r="A288" s="9">
        <v>1995</v>
      </c>
      <c r="B288" s="9">
        <v>11</v>
      </c>
      <c r="C288" s="16">
        <v>1995</v>
      </c>
      <c r="D288" s="7">
        <v>57.5</v>
      </c>
      <c r="E288"/>
      <c r="F288"/>
      <c r="G288"/>
      <c r="H288"/>
      <c r="I288"/>
      <c r="J288"/>
      <c r="K288"/>
      <c r="L288"/>
    </row>
    <row r="289" spans="1:12" s="7" customFormat="1" x14ac:dyDescent="0.2">
      <c r="A289" s="9">
        <v>1995</v>
      </c>
      <c r="B289" s="9">
        <v>12</v>
      </c>
      <c r="C289" s="16">
        <v>1995</v>
      </c>
      <c r="D289" s="7">
        <v>118.3</v>
      </c>
      <c r="E289"/>
      <c r="F289"/>
      <c r="G289"/>
      <c r="H289"/>
      <c r="I289"/>
      <c r="J289"/>
      <c r="K289"/>
      <c r="L289"/>
    </row>
    <row r="290" spans="1:12" s="7" customFormat="1" x14ac:dyDescent="0.2">
      <c r="A290" s="9">
        <v>1996</v>
      </c>
      <c r="B290" s="9">
        <v>1</v>
      </c>
      <c r="C290" s="16">
        <v>1995</v>
      </c>
      <c r="D290" s="7">
        <v>184.9</v>
      </c>
      <c r="E290"/>
      <c r="F290"/>
      <c r="G290"/>
      <c r="H290"/>
      <c r="I290"/>
      <c r="J290"/>
      <c r="K290"/>
      <c r="L290"/>
    </row>
    <row r="291" spans="1:12" s="7" customFormat="1" x14ac:dyDescent="0.2">
      <c r="A291" s="9">
        <v>1996</v>
      </c>
      <c r="B291" s="9">
        <v>2</v>
      </c>
      <c r="C291" s="16">
        <v>1995</v>
      </c>
      <c r="D291" s="7">
        <v>386.7</v>
      </c>
      <c r="E291"/>
      <c r="F291"/>
      <c r="G291"/>
      <c r="H291"/>
      <c r="I291"/>
      <c r="J291"/>
      <c r="K291"/>
      <c r="L291"/>
    </row>
    <row r="292" spans="1:12" s="7" customFormat="1" x14ac:dyDescent="0.2">
      <c r="A292" s="9">
        <v>1996</v>
      </c>
      <c r="B292" s="9">
        <v>3</v>
      </c>
      <c r="C292" s="16">
        <v>1995</v>
      </c>
      <c r="D292" s="7">
        <v>102</v>
      </c>
      <c r="E292"/>
      <c r="F292"/>
      <c r="G292"/>
      <c r="H292"/>
      <c r="I292"/>
      <c r="J292"/>
      <c r="K292"/>
      <c r="L292"/>
    </row>
    <row r="293" spans="1:12" s="7" customFormat="1" x14ac:dyDescent="0.2">
      <c r="A293" s="9">
        <v>1996</v>
      </c>
      <c r="B293" s="9">
        <v>4</v>
      </c>
      <c r="C293" s="16">
        <v>1995</v>
      </c>
      <c r="E293"/>
      <c r="F293"/>
      <c r="G293"/>
      <c r="H293"/>
      <c r="I293"/>
      <c r="J293"/>
      <c r="K293"/>
      <c r="L293"/>
    </row>
    <row r="294" spans="1:12" s="7" customFormat="1" x14ac:dyDescent="0.2">
      <c r="A294" s="9">
        <v>1996</v>
      </c>
      <c r="B294" s="9">
        <v>5</v>
      </c>
      <c r="C294" s="8"/>
      <c r="E294"/>
      <c r="F294"/>
      <c r="G294"/>
      <c r="H294"/>
      <c r="I294"/>
      <c r="J294"/>
      <c r="K294"/>
      <c r="L294"/>
    </row>
    <row r="295" spans="1:12" s="7" customFormat="1" x14ac:dyDescent="0.2">
      <c r="A295" s="9">
        <v>1996</v>
      </c>
      <c r="B295" s="9">
        <v>6</v>
      </c>
      <c r="C295" s="8"/>
      <c r="E295"/>
      <c r="F295"/>
      <c r="G295"/>
      <c r="H295"/>
      <c r="I295"/>
      <c r="J295"/>
      <c r="K295"/>
      <c r="L295"/>
    </row>
    <row r="296" spans="1:12" s="7" customFormat="1" x14ac:dyDescent="0.2">
      <c r="A296" s="15">
        <v>1996</v>
      </c>
      <c r="B296" s="9">
        <v>7</v>
      </c>
      <c r="C296" s="8"/>
      <c r="E296"/>
      <c r="F296"/>
      <c r="G296"/>
      <c r="H296"/>
      <c r="I296"/>
      <c r="J296"/>
      <c r="K296"/>
      <c r="L296"/>
    </row>
    <row r="297" spans="1:12" s="7" customFormat="1" x14ac:dyDescent="0.2">
      <c r="A297" s="9">
        <v>1996</v>
      </c>
      <c r="B297" s="9">
        <v>8</v>
      </c>
      <c r="C297" s="8"/>
      <c r="E297"/>
      <c r="F297"/>
      <c r="G297"/>
      <c r="H297"/>
      <c r="I297"/>
      <c r="J297"/>
      <c r="K297"/>
      <c r="L297"/>
    </row>
    <row r="298" spans="1:12" s="7" customFormat="1" x14ac:dyDescent="0.2">
      <c r="A298" s="9">
        <v>1996</v>
      </c>
      <c r="B298" s="9">
        <v>9</v>
      </c>
      <c r="C298" s="8"/>
      <c r="E298"/>
      <c r="F298"/>
      <c r="G298"/>
      <c r="H298"/>
      <c r="I298"/>
      <c r="J298"/>
      <c r="K298"/>
      <c r="L298"/>
    </row>
    <row r="299" spans="1:12" s="7" customFormat="1" x14ac:dyDescent="0.2">
      <c r="A299" s="9">
        <v>1996</v>
      </c>
      <c r="B299" s="9">
        <v>10</v>
      </c>
      <c r="C299" s="8"/>
      <c r="D299" s="11">
        <v>0</v>
      </c>
      <c r="E299"/>
      <c r="F299"/>
      <c r="G299"/>
      <c r="H299"/>
      <c r="I299"/>
      <c r="J299"/>
      <c r="K299"/>
      <c r="L299"/>
    </row>
    <row r="300" spans="1:12" s="7" customFormat="1" x14ac:dyDescent="0.2">
      <c r="A300" s="9">
        <v>1996</v>
      </c>
      <c r="B300" s="9">
        <v>11</v>
      </c>
      <c r="C300" s="16">
        <v>1996</v>
      </c>
      <c r="D300" s="7">
        <v>135.80000000000001</v>
      </c>
      <c r="E300"/>
      <c r="F300"/>
      <c r="G300"/>
      <c r="H300"/>
      <c r="I300"/>
      <c r="J300"/>
      <c r="K300"/>
      <c r="L300"/>
    </row>
    <row r="301" spans="1:12" s="7" customFormat="1" x14ac:dyDescent="0.2">
      <c r="A301" s="9">
        <v>1996</v>
      </c>
      <c r="B301" s="9">
        <v>12</v>
      </c>
      <c r="C301" s="16">
        <v>1996</v>
      </c>
      <c r="D301" s="7">
        <v>101.4</v>
      </c>
      <c r="E301"/>
      <c r="F301"/>
      <c r="G301"/>
      <c r="H301"/>
      <c r="I301"/>
      <c r="J301"/>
      <c r="K301"/>
      <c r="L301"/>
    </row>
    <row r="302" spans="1:12" s="7" customFormat="1" x14ac:dyDescent="0.2">
      <c r="A302" s="9">
        <v>1997</v>
      </c>
      <c r="B302" s="9">
        <v>1</v>
      </c>
      <c r="C302" s="16">
        <v>1996</v>
      </c>
      <c r="D302" s="7">
        <v>420.5</v>
      </c>
      <c r="E302"/>
      <c r="F302"/>
      <c r="G302"/>
      <c r="H302"/>
      <c r="I302"/>
      <c r="J302"/>
      <c r="K302"/>
      <c r="L302"/>
    </row>
    <row r="303" spans="1:12" s="7" customFormat="1" x14ac:dyDescent="0.2">
      <c r="A303" s="9">
        <v>1997</v>
      </c>
      <c r="B303" s="9">
        <v>2</v>
      </c>
      <c r="C303" s="16">
        <v>1996</v>
      </c>
      <c r="D303" s="7">
        <v>324.60000000000002</v>
      </c>
      <c r="E303"/>
      <c r="F303"/>
      <c r="G303"/>
      <c r="H303"/>
      <c r="I303"/>
      <c r="J303"/>
      <c r="K303"/>
      <c r="L303"/>
    </row>
    <row r="304" spans="1:12" s="7" customFormat="1" x14ac:dyDescent="0.2">
      <c r="A304" s="9">
        <v>1997</v>
      </c>
      <c r="B304" s="9">
        <v>3</v>
      </c>
      <c r="C304" s="16">
        <v>1996</v>
      </c>
      <c r="D304" s="7">
        <v>128.6</v>
      </c>
      <c r="E304"/>
      <c r="F304"/>
      <c r="G304"/>
      <c r="H304"/>
      <c r="I304"/>
      <c r="J304"/>
      <c r="K304"/>
      <c r="L304"/>
    </row>
    <row r="305" spans="1:12" s="7" customFormat="1" x14ac:dyDescent="0.2">
      <c r="A305" s="9">
        <v>1997</v>
      </c>
      <c r="B305" s="9">
        <v>4</v>
      </c>
      <c r="C305" s="16">
        <v>1996</v>
      </c>
      <c r="E305"/>
      <c r="F305"/>
      <c r="G305"/>
      <c r="H305"/>
      <c r="I305"/>
      <c r="J305"/>
      <c r="K305"/>
      <c r="L305"/>
    </row>
    <row r="306" spans="1:12" s="7" customFormat="1" ht="13.5" customHeight="1" x14ac:dyDescent="0.2">
      <c r="A306" s="9">
        <v>1997</v>
      </c>
      <c r="B306" s="9">
        <v>5</v>
      </c>
      <c r="C306" s="8"/>
      <c r="E306"/>
      <c r="F306"/>
      <c r="G306"/>
      <c r="H306"/>
      <c r="I306"/>
      <c r="J306"/>
      <c r="K306"/>
      <c r="L306"/>
    </row>
    <row r="307" spans="1:12" s="7" customFormat="1" x14ac:dyDescent="0.2">
      <c r="A307" s="9">
        <v>1997</v>
      </c>
      <c r="B307" s="9">
        <v>6</v>
      </c>
      <c r="C307" s="8"/>
      <c r="E307"/>
      <c r="F307"/>
      <c r="G307"/>
      <c r="H307"/>
      <c r="I307"/>
      <c r="J307"/>
      <c r="K307"/>
      <c r="L307"/>
    </row>
    <row r="308" spans="1:12" s="7" customFormat="1" x14ac:dyDescent="0.2">
      <c r="A308" s="15">
        <v>1997</v>
      </c>
      <c r="B308" s="9">
        <v>7</v>
      </c>
      <c r="C308" s="8"/>
      <c r="E308"/>
      <c r="F308"/>
      <c r="G308"/>
      <c r="H308"/>
      <c r="I308"/>
      <c r="J308"/>
      <c r="K308"/>
      <c r="L308"/>
    </row>
    <row r="309" spans="1:12" s="7" customFormat="1" x14ac:dyDescent="0.2">
      <c r="A309" s="9">
        <v>1997</v>
      </c>
      <c r="B309" s="9">
        <v>8</v>
      </c>
      <c r="C309" s="8"/>
      <c r="E309"/>
      <c r="F309"/>
      <c r="G309"/>
      <c r="H309"/>
      <c r="I309"/>
      <c r="J309"/>
      <c r="K309"/>
      <c r="L309"/>
    </row>
    <row r="310" spans="1:12" s="7" customFormat="1" x14ac:dyDescent="0.2">
      <c r="A310" s="9">
        <v>1997</v>
      </c>
      <c r="B310" s="9">
        <v>9</v>
      </c>
      <c r="C310" s="8"/>
      <c r="E310"/>
      <c r="F310"/>
      <c r="G310"/>
      <c r="H310"/>
      <c r="I310"/>
      <c r="J310"/>
      <c r="K310"/>
      <c r="L310"/>
    </row>
    <row r="311" spans="1:12" s="7" customFormat="1" x14ac:dyDescent="0.2">
      <c r="A311" s="9">
        <v>1997</v>
      </c>
      <c r="B311" s="9">
        <v>10</v>
      </c>
      <c r="C311" s="8"/>
      <c r="D311" s="11">
        <v>0</v>
      </c>
      <c r="E311"/>
      <c r="F311"/>
      <c r="G311"/>
      <c r="H311"/>
      <c r="I311"/>
      <c r="J311"/>
      <c r="K311"/>
      <c r="L311"/>
    </row>
    <row r="312" spans="1:12" s="7" customFormat="1" x14ac:dyDescent="0.2">
      <c r="A312" s="9">
        <v>1997</v>
      </c>
      <c r="B312" s="9">
        <v>11</v>
      </c>
      <c r="C312" s="16">
        <v>1997</v>
      </c>
      <c r="D312" s="7">
        <v>85.7</v>
      </c>
      <c r="E312"/>
      <c r="F312"/>
      <c r="G312"/>
      <c r="H312"/>
      <c r="I312"/>
      <c r="J312"/>
      <c r="K312"/>
      <c r="L312"/>
    </row>
    <row r="313" spans="1:12" s="7" customFormat="1" x14ac:dyDescent="0.2">
      <c r="A313" s="9">
        <v>1997</v>
      </c>
      <c r="B313" s="9">
        <v>12</v>
      </c>
      <c r="C313" s="16">
        <v>1997</v>
      </c>
      <c r="D313" s="7">
        <v>62</v>
      </c>
      <c r="E313"/>
      <c r="F313"/>
      <c r="G313"/>
      <c r="H313"/>
      <c r="I313"/>
      <c r="J313"/>
      <c r="K313"/>
      <c r="L313"/>
    </row>
    <row r="314" spans="1:12" s="7" customFormat="1" x14ac:dyDescent="0.2">
      <c r="A314" s="9">
        <v>1998</v>
      </c>
      <c r="B314" s="9">
        <v>1</v>
      </c>
      <c r="C314" s="16">
        <v>1997</v>
      </c>
      <c r="D314" s="7">
        <v>466.4</v>
      </c>
      <c r="E314"/>
      <c r="F314"/>
      <c r="G314"/>
      <c r="H314"/>
      <c r="I314"/>
      <c r="J314"/>
      <c r="K314"/>
      <c r="L314"/>
    </row>
    <row r="315" spans="1:12" s="7" customFormat="1" x14ac:dyDescent="0.2">
      <c r="A315" s="9">
        <v>1998</v>
      </c>
      <c r="B315" s="9">
        <v>2</v>
      </c>
      <c r="C315" s="16">
        <v>1997</v>
      </c>
      <c r="D315" s="7">
        <v>60</v>
      </c>
      <c r="E315"/>
      <c r="F315"/>
      <c r="G315"/>
      <c r="H315"/>
      <c r="I315"/>
      <c r="J315"/>
      <c r="K315"/>
      <c r="L315"/>
    </row>
    <row r="316" spans="1:12" s="7" customFormat="1" x14ac:dyDescent="0.2">
      <c r="A316" s="9">
        <v>1998</v>
      </c>
      <c r="B316" s="9">
        <v>3</v>
      </c>
      <c r="C316" s="16">
        <v>1997</v>
      </c>
      <c r="D316" s="7">
        <v>84.4</v>
      </c>
      <c r="E316"/>
      <c r="F316"/>
      <c r="G316"/>
      <c r="H316"/>
      <c r="I316"/>
      <c r="J316"/>
      <c r="K316"/>
      <c r="L316"/>
    </row>
    <row r="317" spans="1:12" s="7" customFormat="1" x14ac:dyDescent="0.2">
      <c r="A317" s="9">
        <v>1998</v>
      </c>
      <c r="B317" s="9">
        <v>4</v>
      </c>
      <c r="C317" s="16">
        <v>1997</v>
      </c>
      <c r="E317"/>
      <c r="F317"/>
      <c r="G317"/>
      <c r="H317"/>
      <c r="I317"/>
      <c r="J317"/>
      <c r="K317"/>
      <c r="L317"/>
    </row>
    <row r="318" spans="1:12" s="7" customFormat="1" x14ac:dyDescent="0.2">
      <c r="A318" s="9">
        <v>1998</v>
      </c>
      <c r="B318" s="9">
        <v>5</v>
      </c>
      <c r="C318" s="8"/>
      <c r="E318"/>
      <c r="F318"/>
      <c r="G318"/>
      <c r="H318"/>
      <c r="I318"/>
      <c r="J318"/>
      <c r="K318"/>
      <c r="L318"/>
    </row>
    <row r="319" spans="1:12" s="7" customFormat="1" x14ac:dyDescent="0.2">
      <c r="A319" s="9">
        <v>1998</v>
      </c>
      <c r="B319" s="9">
        <v>6</v>
      </c>
      <c r="C319" s="8"/>
      <c r="E319"/>
      <c r="F319"/>
      <c r="G319"/>
      <c r="H319"/>
      <c r="I319"/>
      <c r="J319"/>
      <c r="K319"/>
      <c r="L319"/>
    </row>
    <row r="320" spans="1:12" s="7" customFormat="1" x14ac:dyDescent="0.2">
      <c r="A320" s="15">
        <v>1998</v>
      </c>
      <c r="B320" s="9">
        <v>7</v>
      </c>
      <c r="C320" s="8"/>
      <c r="E320"/>
      <c r="F320"/>
      <c r="G320"/>
      <c r="H320"/>
      <c r="I320"/>
      <c r="J320"/>
      <c r="K320"/>
      <c r="L320"/>
    </row>
    <row r="321" spans="1:12" s="7" customFormat="1" x14ac:dyDescent="0.2">
      <c r="A321" s="9">
        <v>1998</v>
      </c>
      <c r="B321" s="9">
        <v>8</v>
      </c>
      <c r="C321" s="8"/>
      <c r="E321"/>
      <c r="F321"/>
      <c r="G321"/>
      <c r="H321"/>
      <c r="I321"/>
      <c r="J321"/>
      <c r="K321"/>
      <c r="L321"/>
    </row>
    <row r="322" spans="1:12" s="7" customFormat="1" x14ac:dyDescent="0.2">
      <c r="A322" s="9">
        <v>1998</v>
      </c>
      <c r="B322" s="9">
        <v>9</v>
      </c>
      <c r="C322" s="8"/>
      <c r="E322"/>
      <c r="F322"/>
      <c r="G322"/>
      <c r="H322"/>
      <c r="I322"/>
      <c r="J322"/>
      <c r="K322"/>
      <c r="L322"/>
    </row>
    <row r="323" spans="1:12" s="7" customFormat="1" x14ac:dyDescent="0.2">
      <c r="A323" s="9">
        <v>1998</v>
      </c>
      <c r="B323" s="9">
        <v>10</v>
      </c>
      <c r="C323" s="8"/>
      <c r="D323" s="11">
        <v>0</v>
      </c>
      <c r="E323"/>
      <c r="F323"/>
      <c r="G323"/>
      <c r="H323"/>
      <c r="I323"/>
      <c r="J323"/>
      <c r="K323"/>
      <c r="L323"/>
    </row>
    <row r="324" spans="1:12" s="7" customFormat="1" x14ac:dyDescent="0.2">
      <c r="A324" s="9">
        <v>1998</v>
      </c>
      <c r="B324" s="9">
        <v>11</v>
      </c>
      <c r="C324" s="16">
        <v>1998</v>
      </c>
      <c r="D324" s="7">
        <v>33.200000000000003</v>
      </c>
      <c r="E324"/>
      <c r="F324"/>
      <c r="G324"/>
      <c r="H324"/>
      <c r="I324"/>
      <c r="J324"/>
      <c r="K324"/>
      <c r="L324"/>
    </row>
    <row r="325" spans="1:12" s="7" customFormat="1" x14ac:dyDescent="0.2">
      <c r="A325" s="9">
        <v>1998</v>
      </c>
      <c r="B325" s="9">
        <v>12</v>
      </c>
      <c r="C325" s="16">
        <v>1998</v>
      </c>
      <c r="D325" s="7">
        <v>346.9</v>
      </c>
      <c r="E325"/>
      <c r="F325"/>
      <c r="G325"/>
      <c r="H325"/>
      <c r="I325"/>
      <c r="J325"/>
      <c r="K325"/>
      <c r="L325"/>
    </row>
    <row r="326" spans="1:12" s="7" customFormat="1" x14ac:dyDescent="0.2">
      <c r="A326" s="9">
        <v>1999</v>
      </c>
      <c r="B326" s="9">
        <v>1</v>
      </c>
      <c r="C326" s="16">
        <v>1998</v>
      </c>
      <c r="D326" s="7">
        <v>378.7</v>
      </c>
      <c r="E326"/>
      <c r="F326"/>
      <c r="G326"/>
      <c r="H326"/>
      <c r="I326"/>
      <c r="J326"/>
      <c r="K326"/>
      <c r="L326"/>
    </row>
    <row r="327" spans="1:12" s="7" customFormat="1" x14ac:dyDescent="0.2">
      <c r="A327" s="9">
        <v>1999</v>
      </c>
      <c r="B327" s="9">
        <v>2</v>
      </c>
      <c r="C327" s="16">
        <v>1998</v>
      </c>
      <c r="D327" s="7">
        <v>144.4</v>
      </c>
      <c r="E327"/>
      <c r="F327"/>
      <c r="G327"/>
      <c r="H327"/>
      <c r="I327"/>
      <c r="J327"/>
      <c r="K327"/>
      <c r="L327"/>
    </row>
    <row r="328" spans="1:12" s="7" customFormat="1" x14ac:dyDescent="0.2">
      <c r="A328" s="9">
        <v>1999</v>
      </c>
      <c r="B328" s="9">
        <v>3</v>
      </c>
      <c r="C328" s="16">
        <v>1998</v>
      </c>
      <c r="D328" s="7">
        <v>75.2</v>
      </c>
      <c r="E328"/>
      <c r="F328"/>
      <c r="G328"/>
      <c r="H328"/>
      <c r="I328"/>
      <c r="J328"/>
      <c r="K328"/>
      <c r="L328"/>
    </row>
    <row r="329" spans="1:12" s="7" customFormat="1" x14ac:dyDescent="0.2">
      <c r="A329" s="9">
        <v>1999</v>
      </c>
      <c r="B329" s="9">
        <v>4</v>
      </c>
      <c r="C329" s="16">
        <v>1998</v>
      </c>
      <c r="E329"/>
      <c r="F329"/>
      <c r="G329"/>
      <c r="H329"/>
      <c r="I329"/>
      <c r="J329"/>
      <c r="K329"/>
      <c r="L329"/>
    </row>
    <row r="330" spans="1:12" s="7" customFormat="1" x14ac:dyDescent="0.2">
      <c r="A330" s="9">
        <v>1999</v>
      </c>
      <c r="B330" s="9">
        <v>5</v>
      </c>
      <c r="C330" s="8"/>
      <c r="E330"/>
      <c r="F330"/>
      <c r="G330"/>
      <c r="H330"/>
      <c r="I330"/>
      <c r="J330"/>
      <c r="K330"/>
      <c r="L330"/>
    </row>
    <row r="331" spans="1:12" s="7" customFormat="1" x14ac:dyDescent="0.2">
      <c r="A331" s="9">
        <v>1999</v>
      </c>
      <c r="B331" s="9">
        <v>6</v>
      </c>
      <c r="C331" s="8"/>
      <c r="E331"/>
      <c r="F331"/>
      <c r="G331"/>
      <c r="H331"/>
      <c r="I331"/>
      <c r="J331"/>
      <c r="K331"/>
      <c r="L331"/>
    </row>
    <row r="332" spans="1:12" s="7" customFormat="1" x14ac:dyDescent="0.2">
      <c r="A332" s="15">
        <v>1999</v>
      </c>
      <c r="B332" s="9">
        <v>7</v>
      </c>
      <c r="C332" s="8"/>
      <c r="E332"/>
      <c r="F332"/>
      <c r="G332"/>
      <c r="H332"/>
      <c r="I332"/>
      <c r="J332"/>
      <c r="K332"/>
      <c r="L332"/>
    </row>
    <row r="333" spans="1:12" s="7" customFormat="1" x14ac:dyDescent="0.2">
      <c r="A333" s="9">
        <v>1999</v>
      </c>
      <c r="B333" s="9">
        <v>8</v>
      </c>
      <c r="C333" s="8"/>
      <c r="E333"/>
      <c r="F333"/>
      <c r="G333"/>
      <c r="H333"/>
      <c r="I333"/>
      <c r="J333"/>
      <c r="K333"/>
      <c r="L333"/>
    </row>
    <row r="334" spans="1:12" s="7" customFormat="1" x14ac:dyDescent="0.2">
      <c r="A334" s="9">
        <v>1999</v>
      </c>
      <c r="B334" s="9">
        <v>9</v>
      </c>
      <c r="C334" s="8"/>
      <c r="E334"/>
      <c r="F334"/>
      <c r="G334"/>
      <c r="H334"/>
      <c r="I334"/>
      <c r="J334"/>
      <c r="K334"/>
      <c r="L334"/>
    </row>
    <row r="335" spans="1:12" s="7" customFormat="1" x14ac:dyDescent="0.2">
      <c r="A335" s="9">
        <v>1999</v>
      </c>
      <c r="B335" s="9">
        <v>10</v>
      </c>
      <c r="C335" s="8"/>
      <c r="D335" s="11">
        <v>0</v>
      </c>
      <c r="E335"/>
      <c r="F335"/>
      <c r="G335"/>
      <c r="H335"/>
      <c r="I335"/>
      <c r="J335"/>
      <c r="K335"/>
      <c r="L335"/>
    </row>
    <row r="336" spans="1:12" s="7" customFormat="1" x14ac:dyDescent="0.2">
      <c r="A336" s="9">
        <v>1999</v>
      </c>
      <c r="B336" s="9">
        <v>11</v>
      </c>
      <c r="C336" s="16">
        <v>1999</v>
      </c>
      <c r="D336" s="7">
        <v>120.7</v>
      </c>
      <c r="E336"/>
      <c r="F336"/>
      <c r="G336"/>
      <c r="H336"/>
      <c r="I336"/>
      <c r="J336"/>
      <c r="K336"/>
      <c r="L336"/>
    </row>
    <row r="337" spans="1:12" s="7" customFormat="1" x14ac:dyDescent="0.2">
      <c r="A337" s="9">
        <v>1999</v>
      </c>
      <c r="B337" s="9">
        <v>12</v>
      </c>
      <c r="C337" s="16">
        <v>1999</v>
      </c>
      <c r="D337" s="7">
        <v>89.9</v>
      </c>
      <c r="E337"/>
      <c r="F337"/>
      <c r="G337"/>
      <c r="H337"/>
      <c r="I337"/>
      <c r="J337"/>
      <c r="K337"/>
      <c r="L337"/>
    </row>
    <row r="338" spans="1:12" s="7" customFormat="1" x14ac:dyDescent="0.2">
      <c r="A338" s="9">
        <v>2000</v>
      </c>
      <c r="B338" s="9">
        <v>1</v>
      </c>
      <c r="C338" s="16">
        <v>1999</v>
      </c>
      <c r="D338" s="7">
        <v>282.89999999999998</v>
      </c>
      <c r="E338"/>
      <c r="F338"/>
      <c r="G338"/>
      <c r="H338"/>
      <c r="I338"/>
      <c r="J338"/>
      <c r="K338"/>
      <c r="L338"/>
    </row>
    <row r="339" spans="1:12" s="7" customFormat="1" x14ac:dyDescent="0.2">
      <c r="A339" s="9">
        <v>2000</v>
      </c>
      <c r="B339" s="9">
        <v>2</v>
      </c>
      <c r="C339" s="16">
        <v>1999</v>
      </c>
      <c r="D339" s="7">
        <v>231.6</v>
      </c>
      <c r="E339"/>
      <c r="F339"/>
      <c r="G339"/>
      <c r="H339"/>
      <c r="I339"/>
      <c r="J339"/>
      <c r="K339"/>
      <c r="L339"/>
    </row>
    <row r="340" spans="1:12" s="7" customFormat="1" x14ac:dyDescent="0.2">
      <c r="A340" s="9">
        <v>2000</v>
      </c>
      <c r="B340" s="9">
        <v>3</v>
      </c>
      <c r="C340" s="16">
        <v>1999</v>
      </c>
      <c r="D340" s="7">
        <v>129.30000000000001</v>
      </c>
      <c r="E340"/>
      <c r="F340"/>
      <c r="G340"/>
      <c r="H340"/>
      <c r="I340"/>
      <c r="J340"/>
      <c r="K340"/>
      <c r="L340"/>
    </row>
    <row r="341" spans="1:12" s="7" customFormat="1" x14ac:dyDescent="0.2">
      <c r="A341" s="9">
        <v>2000</v>
      </c>
      <c r="B341" s="9">
        <v>4</v>
      </c>
      <c r="C341" s="16">
        <v>1999</v>
      </c>
      <c r="E341"/>
      <c r="F341"/>
      <c r="G341"/>
      <c r="H341"/>
      <c r="I341"/>
      <c r="J341"/>
      <c r="K341"/>
      <c r="L341"/>
    </row>
    <row r="342" spans="1:12" s="7" customFormat="1" x14ac:dyDescent="0.2">
      <c r="A342" s="9">
        <v>2000</v>
      </c>
      <c r="B342" s="9">
        <v>5</v>
      </c>
      <c r="C342" s="8"/>
      <c r="E342"/>
      <c r="F342"/>
      <c r="G342"/>
      <c r="H342"/>
      <c r="I342"/>
      <c r="J342"/>
      <c r="K342"/>
      <c r="L342"/>
    </row>
    <row r="343" spans="1:12" s="7" customFormat="1" x14ac:dyDescent="0.2">
      <c r="A343" s="9">
        <v>2000</v>
      </c>
      <c r="B343" s="9">
        <v>6</v>
      </c>
      <c r="C343" s="8"/>
      <c r="E343"/>
      <c r="F343"/>
      <c r="G343"/>
      <c r="H343"/>
      <c r="I343"/>
      <c r="J343"/>
      <c r="K343"/>
      <c r="L343"/>
    </row>
    <row r="344" spans="1:12" s="7" customFormat="1" x14ac:dyDescent="0.2">
      <c r="A344" s="15">
        <v>2000</v>
      </c>
      <c r="B344" s="9">
        <v>7</v>
      </c>
      <c r="C344" s="8"/>
      <c r="E344"/>
      <c r="F344"/>
      <c r="G344"/>
      <c r="H344"/>
      <c r="I344"/>
      <c r="J344"/>
      <c r="K344"/>
      <c r="L344"/>
    </row>
    <row r="345" spans="1:12" s="7" customFormat="1" x14ac:dyDescent="0.2">
      <c r="A345" s="9">
        <v>2000</v>
      </c>
      <c r="B345" s="9">
        <v>8</v>
      </c>
      <c r="C345" s="8"/>
      <c r="E345"/>
      <c r="F345"/>
      <c r="G345"/>
      <c r="H345"/>
      <c r="I345"/>
      <c r="J345"/>
      <c r="K345"/>
      <c r="L345"/>
    </row>
    <row r="346" spans="1:12" s="7" customFormat="1" x14ac:dyDescent="0.2">
      <c r="A346" s="9">
        <v>2000</v>
      </c>
      <c r="B346" s="9">
        <v>9</v>
      </c>
      <c r="C346" s="8"/>
      <c r="E346"/>
      <c r="F346"/>
      <c r="G346"/>
      <c r="H346"/>
      <c r="I346"/>
      <c r="J346"/>
      <c r="K346"/>
      <c r="L346"/>
    </row>
    <row r="347" spans="1:12" s="7" customFormat="1" x14ac:dyDescent="0.2">
      <c r="A347" s="9">
        <v>2000</v>
      </c>
      <c r="B347" s="9">
        <v>10</v>
      </c>
      <c r="C347" s="8"/>
      <c r="D347" s="7">
        <v>1.7</v>
      </c>
      <c r="E347"/>
      <c r="F347"/>
      <c r="G347"/>
      <c r="H347"/>
      <c r="I347"/>
      <c r="J347"/>
      <c r="K347"/>
      <c r="L347"/>
    </row>
    <row r="348" spans="1:12" s="7" customFormat="1" x14ac:dyDescent="0.2">
      <c r="A348" s="9">
        <v>2000</v>
      </c>
      <c r="B348" s="9">
        <v>11</v>
      </c>
      <c r="C348" s="16">
        <v>2000</v>
      </c>
      <c r="D348" s="7">
        <v>69.5</v>
      </c>
      <c r="E348"/>
      <c r="F348"/>
      <c r="G348"/>
      <c r="H348"/>
      <c r="I348"/>
      <c r="J348"/>
      <c r="K348"/>
      <c r="L348"/>
    </row>
    <row r="349" spans="1:12" s="7" customFormat="1" x14ac:dyDescent="0.2">
      <c r="A349" s="9">
        <v>2000</v>
      </c>
      <c r="B349" s="9">
        <v>12</v>
      </c>
      <c r="C349" s="16">
        <v>2000</v>
      </c>
      <c r="D349" s="7">
        <v>191.4</v>
      </c>
      <c r="E349"/>
      <c r="F349"/>
      <c r="G349"/>
      <c r="H349"/>
      <c r="I349"/>
      <c r="J349"/>
      <c r="K349"/>
      <c r="L349"/>
    </row>
    <row r="350" spans="1:12" s="7" customFormat="1" x14ac:dyDescent="0.2">
      <c r="A350" s="9">
        <v>2001</v>
      </c>
      <c r="B350" s="9">
        <v>1</v>
      </c>
      <c r="C350" s="16">
        <v>2000</v>
      </c>
      <c r="D350" s="7">
        <v>116.9</v>
      </c>
      <c r="E350"/>
      <c r="F350"/>
      <c r="G350"/>
      <c r="H350"/>
      <c r="I350"/>
      <c r="J350"/>
      <c r="K350"/>
      <c r="L350"/>
    </row>
    <row r="351" spans="1:12" s="7" customFormat="1" x14ac:dyDescent="0.2">
      <c r="A351" s="9">
        <v>2001</v>
      </c>
      <c r="B351" s="9">
        <v>2</v>
      </c>
      <c r="C351" s="16">
        <v>2000</v>
      </c>
      <c r="D351" s="7">
        <v>507.1</v>
      </c>
      <c r="E351"/>
      <c r="F351"/>
      <c r="G351"/>
      <c r="H351"/>
      <c r="I351"/>
      <c r="J351"/>
      <c r="K351"/>
      <c r="L351"/>
    </row>
    <row r="352" spans="1:12" s="7" customFormat="1" x14ac:dyDescent="0.2">
      <c r="A352" s="9">
        <v>2001</v>
      </c>
      <c r="B352" s="9">
        <v>3</v>
      </c>
      <c r="C352" s="16">
        <v>2000</v>
      </c>
      <c r="D352" s="7">
        <v>282.3</v>
      </c>
      <c r="E352"/>
      <c r="F352"/>
      <c r="G352"/>
      <c r="H352"/>
      <c r="I352"/>
      <c r="J352"/>
      <c r="K352"/>
      <c r="L352"/>
    </row>
    <row r="353" spans="1:12" s="7" customFormat="1" x14ac:dyDescent="0.2">
      <c r="A353" s="9">
        <v>2001</v>
      </c>
      <c r="B353" s="9">
        <v>4</v>
      </c>
      <c r="C353" s="16">
        <v>2000</v>
      </c>
      <c r="E353"/>
      <c r="F353"/>
      <c r="G353"/>
      <c r="H353"/>
      <c r="I353"/>
      <c r="J353"/>
      <c r="K353"/>
      <c r="L353"/>
    </row>
    <row r="354" spans="1:12" s="7" customFormat="1" x14ac:dyDescent="0.2">
      <c r="A354" s="9">
        <v>2001</v>
      </c>
      <c r="B354" s="9">
        <v>5</v>
      </c>
      <c r="C354" s="8"/>
      <c r="E354"/>
      <c r="F354"/>
      <c r="G354"/>
      <c r="H354"/>
      <c r="I354"/>
      <c r="J354"/>
      <c r="K354"/>
      <c r="L354"/>
    </row>
    <row r="355" spans="1:12" s="7" customFormat="1" x14ac:dyDescent="0.2">
      <c r="A355" s="9">
        <v>2001</v>
      </c>
      <c r="B355" s="9">
        <v>6</v>
      </c>
      <c r="C355" s="8"/>
      <c r="E355"/>
      <c r="F355"/>
      <c r="G355"/>
      <c r="H355"/>
      <c r="I355"/>
      <c r="J355"/>
      <c r="K355"/>
      <c r="L355"/>
    </row>
    <row r="356" spans="1:12" s="7" customFormat="1" x14ac:dyDescent="0.2">
      <c r="A356" s="15">
        <v>2001</v>
      </c>
      <c r="B356" s="9">
        <v>7</v>
      </c>
      <c r="C356" s="8"/>
      <c r="E356"/>
      <c r="F356"/>
      <c r="G356"/>
      <c r="H356"/>
      <c r="I356"/>
      <c r="J356"/>
      <c r="K356"/>
      <c r="L356"/>
    </row>
    <row r="357" spans="1:12" s="7" customFormat="1" x14ac:dyDescent="0.2">
      <c r="A357" s="9">
        <v>2001</v>
      </c>
      <c r="B357" s="9">
        <v>8</v>
      </c>
      <c r="C357" s="8"/>
      <c r="E357"/>
      <c r="F357"/>
      <c r="G357"/>
      <c r="H357"/>
      <c r="I357"/>
      <c r="J357"/>
      <c r="K357"/>
      <c r="L357"/>
    </row>
    <row r="358" spans="1:12" s="7" customFormat="1" x14ac:dyDescent="0.2">
      <c r="A358" s="9">
        <v>2001</v>
      </c>
      <c r="B358" s="9">
        <v>9</v>
      </c>
      <c r="C358" s="8"/>
      <c r="E358"/>
      <c r="F358"/>
      <c r="G358"/>
      <c r="H358"/>
      <c r="I358"/>
      <c r="J358"/>
      <c r="K358"/>
      <c r="L358"/>
    </row>
    <row r="359" spans="1:12" s="7" customFormat="1" x14ac:dyDescent="0.2">
      <c r="A359" s="9">
        <v>2001</v>
      </c>
      <c r="B359" s="9">
        <v>10</v>
      </c>
      <c r="C359" s="8"/>
      <c r="D359" s="11">
        <v>0</v>
      </c>
      <c r="E359"/>
      <c r="F359"/>
      <c r="G359"/>
      <c r="H359"/>
      <c r="I359"/>
      <c r="J359"/>
      <c r="K359"/>
      <c r="L359"/>
    </row>
    <row r="360" spans="1:12" s="7" customFormat="1" x14ac:dyDescent="0.2">
      <c r="A360" s="9">
        <v>2001</v>
      </c>
      <c r="B360" s="9">
        <v>11</v>
      </c>
      <c r="C360" s="16">
        <v>2001</v>
      </c>
      <c r="D360" s="7">
        <v>70.8</v>
      </c>
      <c r="E360"/>
      <c r="F360"/>
      <c r="G360"/>
      <c r="H360"/>
      <c r="I360"/>
      <c r="J360"/>
      <c r="K360"/>
      <c r="L360"/>
    </row>
    <row r="361" spans="1:12" s="7" customFormat="1" x14ac:dyDescent="0.2">
      <c r="A361" s="9">
        <v>2001</v>
      </c>
      <c r="B361" s="9">
        <v>12</v>
      </c>
      <c r="C361" s="16">
        <v>2001</v>
      </c>
      <c r="D361" s="7">
        <v>117.9</v>
      </c>
      <c r="E361"/>
      <c r="F361"/>
      <c r="G361"/>
      <c r="H361"/>
      <c r="I361"/>
      <c r="J361"/>
      <c r="K361"/>
      <c r="L361"/>
    </row>
    <row r="362" spans="1:12" s="7" customFormat="1" x14ac:dyDescent="0.2">
      <c r="A362" s="9">
        <v>2002</v>
      </c>
      <c r="B362" s="9">
        <v>1</v>
      </c>
      <c r="C362" s="16">
        <v>2001</v>
      </c>
      <c r="D362" s="7">
        <v>179.8</v>
      </c>
      <c r="E362"/>
      <c r="F362"/>
      <c r="G362"/>
      <c r="H362"/>
      <c r="I362"/>
      <c r="J362"/>
      <c r="K362"/>
      <c r="L362"/>
    </row>
    <row r="363" spans="1:12" s="7" customFormat="1" x14ac:dyDescent="0.2">
      <c r="A363" s="9">
        <v>2002</v>
      </c>
      <c r="B363" s="9">
        <v>2</v>
      </c>
      <c r="C363" s="16">
        <v>2001</v>
      </c>
      <c r="D363" s="7">
        <v>117.4</v>
      </c>
      <c r="E363"/>
      <c r="F363"/>
      <c r="G363"/>
      <c r="H363"/>
      <c r="I363"/>
      <c r="J363"/>
      <c r="K363"/>
      <c r="L363"/>
    </row>
    <row r="364" spans="1:12" s="7" customFormat="1" x14ac:dyDescent="0.2">
      <c r="A364" s="9">
        <v>2002</v>
      </c>
      <c r="B364" s="9">
        <v>3</v>
      </c>
      <c r="C364" s="16">
        <v>2001</v>
      </c>
      <c r="D364" s="7">
        <v>7.5</v>
      </c>
      <c r="E364"/>
      <c r="F364"/>
      <c r="G364"/>
      <c r="H364"/>
      <c r="I364"/>
      <c r="J364"/>
      <c r="K364"/>
      <c r="L364"/>
    </row>
    <row r="365" spans="1:12" s="7" customFormat="1" x14ac:dyDescent="0.2">
      <c r="A365" s="9">
        <v>2002</v>
      </c>
      <c r="B365" s="9">
        <v>4</v>
      </c>
      <c r="C365" s="16">
        <v>2001</v>
      </c>
      <c r="E365"/>
      <c r="F365"/>
      <c r="G365"/>
      <c r="H365"/>
      <c r="I365"/>
      <c r="J365"/>
      <c r="K365"/>
      <c r="L365"/>
    </row>
    <row r="366" spans="1:12" s="7" customFormat="1" x14ac:dyDescent="0.2">
      <c r="A366" s="9">
        <v>2002</v>
      </c>
      <c r="B366" s="9">
        <v>5</v>
      </c>
      <c r="C366" s="8"/>
      <c r="E366"/>
      <c r="F366"/>
      <c r="G366"/>
      <c r="H366"/>
      <c r="I366"/>
      <c r="J366"/>
      <c r="K366"/>
      <c r="L366"/>
    </row>
    <row r="367" spans="1:12" s="7" customFormat="1" x14ac:dyDescent="0.2">
      <c r="A367" s="9">
        <v>2002</v>
      </c>
      <c r="B367" s="9">
        <v>6</v>
      </c>
      <c r="C367" s="8"/>
      <c r="E367"/>
      <c r="F367"/>
      <c r="G367"/>
      <c r="H367"/>
      <c r="I367"/>
      <c r="J367"/>
      <c r="K367"/>
      <c r="L367"/>
    </row>
    <row r="368" spans="1:12" s="7" customFormat="1" x14ac:dyDescent="0.2">
      <c r="A368" s="15">
        <v>2002</v>
      </c>
      <c r="B368" s="9">
        <v>7</v>
      </c>
      <c r="C368" s="8"/>
      <c r="E368"/>
      <c r="F368"/>
      <c r="G368"/>
      <c r="H368"/>
      <c r="I368"/>
      <c r="J368"/>
      <c r="K368"/>
      <c r="L368"/>
    </row>
    <row r="369" spans="1:12" s="7" customFormat="1" ht="13.5" customHeight="1" x14ac:dyDescent="0.2">
      <c r="A369" s="9">
        <v>2002</v>
      </c>
      <c r="B369" s="9">
        <v>8</v>
      </c>
      <c r="C369" s="8"/>
      <c r="E369"/>
      <c r="F369"/>
      <c r="G369"/>
      <c r="H369"/>
      <c r="I369"/>
      <c r="J369"/>
      <c r="K369"/>
      <c r="L369"/>
    </row>
    <row r="370" spans="1:12" s="7" customFormat="1" x14ac:dyDescent="0.2">
      <c r="A370" s="9">
        <v>2002</v>
      </c>
      <c r="B370" s="9">
        <v>9</v>
      </c>
      <c r="C370" s="8"/>
      <c r="E370"/>
      <c r="F370"/>
      <c r="G370"/>
      <c r="H370"/>
      <c r="I370"/>
      <c r="J370"/>
      <c r="K370"/>
      <c r="L370"/>
    </row>
    <row r="371" spans="1:12" s="7" customFormat="1" x14ac:dyDescent="0.2">
      <c r="A371" s="9">
        <v>2002</v>
      </c>
      <c r="B371" s="9">
        <v>10</v>
      </c>
      <c r="C371" s="8"/>
      <c r="D371" s="7">
        <v>23.6</v>
      </c>
      <c r="E371"/>
      <c r="F371"/>
      <c r="G371"/>
      <c r="H371"/>
      <c r="I371"/>
      <c r="J371"/>
      <c r="K371"/>
      <c r="L371"/>
    </row>
    <row r="372" spans="1:12" s="7" customFormat="1" x14ac:dyDescent="0.2">
      <c r="A372" s="9">
        <v>2002</v>
      </c>
      <c r="B372" s="9">
        <v>11</v>
      </c>
      <c r="C372" s="16">
        <v>2002</v>
      </c>
      <c r="D372" s="7">
        <v>42.6</v>
      </c>
      <c r="E372"/>
      <c r="F372"/>
      <c r="G372"/>
      <c r="H372"/>
      <c r="I372"/>
      <c r="J372"/>
      <c r="K372"/>
      <c r="L372"/>
    </row>
    <row r="373" spans="1:12" s="7" customFormat="1" x14ac:dyDescent="0.2">
      <c r="A373" s="9">
        <v>2002</v>
      </c>
      <c r="B373" s="9">
        <v>12</v>
      </c>
      <c r="C373" s="16">
        <v>2002</v>
      </c>
      <c r="D373" s="7">
        <v>71.2</v>
      </c>
      <c r="E373"/>
      <c r="F373"/>
      <c r="G373"/>
      <c r="H373"/>
      <c r="I373"/>
      <c r="J373"/>
      <c r="K373"/>
      <c r="L373"/>
    </row>
    <row r="374" spans="1:12" s="7" customFormat="1" x14ac:dyDescent="0.2">
      <c r="A374" s="9">
        <v>2003</v>
      </c>
      <c r="B374" s="9">
        <v>1</v>
      </c>
      <c r="C374" s="16">
        <v>2002</v>
      </c>
      <c r="D374" s="7">
        <v>141.69999999999999</v>
      </c>
      <c r="E374"/>
      <c r="F374"/>
      <c r="G374"/>
      <c r="H374"/>
      <c r="I374"/>
      <c r="J374"/>
      <c r="K374"/>
      <c r="L374"/>
    </row>
    <row r="375" spans="1:12" s="7" customFormat="1" x14ac:dyDescent="0.2">
      <c r="A375" s="9">
        <v>2003</v>
      </c>
      <c r="B375" s="9">
        <v>2</v>
      </c>
      <c r="C375" s="16">
        <v>2002</v>
      </c>
      <c r="D375" s="7">
        <v>287</v>
      </c>
      <c r="E375"/>
      <c r="F375"/>
      <c r="G375"/>
      <c r="H375"/>
      <c r="I375"/>
      <c r="J375"/>
      <c r="K375"/>
      <c r="L375"/>
    </row>
    <row r="376" spans="1:12" s="7" customFormat="1" x14ac:dyDescent="0.2">
      <c r="A376" s="9">
        <v>2003</v>
      </c>
      <c r="B376" s="9">
        <v>3</v>
      </c>
      <c r="C376" s="16">
        <v>2002</v>
      </c>
      <c r="D376" s="7">
        <v>202.9</v>
      </c>
      <c r="E376"/>
      <c r="F376"/>
      <c r="G376"/>
      <c r="H376"/>
      <c r="I376"/>
      <c r="J376"/>
      <c r="K376"/>
      <c r="L376"/>
    </row>
    <row r="377" spans="1:12" s="7" customFormat="1" x14ac:dyDescent="0.2">
      <c r="A377" s="9">
        <v>2003</v>
      </c>
      <c r="B377" s="9">
        <v>4</v>
      </c>
      <c r="C377" s="16">
        <v>2002</v>
      </c>
      <c r="E377"/>
      <c r="F377"/>
      <c r="G377"/>
      <c r="H377"/>
      <c r="I377"/>
      <c r="J377"/>
      <c r="K377"/>
      <c r="L377"/>
    </row>
    <row r="378" spans="1:12" s="7" customFormat="1" x14ac:dyDescent="0.2">
      <c r="A378" s="9">
        <v>2003</v>
      </c>
      <c r="B378" s="9">
        <v>5</v>
      </c>
      <c r="C378" s="8"/>
      <c r="E378"/>
      <c r="F378"/>
      <c r="G378"/>
      <c r="H378"/>
      <c r="I378"/>
      <c r="J378"/>
      <c r="K378"/>
      <c r="L378"/>
    </row>
    <row r="379" spans="1:12" s="7" customFormat="1" x14ac:dyDescent="0.2">
      <c r="A379" s="9">
        <v>2003</v>
      </c>
      <c r="B379" s="9">
        <v>6</v>
      </c>
      <c r="C379" s="8"/>
      <c r="E379"/>
      <c r="F379"/>
      <c r="G379"/>
      <c r="H379"/>
      <c r="I379"/>
      <c r="J379"/>
      <c r="K379"/>
      <c r="L379"/>
    </row>
    <row r="380" spans="1:12" s="7" customFormat="1" x14ac:dyDescent="0.2">
      <c r="A380" s="15">
        <v>2003</v>
      </c>
      <c r="B380" s="9">
        <v>7</v>
      </c>
      <c r="C380" s="8"/>
      <c r="E380"/>
      <c r="F380"/>
      <c r="G380"/>
      <c r="H380"/>
      <c r="I380"/>
      <c r="J380"/>
      <c r="K380"/>
      <c r="L380"/>
    </row>
    <row r="381" spans="1:12" s="7" customFormat="1" x14ac:dyDescent="0.2">
      <c r="A381" s="9">
        <v>2003</v>
      </c>
      <c r="B381" s="9">
        <v>8</v>
      </c>
      <c r="C381" s="8"/>
      <c r="E381"/>
      <c r="F381"/>
      <c r="G381"/>
      <c r="H381"/>
      <c r="I381"/>
      <c r="J381"/>
      <c r="K381"/>
      <c r="L381"/>
    </row>
    <row r="382" spans="1:12" s="7" customFormat="1" x14ac:dyDescent="0.2">
      <c r="A382" s="9">
        <v>2003</v>
      </c>
      <c r="B382" s="9">
        <v>9</v>
      </c>
      <c r="C382" s="8"/>
      <c r="E382"/>
      <c r="F382"/>
      <c r="G382"/>
      <c r="H382"/>
      <c r="I382"/>
      <c r="J382"/>
      <c r="K382"/>
      <c r="L382"/>
    </row>
    <row r="383" spans="1:12" s="7" customFormat="1" x14ac:dyDescent="0.2">
      <c r="A383" s="9">
        <v>2003</v>
      </c>
      <c r="B383" s="9">
        <v>10</v>
      </c>
      <c r="C383" s="8"/>
      <c r="D383" s="7">
        <v>49.5</v>
      </c>
      <c r="E383"/>
      <c r="F383"/>
      <c r="G383"/>
      <c r="H383"/>
      <c r="I383"/>
      <c r="J383"/>
      <c r="K383"/>
      <c r="L383"/>
    </row>
    <row r="384" spans="1:12" s="7" customFormat="1" x14ac:dyDescent="0.2">
      <c r="A384" s="9">
        <v>2003</v>
      </c>
      <c r="B384" s="9">
        <v>11</v>
      </c>
      <c r="C384" s="16">
        <v>2003</v>
      </c>
      <c r="D384" s="7">
        <v>64</v>
      </c>
      <c r="E384"/>
      <c r="F384"/>
      <c r="G384"/>
      <c r="H384"/>
      <c r="I384"/>
      <c r="J384"/>
      <c r="K384"/>
      <c r="L384"/>
    </row>
    <row r="385" spans="1:12" s="7" customFormat="1" x14ac:dyDescent="0.2">
      <c r="A385" s="9">
        <v>2003</v>
      </c>
      <c r="B385" s="9">
        <v>12</v>
      </c>
      <c r="C385" s="16">
        <v>2003</v>
      </c>
      <c r="D385" s="7">
        <v>168.5</v>
      </c>
      <c r="E385"/>
      <c r="F385"/>
      <c r="G385"/>
      <c r="H385"/>
      <c r="I385"/>
      <c r="J385"/>
      <c r="K385"/>
      <c r="L385"/>
    </row>
    <row r="386" spans="1:12" s="7" customFormat="1" x14ac:dyDescent="0.2">
      <c r="A386" s="9">
        <v>2004</v>
      </c>
      <c r="B386" s="9">
        <v>1</v>
      </c>
      <c r="C386" s="16">
        <v>2003</v>
      </c>
      <c r="D386" s="7">
        <v>190.8</v>
      </c>
      <c r="E386"/>
      <c r="F386"/>
      <c r="G386"/>
      <c r="H386"/>
      <c r="I386"/>
      <c r="J386"/>
      <c r="K386"/>
      <c r="L386"/>
    </row>
    <row r="387" spans="1:12" s="7" customFormat="1" x14ac:dyDescent="0.2">
      <c r="A387" s="9">
        <v>2004</v>
      </c>
      <c r="B387" s="9">
        <v>2</v>
      </c>
      <c r="C387" s="16">
        <v>2003</v>
      </c>
      <c r="D387" s="7">
        <v>183.2</v>
      </c>
      <c r="E387"/>
      <c r="F387"/>
      <c r="G387"/>
      <c r="H387"/>
      <c r="I387"/>
      <c r="J387"/>
      <c r="K387"/>
      <c r="L387"/>
    </row>
    <row r="388" spans="1:12" s="7" customFormat="1" x14ac:dyDescent="0.2">
      <c r="A388" s="9">
        <v>2004</v>
      </c>
      <c r="B388" s="9">
        <v>3</v>
      </c>
      <c r="C388" s="16">
        <v>2003</v>
      </c>
      <c r="D388" s="7">
        <v>256.5</v>
      </c>
      <c r="E388"/>
      <c r="F388"/>
      <c r="G388"/>
      <c r="H388"/>
      <c r="I388"/>
      <c r="J388"/>
      <c r="K388"/>
      <c r="L388"/>
    </row>
    <row r="389" spans="1:12" s="7" customFormat="1" x14ac:dyDescent="0.2">
      <c r="A389" s="9">
        <v>2004</v>
      </c>
      <c r="B389" s="9">
        <v>4</v>
      </c>
      <c r="C389" s="16">
        <v>2003</v>
      </c>
      <c r="E389"/>
      <c r="F389"/>
      <c r="G389"/>
      <c r="H389"/>
      <c r="I389"/>
      <c r="J389"/>
      <c r="K389"/>
      <c r="L389"/>
    </row>
    <row r="390" spans="1:12" s="7" customFormat="1" x14ac:dyDescent="0.2">
      <c r="A390" s="9">
        <v>2004</v>
      </c>
      <c r="B390" s="9">
        <v>5</v>
      </c>
      <c r="C390" s="8"/>
      <c r="E390"/>
      <c r="F390"/>
      <c r="G390"/>
      <c r="H390"/>
      <c r="I390"/>
      <c r="J390"/>
      <c r="K390"/>
      <c r="L390"/>
    </row>
    <row r="391" spans="1:12" s="7" customFormat="1" x14ac:dyDescent="0.2">
      <c r="A391" s="9">
        <v>2004</v>
      </c>
      <c r="B391" s="9">
        <v>6</v>
      </c>
      <c r="C391" s="8"/>
      <c r="E391"/>
      <c r="F391"/>
      <c r="G391"/>
      <c r="H391"/>
      <c r="I391"/>
      <c r="J391"/>
      <c r="K391"/>
      <c r="L391"/>
    </row>
    <row r="392" spans="1:12" s="7" customFormat="1" x14ac:dyDescent="0.2">
      <c r="A392" s="15">
        <v>2004</v>
      </c>
      <c r="B392" s="9">
        <v>7</v>
      </c>
      <c r="C392" s="8"/>
      <c r="E392"/>
      <c r="F392"/>
      <c r="G392"/>
      <c r="H392"/>
      <c r="I392"/>
      <c r="J392"/>
      <c r="K392"/>
      <c r="L392"/>
    </row>
    <row r="393" spans="1:12" s="7" customFormat="1" x14ac:dyDescent="0.2">
      <c r="A393" s="9">
        <v>2004</v>
      </c>
      <c r="B393" s="9">
        <v>8</v>
      </c>
      <c r="C393" s="8"/>
      <c r="E393"/>
      <c r="F393"/>
      <c r="G393"/>
      <c r="H393"/>
      <c r="I393"/>
      <c r="J393"/>
      <c r="K393"/>
      <c r="L393"/>
    </row>
    <row r="394" spans="1:12" s="7" customFormat="1" x14ac:dyDescent="0.2">
      <c r="A394" s="9">
        <v>2004</v>
      </c>
      <c r="B394" s="9">
        <v>9</v>
      </c>
      <c r="C394" s="8"/>
      <c r="E394"/>
      <c r="F394"/>
      <c r="G394"/>
      <c r="H394"/>
      <c r="I394"/>
      <c r="J394"/>
      <c r="K394"/>
      <c r="L394"/>
    </row>
    <row r="395" spans="1:12" s="7" customFormat="1" x14ac:dyDescent="0.2">
      <c r="A395" s="9">
        <v>2004</v>
      </c>
      <c r="B395" s="9">
        <v>10</v>
      </c>
      <c r="C395" s="8"/>
      <c r="D395" s="11">
        <v>0</v>
      </c>
      <c r="E395"/>
      <c r="F395"/>
      <c r="G395"/>
      <c r="H395"/>
      <c r="I395"/>
      <c r="J395"/>
      <c r="K395"/>
      <c r="L395"/>
    </row>
    <row r="396" spans="1:12" s="7" customFormat="1" x14ac:dyDescent="0.2">
      <c r="A396" s="9">
        <v>2004</v>
      </c>
      <c r="B396" s="9">
        <v>11</v>
      </c>
      <c r="C396" s="16">
        <v>2004</v>
      </c>
      <c r="D396" s="7">
        <v>23.4</v>
      </c>
      <c r="E396"/>
      <c r="F396"/>
      <c r="G396"/>
      <c r="H396"/>
      <c r="I396"/>
      <c r="J396"/>
      <c r="K396"/>
      <c r="L396"/>
    </row>
    <row r="397" spans="1:12" s="7" customFormat="1" x14ac:dyDescent="0.2">
      <c r="A397" s="9">
        <v>2004</v>
      </c>
      <c r="B397" s="9">
        <v>12</v>
      </c>
      <c r="C397" s="16">
        <v>2004</v>
      </c>
      <c r="D397" s="7">
        <v>78.099999999999994</v>
      </c>
      <c r="E397"/>
      <c r="F397"/>
      <c r="G397"/>
      <c r="H397"/>
      <c r="I397"/>
      <c r="J397"/>
      <c r="K397"/>
      <c r="L397"/>
    </row>
    <row r="398" spans="1:12" s="7" customFormat="1" x14ac:dyDescent="0.2">
      <c r="A398" s="9">
        <v>2005</v>
      </c>
      <c r="B398" s="9">
        <v>1</v>
      </c>
      <c r="C398" s="16">
        <v>2004</v>
      </c>
      <c r="D398" s="7">
        <v>234.1</v>
      </c>
      <c r="E398"/>
      <c r="F398"/>
      <c r="G398"/>
      <c r="H398"/>
      <c r="I398"/>
      <c r="J398"/>
      <c r="K398"/>
      <c r="L398"/>
    </row>
    <row r="399" spans="1:12" s="7" customFormat="1" x14ac:dyDescent="0.2">
      <c r="A399" s="9">
        <v>2005</v>
      </c>
      <c r="B399" s="9">
        <v>2</v>
      </c>
      <c r="C399" s="16">
        <v>2004</v>
      </c>
      <c r="D399" s="7">
        <v>73</v>
      </c>
      <c r="E399"/>
      <c r="F399"/>
      <c r="G399"/>
      <c r="H399"/>
      <c r="I399"/>
      <c r="J399"/>
      <c r="K399"/>
      <c r="L399"/>
    </row>
    <row r="400" spans="1:12" s="7" customFormat="1" x14ac:dyDescent="0.2">
      <c r="A400" s="9">
        <v>2005</v>
      </c>
      <c r="B400" s="9">
        <v>3</v>
      </c>
      <c r="C400" s="16">
        <v>2004</v>
      </c>
      <c r="E400"/>
      <c r="F400"/>
      <c r="G400"/>
      <c r="H400"/>
      <c r="I400"/>
      <c r="J400"/>
      <c r="K400"/>
      <c r="L400"/>
    </row>
    <row r="401" spans="1:12" s="7" customFormat="1" x14ac:dyDescent="0.2">
      <c r="A401" s="9">
        <v>2005</v>
      </c>
      <c r="B401" s="9">
        <v>4</v>
      </c>
      <c r="C401" s="16">
        <v>2004</v>
      </c>
      <c r="E401"/>
      <c r="F401"/>
      <c r="G401"/>
      <c r="H401"/>
      <c r="I401"/>
      <c r="J401"/>
      <c r="K401"/>
      <c r="L401"/>
    </row>
    <row r="402" spans="1:12" s="7" customFormat="1" x14ac:dyDescent="0.2">
      <c r="A402" s="9">
        <v>2005</v>
      </c>
      <c r="B402" s="9">
        <v>5</v>
      </c>
      <c r="C402" s="8"/>
      <c r="E402"/>
      <c r="F402"/>
      <c r="G402"/>
      <c r="H402"/>
      <c r="I402"/>
      <c r="J402"/>
      <c r="K402"/>
      <c r="L402"/>
    </row>
    <row r="403" spans="1:12" s="7" customFormat="1" x14ac:dyDescent="0.2">
      <c r="A403" s="9">
        <v>2005</v>
      </c>
      <c r="B403" s="9">
        <v>6</v>
      </c>
      <c r="C403" s="8"/>
      <c r="E403"/>
      <c r="F403"/>
      <c r="G403"/>
      <c r="H403"/>
      <c r="I403"/>
      <c r="J403"/>
      <c r="K403"/>
      <c r="L403"/>
    </row>
    <row r="404" spans="1:12" s="7" customFormat="1" x14ac:dyDescent="0.2">
      <c r="A404" s="15">
        <v>2005</v>
      </c>
      <c r="B404" s="9">
        <v>7</v>
      </c>
      <c r="C404" s="8"/>
      <c r="E404"/>
      <c r="F404"/>
      <c r="G404"/>
      <c r="H404"/>
      <c r="I404"/>
      <c r="J404"/>
      <c r="K404"/>
      <c r="L404"/>
    </row>
    <row r="405" spans="1:12" s="7" customFormat="1" x14ac:dyDescent="0.2">
      <c r="A405" s="9">
        <v>2005</v>
      </c>
      <c r="B405" s="9">
        <v>8</v>
      </c>
      <c r="C405" s="8"/>
      <c r="E405"/>
      <c r="F405"/>
      <c r="G405"/>
      <c r="H405"/>
      <c r="I405"/>
      <c r="J405"/>
      <c r="K405"/>
      <c r="L405"/>
    </row>
    <row r="406" spans="1:12" s="7" customFormat="1" x14ac:dyDescent="0.2">
      <c r="A406" s="9">
        <v>2005</v>
      </c>
      <c r="B406" s="9">
        <v>9</v>
      </c>
      <c r="C406" s="8"/>
      <c r="E406"/>
      <c r="F406"/>
      <c r="G406"/>
      <c r="H406"/>
      <c r="I406"/>
      <c r="J406"/>
      <c r="K406"/>
      <c r="L406"/>
    </row>
    <row r="407" spans="1:12" s="7" customFormat="1" x14ac:dyDescent="0.2">
      <c r="A407" s="9">
        <v>2005</v>
      </c>
      <c r="B407" s="9">
        <v>10</v>
      </c>
      <c r="C407" s="8"/>
      <c r="D407" s="11">
        <v>0</v>
      </c>
      <c r="E407"/>
      <c r="F407"/>
      <c r="G407"/>
      <c r="H407"/>
      <c r="I407"/>
      <c r="J407"/>
      <c r="K407"/>
      <c r="L407"/>
    </row>
    <row r="408" spans="1:12" s="7" customFormat="1" x14ac:dyDescent="0.2">
      <c r="A408" s="9">
        <v>2005</v>
      </c>
      <c r="B408" s="9">
        <v>11</v>
      </c>
      <c r="C408" s="16">
        <v>2005</v>
      </c>
      <c r="D408" s="7">
        <v>69.5</v>
      </c>
      <c r="E408"/>
      <c r="F408"/>
      <c r="G408"/>
      <c r="H408"/>
      <c r="I408"/>
      <c r="J408"/>
      <c r="K408"/>
      <c r="L408"/>
    </row>
    <row r="409" spans="1:12" s="7" customFormat="1" x14ac:dyDescent="0.2">
      <c r="A409" s="9">
        <v>2005</v>
      </c>
      <c r="B409" s="9">
        <v>12</v>
      </c>
      <c r="C409" s="16">
        <v>2005</v>
      </c>
      <c r="D409" s="7">
        <v>230</v>
      </c>
      <c r="E409"/>
      <c r="F409"/>
      <c r="G409"/>
      <c r="H409"/>
      <c r="I409"/>
      <c r="J409"/>
      <c r="K409"/>
      <c r="L409"/>
    </row>
    <row r="410" spans="1:12" s="7" customFormat="1" x14ac:dyDescent="0.2">
      <c r="A410" s="9">
        <v>2006</v>
      </c>
      <c r="B410" s="9">
        <v>1</v>
      </c>
      <c r="C410" s="16">
        <v>2005</v>
      </c>
      <c r="D410" s="7">
        <v>438.4</v>
      </c>
      <c r="E410"/>
      <c r="F410"/>
      <c r="G410"/>
      <c r="H410"/>
      <c r="I410"/>
      <c r="J410"/>
      <c r="K410"/>
      <c r="L410"/>
    </row>
    <row r="411" spans="1:12" s="7" customFormat="1" x14ac:dyDescent="0.2">
      <c r="A411" s="9">
        <v>2006</v>
      </c>
      <c r="B411" s="9">
        <v>2</v>
      </c>
      <c r="C411" s="16">
        <v>2005</v>
      </c>
      <c r="D411" s="7">
        <v>313</v>
      </c>
      <c r="E411"/>
      <c r="F411"/>
      <c r="G411"/>
      <c r="H411"/>
      <c r="I411"/>
      <c r="J411"/>
      <c r="K411"/>
      <c r="L411"/>
    </row>
    <row r="412" spans="1:12" s="7" customFormat="1" x14ac:dyDescent="0.2">
      <c r="A412" s="9">
        <v>2006</v>
      </c>
      <c r="B412" s="9">
        <v>3</v>
      </c>
      <c r="C412" s="16">
        <v>2005</v>
      </c>
      <c r="D412" s="7">
        <v>165.6</v>
      </c>
      <c r="E412"/>
      <c r="F412"/>
      <c r="G412"/>
      <c r="H412"/>
      <c r="I412"/>
      <c r="J412"/>
      <c r="K412"/>
      <c r="L412"/>
    </row>
    <row r="413" spans="1:12" s="7" customFormat="1" x14ac:dyDescent="0.2">
      <c r="A413" s="9">
        <v>2006</v>
      </c>
      <c r="B413" s="9">
        <v>4</v>
      </c>
      <c r="C413" s="16">
        <v>2005</v>
      </c>
      <c r="E413"/>
      <c r="F413"/>
      <c r="G413"/>
      <c r="H413"/>
      <c r="I413"/>
      <c r="J413"/>
      <c r="K413"/>
      <c r="L413"/>
    </row>
    <row r="414" spans="1:12" s="7" customFormat="1" x14ac:dyDescent="0.2">
      <c r="A414" s="9">
        <v>2006</v>
      </c>
      <c r="B414" s="9">
        <v>5</v>
      </c>
      <c r="C414" s="8"/>
      <c r="E414"/>
      <c r="F414"/>
      <c r="G414"/>
      <c r="H414"/>
      <c r="I414"/>
      <c r="J414"/>
      <c r="K414"/>
      <c r="L414"/>
    </row>
    <row r="415" spans="1:12" s="7" customFormat="1" x14ac:dyDescent="0.2">
      <c r="A415" s="9">
        <v>2006</v>
      </c>
      <c r="B415" s="9">
        <v>6</v>
      </c>
      <c r="C415" s="8"/>
      <c r="E415"/>
      <c r="F415"/>
      <c r="G415"/>
      <c r="H415"/>
      <c r="I415"/>
      <c r="J415"/>
      <c r="K415"/>
      <c r="L415"/>
    </row>
    <row r="416" spans="1:12" s="7" customFormat="1" x14ac:dyDescent="0.2">
      <c r="A416" s="15">
        <v>2006</v>
      </c>
      <c r="B416" s="9">
        <v>7</v>
      </c>
      <c r="C416" s="8"/>
      <c r="E416"/>
      <c r="F416"/>
      <c r="G416"/>
      <c r="H416"/>
      <c r="I416"/>
      <c r="J416"/>
      <c r="K416"/>
      <c r="L416"/>
    </row>
    <row r="417" spans="1:12" s="7" customFormat="1" x14ac:dyDescent="0.2">
      <c r="A417" s="9">
        <v>2006</v>
      </c>
      <c r="B417" s="9">
        <v>8</v>
      </c>
      <c r="C417" s="8"/>
      <c r="E417"/>
      <c r="F417"/>
      <c r="G417"/>
      <c r="H417"/>
      <c r="I417"/>
      <c r="J417"/>
      <c r="K417"/>
      <c r="L417"/>
    </row>
    <row r="418" spans="1:12" s="7" customFormat="1" x14ac:dyDescent="0.2">
      <c r="A418" s="9">
        <v>2006</v>
      </c>
      <c r="B418" s="9">
        <v>9</v>
      </c>
      <c r="C418" s="8"/>
      <c r="E418"/>
      <c r="F418"/>
      <c r="G418"/>
      <c r="H418"/>
      <c r="I418"/>
      <c r="J418"/>
      <c r="K418"/>
      <c r="L418"/>
    </row>
    <row r="419" spans="1:12" s="7" customFormat="1" x14ac:dyDescent="0.2">
      <c r="A419" s="9">
        <v>2006</v>
      </c>
      <c r="B419" s="9">
        <v>10</v>
      </c>
      <c r="C419" s="8"/>
      <c r="D419" s="11">
        <v>0</v>
      </c>
      <c r="E419"/>
      <c r="F419"/>
      <c r="G419"/>
      <c r="H419"/>
      <c r="I419"/>
      <c r="J419"/>
      <c r="K419"/>
      <c r="L419"/>
    </row>
    <row r="420" spans="1:12" s="7" customFormat="1" x14ac:dyDescent="0.2">
      <c r="A420" s="9">
        <v>2006</v>
      </c>
      <c r="B420" s="9">
        <v>11</v>
      </c>
      <c r="C420" s="16">
        <v>2006</v>
      </c>
      <c r="D420" s="7">
        <v>144.19999999999999</v>
      </c>
      <c r="E420"/>
      <c r="F420"/>
      <c r="G420"/>
      <c r="H420"/>
      <c r="I420"/>
      <c r="J420"/>
      <c r="K420"/>
      <c r="L420"/>
    </row>
    <row r="421" spans="1:12" s="7" customFormat="1" x14ac:dyDescent="0.2">
      <c r="A421" s="9">
        <v>2006</v>
      </c>
      <c r="B421" s="9">
        <v>12</v>
      </c>
      <c r="C421" s="16">
        <v>2006</v>
      </c>
      <c r="D421" s="7">
        <v>208.9</v>
      </c>
      <c r="E421"/>
      <c r="F421"/>
      <c r="G421"/>
      <c r="H421"/>
      <c r="I421"/>
      <c r="J421"/>
      <c r="K421"/>
      <c r="L421"/>
    </row>
    <row r="422" spans="1:12" s="7" customFormat="1" x14ac:dyDescent="0.2">
      <c r="A422" s="9">
        <v>2007</v>
      </c>
      <c r="B422" s="9">
        <v>1</v>
      </c>
      <c r="C422" s="16">
        <v>2006</v>
      </c>
      <c r="D422" s="7">
        <v>263.7</v>
      </c>
      <c r="E422"/>
      <c r="F422"/>
      <c r="G422"/>
      <c r="H422"/>
      <c r="I422"/>
      <c r="J422"/>
      <c r="K422"/>
      <c r="L422"/>
    </row>
    <row r="423" spans="1:12" s="7" customFormat="1" x14ac:dyDescent="0.2">
      <c r="A423" s="9">
        <v>2007</v>
      </c>
      <c r="B423" s="9">
        <v>2</v>
      </c>
      <c r="C423" s="16">
        <v>2006</v>
      </c>
      <c r="D423" s="7">
        <v>69.8</v>
      </c>
      <c r="E423"/>
      <c r="F423"/>
      <c r="G423"/>
      <c r="H423"/>
      <c r="I423"/>
      <c r="J423"/>
      <c r="K423"/>
      <c r="L423"/>
    </row>
    <row r="424" spans="1:12" s="7" customFormat="1" x14ac:dyDescent="0.2">
      <c r="A424" s="9">
        <v>2007</v>
      </c>
      <c r="B424" s="9">
        <v>3</v>
      </c>
      <c r="C424" s="16">
        <v>2006</v>
      </c>
      <c r="D424" s="7">
        <v>70.7</v>
      </c>
      <c r="E424"/>
      <c r="F424"/>
      <c r="G424"/>
      <c r="H424"/>
      <c r="I424"/>
      <c r="J424"/>
      <c r="K424"/>
      <c r="L424"/>
    </row>
    <row r="425" spans="1:12" x14ac:dyDescent="0.2">
      <c r="A425" s="9">
        <v>2007</v>
      </c>
      <c r="B425" s="9">
        <v>4</v>
      </c>
      <c r="C425" s="16">
        <v>2006</v>
      </c>
    </row>
    <row r="426" spans="1:12" x14ac:dyDescent="0.2">
      <c r="A426" s="9">
        <v>2007</v>
      </c>
      <c r="B426" s="9">
        <v>5</v>
      </c>
      <c r="C426" s="8"/>
    </row>
    <row r="427" spans="1:12" x14ac:dyDescent="0.2">
      <c r="A427" s="9">
        <v>2007</v>
      </c>
      <c r="B427" s="9">
        <v>6</v>
      </c>
      <c r="C427" s="8"/>
    </row>
    <row r="428" spans="1:12" x14ac:dyDescent="0.2">
      <c r="A428" s="15">
        <v>2007</v>
      </c>
      <c r="B428" s="9">
        <v>7</v>
      </c>
      <c r="C428" s="8"/>
      <c r="D428" s="7">
        <v>1.9</v>
      </c>
    </row>
    <row r="429" spans="1:12" x14ac:dyDescent="0.2">
      <c r="A429" s="9">
        <v>2007</v>
      </c>
      <c r="B429" s="9">
        <v>8</v>
      </c>
      <c r="C429" s="8"/>
      <c r="D429" s="7">
        <v>0</v>
      </c>
    </row>
    <row r="430" spans="1:12" x14ac:dyDescent="0.2">
      <c r="A430" s="9">
        <v>2007</v>
      </c>
      <c r="B430" s="9">
        <v>9</v>
      </c>
      <c r="C430" s="8"/>
      <c r="D430" s="7">
        <v>8.9</v>
      </c>
    </row>
    <row r="431" spans="1:12" x14ac:dyDescent="0.2">
      <c r="A431" s="9">
        <v>2007</v>
      </c>
      <c r="B431" s="9">
        <v>10</v>
      </c>
      <c r="C431" s="8"/>
      <c r="D431" s="7">
        <v>0</v>
      </c>
    </row>
    <row r="432" spans="1:12" x14ac:dyDescent="0.2">
      <c r="A432" s="9">
        <v>2007</v>
      </c>
      <c r="B432" s="9">
        <v>11</v>
      </c>
      <c r="C432" s="16">
        <v>2007</v>
      </c>
      <c r="D432" s="7">
        <v>142.5</v>
      </c>
    </row>
    <row r="433" spans="1:4" ht="15" customHeight="1" x14ac:dyDescent="0.2">
      <c r="A433" s="9">
        <v>2007</v>
      </c>
      <c r="B433" s="9">
        <v>12</v>
      </c>
      <c r="C433" s="16">
        <v>2007</v>
      </c>
      <c r="D433" s="7">
        <v>737</v>
      </c>
    </row>
    <row r="434" spans="1:4" x14ac:dyDescent="0.2">
      <c r="A434" s="9">
        <v>2008</v>
      </c>
      <c r="B434" s="9">
        <v>1</v>
      </c>
      <c r="C434" s="16">
        <v>2007</v>
      </c>
      <c r="D434" s="7">
        <v>338.7</v>
      </c>
    </row>
    <row r="435" spans="1:4" x14ac:dyDescent="0.2">
      <c r="A435" s="9">
        <v>2008</v>
      </c>
      <c r="B435" s="9">
        <v>2</v>
      </c>
      <c r="C435" s="16">
        <v>2007</v>
      </c>
      <c r="D435" s="7">
        <v>27.6</v>
      </c>
    </row>
    <row r="436" spans="1:4" x14ac:dyDescent="0.2">
      <c r="A436" s="9">
        <v>2008</v>
      </c>
      <c r="B436" s="9">
        <v>3</v>
      </c>
      <c r="C436" s="16">
        <v>2007</v>
      </c>
      <c r="D436" s="7">
        <v>119.4</v>
      </c>
    </row>
    <row r="437" spans="1:4" x14ac:dyDescent="0.2">
      <c r="A437" s="9">
        <v>2008</v>
      </c>
      <c r="B437" s="9">
        <v>4</v>
      </c>
      <c r="C437" s="16">
        <v>2007</v>
      </c>
      <c r="D437" s="7">
        <v>0</v>
      </c>
    </row>
    <row r="438" spans="1:4" x14ac:dyDescent="0.2">
      <c r="A438" s="9">
        <v>2008</v>
      </c>
      <c r="B438" s="9">
        <v>5</v>
      </c>
      <c r="C438" s="8"/>
      <c r="D438" s="7">
        <v>2.6</v>
      </c>
    </row>
    <row r="439" spans="1:4" x14ac:dyDescent="0.2">
      <c r="A439" s="9">
        <v>2008</v>
      </c>
      <c r="B439" s="9">
        <v>6</v>
      </c>
      <c r="C439" s="8"/>
      <c r="D439" s="7">
        <v>0</v>
      </c>
    </row>
    <row r="440" spans="1:4" x14ac:dyDescent="0.2">
      <c r="A440" s="15">
        <v>2008</v>
      </c>
      <c r="B440" s="9">
        <v>7</v>
      </c>
      <c r="C440" s="8"/>
    </row>
    <row r="441" spans="1:4" x14ac:dyDescent="0.2">
      <c r="A441" s="9">
        <v>2008</v>
      </c>
      <c r="B441" s="9">
        <v>8</v>
      </c>
      <c r="C441" s="8"/>
    </row>
    <row r="442" spans="1:4" x14ac:dyDescent="0.2">
      <c r="A442" s="9">
        <v>2008</v>
      </c>
      <c r="B442" s="9">
        <v>9</v>
      </c>
      <c r="C442" s="8"/>
    </row>
    <row r="443" spans="1:4" x14ac:dyDescent="0.2">
      <c r="A443" s="9">
        <v>2008</v>
      </c>
      <c r="B443" s="9">
        <v>10</v>
      </c>
      <c r="C443" s="8"/>
      <c r="D443" s="11">
        <v>0</v>
      </c>
    </row>
    <row r="444" spans="1:4" x14ac:dyDescent="0.2">
      <c r="A444" s="9">
        <v>2008</v>
      </c>
      <c r="B444" s="9">
        <v>11</v>
      </c>
      <c r="C444" s="16">
        <v>2008</v>
      </c>
      <c r="D444" s="7">
        <v>52.5</v>
      </c>
    </row>
    <row r="445" spans="1:4" x14ac:dyDescent="0.2">
      <c r="A445" s="9">
        <v>2008</v>
      </c>
      <c r="B445" s="9">
        <v>12</v>
      </c>
      <c r="C445" s="16">
        <v>2008</v>
      </c>
      <c r="D445" s="7">
        <v>371.4</v>
      </c>
    </row>
    <row r="446" spans="1:4" x14ac:dyDescent="0.2">
      <c r="A446" s="9">
        <v>2009</v>
      </c>
      <c r="B446" s="9">
        <v>1</v>
      </c>
      <c r="C446" s="16">
        <v>2008</v>
      </c>
      <c r="D446" s="7">
        <v>214.6</v>
      </c>
    </row>
    <row r="447" spans="1:4" x14ac:dyDescent="0.2">
      <c r="A447" s="9">
        <v>2009</v>
      </c>
      <c r="B447" s="9">
        <v>2</v>
      </c>
      <c r="C447" s="16">
        <v>2008</v>
      </c>
      <c r="D447" s="7">
        <v>245.3</v>
      </c>
    </row>
    <row r="448" spans="1:4" x14ac:dyDescent="0.2">
      <c r="A448" s="9">
        <v>2009</v>
      </c>
      <c r="B448" s="9">
        <v>3</v>
      </c>
      <c r="C448" s="16">
        <v>2008</v>
      </c>
      <c r="D448" s="7">
        <v>164.6</v>
      </c>
    </row>
    <row r="449" spans="1:4" x14ac:dyDescent="0.2">
      <c r="A449" s="9">
        <v>2009</v>
      </c>
      <c r="B449" s="9">
        <v>4</v>
      </c>
      <c r="C449" s="16">
        <v>2008</v>
      </c>
      <c r="D449" s="7">
        <v>14.9</v>
      </c>
    </row>
    <row r="450" spans="1:4" x14ac:dyDescent="0.2">
      <c r="A450" s="9">
        <v>2009</v>
      </c>
      <c r="B450" s="9">
        <v>5</v>
      </c>
      <c r="C450" s="8"/>
      <c r="D450" s="7">
        <v>19.599999999999998</v>
      </c>
    </row>
    <row r="451" spans="1:4" x14ac:dyDescent="0.2">
      <c r="A451" s="9">
        <v>2009</v>
      </c>
      <c r="B451" s="9">
        <v>6</v>
      </c>
      <c r="C451" s="8"/>
      <c r="D451" s="7">
        <v>12.3</v>
      </c>
    </row>
    <row r="452" spans="1:4" x14ac:dyDescent="0.2">
      <c r="A452" s="9">
        <v>2009</v>
      </c>
      <c r="B452" s="9">
        <v>7</v>
      </c>
      <c r="C452" s="8"/>
    </row>
    <row r="453" spans="1:4" x14ac:dyDescent="0.2">
      <c r="A453" s="9">
        <v>2009</v>
      </c>
      <c r="B453" s="9">
        <v>8</v>
      </c>
      <c r="C453" s="8"/>
    </row>
    <row r="454" spans="1:4" x14ac:dyDescent="0.2">
      <c r="A454" s="9">
        <v>2009</v>
      </c>
      <c r="B454" s="9">
        <v>9</v>
      </c>
      <c r="C454" s="8"/>
    </row>
    <row r="455" spans="1:4" x14ac:dyDescent="0.2">
      <c r="A455" s="9">
        <v>2009</v>
      </c>
      <c r="B455" s="9">
        <v>10</v>
      </c>
      <c r="C455" s="8"/>
      <c r="D455" s="11">
        <v>0</v>
      </c>
    </row>
    <row r="456" spans="1:4" x14ac:dyDescent="0.2">
      <c r="A456" s="9">
        <v>2009</v>
      </c>
      <c r="B456" s="9">
        <v>11</v>
      </c>
      <c r="C456" s="16">
        <v>2009</v>
      </c>
      <c r="D456" s="7">
        <v>75.400000000000006</v>
      </c>
    </row>
    <row r="457" spans="1:4" x14ac:dyDescent="0.2">
      <c r="A457" s="9">
        <v>2009</v>
      </c>
      <c r="B457" s="9">
        <v>12</v>
      </c>
      <c r="C457" s="16">
        <v>2009</v>
      </c>
      <c r="D457" s="7">
        <v>152.30000000000001</v>
      </c>
    </row>
    <row r="458" spans="1:4" x14ac:dyDescent="0.2">
      <c r="A458" s="9">
        <v>2010</v>
      </c>
      <c r="B458" s="9">
        <v>1</v>
      </c>
      <c r="C458" s="16">
        <v>2009</v>
      </c>
      <c r="D458" s="7">
        <v>415.8</v>
      </c>
    </row>
    <row r="459" spans="1:4" x14ac:dyDescent="0.2">
      <c r="A459" s="9">
        <v>2010</v>
      </c>
      <c r="B459" s="9">
        <v>2</v>
      </c>
      <c r="C459" s="16">
        <v>2009</v>
      </c>
      <c r="D459" s="7">
        <v>543.29999999999995</v>
      </c>
    </row>
    <row r="460" spans="1:4" x14ac:dyDescent="0.2">
      <c r="A460" s="9">
        <v>2010</v>
      </c>
      <c r="B460" s="9">
        <v>3</v>
      </c>
      <c r="C460" s="16">
        <v>2009</v>
      </c>
      <c r="D460" s="7">
        <v>316.10000000000002</v>
      </c>
    </row>
    <row r="461" spans="1:4" x14ac:dyDescent="0.2">
      <c r="A461" s="9">
        <v>2010</v>
      </c>
      <c r="B461" s="9">
        <v>4</v>
      </c>
      <c r="C461" s="16">
        <v>2009</v>
      </c>
      <c r="D461" s="7">
        <v>5.7</v>
      </c>
    </row>
    <row r="462" spans="1:4" x14ac:dyDescent="0.2">
      <c r="A462" s="9">
        <v>2010</v>
      </c>
      <c r="B462" s="9">
        <v>5</v>
      </c>
      <c r="C462" s="8"/>
    </row>
    <row r="463" spans="1:4" x14ac:dyDescent="0.2">
      <c r="A463" s="9">
        <v>2010</v>
      </c>
      <c r="B463" s="9">
        <v>6</v>
      </c>
      <c r="C463" s="8"/>
    </row>
    <row r="464" spans="1:4" ht="15" customHeight="1" x14ac:dyDescent="0.2">
      <c r="A464" s="9">
        <v>2010</v>
      </c>
      <c r="B464" s="9">
        <v>7</v>
      </c>
      <c r="C464" s="8"/>
    </row>
    <row r="465" spans="1:6" ht="15" customHeight="1" x14ac:dyDescent="0.2">
      <c r="A465" s="9">
        <v>2010</v>
      </c>
      <c r="B465" s="9">
        <v>8</v>
      </c>
      <c r="C465" s="8"/>
    </row>
    <row r="466" spans="1:6" ht="15" customHeight="1" x14ac:dyDescent="0.2">
      <c r="A466" s="9">
        <v>2010</v>
      </c>
      <c r="B466" s="9">
        <v>9</v>
      </c>
      <c r="C466" s="8"/>
    </row>
    <row r="467" spans="1:6" ht="15" customHeight="1" x14ac:dyDescent="0.2">
      <c r="A467" s="9">
        <v>2010</v>
      </c>
      <c r="B467" s="9">
        <v>10</v>
      </c>
      <c r="C467" s="8"/>
      <c r="D467" s="7">
        <v>0.8</v>
      </c>
    </row>
    <row r="468" spans="1:6" x14ac:dyDescent="0.2">
      <c r="A468" s="9">
        <v>2010</v>
      </c>
      <c r="B468" s="9">
        <v>11</v>
      </c>
      <c r="C468" s="16">
        <v>2010</v>
      </c>
      <c r="D468" s="7">
        <v>159.6</v>
      </c>
    </row>
    <row r="469" spans="1:6" x14ac:dyDescent="0.2">
      <c r="A469" s="11">
        <v>2010</v>
      </c>
      <c r="B469" s="11">
        <v>12</v>
      </c>
      <c r="C469" s="16">
        <v>2010</v>
      </c>
      <c r="D469" s="7">
        <v>232.4</v>
      </c>
    </row>
    <row r="470" spans="1:6" x14ac:dyDescent="0.2">
      <c r="A470" s="11">
        <v>2011</v>
      </c>
      <c r="B470" s="9">
        <v>1</v>
      </c>
      <c r="C470" s="16">
        <v>2010</v>
      </c>
      <c r="D470" s="7">
        <v>534.9</v>
      </c>
    </row>
    <row r="471" spans="1:6" x14ac:dyDescent="0.2">
      <c r="A471" s="11">
        <v>2011</v>
      </c>
      <c r="B471" s="9">
        <v>2</v>
      </c>
      <c r="C471" s="16">
        <v>2010</v>
      </c>
      <c r="D471" s="7">
        <v>135.1</v>
      </c>
    </row>
    <row r="472" spans="1:6" x14ac:dyDescent="0.2">
      <c r="A472" s="11">
        <v>2011</v>
      </c>
      <c r="B472" s="9">
        <v>3</v>
      </c>
      <c r="C472" s="16">
        <v>2010</v>
      </c>
      <c r="D472" s="7">
        <v>113.5</v>
      </c>
    </row>
    <row r="473" spans="1:6" x14ac:dyDescent="0.2">
      <c r="A473" s="11">
        <v>2011</v>
      </c>
      <c r="B473" s="9">
        <v>4</v>
      </c>
      <c r="C473" s="16">
        <v>2010</v>
      </c>
      <c r="D473" s="7">
        <v>32</v>
      </c>
    </row>
    <row r="474" spans="1:6" x14ac:dyDescent="0.2">
      <c r="A474" s="11">
        <v>2011</v>
      </c>
      <c r="B474" s="9">
        <v>5</v>
      </c>
      <c r="C474" s="8"/>
    </row>
    <row r="475" spans="1:6" x14ac:dyDescent="0.2">
      <c r="A475" s="11">
        <v>2011</v>
      </c>
      <c r="B475" s="9">
        <v>6</v>
      </c>
      <c r="C475" s="8"/>
    </row>
    <row r="476" spans="1:6" x14ac:dyDescent="0.2">
      <c r="A476" s="11">
        <v>2011</v>
      </c>
      <c r="B476" s="9">
        <v>7</v>
      </c>
      <c r="C476" s="8"/>
      <c r="D476" s="7">
        <v>5.5</v>
      </c>
    </row>
    <row r="477" spans="1:6" x14ac:dyDescent="0.2">
      <c r="A477" s="11">
        <v>2011</v>
      </c>
      <c r="B477" s="9">
        <v>8</v>
      </c>
      <c r="C477" s="8"/>
    </row>
    <row r="478" spans="1:6" x14ac:dyDescent="0.2">
      <c r="A478" s="11">
        <v>2011</v>
      </c>
      <c r="B478" s="9">
        <v>9</v>
      </c>
      <c r="C478" s="8"/>
      <c r="E478" s="1"/>
      <c r="F478" s="1"/>
    </row>
    <row r="479" spans="1:6" x14ac:dyDescent="0.2">
      <c r="A479" s="11">
        <v>2011</v>
      </c>
      <c r="B479" s="9">
        <v>10</v>
      </c>
      <c r="C479" s="8"/>
      <c r="D479" s="7">
        <v>20.7</v>
      </c>
    </row>
    <row r="480" spans="1:6" ht="15" customHeight="1" x14ac:dyDescent="0.2">
      <c r="A480" s="11">
        <v>2011</v>
      </c>
      <c r="B480" s="9">
        <v>11</v>
      </c>
      <c r="C480" s="16">
        <v>2011</v>
      </c>
      <c r="D480" s="7">
        <v>79.5</v>
      </c>
    </row>
    <row r="481" spans="1:4" x14ac:dyDescent="0.2">
      <c r="A481" s="11">
        <v>2011</v>
      </c>
      <c r="B481" s="11">
        <v>12</v>
      </c>
      <c r="C481" s="16">
        <v>2011</v>
      </c>
      <c r="D481" s="7">
        <v>338.9</v>
      </c>
    </row>
    <row r="482" spans="1:4" x14ac:dyDescent="0.2">
      <c r="A482" s="11">
        <v>2012</v>
      </c>
      <c r="B482" s="9">
        <v>1</v>
      </c>
      <c r="C482" s="16">
        <v>2011</v>
      </c>
      <c r="D482" s="7">
        <v>184.1</v>
      </c>
    </row>
    <row r="483" spans="1:4" x14ac:dyDescent="0.2">
      <c r="A483" s="11">
        <v>2012</v>
      </c>
      <c r="B483" s="9">
        <v>2</v>
      </c>
      <c r="C483" s="16">
        <v>2011</v>
      </c>
      <c r="D483" s="7">
        <v>102</v>
      </c>
    </row>
    <row r="484" spans="1:4" x14ac:dyDescent="0.2">
      <c r="A484" s="11">
        <v>2012</v>
      </c>
      <c r="B484" s="9">
        <v>3</v>
      </c>
      <c r="C484" s="16">
        <v>2011</v>
      </c>
      <c r="D484" s="7">
        <v>145.80000000000001</v>
      </c>
    </row>
    <row r="485" spans="1:4" x14ac:dyDescent="0.2">
      <c r="A485" s="11">
        <v>2012</v>
      </c>
      <c r="B485" s="9">
        <v>4</v>
      </c>
      <c r="C485" s="16">
        <v>2011</v>
      </c>
      <c r="D485" s="7">
        <v>23</v>
      </c>
    </row>
    <row r="486" spans="1:4" x14ac:dyDescent="0.2">
      <c r="A486" s="11">
        <v>2012</v>
      </c>
      <c r="B486" s="9">
        <v>5</v>
      </c>
      <c r="C486" s="8"/>
    </row>
    <row r="487" spans="1:4" x14ac:dyDescent="0.2">
      <c r="A487" s="11">
        <v>2012</v>
      </c>
      <c r="B487" s="9">
        <v>6</v>
      </c>
      <c r="C487" s="8"/>
    </row>
    <row r="488" spans="1:4" x14ac:dyDescent="0.2">
      <c r="A488" s="11">
        <v>2012</v>
      </c>
      <c r="B488" s="9">
        <v>7</v>
      </c>
      <c r="C488" s="8"/>
    </row>
    <row r="489" spans="1:4" x14ac:dyDescent="0.2">
      <c r="A489" s="11">
        <v>2012</v>
      </c>
      <c r="B489" s="9">
        <v>8</v>
      </c>
      <c r="C489" s="8"/>
    </row>
    <row r="490" spans="1:4" x14ac:dyDescent="0.2">
      <c r="A490" s="11">
        <v>2012</v>
      </c>
      <c r="B490" s="9">
        <v>9</v>
      </c>
      <c r="C490" s="8"/>
    </row>
    <row r="491" spans="1:4" x14ac:dyDescent="0.2">
      <c r="A491" s="11">
        <v>2012</v>
      </c>
      <c r="B491" s="9">
        <v>10</v>
      </c>
      <c r="C491" s="8"/>
      <c r="D491" s="7">
        <v>18</v>
      </c>
    </row>
    <row r="492" spans="1:4" x14ac:dyDescent="0.2">
      <c r="A492" s="11">
        <v>2012</v>
      </c>
      <c r="B492" s="9">
        <v>11</v>
      </c>
      <c r="C492" s="16">
        <v>2012</v>
      </c>
      <c r="D492" s="7">
        <v>94</v>
      </c>
    </row>
    <row r="493" spans="1:4" x14ac:dyDescent="0.2">
      <c r="A493" s="11">
        <v>2012</v>
      </c>
      <c r="B493" s="11">
        <v>12</v>
      </c>
      <c r="C493" s="16">
        <v>2012</v>
      </c>
      <c r="D493" s="7">
        <v>159.6</v>
      </c>
    </row>
    <row r="494" spans="1:4" x14ac:dyDescent="0.2">
      <c r="A494" s="7">
        <v>2013</v>
      </c>
      <c r="B494" s="9">
        <v>1</v>
      </c>
      <c r="C494" s="16">
        <v>2012</v>
      </c>
      <c r="D494" s="7">
        <v>172.2</v>
      </c>
    </row>
    <row r="495" spans="1:4" x14ac:dyDescent="0.2">
      <c r="A495" s="7">
        <v>2013</v>
      </c>
      <c r="B495" s="9">
        <v>2</v>
      </c>
      <c r="C495" s="16">
        <v>2012</v>
      </c>
      <c r="D495" s="7">
        <v>176.9</v>
      </c>
    </row>
    <row r="496" spans="1:4" x14ac:dyDescent="0.2">
      <c r="A496" s="7">
        <v>2013</v>
      </c>
      <c r="B496" s="9">
        <v>3</v>
      </c>
      <c r="C496" s="16">
        <v>2012</v>
      </c>
      <c r="D496" s="7">
        <v>83</v>
      </c>
    </row>
    <row r="497" spans="1:4" x14ac:dyDescent="0.2">
      <c r="A497" s="7">
        <v>2013</v>
      </c>
      <c r="B497" s="9">
        <v>4</v>
      </c>
      <c r="C497" s="16">
        <v>2012</v>
      </c>
      <c r="D497" s="7">
        <v>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zoomScale="75" zoomScaleNormal="75" workbookViewId="0">
      <selection activeCell="R16" sqref="R16"/>
    </sheetView>
  </sheetViews>
  <sheetFormatPr defaultRowHeight="14" x14ac:dyDescent="0.2"/>
  <cols>
    <col min="1" max="1" width="9" style="2"/>
    <col min="2" max="2" width="13.90625" bestFit="1" customWidth="1"/>
    <col min="4" max="4" width="10.90625" bestFit="1" customWidth="1"/>
    <col min="5" max="5" width="10.08984375" bestFit="1" customWidth="1"/>
  </cols>
  <sheetData>
    <row r="1" spans="1:5" x14ac:dyDescent="0.2">
      <c r="A1" s="2" t="s">
        <v>21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">
      <c r="A2" s="25">
        <v>300</v>
      </c>
      <c r="B2">
        <f t="shared" ref="B2:B39" si="0">0.6558387*A2/100-0.0304096*A2*A2/10000-0.0348883*37-0.9942356</f>
        <v>-0.5912729999999996</v>
      </c>
      <c r="C2">
        <f t="shared" ref="C2:C39" si="1">0.6558387*A2/100-0.0304096*A2*A2/10000-0.0348883*37-0.9942356-0.9347242</f>
        <v>-1.5259971999999995</v>
      </c>
      <c r="D2">
        <f xml:space="preserve"> 0.7495178*A2/100-0.0349653*A2*A2/10000-0.03488833*37-0.9942356</f>
        <v>-0.35123811000000005</v>
      </c>
      <c r="E2">
        <f xml:space="preserve"> 0.7495178*A2/100-0.0349653*A2*A2/10000-0.03488833*37-0.9942356-0.9347242</f>
        <v>-1.2859623099999999</v>
      </c>
    </row>
    <row r="3" spans="1:5" x14ac:dyDescent="0.2">
      <c r="A3" s="25">
        <v>320</v>
      </c>
      <c r="B3">
        <f t="shared" si="0"/>
        <v>-0.49781316399999975</v>
      </c>
      <c r="C3">
        <f t="shared" si="1"/>
        <v>-1.4325373639999999</v>
      </c>
      <c r="D3">
        <f t="shared" ref="D3:D66" si="2" xml:space="preserve"> 0.7495178*A3/100-0.0349653*A3*A3/10000-0.03488833*37-0.9942356</f>
        <v>-0.24469152200000044</v>
      </c>
      <c r="E3">
        <f t="shared" ref="E3:E66" si="3" xml:space="preserve"> 0.7495178*A3/100-0.0349653*A3*A3/10000-0.03488833*37-0.9942356-0.9347242</f>
        <v>-1.1794157220000003</v>
      </c>
    </row>
    <row r="4" spans="1:5" x14ac:dyDescent="0.2">
      <c r="A4" s="25">
        <v>340</v>
      </c>
      <c r="B4">
        <f t="shared" si="0"/>
        <v>-0.40678609599999971</v>
      </c>
      <c r="C4">
        <f t="shared" si="1"/>
        <v>-1.3415102959999996</v>
      </c>
      <c r="D4">
        <f t="shared" si="2"/>
        <v>-0.14094215799999998</v>
      </c>
      <c r="E4">
        <f t="shared" si="3"/>
        <v>-1.0756663579999999</v>
      </c>
    </row>
    <row r="5" spans="1:5" x14ac:dyDescent="0.2">
      <c r="A5" s="25">
        <v>360</v>
      </c>
      <c r="B5">
        <f t="shared" si="0"/>
        <v>-0.31819179599999969</v>
      </c>
      <c r="C5">
        <f t="shared" si="1"/>
        <v>-1.2529159959999996</v>
      </c>
      <c r="D5">
        <f t="shared" si="2"/>
        <v>-3.999001800000046E-2</v>
      </c>
      <c r="E5">
        <f t="shared" si="3"/>
        <v>-0.97471421800000047</v>
      </c>
    </row>
    <row r="6" spans="1:5" x14ac:dyDescent="0.2">
      <c r="A6" s="25">
        <v>380</v>
      </c>
      <c r="B6">
        <f t="shared" si="0"/>
        <v>-0.23203026399999993</v>
      </c>
      <c r="C6">
        <f t="shared" si="1"/>
        <v>-1.1667544639999998</v>
      </c>
      <c r="D6">
        <f t="shared" si="2"/>
        <v>5.8164897999999465E-2</v>
      </c>
      <c r="E6">
        <f t="shared" si="3"/>
        <v>-0.87655930200000054</v>
      </c>
    </row>
    <row r="7" spans="1:5" x14ac:dyDescent="0.2">
      <c r="A7" s="25">
        <v>400</v>
      </c>
      <c r="B7">
        <f t="shared" si="0"/>
        <v>-0.14830149999999998</v>
      </c>
      <c r="C7">
        <f t="shared" si="1"/>
        <v>-1.0830256999999999</v>
      </c>
      <c r="D7">
        <f t="shared" si="2"/>
        <v>0.15352258999999979</v>
      </c>
      <c r="E7">
        <f t="shared" si="3"/>
        <v>-0.78120161000000021</v>
      </c>
    </row>
    <row r="8" spans="1:5" x14ac:dyDescent="0.2">
      <c r="A8" s="25">
        <v>420</v>
      </c>
      <c r="B8">
        <f t="shared" si="0"/>
        <v>-6.7005503999999827E-2</v>
      </c>
      <c r="C8">
        <f t="shared" si="1"/>
        <v>-1.0017297039999997</v>
      </c>
      <c r="D8">
        <f t="shared" si="2"/>
        <v>0.24608305800000008</v>
      </c>
      <c r="E8">
        <f t="shared" si="3"/>
        <v>-0.68864114199999993</v>
      </c>
    </row>
    <row r="9" spans="1:5" x14ac:dyDescent="0.2">
      <c r="A9" s="25">
        <v>440</v>
      </c>
      <c r="B9">
        <f t="shared" si="0"/>
        <v>1.1857724000000069E-2</v>
      </c>
      <c r="C9">
        <f t="shared" si="1"/>
        <v>-0.92286647599999994</v>
      </c>
      <c r="D9">
        <f t="shared" si="2"/>
        <v>0.33584630199999943</v>
      </c>
      <c r="E9">
        <f t="shared" si="3"/>
        <v>-0.59887789800000057</v>
      </c>
    </row>
    <row r="10" spans="1:5" x14ac:dyDescent="0.2">
      <c r="A10" s="25">
        <v>460</v>
      </c>
      <c r="B10">
        <f t="shared" si="0"/>
        <v>8.8288184000000602E-2</v>
      </c>
      <c r="C10">
        <f t="shared" si="1"/>
        <v>-0.8464360159999994</v>
      </c>
      <c r="D10">
        <f t="shared" si="2"/>
        <v>0.42281232200000007</v>
      </c>
      <c r="E10">
        <f t="shared" si="3"/>
        <v>-0.51191187799999993</v>
      </c>
    </row>
    <row r="11" spans="1:5" x14ac:dyDescent="0.2">
      <c r="A11" s="25">
        <v>480</v>
      </c>
      <c r="B11">
        <f t="shared" si="0"/>
        <v>0.162285876</v>
      </c>
      <c r="C11">
        <f t="shared" si="1"/>
        <v>-0.77243832400000001</v>
      </c>
      <c r="D11">
        <f t="shared" si="2"/>
        <v>0.50698111800000023</v>
      </c>
      <c r="E11">
        <f t="shared" si="3"/>
        <v>-0.42774308199999977</v>
      </c>
    </row>
    <row r="12" spans="1:5" x14ac:dyDescent="0.2">
      <c r="A12" s="25">
        <v>500</v>
      </c>
      <c r="B12">
        <f t="shared" si="0"/>
        <v>0.23385080000000003</v>
      </c>
      <c r="C12">
        <f t="shared" si="1"/>
        <v>-0.70087339999999998</v>
      </c>
      <c r="D12">
        <f t="shared" si="2"/>
        <v>0.58835268999999946</v>
      </c>
      <c r="E12">
        <f t="shared" si="3"/>
        <v>-0.34637151000000055</v>
      </c>
    </row>
    <row r="13" spans="1:5" x14ac:dyDescent="0.2">
      <c r="A13" s="25">
        <v>520</v>
      </c>
      <c r="B13">
        <f t="shared" si="0"/>
        <v>0.3029829559999998</v>
      </c>
      <c r="C13">
        <f t="shared" si="1"/>
        <v>-0.6317412440000002</v>
      </c>
      <c r="D13">
        <f t="shared" si="2"/>
        <v>0.66692703799999997</v>
      </c>
      <c r="E13">
        <f t="shared" si="3"/>
        <v>-0.26779716200000003</v>
      </c>
    </row>
    <row r="14" spans="1:5" x14ac:dyDescent="0.2">
      <c r="A14" s="25">
        <v>540</v>
      </c>
      <c r="B14">
        <f t="shared" si="0"/>
        <v>0.36968234399999977</v>
      </c>
      <c r="C14">
        <f t="shared" si="1"/>
        <v>-0.56504185600000023</v>
      </c>
      <c r="D14">
        <f t="shared" si="2"/>
        <v>0.742704162</v>
      </c>
      <c r="E14">
        <f t="shared" si="3"/>
        <v>-0.192020038</v>
      </c>
    </row>
    <row r="15" spans="1:5" x14ac:dyDescent="0.2">
      <c r="A15" s="25">
        <v>560</v>
      </c>
      <c r="B15">
        <f t="shared" si="0"/>
        <v>0.43394896400000038</v>
      </c>
      <c r="C15">
        <f t="shared" si="1"/>
        <v>-0.50077523599999962</v>
      </c>
      <c r="D15">
        <f t="shared" si="2"/>
        <v>0.81568406199999954</v>
      </c>
      <c r="E15">
        <f t="shared" si="3"/>
        <v>-0.11904013800000046</v>
      </c>
    </row>
    <row r="16" spans="1:5" x14ac:dyDescent="0.2">
      <c r="A16" s="25">
        <v>580</v>
      </c>
      <c r="B16">
        <f t="shared" si="0"/>
        <v>0.49578281599999985</v>
      </c>
      <c r="C16">
        <f t="shared" si="1"/>
        <v>-0.43894138400000016</v>
      </c>
      <c r="D16">
        <f t="shared" si="2"/>
        <v>0.88586673799999949</v>
      </c>
      <c r="E16">
        <f t="shared" si="3"/>
        <v>-4.8857462000000518E-2</v>
      </c>
    </row>
    <row r="17" spans="1:5" x14ac:dyDescent="0.2">
      <c r="A17" s="25">
        <v>600</v>
      </c>
      <c r="B17">
        <f t="shared" si="0"/>
        <v>0.5551839000000004</v>
      </c>
      <c r="C17">
        <f t="shared" si="1"/>
        <v>-0.37954029999999961</v>
      </c>
      <c r="D17">
        <f t="shared" si="2"/>
        <v>0.95325218999999983</v>
      </c>
      <c r="E17">
        <f t="shared" si="3"/>
        <v>1.8527989999999828E-2</v>
      </c>
    </row>
    <row r="18" spans="1:5" x14ac:dyDescent="0.2">
      <c r="A18" s="25">
        <v>620</v>
      </c>
      <c r="B18">
        <f t="shared" si="0"/>
        <v>0.61215221600000069</v>
      </c>
      <c r="C18">
        <f t="shared" si="1"/>
        <v>-0.32257198399999931</v>
      </c>
      <c r="D18">
        <f t="shared" si="2"/>
        <v>1.0178404179999991</v>
      </c>
      <c r="E18">
        <f t="shared" si="3"/>
        <v>8.3116217999999131E-2</v>
      </c>
    </row>
    <row r="19" spans="1:5" x14ac:dyDescent="0.2">
      <c r="A19" s="25">
        <v>640</v>
      </c>
      <c r="B19">
        <f t="shared" si="0"/>
        <v>0.66668776400000029</v>
      </c>
      <c r="C19">
        <f t="shared" si="1"/>
        <v>-0.26803643599999971</v>
      </c>
      <c r="D19">
        <f t="shared" si="2"/>
        <v>1.0796314219999994</v>
      </c>
      <c r="E19">
        <f t="shared" si="3"/>
        <v>0.14490722199999939</v>
      </c>
    </row>
    <row r="20" spans="1:5" x14ac:dyDescent="0.2">
      <c r="A20" s="25">
        <v>660</v>
      </c>
      <c r="B20">
        <f t="shared" si="0"/>
        <v>0.71879054400000009</v>
      </c>
      <c r="C20">
        <f t="shared" si="1"/>
        <v>-0.21593365599999992</v>
      </c>
      <c r="D20">
        <f t="shared" si="2"/>
        <v>1.1386252019999996</v>
      </c>
      <c r="E20">
        <f t="shared" si="3"/>
        <v>0.20390100199999961</v>
      </c>
    </row>
    <row r="21" spans="1:5" x14ac:dyDescent="0.2">
      <c r="A21" s="25">
        <v>680</v>
      </c>
      <c r="B21">
        <f t="shared" si="0"/>
        <v>0.76846055600000052</v>
      </c>
      <c r="C21">
        <f t="shared" si="1"/>
        <v>-0.16626364399999949</v>
      </c>
      <c r="D21">
        <f t="shared" si="2"/>
        <v>1.1948217580000002</v>
      </c>
      <c r="E21">
        <f t="shared" si="3"/>
        <v>0.26009755800000023</v>
      </c>
    </row>
    <row r="22" spans="1:5" x14ac:dyDescent="0.2">
      <c r="A22" s="25">
        <v>700</v>
      </c>
      <c r="B22">
        <f t="shared" si="0"/>
        <v>0.81569779999999981</v>
      </c>
      <c r="C22">
        <f t="shared" si="1"/>
        <v>-0.1190264000000002</v>
      </c>
      <c r="D22">
        <f t="shared" si="2"/>
        <v>1.2482210900000004</v>
      </c>
      <c r="E22">
        <f t="shared" si="3"/>
        <v>0.31349689000000036</v>
      </c>
    </row>
    <row r="23" spans="1:5" x14ac:dyDescent="0.2">
      <c r="A23" s="25">
        <v>720</v>
      </c>
      <c r="B23">
        <f t="shared" si="0"/>
        <v>0.86050227600000062</v>
      </c>
      <c r="C23">
        <f t="shared" si="1"/>
        <v>-7.4221923999999384E-2</v>
      </c>
      <c r="D23">
        <f t="shared" si="2"/>
        <v>1.2988231979999996</v>
      </c>
      <c r="E23">
        <f t="shared" si="3"/>
        <v>0.36409899799999956</v>
      </c>
    </row>
    <row r="24" spans="1:5" x14ac:dyDescent="0.2">
      <c r="A24" s="25">
        <v>740</v>
      </c>
      <c r="B24">
        <f t="shared" si="0"/>
        <v>0.90287398399999985</v>
      </c>
      <c r="C24">
        <f t="shared" si="1"/>
        <v>-3.1850216000000153E-2</v>
      </c>
      <c r="D24">
        <f t="shared" si="2"/>
        <v>1.3466280820000001</v>
      </c>
      <c r="E24">
        <f t="shared" si="3"/>
        <v>0.41190388200000005</v>
      </c>
    </row>
    <row r="25" spans="1:5" x14ac:dyDescent="0.2">
      <c r="A25" s="25">
        <v>760</v>
      </c>
      <c r="B25">
        <f t="shared" si="0"/>
        <v>0.94281292400000016</v>
      </c>
      <c r="C25">
        <f t="shared" si="1"/>
        <v>8.0887240000001581E-3</v>
      </c>
      <c r="D25">
        <f t="shared" si="2"/>
        <v>1.3916357419999992</v>
      </c>
      <c r="E25">
        <f t="shared" si="3"/>
        <v>0.45691154199999917</v>
      </c>
    </row>
    <row r="26" spans="1:5" x14ac:dyDescent="0.2">
      <c r="A26" s="25">
        <v>780</v>
      </c>
      <c r="B26">
        <f t="shared" si="0"/>
        <v>0.98031909600000067</v>
      </c>
      <c r="C26">
        <f t="shared" si="1"/>
        <v>4.5594896000000662E-2</v>
      </c>
      <c r="D26">
        <f t="shared" si="2"/>
        <v>1.4338461779999996</v>
      </c>
      <c r="E26">
        <f t="shared" si="3"/>
        <v>0.49912197799999958</v>
      </c>
    </row>
    <row r="27" spans="1:5" x14ac:dyDescent="0.2">
      <c r="A27" s="25">
        <v>800</v>
      </c>
      <c r="B27">
        <f t="shared" si="0"/>
        <v>1.0153925000000004</v>
      </c>
      <c r="C27">
        <f t="shared" si="1"/>
        <v>8.0668300000000359E-2</v>
      </c>
      <c r="D27">
        <f t="shared" si="2"/>
        <v>1.4732593899999995</v>
      </c>
      <c r="E27">
        <f t="shared" si="3"/>
        <v>0.5385351899999995</v>
      </c>
    </row>
    <row r="28" spans="1:5" x14ac:dyDescent="0.2">
      <c r="A28" s="25">
        <v>820</v>
      </c>
      <c r="B28">
        <f t="shared" si="0"/>
        <v>1.0480331360000004</v>
      </c>
      <c r="C28">
        <f t="shared" si="1"/>
        <v>0.11330893600000036</v>
      </c>
      <c r="D28">
        <f t="shared" si="2"/>
        <v>1.5098753780000003</v>
      </c>
      <c r="E28">
        <f t="shared" si="3"/>
        <v>0.57515117800000026</v>
      </c>
    </row>
    <row r="29" spans="1:5" x14ac:dyDescent="0.2">
      <c r="A29" s="25">
        <v>840</v>
      </c>
      <c r="B29">
        <f t="shared" si="0"/>
        <v>1.0782410040000001</v>
      </c>
      <c r="C29">
        <f t="shared" si="1"/>
        <v>0.14351680400000011</v>
      </c>
      <c r="D29">
        <f t="shared" si="2"/>
        <v>1.5436941420000001</v>
      </c>
      <c r="E29">
        <f t="shared" si="3"/>
        <v>0.6089699420000001</v>
      </c>
    </row>
    <row r="30" spans="1:5" x14ac:dyDescent="0.2">
      <c r="A30" s="25">
        <v>860</v>
      </c>
      <c r="B30">
        <f t="shared" si="0"/>
        <v>1.1060161040000005</v>
      </c>
      <c r="C30">
        <f t="shared" si="1"/>
        <v>0.17129190400000049</v>
      </c>
      <c r="D30">
        <f t="shared" si="2"/>
        <v>1.5747156820000008</v>
      </c>
      <c r="E30">
        <f t="shared" si="3"/>
        <v>0.63999148200000078</v>
      </c>
    </row>
    <row r="31" spans="1:5" x14ac:dyDescent="0.2">
      <c r="A31" s="25">
        <v>880</v>
      </c>
      <c r="B31">
        <f t="shared" si="0"/>
        <v>1.1313584359999997</v>
      </c>
      <c r="C31">
        <f t="shared" si="1"/>
        <v>0.19663423599999974</v>
      </c>
      <c r="D31">
        <f t="shared" si="2"/>
        <v>1.6029399979999992</v>
      </c>
      <c r="E31">
        <f t="shared" si="3"/>
        <v>0.66821579799999919</v>
      </c>
    </row>
    <row r="32" spans="1:5" x14ac:dyDescent="0.2">
      <c r="A32" s="25">
        <v>900</v>
      </c>
      <c r="B32">
        <f t="shared" si="0"/>
        <v>1.1542679999999996</v>
      </c>
      <c r="C32">
        <f t="shared" si="1"/>
        <v>0.21954379999999962</v>
      </c>
      <c r="D32">
        <f t="shared" si="2"/>
        <v>1.6283670899999994</v>
      </c>
      <c r="E32">
        <f t="shared" si="3"/>
        <v>0.69364288999999935</v>
      </c>
    </row>
    <row r="33" spans="1:5" x14ac:dyDescent="0.2">
      <c r="A33" s="25">
        <v>920</v>
      </c>
      <c r="B33">
        <f t="shared" si="0"/>
        <v>1.174744796000001</v>
      </c>
      <c r="C33">
        <f t="shared" si="1"/>
        <v>0.24002059600000103</v>
      </c>
      <c r="D33">
        <f t="shared" si="2"/>
        <v>1.6509969579999999</v>
      </c>
      <c r="E33">
        <f t="shared" si="3"/>
        <v>0.7162727579999999</v>
      </c>
    </row>
    <row r="34" spans="1:5" x14ac:dyDescent="0.2">
      <c r="A34" s="25">
        <v>940</v>
      </c>
      <c r="B34">
        <f t="shared" si="0"/>
        <v>1.1927888240000004</v>
      </c>
      <c r="C34">
        <f t="shared" si="1"/>
        <v>0.25806462400000041</v>
      </c>
      <c r="D34">
        <f t="shared" si="2"/>
        <v>1.670829602</v>
      </c>
      <c r="E34">
        <f t="shared" si="3"/>
        <v>0.73610540199999996</v>
      </c>
    </row>
    <row r="35" spans="1:5" x14ac:dyDescent="0.2">
      <c r="A35" s="25">
        <v>960</v>
      </c>
      <c r="B35">
        <f t="shared" si="0"/>
        <v>1.208400084</v>
      </c>
      <c r="C35">
        <f t="shared" si="1"/>
        <v>0.27367588399999998</v>
      </c>
      <c r="D35">
        <f t="shared" si="2"/>
        <v>1.6878650220000004</v>
      </c>
      <c r="E35">
        <f t="shared" si="3"/>
        <v>0.75314082200000043</v>
      </c>
    </row>
    <row r="36" spans="1:5" x14ac:dyDescent="0.2">
      <c r="A36" s="25">
        <v>980</v>
      </c>
      <c r="B36">
        <f t="shared" si="0"/>
        <v>1.2215785760000006</v>
      </c>
      <c r="C36">
        <f t="shared" si="1"/>
        <v>0.28685437600000063</v>
      </c>
      <c r="D36">
        <f t="shared" si="2"/>
        <v>1.7021032180000009</v>
      </c>
      <c r="E36">
        <f t="shared" si="3"/>
        <v>0.76737901800000086</v>
      </c>
    </row>
    <row r="37" spans="1:5" x14ac:dyDescent="0.2">
      <c r="A37" s="25">
        <v>1000</v>
      </c>
      <c r="B37">
        <f t="shared" si="0"/>
        <v>1.2323243000000002</v>
      </c>
      <c r="C37">
        <f t="shared" si="1"/>
        <v>0.29760010000000015</v>
      </c>
      <c r="D37">
        <f t="shared" si="2"/>
        <v>1.7135441899999995</v>
      </c>
      <c r="E37">
        <f t="shared" si="3"/>
        <v>0.77881998999999946</v>
      </c>
    </row>
    <row r="38" spans="1:5" x14ac:dyDescent="0.2">
      <c r="A38" s="25">
        <v>1020</v>
      </c>
      <c r="B38">
        <f t="shared" si="0"/>
        <v>1.2406372560000003</v>
      </c>
      <c r="C38">
        <f t="shared" si="1"/>
        <v>0.30591305600000029</v>
      </c>
      <c r="D38">
        <f t="shared" si="2"/>
        <v>1.7221879379999998</v>
      </c>
      <c r="E38">
        <f t="shared" si="3"/>
        <v>0.7874637379999998</v>
      </c>
    </row>
    <row r="39" spans="1:5" x14ac:dyDescent="0.2">
      <c r="A39" s="25">
        <v>1040</v>
      </c>
      <c r="B39">
        <f t="shared" si="0"/>
        <v>1.2465174439999998</v>
      </c>
      <c r="C39">
        <f t="shared" si="1"/>
        <v>0.31179324399999975</v>
      </c>
      <c r="D39">
        <f t="shared" si="2"/>
        <v>1.7280344620000005</v>
      </c>
      <c r="E39">
        <f t="shared" si="3"/>
        <v>0.79331026200000054</v>
      </c>
    </row>
    <row r="40" spans="1:5" x14ac:dyDescent="0.2">
      <c r="A40" s="25">
        <v>1060</v>
      </c>
      <c r="B40">
        <f t="shared" ref="B40:B77" si="4">0.6558387*A40/100-0.0304096*A40*A40/10000-0.0348883*37-0.9942356</f>
        <v>1.2499648640000007</v>
      </c>
      <c r="C40">
        <f t="shared" ref="C40:C77" si="5">0.6558387*A40/100-0.0304096*A40*A40/10000-0.0348883*37-0.9942356-0.9347242</f>
        <v>0.31524066400000073</v>
      </c>
      <c r="D40">
        <f t="shared" si="2"/>
        <v>1.7310837619999995</v>
      </c>
      <c r="E40">
        <f t="shared" si="3"/>
        <v>0.79635956199999947</v>
      </c>
    </row>
    <row r="41" spans="1:5" x14ac:dyDescent="0.2">
      <c r="A41" s="25">
        <v>1080</v>
      </c>
      <c r="B41">
        <f t="shared" si="4"/>
        <v>1.2509795159999997</v>
      </c>
      <c r="C41">
        <f t="shared" si="5"/>
        <v>0.31625531599999968</v>
      </c>
      <c r="D41">
        <f t="shared" si="2"/>
        <v>1.7313358380000001</v>
      </c>
      <c r="E41">
        <f t="shared" si="3"/>
        <v>0.79661163800000012</v>
      </c>
    </row>
    <row r="42" spans="1:5" x14ac:dyDescent="0.2">
      <c r="A42" s="25">
        <v>1100</v>
      </c>
      <c r="B42">
        <f t="shared" si="4"/>
        <v>1.2495613999999997</v>
      </c>
      <c r="C42">
        <f t="shared" si="5"/>
        <v>0.31483719999999971</v>
      </c>
      <c r="D42">
        <f t="shared" si="2"/>
        <v>1.7287906900000007</v>
      </c>
      <c r="E42">
        <f t="shared" si="3"/>
        <v>0.79406649000000074</v>
      </c>
    </row>
    <row r="43" spans="1:5" x14ac:dyDescent="0.2">
      <c r="A43" s="25">
        <v>1120</v>
      </c>
      <c r="B43">
        <f t="shared" si="4"/>
        <v>1.2457105160000008</v>
      </c>
      <c r="C43">
        <f t="shared" si="5"/>
        <v>0.31098631600000082</v>
      </c>
      <c r="D43">
        <f t="shared" si="2"/>
        <v>1.7234483179999986</v>
      </c>
      <c r="E43">
        <f t="shared" si="3"/>
        <v>0.78872411799999864</v>
      </c>
    </row>
    <row r="44" spans="1:5" x14ac:dyDescent="0.2">
      <c r="A44" s="25">
        <v>1140</v>
      </c>
      <c r="B44">
        <f t="shared" si="4"/>
        <v>1.2394268639999999</v>
      </c>
      <c r="C44">
        <f t="shared" si="5"/>
        <v>0.3047026639999999</v>
      </c>
      <c r="D44">
        <f t="shared" si="2"/>
        <v>1.7153087219999992</v>
      </c>
      <c r="E44">
        <f t="shared" si="3"/>
        <v>0.78058452199999917</v>
      </c>
    </row>
    <row r="45" spans="1:5" x14ac:dyDescent="0.2">
      <c r="A45" s="25">
        <v>1160</v>
      </c>
      <c r="B45">
        <f t="shared" si="4"/>
        <v>1.2307104440000001</v>
      </c>
      <c r="C45">
        <f t="shared" si="5"/>
        <v>0.29598624400000006</v>
      </c>
      <c r="D45">
        <f t="shared" si="2"/>
        <v>1.7043719019999997</v>
      </c>
      <c r="E45">
        <f t="shared" si="3"/>
        <v>0.76964770199999966</v>
      </c>
    </row>
    <row r="46" spans="1:5" x14ac:dyDescent="0.2">
      <c r="A46" s="25">
        <v>1180</v>
      </c>
      <c r="B46">
        <f t="shared" si="4"/>
        <v>1.219561256</v>
      </c>
      <c r="C46">
        <f t="shared" si="5"/>
        <v>0.28483705599999998</v>
      </c>
      <c r="D46">
        <f t="shared" si="2"/>
        <v>1.6906378579999992</v>
      </c>
      <c r="E46">
        <f t="shared" si="3"/>
        <v>0.75591365799999921</v>
      </c>
    </row>
    <row r="47" spans="1:5" x14ac:dyDescent="0.2">
      <c r="A47" s="25">
        <v>1200</v>
      </c>
      <c r="B47">
        <f t="shared" si="4"/>
        <v>1.2059793000000005</v>
      </c>
      <c r="C47">
        <f t="shared" si="5"/>
        <v>0.27125510000000053</v>
      </c>
      <c r="D47">
        <f t="shared" si="2"/>
        <v>1.6741065899999996</v>
      </c>
      <c r="E47">
        <f t="shared" si="3"/>
        <v>0.73938238999999961</v>
      </c>
    </row>
    <row r="48" spans="1:5" x14ac:dyDescent="0.2">
      <c r="A48" s="25">
        <v>1220</v>
      </c>
      <c r="B48">
        <f t="shared" si="4"/>
        <v>1.1899645759999991</v>
      </c>
      <c r="C48">
        <f t="shared" si="5"/>
        <v>0.25524037599999905</v>
      </c>
      <c r="D48">
        <f t="shared" si="2"/>
        <v>1.654778098</v>
      </c>
      <c r="E48">
        <f t="shared" si="3"/>
        <v>0.72005389799999997</v>
      </c>
    </row>
    <row r="49" spans="1:5" x14ac:dyDescent="0.2">
      <c r="A49" s="25">
        <v>1240</v>
      </c>
      <c r="B49">
        <f t="shared" si="4"/>
        <v>1.1715170840000009</v>
      </c>
      <c r="C49">
        <f t="shared" si="5"/>
        <v>0.23679288400000087</v>
      </c>
      <c r="D49">
        <f t="shared" si="2"/>
        <v>1.6326523819999985</v>
      </c>
      <c r="E49">
        <f t="shared" si="3"/>
        <v>0.69792818199999851</v>
      </c>
    </row>
    <row r="50" spans="1:5" x14ac:dyDescent="0.2">
      <c r="A50" s="25">
        <v>1260</v>
      </c>
      <c r="B50">
        <f t="shared" si="4"/>
        <v>1.1506368240000007</v>
      </c>
      <c r="C50">
        <f t="shared" si="5"/>
        <v>0.21591262400000066</v>
      </c>
      <c r="D50">
        <f t="shared" si="2"/>
        <v>1.6077294419999997</v>
      </c>
      <c r="E50">
        <f t="shared" si="3"/>
        <v>0.67300524199999967</v>
      </c>
    </row>
    <row r="51" spans="1:5" x14ac:dyDescent="0.2">
      <c r="A51" s="25">
        <v>1280</v>
      </c>
      <c r="B51">
        <f t="shared" si="4"/>
        <v>1.1273237960000011</v>
      </c>
      <c r="C51">
        <f t="shared" si="5"/>
        <v>0.19259959600000109</v>
      </c>
      <c r="D51">
        <f t="shared" si="2"/>
        <v>1.580009277999999</v>
      </c>
      <c r="E51">
        <f t="shared" si="3"/>
        <v>0.64528507799999901</v>
      </c>
    </row>
    <row r="52" spans="1:5" x14ac:dyDescent="0.2">
      <c r="A52" s="25">
        <v>1300</v>
      </c>
      <c r="B52">
        <f t="shared" si="4"/>
        <v>1.1015780000000004</v>
      </c>
      <c r="C52">
        <f t="shared" si="5"/>
        <v>0.16685380000000039</v>
      </c>
      <c r="D52">
        <f t="shared" si="2"/>
        <v>1.5494918900000001</v>
      </c>
      <c r="E52">
        <f t="shared" si="3"/>
        <v>0.61476769000000009</v>
      </c>
    </row>
    <row r="53" spans="1:5" x14ac:dyDescent="0.2">
      <c r="A53" s="25">
        <v>1320</v>
      </c>
      <c r="B53">
        <f t="shared" si="4"/>
        <v>1.0733994360000003</v>
      </c>
      <c r="C53">
        <f t="shared" si="5"/>
        <v>0.13867523600000031</v>
      </c>
      <c r="D53">
        <f t="shared" si="2"/>
        <v>1.5161772780000002</v>
      </c>
      <c r="E53">
        <f t="shared" si="3"/>
        <v>0.58145307800000023</v>
      </c>
    </row>
    <row r="54" spans="1:5" x14ac:dyDescent="0.2">
      <c r="A54" s="25">
        <v>1340</v>
      </c>
      <c r="B54">
        <f t="shared" si="4"/>
        <v>1.0427881040000009</v>
      </c>
      <c r="C54">
        <f t="shared" si="5"/>
        <v>0.10806390400000088</v>
      </c>
      <c r="D54">
        <f t="shared" si="2"/>
        <v>1.4800654420000003</v>
      </c>
      <c r="E54">
        <f t="shared" si="3"/>
        <v>0.54534124200000034</v>
      </c>
    </row>
    <row r="55" spans="1:5" x14ac:dyDescent="0.2">
      <c r="A55" s="25">
        <v>1360</v>
      </c>
      <c r="B55">
        <f t="shared" si="4"/>
        <v>1.0097440040000003</v>
      </c>
      <c r="C55">
        <f t="shared" si="5"/>
        <v>7.5019804000000301E-2</v>
      </c>
      <c r="D55">
        <f t="shared" si="2"/>
        <v>1.4411563820000004</v>
      </c>
      <c r="E55">
        <f t="shared" si="3"/>
        <v>0.5064321820000004</v>
      </c>
    </row>
    <row r="56" spans="1:5" x14ac:dyDescent="0.2">
      <c r="A56" s="25">
        <v>1380</v>
      </c>
      <c r="B56">
        <f t="shared" si="4"/>
        <v>0.97426713600000137</v>
      </c>
      <c r="C56">
        <f t="shared" si="5"/>
        <v>3.9542936000001361E-2</v>
      </c>
      <c r="D56">
        <f t="shared" si="2"/>
        <v>1.3994500980000013</v>
      </c>
      <c r="E56">
        <f t="shared" si="3"/>
        <v>0.4647258980000013</v>
      </c>
    </row>
    <row r="57" spans="1:5" x14ac:dyDescent="0.2">
      <c r="A57" s="25">
        <v>1400</v>
      </c>
      <c r="B57">
        <f t="shared" si="4"/>
        <v>0.9363574999999994</v>
      </c>
      <c r="C57">
        <f t="shared" si="5"/>
        <v>1.6332999999993936E-3</v>
      </c>
      <c r="D57">
        <f t="shared" si="2"/>
        <v>1.3549465900000013</v>
      </c>
      <c r="E57">
        <f t="shared" si="3"/>
        <v>0.42022239000000128</v>
      </c>
    </row>
    <row r="58" spans="1:5" x14ac:dyDescent="0.2">
      <c r="A58" s="25">
        <v>1420</v>
      </c>
      <c r="B58">
        <f t="shared" si="4"/>
        <v>0.89601509599999984</v>
      </c>
      <c r="C58">
        <f t="shared" si="5"/>
        <v>-3.8709104000000161E-2</v>
      </c>
      <c r="D58">
        <f t="shared" si="2"/>
        <v>1.3076458579999986</v>
      </c>
      <c r="E58">
        <f t="shared" si="3"/>
        <v>0.37292165799999855</v>
      </c>
    </row>
    <row r="59" spans="1:5" x14ac:dyDescent="0.2">
      <c r="A59" s="25">
        <v>1440</v>
      </c>
      <c r="B59">
        <f t="shared" si="4"/>
        <v>0.85323992400000093</v>
      </c>
      <c r="C59">
        <f t="shared" si="5"/>
        <v>-8.1484275999999078E-2</v>
      </c>
      <c r="D59">
        <f t="shared" si="2"/>
        <v>1.2575479019999993</v>
      </c>
      <c r="E59">
        <f t="shared" si="3"/>
        <v>0.32282370199999932</v>
      </c>
    </row>
    <row r="60" spans="1:5" x14ac:dyDescent="0.2">
      <c r="A60" s="25">
        <v>1460</v>
      </c>
      <c r="B60">
        <f t="shared" si="4"/>
        <v>0.80803198400000087</v>
      </c>
      <c r="C60">
        <f t="shared" si="5"/>
        <v>-0.12669221599999914</v>
      </c>
      <c r="D60">
        <f t="shared" si="2"/>
        <v>1.2046527220000001</v>
      </c>
      <c r="E60">
        <f t="shared" si="3"/>
        <v>0.26992852200000006</v>
      </c>
    </row>
    <row r="61" spans="1:5" x14ac:dyDescent="0.2">
      <c r="A61" s="25">
        <v>1480</v>
      </c>
      <c r="B61">
        <f t="shared" si="4"/>
        <v>0.76039127599999967</v>
      </c>
      <c r="C61">
        <f t="shared" si="5"/>
        <v>-0.17433292400000033</v>
      </c>
      <c r="D61">
        <f t="shared" si="2"/>
        <v>1.1489603179999999</v>
      </c>
      <c r="E61">
        <f t="shared" si="3"/>
        <v>0.21423611799999986</v>
      </c>
    </row>
    <row r="62" spans="1:5" x14ac:dyDescent="0.2">
      <c r="A62" s="25">
        <v>1500</v>
      </c>
      <c r="B62">
        <f t="shared" si="4"/>
        <v>0.71031780000000089</v>
      </c>
      <c r="C62">
        <f t="shared" si="5"/>
        <v>-0.22440639999999912</v>
      </c>
      <c r="D62">
        <f t="shared" si="2"/>
        <v>1.0904706899999996</v>
      </c>
      <c r="E62">
        <f t="shared" si="3"/>
        <v>0.15574648999999963</v>
      </c>
    </row>
    <row r="63" spans="1:5" x14ac:dyDescent="0.2">
      <c r="A63" s="25">
        <v>1520</v>
      </c>
      <c r="B63">
        <f t="shared" si="4"/>
        <v>0.65781155600000007</v>
      </c>
      <c r="C63">
        <f t="shared" si="5"/>
        <v>-0.27691264399999993</v>
      </c>
      <c r="D63">
        <f t="shared" si="2"/>
        <v>1.0291838379999985</v>
      </c>
      <c r="E63">
        <f t="shared" si="3"/>
        <v>9.4459637999998458E-2</v>
      </c>
    </row>
    <row r="64" spans="1:5" x14ac:dyDescent="0.2">
      <c r="A64" s="25">
        <v>1540</v>
      </c>
      <c r="B64">
        <f t="shared" si="4"/>
        <v>0.60287254399999901</v>
      </c>
      <c r="C64">
        <f t="shared" si="5"/>
        <v>-0.33185165600000099</v>
      </c>
      <c r="D64">
        <f t="shared" si="2"/>
        <v>0.96509976199999825</v>
      </c>
      <c r="E64">
        <f t="shared" si="3"/>
        <v>3.0375561999998246E-2</v>
      </c>
    </row>
    <row r="65" spans="1:5" x14ac:dyDescent="0.2">
      <c r="A65" s="25">
        <v>1560</v>
      </c>
      <c r="B65">
        <f t="shared" si="4"/>
        <v>0.54550076400000125</v>
      </c>
      <c r="C65">
        <f t="shared" si="5"/>
        <v>-0.38922343599999876</v>
      </c>
      <c r="D65">
        <f t="shared" si="2"/>
        <v>0.89821846199999966</v>
      </c>
      <c r="E65">
        <f t="shared" si="3"/>
        <v>-3.6505738000000343E-2</v>
      </c>
    </row>
    <row r="66" spans="1:5" x14ac:dyDescent="0.2">
      <c r="A66" s="25">
        <v>1580</v>
      </c>
      <c r="B66">
        <f t="shared" si="4"/>
        <v>0.48569621599999968</v>
      </c>
      <c r="C66">
        <f t="shared" si="5"/>
        <v>-0.44902798400000032</v>
      </c>
      <c r="D66">
        <f t="shared" si="2"/>
        <v>0.82853993799999925</v>
      </c>
      <c r="E66">
        <f t="shared" si="3"/>
        <v>-0.10618426200000075</v>
      </c>
    </row>
    <row r="67" spans="1:5" x14ac:dyDescent="0.2">
      <c r="A67" s="25">
        <v>1600</v>
      </c>
      <c r="B67">
        <f t="shared" si="4"/>
        <v>0.42345890000000141</v>
      </c>
      <c r="C67">
        <f t="shared" si="5"/>
        <v>-0.51126529999999859</v>
      </c>
      <c r="D67">
        <f t="shared" ref="D67:D77" si="6" xml:space="preserve"> 0.7495178*A67/100-0.0349653*A67*A67/10000-0.03488833*37-0.9942356</f>
        <v>0.7560641899999988</v>
      </c>
      <c r="E67">
        <f t="shared" ref="E67:E77" si="7" xml:space="preserve"> 0.7495178*A67/100-0.0349653*A67*A67/10000-0.03488833*37-0.9942356-0.9347242</f>
        <v>-0.1786600100000012</v>
      </c>
    </row>
    <row r="68" spans="1:5" x14ac:dyDescent="0.2">
      <c r="A68" s="25">
        <v>1620</v>
      </c>
      <c r="B68">
        <f t="shared" si="4"/>
        <v>0.35878881599999934</v>
      </c>
      <c r="C68">
        <f t="shared" si="5"/>
        <v>-0.57593538400000066</v>
      </c>
      <c r="D68">
        <f t="shared" si="6"/>
        <v>0.68079121800000009</v>
      </c>
      <c r="E68">
        <f t="shared" si="7"/>
        <v>-0.25393298199999992</v>
      </c>
    </row>
    <row r="69" spans="1:5" x14ac:dyDescent="0.2">
      <c r="A69" s="25">
        <v>1640</v>
      </c>
      <c r="B69">
        <f t="shared" si="4"/>
        <v>0.29168596400000057</v>
      </c>
      <c r="C69">
        <f t="shared" si="5"/>
        <v>-0.64303823599999943</v>
      </c>
      <c r="D69">
        <f t="shared" si="6"/>
        <v>0.60272102200000133</v>
      </c>
      <c r="E69">
        <f t="shared" si="7"/>
        <v>-0.33200317799999868</v>
      </c>
    </row>
    <row r="70" spans="1:5" x14ac:dyDescent="0.2">
      <c r="A70" s="25">
        <v>1660</v>
      </c>
      <c r="B70">
        <f t="shared" si="4"/>
        <v>0.22215034400000244</v>
      </c>
      <c r="C70">
        <f t="shared" si="5"/>
        <v>-0.71257385599999756</v>
      </c>
      <c r="D70">
        <f t="shared" si="6"/>
        <v>0.52185360200000075</v>
      </c>
      <c r="E70">
        <f t="shared" si="7"/>
        <v>-0.41287059799999926</v>
      </c>
    </row>
    <row r="71" spans="1:5" x14ac:dyDescent="0.2">
      <c r="A71" s="25">
        <v>1680</v>
      </c>
      <c r="B71">
        <f t="shared" si="4"/>
        <v>0.1501819560000005</v>
      </c>
      <c r="C71">
        <f t="shared" si="5"/>
        <v>-0.7845422439999995</v>
      </c>
      <c r="D71">
        <f t="shared" si="6"/>
        <v>0.43818895800000013</v>
      </c>
      <c r="E71">
        <f t="shared" si="7"/>
        <v>-0.49653524199999988</v>
      </c>
    </row>
    <row r="72" spans="1:5" x14ac:dyDescent="0.2">
      <c r="A72" s="25">
        <v>1700</v>
      </c>
      <c r="B72">
        <f t="shared" si="4"/>
        <v>7.5780800000000093E-2</v>
      </c>
      <c r="C72">
        <f t="shared" si="5"/>
        <v>-0.85894339999999991</v>
      </c>
      <c r="D72">
        <f t="shared" si="6"/>
        <v>0.35172709000000124</v>
      </c>
      <c r="E72">
        <f t="shared" si="7"/>
        <v>-0.58299710999999876</v>
      </c>
    </row>
    <row r="73" spans="1:5" x14ac:dyDescent="0.2">
      <c r="A73" s="25">
        <v>1720</v>
      </c>
      <c r="B73">
        <f t="shared" si="4"/>
        <v>-1.0531239999987951E-3</v>
      </c>
      <c r="C73">
        <f t="shared" si="5"/>
        <v>-0.9357773239999988</v>
      </c>
      <c r="D73">
        <f t="shared" si="6"/>
        <v>0.26246799800000231</v>
      </c>
      <c r="E73">
        <f t="shared" si="7"/>
        <v>-0.67225620199999769</v>
      </c>
    </row>
    <row r="74" spans="1:5" x14ac:dyDescent="0.2">
      <c r="A74" s="25">
        <v>1740</v>
      </c>
      <c r="B74">
        <f t="shared" si="4"/>
        <v>-8.0319815999999711E-2</v>
      </c>
      <c r="C74">
        <f t="shared" si="5"/>
        <v>-1.0150440159999996</v>
      </c>
      <c r="D74">
        <f t="shared" si="6"/>
        <v>0.17041168200000156</v>
      </c>
      <c r="E74">
        <f t="shared" si="7"/>
        <v>-0.76431251799999844</v>
      </c>
    </row>
    <row r="75" spans="1:5" x14ac:dyDescent="0.2">
      <c r="A75" s="25">
        <v>1760</v>
      </c>
      <c r="B75">
        <f t="shared" si="4"/>
        <v>-0.16201927600000088</v>
      </c>
      <c r="C75">
        <f t="shared" si="5"/>
        <v>-1.0967434760000008</v>
      </c>
      <c r="D75">
        <f t="shared" si="6"/>
        <v>7.5558141999998996E-2</v>
      </c>
      <c r="E75">
        <f t="shared" si="7"/>
        <v>-0.85916605800000101</v>
      </c>
    </row>
    <row r="76" spans="1:5" x14ac:dyDescent="0.2">
      <c r="A76" s="25">
        <v>1780</v>
      </c>
      <c r="B76">
        <f t="shared" si="4"/>
        <v>-0.24615150399999874</v>
      </c>
      <c r="C76">
        <f t="shared" si="5"/>
        <v>-1.1808757039999986</v>
      </c>
      <c r="D76">
        <f t="shared" si="6"/>
        <v>-2.2092622000001838E-2</v>
      </c>
      <c r="E76">
        <f t="shared" si="7"/>
        <v>-0.95681682200000184</v>
      </c>
    </row>
    <row r="77" spans="1:5" x14ac:dyDescent="0.2">
      <c r="A77" s="25">
        <v>1800</v>
      </c>
      <c r="B77">
        <f t="shared" si="4"/>
        <v>-0.33271650000000041</v>
      </c>
      <c r="C77">
        <f t="shared" si="5"/>
        <v>-1.2674407000000003</v>
      </c>
      <c r="D77">
        <f t="shared" si="6"/>
        <v>-0.12254061000000094</v>
      </c>
      <c r="E77">
        <f t="shared" si="7"/>
        <v>-1.0572648100000008</v>
      </c>
    </row>
  </sheetData>
  <sortState xmlns:xlrd2="http://schemas.microsoft.com/office/spreadsheetml/2017/richdata2" ref="A2:C39">
    <sortCondition ref="A2:A39"/>
  </sortState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7"/>
  <sheetViews>
    <sheetView workbookViewId="0">
      <selection activeCell="B2" sqref="B2:H37"/>
    </sheetView>
  </sheetViews>
  <sheetFormatPr defaultRowHeight="13" x14ac:dyDescent="0.2"/>
  <cols>
    <col min="2" max="2" width="21.36328125" customWidth="1"/>
    <col min="3" max="8" width="11" bestFit="1" customWidth="1"/>
  </cols>
  <sheetData>
    <row r="1" spans="2:8" ht="13.5" thickBot="1" x14ac:dyDescent="0.25">
      <c r="B1" s="28"/>
      <c r="C1" s="28"/>
      <c r="D1" s="28"/>
      <c r="E1" s="28"/>
      <c r="F1" s="28"/>
      <c r="G1" s="28"/>
      <c r="H1" s="28"/>
    </row>
    <row r="2" spans="2:8" ht="14.5" thickBot="1" x14ac:dyDescent="0.25">
      <c r="B2" s="29"/>
      <c r="C2" s="21" t="s">
        <v>40</v>
      </c>
      <c r="D2" s="21" t="s">
        <v>41</v>
      </c>
      <c r="E2" s="21" t="s">
        <v>42</v>
      </c>
      <c r="F2" s="21" t="s">
        <v>43</v>
      </c>
      <c r="G2" s="21" t="s">
        <v>44</v>
      </c>
      <c r="H2" s="21" t="s">
        <v>45</v>
      </c>
    </row>
    <row r="3" spans="2:8" ht="14" x14ac:dyDescent="0.2">
      <c r="B3" s="29" t="s">
        <v>46</v>
      </c>
      <c r="C3" s="32" t="s">
        <v>47</v>
      </c>
      <c r="D3" s="32" t="s">
        <v>48</v>
      </c>
      <c r="E3" s="32" t="s">
        <v>49</v>
      </c>
      <c r="F3" s="32" t="s">
        <v>50</v>
      </c>
      <c r="G3" s="32" t="s">
        <v>51</v>
      </c>
      <c r="H3" s="32" t="s">
        <v>52</v>
      </c>
    </row>
    <row r="4" spans="2:8" ht="14" x14ac:dyDescent="0.2">
      <c r="B4" s="2"/>
      <c r="C4" s="7" t="s">
        <v>53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</row>
    <row r="5" spans="2:8" ht="14" x14ac:dyDescent="0.2">
      <c r="B5" s="2" t="s">
        <v>59</v>
      </c>
      <c r="C5" s="7" t="s">
        <v>60</v>
      </c>
      <c r="D5" s="7" t="s">
        <v>61</v>
      </c>
      <c r="E5" s="7" t="s">
        <v>62</v>
      </c>
      <c r="F5" s="7" t="s">
        <v>63</v>
      </c>
      <c r="G5" s="7" t="s">
        <v>64</v>
      </c>
      <c r="H5" s="7" t="s">
        <v>65</v>
      </c>
    </row>
    <row r="6" spans="2:8" ht="14" x14ac:dyDescent="0.2">
      <c r="B6" s="2"/>
      <c r="C6" s="7" t="s">
        <v>66</v>
      </c>
      <c r="D6" s="7" t="s">
        <v>67</v>
      </c>
      <c r="E6" s="7" t="s">
        <v>68</v>
      </c>
      <c r="F6" s="7" t="s">
        <v>69</v>
      </c>
      <c r="G6" s="7" t="s">
        <v>70</v>
      </c>
      <c r="H6" s="7" t="s">
        <v>71</v>
      </c>
    </row>
    <row r="7" spans="2:8" ht="14" x14ac:dyDescent="0.2">
      <c r="B7" s="2" t="s">
        <v>72</v>
      </c>
      <c r="C7" s="7" t="s">
        <v>73</v>
      </c>
      <c r="D7" s="7"/>
      <c r="E7" s="7"/>
      <c r="F7" s="7"/>
      <c r="G7" s="7"/>
      <c r="H7" s="7"/>
    </row>
    <row r="8" spans="2:8" ht="14" x14ac:dyDescent="0.2">
      <c r="B8" s="2"/>
      <c r="C8" s="7" t="s">
        <v>74</v>
      </c>
      <c r="D8" s="7"/>
      <c r="E8" s="7"/>
      <c r="F8" s="7"/>
      <c r="G8" s="7"/>
      <c r="H8" s="7"/>
    </row>
    <row r="9" spans="2:8" ht="14" x14ac:dyDescent="0.2">
      <c r="B9" s="2" t="s">
        <v>75</v>
      </c>
      <c r="C9" s="7" t="s">
        <v>76</v>
      </c>
      <c r="D9" s="7"/>
      <c r="E9" s="7"/>
      <c r="F9" s="7"/>
      <c r="G9" s="7"/>
      <c r="H9" s="7"/>
    </row>
    <row r="10" spans="2:8" ht="14" x14ac:dyDescent="0.2">
      <c r="B10" s="2"/>
      <c r="C10" s="7" t="s">
        <v>77</v>
      </c>
      <c r="D10" s="7"/>
      <c r="E10" s="7"/>
      <c r="F10" s="7"/>
      <c r="G10" s="7"/>
      <c r="H10" s="7"/>
    </row>
    <row r="11" spans="2:8" ht="14" x14ac:dyDescent="0.2">
      <c r="B11" s="2" t="s">
        <v>78</v>
      </c>
      <c r="C11" s="7"/>
      <c r="D11" s="7" t="s">
        <v>79</v>
      </c>
      <c r="E11" s="7" t="s">
        <v>80</v>
      </c>
      <c r="F11" s="7"/>
      <c r="G11" s="7"/>
      <c r="H11" s="7"/>
    </row>
    <row r="12" spans="2:8" ht="14" x14ac:dyDescent="0.2">
      <c r="B12" s="2"/>
      <c r="C12" s="7"/>
      <c r="D12" s="7" t="s">
        <v>81</v>
      </c>
      <c r="E12" s="7" t="s">
        <v>82</v>
      </c>
      <c r="F12" s="7"/>
      <c r="G12" s="7"/>
      <c r="H12" s="7"/>
    </row>
    <row r="13" spans="2:8" ht="14" x14ac:dyDescent="0.2">
      <c r="B13" s="2" t="s">
        <v>83</v>
      </c>
      <c r="C13" s="7"/>
      <c r="D13" s="7"/>
      <c r="E13" s="7">
        <v>-0.4819</v>
      </c>
      <c r="F13" s="7"/>
      <c r="G13" s="7"/>
      <c r="H13" s="7"/>
    </row>
    <row r="14" spans="2:8" ht="14" x14ac:dyDescent="0.2">
      <c r="B14" s="2"/>
      <c r="C14" s="7"/>
      <c r="D14" s="7"/>
      <c r="E14" s="7" t="s">
        <v>84</v>
      </c>
      <c r="F14" s="7"/>
      <c r="G14" s="7"/>
      <c r="H14" s="7"/>
    </row>
    <row r="15" spans="2:8" ht="14" x14ac:dyDescent="0.2">
      <c r="B15" s="2" t="s">
        <v>38</v>
      </c>
      <c r="C15" s="7"/>
      <c r="D15" s="7"/>
      <c r="E15" s="7"/>
      <c r="F15" s="7" t="s">
        <v>85</v>
      </c>
      <c r="G15" s="7"/>
      <c r="H15" s="7"/>
    </row>
    <row r="16" spans="2:8" ht="14" x14ac:dyDescent="0.2">
      <c r="B16" s="2"/>
      <c r="C16" s="7"/>
      <c r="D16" s="7"/>
      <c r="E16" s="7"/>
      <c r="F16" s="7" t="s">
        <v>86</v>
      </c>
      <c r="G16" s="7"/>
      <c r="H16" s="7"/>
    </row>
    <row r="17" spans="2:8" ht="14" x14ac:dyDescent="0.2">
      <c r="B17" s="2" t="s">
        <v>87</v>
      </c>
      <c r="C17" s="7"/>
      <c r="D17" s="7"/>
      <c r="E17" s="7"/>
      <c r="F17" s="7" t="s">
        <v>88</v>
      </c>
      <c r="G17" s="7"/>
      <c r="H17" s="7"/>
    </row>
    <row r="18" spans="2:8" ht="14" x14ac:dyDescent="0.2">
      <c r="B18" s="2"/>
      <c r="C18" s="7"/>
      <c r="D18" s="7"/>
      <c r="E18" s="7"/>
      <c r="F18" s="7" t="s">
        <v>89</v>
      </c>
      <c r="G18" s="7"/>
      <c r="H18" s="7"/>
    </row>
    <row r="19" spans="2:8" ht="14" x14ac:dyDescent="0.2">
      <c r="B19" s="2" t="s">
        <v>39</v>
      </c>
      <c r="C19" s="7"/>
      <c r="D19" s="7"/>
      <c r="E19" s="7"/>
      <c r="F19" s="7" t="s">
        <v>90</v>
      </c>
      <c r="G19" s="7"/>
      <c r="H19" s="7"/>
    </row>
    <row r="20" spans="2:8" ht="14" x14ac:dyDescent="0.2">
      <c r="B20" s="2"/>
      <c r="C20" s="7"/>
      <c r="D20" s="7"/>
      <c r="E20" s="7"/>
      <c r="F20" s="7" t="s">
        <v>91</v>
      </c>
      <c r="G20" s="7"/>
      <c r="H20" s="7"/>
    </row>
    <row r="21" spans="2:8" ht="14" x14ac:dyDescent="0.2">
      <c r="B21" s="2" t="s">
        <v>92</v>
      </c>
      <c r="C21" s="7"/>
      <c r="D21" s="7"/>
      <c r="E21" s="7"/>
      <c r="F21" s="7" t="s">
        <v>93</v>
      </c>
      <c r="G21" s="7"/>
      <c r="H21" s="7"/>
    </row>
    <row r="22" spans="2:8" ht="14" x14ac:dyDescent="0.2">
      <c r="B22" s="2"/>
      <c r="C22" s="7"/>
      <c r="D22" s="7"/>
      <c r="E22" s="7"/>
      <c r="F22" s="7" t="s">
        <v>94</v>
      </c>
      <c r="G22" s="7"/>
      <c r="H22" s="7"/>
    </row>
    <row r="23" spans="2:8" ht="14" x14ac:dyDescent="0.2">
      <c r="B23" s="2" t="s">
        <v>95</v>
      </c>
      <c r="C23" s="7"/>
      <c r="D23" s="7"/>
      <c r="E23" s="7"/>
      <c r="F23" s="7"/>
      <c r="G23" s="7" t="s">
        <v>96</v>
      </c>
      <c r="H23" s="7" t="s">
        <v>97</v>
      </c>
    </row>
    <row r="24" spans="2:8" ht="14" x14ac:dyDescent="0.2">
      <c r="B24" s="2"/>
      <c r="C24" s="7"/>
      <c r="D24" s="7"/>
      <c r="E24" s="7"/>
      <c r="F24" s="7"/>
      <c r="G24" s="7" t="s">
        <v>98</v>
      </c>
      <c r="H24" s="7" t="s">
        <v>99</v>
      </c>
    </row>
    <row r="25" spans="2:8" ht="14" x14ac:dyDescent="0.2">
      <c r="B25" s="2" t="s">
        <v>100</v>
      </c>
      <c r="C25" s="7"/>
      <c r="D25" s="7"/>
      <c r="E25" s="7"/>
      <c r="F25" s="7"/>
      <c r="G25" s="7" t="s">
        <v>101</v>
      </c>
      <c r="H25" s="7" t="s">
        <v>102</v>
      </c>
    </row>
    <row r="26" spans="2:8" ht="14" x14ac:dyDescent="0.2">
      <c r="B26" s="2"/>
      <c r="C26" s="7"/>
      <c r="D26" s="7"/>
      <c r="E26" s="7"/>
      <c r="F26" s="7"/>
      <c r="G26" s="7" t="s">
        <v>103</v>
      </c>
      <c r="H26" s="7" t="s">
        <v>104</v>
      </c>
    </row>
    <row r="27" spans="2:8" ht="14" x14ac:dyDescent="0.2">
      <c r="B27" s="2" t="s">
        <v>105</v>
      </c>
      <c r="C27" s="7"/>
      <c r="D27" s="7"/>
      <c r="E27" s="7"/>
      <c r="F27" s="7"/>
      <c r="G27" s="7"/>
      <c r="H27" s="7">
        <v>-0.30719999999999997</v>
      </c>
    </row>
    <row r="28" spans="2:8" ht="14" x14ac:dyDescent="0.2">
      <c r="B28" s="2"/>
      <c r="C28" s="7"/>
      <c r="D28" s="7"/>
      <c r="E28" s="7"/>
      <c r="F28" s="7"/>
      <c r="G28" s="7"/>
      <c r="H28" s="7" t="s">
        <v>106</v>
      </c>
    </row>
    <row r="29" spans="2:8" ht="14" x14ac:dyDescent="0.2">
      <c r="B29" s="2" t="s">
        <v>107</v>
      </c>
      <c r="C29" s="7"/>
      <c r="D29" s="7"/>
      <c r="E29" s="7"/>
      <c r="F29" s="7"/>
      <c r="G29" s="7"/>
      <c r="H29" s="7">
        <v>-0.2162</v>
      </c>
    </row>
    <row r="30" spans="2:8" ht="14" x14ac:dyDescent="0.2">
      <c r="B30" s="2"/>
      <c r="C30" s="7"/>
      <c r="D30" s="7"/>
      <c r="E30" s="7"/>
      <c r="F30" s="7"/>
      <c r="G30" s="7"/>
      <c r="H30" s="7" t="s">
        <v>108</v>
      </c>
    </row>
    <row r="31" spans="2:8" ht="14" x14ac:dyDescent="0.2">
      <c r="B31" s="2" t="s">
        <v>109</v>
      </c>
      <c r="C31" s="7">
        <v>-0.57720000000000005</v>
      </c>
      <c r="D31" s="7" t="s">
        <v>110</v>
      </c>
      <c r="E31" s="7" t="s">
        <v>111</v>
      </c>
      <c r="F31" s="7">
        <v>-0.37390000000000001</v>
      </c>
      <c r="G31" s="7" t="s">
        <v>112</v>
      </c>
      <c r="H31" s="7" t="s">
        <v>113</v>
      </c>
    </row>
    <row r="32" spans="2:8" ht="14.5" thickBot="1" x14ac:dyDescent="0.25">
      <c r="B32" s="30"/>
      <c r="C32" s="24" t="s">
        <v>114</v>
      </c>
      <c r="D32" s="24" t="s">
        <v>115</v>
      </c>
      <c r="E32" s="24" t="s">
        <v>116</v>
      </c>
      <c r="F32" s="24" t="s">
        <v>117</v>
      </c>
      <c r="G32" s="24" t="s">
        <v>118</v>
      </c>
      <c r="H32" s="24" t="s">
        <v>119</v>
      </c>
    </row>
    <row r="33" spans="2:8" ht="14" x14ac:dyDescent="0.2">
      <c r="B33" s="2" t="s">
        <v>120</v>
      </c>
      <c r="C33" s="31">
        <v>0.53290000000000004</v>
      </c>
      <c r="D33" s="31">
        <v>0.42399999999999999</v>
      </c>
      <c r="E33" s="31">
        <v>0.43580000000000002</v>
      </c>
      <c r="F33" s="31">
        <v>0.59370000000000001</v>
      </c>
      <c r="G33" s="31">
        <v>0.45019999999999999</v>
      </c>
      <c r="H33" s="31">
        <v>0.46250000000000002</v>
      </c>
    </row>
    <row r="34" spans="2:8" ht="14" x14ac:dyDescent="0.2">
      <c r="B34" s="2" t="s">
        <v>121</v>
      </c>
      <c r="C34" s="31">
        <v>15.946199999999999</v>
      </c>
      <c r="D34" s="31">
        <v>12.598000000000001</v>
      </c>
      <c r="E34" s="31">
        <v>9.9795999999999996</v>
      </c>
      <c r="F34" s="31">
        <v>13.204599999999999</v>
      </c>
      <c r="G34" s="31">
        <v>9.5330999999999992</v>
      </c>
      <c r="H34" s="31">
        <v>6.9724000000000004</v>
      </c>
    </row>
    <row r="35" spans="2:8" ht="14" x14ac:dyDescent="0.2">
      <c r="B35" s="2" t="s">
        <v>122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</row>
    <row r="36" spans="2:8" ht="14.5" thickBot="1" x14ac:dyDescent="0.25">
      <c r="B36" s="30" t="s">
        <v>123</v>
      </c>
      <c r="C36" s="24">
        <v>51</v>
      </c>
      <c r="D36" s="24">
        <v>51</v>
      </c>
      <c r="E36" s="24">
        <v>51</v>
      </c>
      <c r="F36" s="24">
        <v>51</v>
      </c>
      <c r="G36" s="24">
        <v>51</v>
      </c>
      <c r="H36" s="24">
        <v>51</v>
      </c>
    </row>
    <row r="37" spans="2:8" ht="14" x14ac:dyDescent="0.2">
      <c r="B37" s="2" t="s">
        <v>124</v>
      </c>
      <c r="C37" s="2"/>
      <c r="D37" s="2"/>
      <c r="E37" s="2"/>
      <c r="F37" s="2"/>
      <c r="G37" s="2"/>
      <c r="H37" s="2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67"/>
  <sheetViews>
    <sheetView workbookViewId="0">
      <pane ySplit="1" topLeftCell="A2" activePane="bottomLeft" state="frozen"/>
      <selection pane="bottomLeft" activeCell="A2" sqref="A2"/>
    </sheetView>
  </sheetViews>
  <sheetFormatPr defaultRowHeight="14" x14ac:dyDescent="0.2"/>
  <cols>
    <col min="1" max="4" width="9" style="7"/>
    <col min="5" max="5" width="12.7265625" style="7" bestFit="1" customWidth="1"/>
    <col min="6" max="6" width="14.36328125" style="7" bestFit="1" customWidth="1"/>
    <col min="7" max="7" width="14.08984375" style="7" bestFit="1" customWidth="1"/>
    <col min="8" max="8" width="11.36328125" style="7" bestFit="1" customWidth="1"/>
    <col min="9" max="10" width="11.453125" style="7" bestFit="1" customWidth="1"/>
  </cols>
  <sheetData>
    <row r="1" spans="1:10" x14ac:dyDescent="0.2">
      <c r="A1" s="7" t="s">
        <v>0</v>
      </c>
      <c r="B1" s="7" t="s">
        <v>1</v>
      </c>
      <c r="C1" s="7" t="s">
        <v>7</v>
      </c>
      <c r="D1" s="7" t="s">
        <v>12</v>
      </c>
      <c r="E1" s="7" t="s">
        <v>2</v>
      </c>
      <c r="F1" s="7" t="s">
        <v>11</v>
      </c>
      <c r="G1" s="7" t="s">
        <v>3</v>
      </c>
      <c r="H1" s="7" t="s">
        <v>4</v>
      </c>
      <c r="I1" s="7" t="s">
        <v>5</v>
      </c>
      <c r="J1" s="7" t="s">
        <v>6</v>
      </c>
    </row>
    <row r="2" spans="1:10" x14ac:dyDescent="0.2">
      <c r="A2" s="9">
        <v>1950</v>
      </c>
      <c r="B2" s="9">
        <v>1</v>
      </c>
      <c r="C2" s="8">
        <v>18264</v>
      </c>
      <c r="D2" s="16">
        <v>1949</v>
      </c>
      <c r="E2" s="9">
        <v>83.8</v>
      </c>
    </row>
    <row r="3" spans="1:10" x14ac:dyDescent="0.2">
      <c r="A3" s="9">
        <v>1950</v>
      </c>
      <c r="B3" s="9">
        <v>2</v>
      </c>
      <c r="C3" s="8">
        <v>18295</v>
      </c>
      <c r="D3" s="16">
        <v>1949</v>
      </c>
      <c r="E3" s="9">
        <v>201.2</v>
      </c>
    </row>
    <row r="4" spans="1:10" x14ac:dyDescent="0.2">
      <c r="A4" s="9">
        <v>1950</v>
      </c>
      <c r="B4" s="9">
        <v>3</v>
      </c>
      <c r="C4" s="8">
        <v>18323</v>
      </c>
      <c r="D4" s="16">
        <v>1949</v>
      </c>
      <c r="E4" s="9">
        <v>101.9</v>
      </c>
    </row>
    <row r="5" spans="1:10" x14ac:dyDescent="0.2">
      <c r="A5" s="9">
        <v>1950</v>
      </c>
      <c r="B5" s="9">
        <v>4</v>
      </c>
      <c r="C5" s="8">
        <v>18354</v>
      </c>
      <c r="D5" s="16">
        <v>1949</v>
      </c>
      <c r="E5" s="9">
        <v>67.8</v>
      </c>
    </row>
    <row r="6" spans="1:10" x14ac:dyDescent="0.2">
      <c r="A6" s="9">
        <v>1950</v>
      </c>
      <c r="B6" s="9">
        <v>5</v>
      </c>
      <c r="C6" s="8">
        <v>18384</v>
      </c>
      <c r="D6" s="16"/>
      <c r="E6" s="9">
        <v>0</v>
      </c>
    </row>
    <row r="7" spans="1:10" x14ac:dyDescent="0.2">
      <c r="A7" s="9">
        <v>1950</v>
      </c>
      <c r="B7" s="9">
        <v>6</v>
      </c>
      <c r="C7" s="8">
        <v>18415</v>
      </c>
      <c r="D7" s="16"/>
      <c r="E7" s="9">
        <v>0</v>
      </c>
    </row>
    <row r="8" spans="1:10" x14ac:dyDescent="0.2">
      <c r="A8" s="9">
        <v>1950</v>
      </c>
      <c r="B8" s="9">
        <v>7</v>
      </c>
      <c r="C8" s="8">
        <v>18445</v>
      </c>
      <c r="D8" s="16"/>
      <c r="E8" s="9">
        <v>0</v>
      </c>
    </row>
    <row r="9" spans="1:10" x14ac:dyDescent="0.2">
      <c r="A9" s="9">
        <v>1950</v>
      </c>
      <c r="B9" s="9">
        <v>8</v>
      </c>
      <c r="C9" s="8">
        <v>18476</v>
      </c>
      <c r="D9" s="16"/>
      <c r="E9" s="9">
        <v>0</v>
      </c>
    </row>
    <row r="10" spans="1:10" x14ac:dyDescent="0.2">
      <c r="A10" s="9">
        <v>1950</v>
      </c>
      <c r="B10" s="9">
        <v>9</v>
      </c>
      <c r="C10" s="8">
        <v>18507</v>
      </c>
      <c r="D10" s="16"/>
      <c r="E10" s="9">
        <v>0</v>
      </c>
    </row>
    <row r="11" spans="1:10" x14ac:dyDescent="0.2">
      <c r="A11" s="9">
        <v>1950</v>
      </c>
      <c r="B11" s="9">
        <v>10</v>
      </c>
      <c r="C11" s="8">
        <v>18537</v>
      </c>
      <c r="D11" s="16"/>
      <c r="E11" s="9">
        <v>0</v>
      </c>
    </row>
    <row r="12" spans="1:10" x14ac:dyDescent="0.2">
      <c r="A12" s="9">
        <v>1950</v>
      </c>
      <c r="B12" s="9">
        <v>11</v>
      </c>
      <c r="C12" s="8">
        <v>18568</v>
      </c>
      <c r="D12" s="16">
        <v>1950</v>
      </c>
      <c r="E12" s="9">
        <v>24.9</v>
      </c>
    </row>
    <row r="13" spans="1:10" x14ac:dyDescent="0.2">
      <c r="A13" s="9">
        <v>1950</v>
      </c>
      <c r="B13" s="9">
        <v>12</v>
      </c>
      <c r="C13" s="8">
        <v>18598</v>
      </c>
      <c r="D13" s="16">
        <v>1950</v>
      </c>
      <c r="E13" s="9">
        <v>165.4</v>
      </c>
    </row>
    <row r="14" spans="1:10" x14ac:dyDescent="0.2">
      <c r="A14" s="9">
        <v>1951</v>
      </c>
      <c r="B14" s="9">
        <v>1</v>
      </c>
      <c r="C14" s="8">
        <v>18629</v>
      </c>
      <c r="D14" s="16">
        <v>1950</v>
      </c>
      <c r="E14" s="9">
        <v>127.8</v>
      </c>
    </row>
    <row r="15" spans="1:10" x14ac:dyDescent="0.2">
      <c r="A15" s="9">
        <v>1951</v>
      </c>
      <c r="B15" s="9">
        <v>2</v>
      </c>
      <c r="C15" s="8">
        <v>18660</v>
      </c>
      <c r="D15" s="16">
        <v>1950</v>
      </c>
      <c r="E15" s="9">
        <v>69.599999999999994</v>
      </c>
    </row>
    <row r="16" spans="1:10" x14ac:dyDescent="0.2">
      <c r="A16" s="9">
        <v>1951</v>
      </c>
      <c r="B16" s="9">
        <v>3</v>
      </c>
      <c r="C16" s="8">
        <v>18688</v>
      </c>
      <c r="D16" s="16">
        <v>1950</v>
      </c>
      <c r="E16" s="9">
        <v>128</v>
      </c>
    </row>
    <row r="17" spans="1:5" x14ac:dyDescent="0.2">
      <c r="A17" s="9">
        <v>1951</v>
      </c>
      <c r="B17" s="9">
        <v>4</v>
      </c>
      <c r="C17" s="8">
        <v>18719</v>
      </c>
      <c r="D17" s="16">
        <v>1950</v>
      </c>
      <c r="E17" s="9">
        <v>10.7</v>
      </c>
    </row>
    <row r="18" spans="1:5" x14ac:dyDescent="0.2">
      <c r="A18" s="9">
        <v>1951</v>
      </c>
      <c r="B18" s="9">
        <v>5</v>
      </c>
      <c r="C18" s="8">
        <v>18749</v>
      </c>
      <c r="D18" s="16"/>
      <c r="E18" s="9">
        <v>0.5</v>
      </c>
    </row>
    <row r="19" spans="1:5" x14ac:dyDescent="0.2">
      <c r="A19" s="9">
        <v>1951</v>
      </c>
      <c r="B19" s="9">
        <v>6</v>
      </c>
      <c r="C19" s="8">
        <v>18780</v>
      </c>
      <c r="D19" s="16"/>
      <c r="E19" s="9">
        <v>0</v>
      </c>
    </row>
    <row r="20" spans="1:5" x14ac:dyDescent="0.2">
      <c r="A20" s="15">
        <v>1951</v>
      </c>
      <c r="B20" s="9">
        <v>7</v>
      </c>
      <c r="C20" s="8">
        <v>18810</v>
      </c>
      <c r="D20" s="16"/>
      <c r="E20" s="9">
        <v>0</v>
      </c>
    </row>
    <row r="21" spans="1:5" x14ac:dyDescent="0.2">
      <c r="A21" s="9">
        <v>1951</v>
      </c>
      <c r="B21" s="9">
        <v>8</v>
      </c>
      <c r="C21" s="8">
        <v>18841</v>
      </c>
      <c r="D21" s="16"/>
      <c r="E21" s="9">
        <v>0</v>
      </c>
    </row>
    <row r="22" spans="1:5" x14ac:dyDescent="0.2">
      <c r="A22" s="9">
        <v>1951</v>
      </c>
      <c r="B22" s="9">
        <v>9</v>
      </c>
      <c r="C22" s="8">
        <v>18872</v>
      </c>
      <c r="D22" s="16"/>
      <c r="E22" s="9">
        <v>0</v>
      </c>
    </row>
    <row r="23" spans="1:5" x14ac:dyDescent="0.2">
      <c r="A23" s="9">
        <v>1951</v>
      </c>
      <c r="B23" s="9">
        <v>10</v>
      </c>
      <c r="C23" s="8">
        <v>18902</v>
      </c>
      <c r="D23" s="16"/>
      <c r="E23" s="9">
        <v>141.5</v>
      </c>
    </row>
    <row r="24" spans="1:5" x14ac:dyDescent="0.2">
      <c r="A24" s="9">
        <v>1951</v>
      </c>
      <c r="B24" s="9">
        <v>11</v>
      </c>
      <c r="C24" s="8">
        <v>18933</v>
      </c>
      <c r="D24" s="16">
        <v>1951</v>
      </c>
      <c r="E24" s="9">
        <v>56.6</v>
      </c>
    </row>
    <row r="25" spans="1:5" x14ac:dyDescent="0.2">
      <c r="A25" s="9">
        <v>1951</v>
      </c>
      <c r="B25" s="9">
        <v>12</v>
      </c>
      <c r="C25" s="8">
        <v>18963</v>
      </c>
      <c r="D25" s="16">
        <v>1951</v>
      </c>
      <c r="E25" s="9">
        <v>91.9</v>
      </c>
    </row>
    <row r="26" spans="1:5" x14ac:dyDescent="0.2">
      <c r="A26" s="9">
        <v>1952</v>
      </c>
      <c r="B26" s="9">
        <v>1</v>
      </c>
      <c r="C26" s="8">
        <v>18994</v>
      </c>
      <c r="D26" s="16">
        <v>1951</v>
      </c>
      <c r="E26" s="9">
        <v>258.8</v>
      </c>
    </row>
    <row r="27" spans="1:5" x14ac:dyDescent="0.2">
      <c r="A27" s="9">
        <v>1952</v>
      </c>
      <c r="B27" s="9">
        <v>2</v>
      </c>
      <c r="C27" s="8">
        <v>19025</v>
      </c>
      <c r="D27" s="16">
        <v>1951</v>
      </c>
      <c r="E27" s="9">
        <v>217.9</v>
      </c>
    </row>
    <row r="28" spans="1:5" x14ac:dyDescent="0.2">
      <c r="A28" s="9">
        <v>1952</v>
      </c>
      <c r="B28" s="9">
        <v>3</v>
      </c>
      <c r="C28" s="8">
        <v>19054</v>
      </c>
      <c r="D28" s="16">
        <v>1951</v>
      </c>
      <c r="E28" s="9">
        <v>16</v>
      </c>
    </row>
    <row r="29" spans="1:5" x14ac:dyDescent="0.2">
      <c r="A29" s="9">
        <v>1952</v>
      </c>
      <c r="B29" s="9">
        <v>4</v>
      </c>
      <c r="C29" s="8">
        <v>19085</v>
      </c>
      <c r="D29" s="16">
        <v>1951</v>
      </c>
      <c r="E29" s="9">
        <v>4.3</v>
      </c>
    </row>
    <row r="30" spans="1:5" x14ac:dyDescent="0.2">
      <c r="A30" s="9">
        <v>1952</v>
      </c>
      <c r="B30" s="9">
        <v>5</v>
      </c>
      <c r="C30" s="8">
        <v>19115</v>
      </c>
      <c r="D30" s="16"/>
      <c r="E30" s="9">
        <v>0</v>
      </c>
    </row>
    <row r="31" spans="1:5" x14ac:dyDescent="0.2">
      <c r="A31" s="9">
        <v>1952</v>
      </c>
      <c r="B31" s="9">
        <v>6</v>
      </c>
      <c r="C31" s="8">
        <v>19146</v>
      </c>
      <c r="D31" s="16"/>
      <c r="E31" s="9">
        <v>0</v>
      </c>
    </row>
    <row r="32" spans="1:5" x14ac:dyDescent="0.2">
      <c r="A32" s="15">
        <v>1952</v>
      </c>
      <c r="B32" s="9">
        <v>7</v>
      </c>
      <c r="C32" s="8">
        <v>19176</v>
      </c>
      <c r="D32" s="16"/>
      <c r="E32" s="9">
        <v>0</v>
      </c>
    </row>
    <row r="33" spans="1:5" x14ac:dyDescent="0.2">
      <c r="A33" s="9">
        <v>1952</v>
      </c>
      <c r="B33" s="9">
        <v>8</v>
      </c>
      <c r="C33" s="8">
        <v>19207</v>
      </c>
      <c r="D33" s="16"/>
      <c r="E33" s="9">
        <v>0</v>
      </c>
    </row>
    <row r="34" spans="1:5" x14ac:dyDescent="0.2">
      <c r="A34" s="9">
        <v>1952</v>
      </c>
      <c r="B34" s="9">
        <v>9</v>
      </c>
      <c r="C34" s="8">
        <v>19238</v>
      </c>
      <c r="D34" s="16"/>
      <c r="E34" s="9">
        <v>1.5</v>
      </c>
    </row>
    <row r="35" spans="1:5" x14ac:dyDescent="0.2">
      <c r="A35" s="9">
        <v>1952</v>
      </c>
      <c r="B35" s="9">
        <v>10</v>
      </c>
      <c r="C35" s="8">
        <v>19268</v>
      </c>
      <c r="D35" s="16"/>
      <c r="E35" s="9">
        <v>7.9</v>
      </c>
    </row>
    <row r="36" spans="1:5" x14ac:dyDescent="0.2">
      <c r="A36" s="9">
        <v>1952</v>
      </c>
      <c r="B36" s="9">
        <v>11</v>
      </c>
      <c r="C36" s="8">
        <v>19299</v>
      </c>
      <c r="D36" s="16">
        <v>1952</v>
      </c>
      <c r="E36" s="9">
        <v>186.7</v>
      </c>
    </row>
    <row r="37" spans="1:5" x14ac:dyDescent="0.2">
      <c r="A37" s="9">
        <v>1952</v>
      </c>
      <c r="B37" s="9">
        <v>12</v>
      </c>
      <c r="C37" s="8">
        <v>19329</v>
      </c>
      <c r="D37" s="16">
        <v>1952</v>
      </c>
      <c r="E37" s="9">
        <v>74.400000000000006</v>
      </c>
    </row>
    <row r="38" spans="1:5" x14ac:dyDescent="0.2">
      <c r="A38" s="9">
        <v>1953</v>
      </c>
      <c r="B38" s="9">
        <v>1</v>
      </c>
      <c r="C38" s="8">
        <v>19360</v>
      </c>
      <c r="D38" s="16">
        <v>1952</v>
      </c>
      <c r="E38" s="9">
        <v>233.4</v>
      </c>
    </row>
    <row r="39" spans="1:5" x14ac:dyDescent="0.2">
      <c r="A39" s="9">
        <v>1953</v>
      </c>
      <c r="B39" s="9">
        <v>2</v>
      </c>
      <c r="C39" s="8">
        <v>19391</v>
      </c>
      <c r="D39" s="16">
        <v>1952</v>
      </c>
      <c r="E39" s="9">
        <v>283</v>
      </c>
    </row>
    <row r="40" spans="1:5" x14ac:dyDescent="0.2">
      <c r="A40" s="9">
        <v>1953</v>
      </c>
      <c r="B40" s="9">
        <v>3</v>
      </c>
      <c r="C40" s="8">
        <v>19419</v>
      </c>
      <c r="D40" s="16">
        <v>1952</v>
      </c>
      <c r="E40" s="9">
        <v>259.3</v>
      </c>
    </row>
    <row r="41" spans="1:5" x14ac:dyDescent="0.2">
      <c r="A41" s="9">
        <v>1953</v>
      </c>
      <c r="B41" s="9">
        <v>4</v>
      </c>
      <c r="C41" s="8">
        <v>19450</v>
      </c>
      <c r="D41" s="16">
        <v>1952</v>
      </c>
      <c r="E41" s="9">
        <v>58.2</v>
      </c>
    </row>
    <row r="42" spans="1:5" x14ac:dyDescent="0.2">
      <c r="A42" s="9">
        <v>1953</v>
      </c>
      <c r="B42" s="9">
        <v>5</v>
      </c>
      <c r="C42" s="8">
        <v>19480</v>
      </c>
      <c r="D42" s="16"/>
      <c r="E42" s="9">
        <v>0</v>
      </c>
    </row>
    <row r="43" spans="1:5" x14ac:dyDescent="0.2">
      <c r="A43" s="9">
        <v>1953</v>
      </c>
      <c r="B43" s="9">
        <v>6</v>
      </c>
      <c r="C43" s="8">
        <v>19511</v>
      </c>
      <c r="D43" s="16"/>
      <c r="E43" s="9">
        <v>0</v>
      </c>
    </row>
    <row r="44" spans="1:5" x14ac:dyDescent="0.2">
      <c r="A44" s="15">
        <v>1953</v>
      </c>
      <c r="B44" s="9">
        <v>7</v>
      </c>
      <c r="C44" s="8">
        <v>19541</v>
      </c>
      <c r="D44" s="16"/>
      <c r="E44" s="9">
        <v>0</v>
      </c>
    </row>
    <row r="45" spans="1:5" x14ac:dyDescent="0.2">
      <c r="A45" s="9">
        <v>1953</v>
      </c>
      <c r="B45" s="9">
        <v>8</v>
      </c>
      <c r="C45" s="8">
        <v>19572</v>
      </c>
      <c r="D45" s="16"/>
      <c r="E45" s="9">
        <v>0</v>
      </c>
    </row>
    <row r="46" spans="1:5" x14ac:dyDescent="0.2">
      <c r="A46" s="9">
        <v>1953</v>
      </c>
      <c r="B46" s="9">
        <v>9</v>
      </c>
      <c r="C46" s="8">
        <v>19603</v>
      </c>
      <c r="D46" s="16"/>
      <c r="E46" s="9">
        <v>22.6</v>
      </c>
    </row>
    <row r="47" spans="1:5" x14ac:dyDescent="0.2">
      <c r="A47" s="9">
        <v>1953</v>
      </c>
      <c r="B47" s="9">
        <v>10</v>
      </c>
      <c r="C47" s="8">
        <v>19633</v>
      </c>
      <c r="D47" s="16"/>
      <c r="E47" s="9">
        <v>12.4</v>
      </c>
    </row>
    <row r="48" spans="1:5" x14ac:dyDescent="0.2">
      <c r="A48" s="9">
        <v>1953</v>
      </c>
      <c r="B48" s="9">
        <v>11</v>
      </c>
      <c r="C48" s="8">
        <v>19664</v>
      </c>
      <c r="D48" s="16">
        <v>1953</v>
      </c>
      <c r="E48" s="9">
        <v>117.1</v>
      </c>
    </row>
    <row r="49" spans="1:5" x14ac:dyDescent="0.2">
      <c r="A49" s="9">
        <v>1953</v>
      </c>
      <c r="B49" s="9">
        <v>12</v>
      </c>
      <c r="C49" s="8">
        <v>19694</v>
      </c>
      <c r="D49" s="16">
        <v>1953</v>
      </c>
      <c r="E49" s="9">
        <v>121.2</v>
      </c>
    </row>
    <row r="50" spans="1:5" x14ac:dyDescent="0.2">
      <c r="A50" s="9">
        <v>1954</v>
      </c>
      <c r="B50" s="9">
        <v>1</v>
      </c>
      <c r="C50" s="8">
        <v>19725</v>
      </c>
      <c r="D50" s="16">
        <v>1953</v>
      </c>
      <c r="E50" s="9">
        <v>297.2</v>
      </c>
    </row>
    <row r="51" spans="1:5" x14ac:dyDescent="0.2">
      <c r="A51" s="9">
        <v>1954</v>
      </c>
      <c r="B51" s="9">
        <v>2</v>
      </c>
      <c r="C51" s="8">
        <v>19756</v>
      </c>
      <c r="D51" s="16">
        <v>1953</v>
      </c>
      <c r="E51" s="9">
        <v>232.7</v>
      </c>
    </row>
    <row r="52" spans="1:5" x14ac:dyDescent="0.2">
      <c r="A52" s="9">
        <v>1954</v>
      </c>
      <c r="B52" s="9">
        <v>3</v>
      </c>
      <c r="C52" s="8">
        <v>19784</v>
      </c>
      <c r="D52" s="16">
        <v>1953</v>
      </c>
      <c r="E52" s="9">
        <v>67.8</v>
      </c>
    </row>
    <row r="53" spans="1:5" x14ac:dyDescent="0.2">
      <c r="A53" s="9">
        <v>1954</v>
      </c>
      <c r="B53" s="9">
        <v>4</v>
      </c>
      <c r="C53" s="8">
        <v>19815</v>
      </c>
      <c r="D53" s="16">
        <v>1953</v>
      </c>
      <c r="E53" s="9">
        <v>0</v>
      </c>
    </row>
    <row r="54" spans="1:5" x14ac:dyDescent="0.2">
      <c r="A54" s="9">
        <v>1954</v>
      </c>
      <c r="B54" s="9">
        <v>5</v>
      </c>
      <c r="C54" s="8">
        <v>19845</v>
      </c>
      <c r="D54" s="8"/>
      <c r="E54" s="9">
        <v>0</v>
      </c>
    </row>
    <row r="55" spans="1:5" x14ac:dyDescent="0.2">
      <c r="A55" s="9">
        <v>1954</v>
      </c>
      <c r="B55" s="9">
        <v>6</v>
      </c>
      <c r="C55" s="8">
        <v>19876</v>
      </c>
      <c r="D55" s="8"/>
      <c r="E55" s="9">
        <v>0</v>
      </c>
    </row>
    <row r="56" spans="1:5" x14ac:dyDescent="0.2">
      <c r="A56" s="15">
        <v>1954</v>
      </c>
      <c r="B56" s="9">
        <v>7</v>
      </c>
      <c r="C56" s="8">
        <v>19906</v>
      </c>
      <c r="D56" s="8"/>
      <c r="E56" s="9">
        <v>0</v>
      </c>
    </row>
    <row r="57" spans="1:5" x14ac:dyDescent="0.2">
      <c r="A57" s="9">
        <v>1954</v>
      </c>
      <c r="B57" s="9">
        <v>8</v>
      </c>
      <c r="C57" s="8">
        <v>19937</v>
      </c>
      <c r="D57" s="8"/>
      <c r="E57" s="9">
        <v>0</v>
      </c>
    </row>
    <row r="58" spans="1:5" x14ac:dyDescent="0.2">
      <c r="A58" s="9">
        <v>1954</v>
      </c>
      <c r="B58" s="9">
        <v>9</v>
      </c>
      <c r="C58" s="8">
        <v>19968</v>
      </c>
      <c r="D58" s="8"/>
      <c r="E58" s="9">
        <v>3.8</v>
      </c>
    </row>
    <row r="59" spans="1:5" x14ac:dyDescent="0.2">
      <c r="A59" s="9">
        <v>1954</v>
      </c>
      <c r="B59" s="9">
        <v>10</v>
      </c>
      <c r="C59" s="8">
        <v>19998</v>
      </c>
      <c r="D59" s="8"/>
      <c r="E59" s="9">
        <v>3.3</v>
      </c>
    </row>
    <row r="60" spans="1:5" x14ac:dyDescent="0.2">
      <c r="A60" s="9">
        <v>1954</v>
      </c>
      <c r="B60" s="9">
        <v>11</v>
      </c>
      <c r="C60" s="8">
        <v>20029</v>
      </c>
      <c r="D60" s="16">
        <v>1954</v>
      </c>
      <c r="E60" s="9">
        <v>131.30000000000001</v>
      </c>
    </row>
    <row r="61" spans="1:5" x14ac:dyDescent="0.2">
      <c r="A61" s="9">
        <v>1954</v>
      </c>
      <c r="B61" s="9">
        <v>12</v>
      </c>
      <c r="C61" s="8">
        <v>20059</v>
      </c>
      <c r="D61" s="16">
        <v>1954</v>
      </c>
      <c r="E61" s="9">
        <v>355.6</v>
      </c>
    </row>
    <row r="62" spans="1:5" x14ac:dyDescent="0.2">
      <c r="A62" s="9">
        <v>1955</v>
      </c>
      <c r="B62" s="9">
        <v>1</v>
      </c>
      <c r="C62" s="8">
        <v>20090</v>
      </c>
      <c r="D62" s="16">
        <v>1954</v>
      </c>
      <c r="E62" s="9">
        <v>236</v>
      </c>
    </row>
    <row r="63" spans="1:5" x14ac:dyDescent="0.2">
      <c r="A63" s="9">
        <v>1955</v>
      </c>
      <c r="B63" s="9">
        <v>2</v>
      </c>
      <c r="C63" s="8">
        <v>20121</v>
      </c>
      <c r="D63" s="16">
        <v>1954</v>
      </c>
      <c r="E63" s="9">
        <v>126</v>
      </c>
    </row>
    <row r="64" spans="1:5" x14ac:dyDescent="0.2">
      <c r="A64" s="9">
        <v>1955</v>
      </c>
      <c r="B64" s="9">
        <v>3</v>
      </c>
      <c r="C64" s="8">
        <v>20149</v>
      </c>
      <c r="D64" s="16">
        <v>1954</v>
      </c>
      <c r="E64" s="9">
        <v>85.3</v>
      </c>
    </row>
    <row r="65" spans="1:5" x14ac:dyDescent="0.2">
      <c r="A65" s="9">
        <v>1955</v>
      </c>
      <c r="B65" s="9">
        <v>4</v>
      </c>
      <c r="C65" s="8">
        <v>20180</v>
      </c>
      <c r="D65" s="16">
        <v>1954</v>
      </c>
      <c r="E65" s="9">
        <v>20.8</v>
      </c>
    </row>
    <row r="66" spans="1:5" x14ac:dyDescent="0.2">
      <c r="A66" s="9">
        <v>1955</v>
      </c>
      <c r="B66" s="9">
        <v>5</v>
      </c>
      <c r="C66" s="8">
        <v>20210</v>
      </c>
      <c r="D66" s="8"/>
      <c r="E66" s="9">
        <v>5.0999999999999996</v>
      </c>
    </row>
    <row r="67" spans="1:5" x14ac:dyDescent="0.2">
      <c r="A67" s="9">
        <v>1955</v>
      </c>
      <c r="B67" s="9">
        <v>6</v>
      </c>
      <c r="C67" s="8">
        <v>20241</v>
      </c>
      <c r="D67" s="8"/>
      <c r="E67" s="9">
        <v>3.3</v>
      </c>
    </row>
    <row r="68" spans="1:5" x14ac:dyDescent="0.2">
      <c r="A68" s="15">
        <v>1955</v>
      </c>
      <c r="B68" s="9">
        <v>7</v>
      </c>
      <c r="C68" s="8">
        <v>20271</v>
      </c>
      <c r="D68" s="8"/>
      <c r="E68" s="9">
        <v>0</v>
      </c>
    </row>
    <row r="69" spans="1:5" x14ac:dyDescent="0.2">
      <c r="A69" s="9">
        <v>1955</v>
      </c>
      <c r="B69" s="9">
        <v>8</v>
      </c>
      <c r="C69" s="8">
        <v>20302</v>
      </c>
      <c r="D69" s="8"/>
      <c r="E69" s="9">
        <v>0</v>
      </c>
    </row>
    <row r="70" spans="1:5" x14ac:dyDescent="0.2">
      <c r="A70" s="9">
        <v>1955</v>
      </c>
      <c r="B70" s="9">
        <v>9</v>
      </c>
      <c r="C70" s="8">
        <v>20333</v>
      </c>
      <c r="D70" s="8"/>
      <c r="E70" s="9">
        <v>0</v>
      </c>
    </row>
    <row r="71" spans="1:5" x14ac:dyDescent="0.2">
      <c r="A71" s="9">
        <v>1955</v>
      </c>
      <c r="B71" s="9">
        <v>10</v>
      </c>
      <c r="C71" s="8">
        <v>20363</v>
      </c>
      <c r="D71" s="8"/>
      <c r="E71" s="9">
        <v>1</v>
      </c>
    </row>
    <row r="72" spans="1:5" x14ac:dyDescent="0.2">
      <c r="A72" s="9">
        <v>1955</v>
      </c>
      <c r="B72" s="9">
        <v>11</v>
      </c>
      <c r="C72" s="8">
        <v>20394</v>
      </c>
      <c r="D72" s="16">
        <v>1955</v>
      </c>
      <c r="E72" s="9">
        <v>125</v>
      </c>
    </row>
    <row r="73" spans="1:5" x14ac:dyDescent="0.2">
      <c r="A73" s="9">
        <v>1955</v>
      </c>
      <c r="B73" s="9">
        <v>12</v>
      </c>
      <c r="C73" s="8">
        <v>20424</v>
      </c>
      <c r="D73" s="16">
        <v>1955</v>
      </c>
      <c r="E73" s="9">
        <v>211.6</v>
      </c>
    </row>
    <row r="74" spans="1:5" x14ac:dyDescent="0.2">
      <c r="A74" s="9">
        <v>1956</v>
      </c>
      <c r="B74" s="9">
        <v>1</v>
      </c>
      <c r="C74" s="8">
        <v>20455</v>
      </c>
      <c r="D74" s="16">
        <v>1955</v>
      </c>
      <c r="E74" s="9">
        <v>161.30000000000001</v>
      </c>
    </row>
    <row r="75" spans="1:5" x14ac:dyDescent="0.2">
      <c r="A75" s="9">
        <v>1956</v>
      </c>
      <c r="B75" s="9">
        <v>2</v>
      </c>
      <c r="C75" s="8">
        <v>20486</v>
      </c>
      <c r="D75" s="16">
        <v>1955</v>
      </c>
      <c r="E75" s="9">
        <v>248.2</v>
      </c>
    </row>
    <row r="76" spans="1:5" x14ac:dyDescent="0.2">
      <c r="A76" s="9">
        <v>1956</v>
      </c>
      <c r="B76" s="9">
        <v>3</v>
      </c>
      <c r="C76" s="8">
        <v>20515</v>
      </c>
      <c r="D76" s="16">
        <v>1955</v>
      </c>
      <c r="E76" s="9">
        <v>119.4</v>
      </c>
    </row>
    <row r="77" spans="1:5" x14ac:dyDescent="0.2">
      <c r="A77" s="9">
        <v>1956</v>
      </c>
      <c r="B77" s="9">
        <v>4</v>
      </c>
      <c r="C77" s="8">
        <v>20546</v>
      </c>
      <c r="D77" s="16">
        <v>1955</v>
      </c>
      <c r="E77" s="9">
        <v>20.3</v>
      </c>
    </row>
    <row r="78" spans="1:5" x14ac:dyDescent="0.2">
      <c r="A78" s="9">
        <v>1956</v>
      </c>
      <c r="B78" s="9">
        <v>5</v>
      </c>
      <c r="C78" s="8">
        <v>20576</v>
      </c>
      <c r="D78" s="8"/>
      <c r="E78" s="9">
        <v>0</v>
      </c>
    </row>
    <row r="79" spans="1:5" x14ac:dyDescent="0.2">
      <c r="A79" s="9">
        <v>1956</v>
      </c>
      <c r="B79" s="9">
        <v>6</v>
      </c>
      <c r="C79" s="8">
        <v>20607</v>
      </c>
      <c r="D79" s="8"/>
      <c r="E79" s="9">
        <v>0</v>
      </c>
    </row>
    <row r="80" spans="1:5" x14ac:dyDescent="0.2">
      <c r="A80" s="15">
        <v>1956</v>
      </c>
      <c r="B80" s="9">
        <v>7</v>
      </c>
      <c r="C80" s="8">
        <v>20637</v>
      </c>
      <c r="D80" s="8"/>
      <c r="E80" s="9">
        <v>0</v>
      </c>
    </row>
    <row r="81" spans="1:5" x14ac:dyDescent="0.2">
      <c r="A81" s="9">
        <v>1956</v>
      </c>
      <c r="B81" s="9">
        <v>8</v>
      </c>
      <c r="C81" s="8">
        <v>20668</v>
      </c>
      <c r="D81" s="8"/>
      <c r="E81" s="9">
        <v>0</v>
      </c>
    </row>
    <row r="82" spans="1:5" x14ac:dyDescent="0.2">
      <c r="A82" s="9">
        <v>1956</v>
      </c>
      <c r="B82" s="9">
        <v>9</v>
      </c>
      <c r="C82" s="8">
        <v>20699</v>
      </c>
      <c r="D82" s="8"/>
      <c r="E82" s="9">
        <v>0</v>
      </c>
    </row>
    <row r="83" spans="1:5" x14ac:dyDescent="0.2">
      <c r="A83" s="9">
        <v>1956</v>
      </c>
      <c r="B83" s="9">
        <v>10</v>
      </c>
      <c r="C83" s="8">
        <v>20729</v>
      </c>
      <c r="D83" s="8"/>
      <c r="E83" s="9">
        <v>15.5</v>
      </c>
    </row>
    <row r="84" spans="1:5" x14ac:dyDescent="0.2">
      <c r="A84" s="9">
        <v>1956</v>
      </c>
      <c r="B84" s="9">
        <v>11</v>
      </c>
      <c r="C84" s="8">
        <v>20760</v>
      </c>
      <c r="D84" s="16">
        <v>1956</v>
      </c>
      <c r="E84" s="9">
        <v>140.69999999999999</v>
      </c>
    </row>
    <row r="85" spans="1:5" x14ac:dyDescent="0.2">
      <c r="A85" s="9">
        <v>1956</v>
      </c>
      <c r="B85" s="9">
        <v>12</v>
      </c>
      <c r="C85" s="8">
        <v>20790</v>
      </c>
      <c r="D85" s="16">
        <v>1956</v>
      </c>
      <c r="E85" s="9">
        <v>132.30000000000001</v>
      </c>
    </row>
    <row r="86" spans="1:5" x14ac:dyDescent="0.2">
      <c r="A86" s="9">
        <v>1957</v>
      </c>
      <c r="B86" s="9">
        <v>1</v>
      </c>
      <c r="C86" s="8">
        <v>20821</v>
      </c>
      <c r="D86" s="16">
        <v>1956</v>
      </c>
      <c r="E86" s="9">
        <v>207.5</v>
      </c>
    </row>
    <row r="87" spans="1:5" x14ac:dyDescent="0.2">
      <c r="A87" s="9">
        <v>1957</v>
      </c>
      <c r="B87" s="9">
        <v>2</v>
      </c>
      <c r="C87" s="8">
        <v>20852</v>
      </c>
      <c r="D87" s="16">
        <v>1956</v>
      </c>
      <c r="E87" s="9">
        <v>252.7</v>
      </c>
    </row>
    <row r="88" spans="1:5" x14ac:dyDescent="0.2">
      <c r="A88" s="9">
        <v>1957</v>
      </c>
      <c r="B88" s="9">
        <v>3</v>
      </c>
      <c r="C88" s="8">
        <v>20880</v>
      </c>
      <c r="D88" s="16">
        <v>1956</v>
      </c>
      <c r="E88" s="9">
        <v>65.5</v>
      </c>
    </row>
    <row r="89" spans="1:5" x14ac:dyDescent="0.2">
      <c r="A89" s="9">
        <v>1957</v>
      </c>
      <c r="B89" s="9">
        <v>4</v>
      </c>
      <c r="C89" s="8">
        <v>20911</v>
      </c>
      <c r="D89" s="16">
        <v>1956</v>
      </c>
      <c r="E89" s="9">
        <v>13.2</v>
      </c>
    </row>
    <row r="90" spans="1:5" x14ac:dyDescent="0.2">
      <c r="A90" s="9">
        <v>1957</v>
      </c>
      <c r="B90" s="9">
        <v>5</v>
      </c>
      <c r="C90" s="8">
        <v>20941</v>
      </c>
      <c r="D90" s="8"/>
      <c r="E90" s="9">
        <v>0</v>
      </c>
    </row>
    <row r="91" spans="1:5" x14ac:dyDescent="0.2">
      <c r="A91" s="9">
        <v>1957</v>
      </c>
      <c r="B91" s="9">
        <v>6</v>
      </c>
      <c r="C91" s="8">
        <v>20972</v>
      </c>
      <c r="D91" s="8"/>
      <c r="E91" s="9">
        <v>0</v>
      </c>
    </row>
    <row r="92" spans="1:5" x14ac:dyDescent="0.2">
      <c r="A92" s="15">
        <v>1957</v>
      </c>
      <c r="B92" s="9">
        <v>7</v>
      </c>
      <c r="C92" s="8">
        <v>21002</v>
      </c>
      <c r="D92" s="8"/>
      <c r="E92" s="9">
        <v>0</v>
      </c>
    </row>
    <row r="93" spans="1:5" x14ac:dyDescent="0.2">
      <c r="A93" s="9">
        <v>1957</v>
      </c>
      <c r="B93" s="9">
        <v>8</v>
      </c>
      <c r="C93" s="8">
        <v>21033</v>
      </c>
      <c r="D93" s="8"/>
      <c r="E93" s="9">
        <v>0</v>
      </c>
    </row>
    <row r="94" spans="1:5" x14ac:dyDescent="0.2">
      <c r="A94" s="9">
        <v>1957</v>
      </c>
      <c r="B94" s="9">
        <v>9</v>
      </c>
      <c r="C94" s="8">
        <v>21064</v>
      </c>
      <c r="D94" s="8"/>
      <c r="E94" s="9">
        <v>0</v>
      </c>
    </row>
    <row r="95" spans="1:5" x14ac:dyDescent="0.2">
      <c r="A95" s="9">
        <v>1957</v>
      </c>
      <c r="B95" s="9">
        <v>10</v>
      </c>
      <c r="C95" s="8">
        <v>21094</v>
      </c>
      <c r="D95" s="8"/>
      <c r="E95" s="9">
        <v>22.9</v>
      </c>
    </row>
    <row r="96" spans="1:5" x14ac:dyDescent="0.2">
      <c r="A96" s="9">
        <v>1957</v>
      </c>
      <c r="B96" s="9">
        <v>11</v>
      </c>
      <c r="C96" s="8">
        <v>21125</v>
      </c>
      <c r="D96" s="16">
        <v>1957</v>
      </c>
      <c r="E96" s="9">
        <v>55.6</v>
      </c>
    </row>
    <row r="97" spans="1:5" x14ac:dyDescent="0.2">
      <c r="A97" s="9">
        <v>1957</v>
      </c>
      <c r="B97" s="9">
        <v>12</v>
      </c>
      <c r="C97" s="8">
        <v>21155</v>
      </c>
      <c r="D97" s="16">
        <v>1957</v>
      </c>
      <c r="E97" s="9">
        <v>265.7</v>
      </c>
    </row>
    <row r="98" spans="1:5" x14ac:dyDescent="0.2">
      <c r="A98" s="9">
        <v>1958</v>
      </c>
      <c r="B98" s="9">
        <v>1</v>
      </c>
      <c r="C98" s="8">
        <v>21186</v>
      </c>
      <c r="D98" s="16">
        <v>1957</v>
      </c>
      <c r="E98" s="9">
        <v>220.5</v>
      </c>
    </row>
    <row r="99" spans="1:5" x14ac:dyDescent="0.2">
      <c r="A99" s="9">
        <v>1958</v>
      </c>
      <c r="B99" s="9">
        <v>2</v>
      </c>
      <c r="C99" s="8">
        <v>21217</v>
      </c>
      <c r="D99" s="16">
        <v>1957</v>
      </c>
      <c r="E99" s="9">
        <v>386.6</v>
      </c>
    </row>
    <row r="100" spans="1:5" x14ac:dyDescent="0.2">
      <c r="A100" s="9">
        <v>1958</v>
      </c>
      <c r="B100" s="9">
        <v>3</v>
      </c>
      <c r="C100" s="8">
        <v>21245</v>
      </c>
      <c r="D100" s="16">
        <v>1957</v>
      </c>
      <c r="E100" s="9">
        <v>45.7</v>
      </c>
    </row>
    <row r="101" spans="1:5" x14ac:dyDescent="0.2">
      <c r="A101" s="9">
        <v>1958</v>
      </c>
      <c r="B101" s="9">
        <v>4</v>
      </c>
      <c r="C101" s="8">
        <v>21276</v>
      </c>
      <c r="D101" s="16">
        <v>1957</v>
      </c>
      <c r="E101" s="9">
        <v>46.7</v>
      </c>
    </row>
    <row r="102" spans="1:5" x14ac:dyDescent="0.2">
      <c r="A102" s="9">
        <v>1958</v>
      </c>
      <c r="B102" s="9">
        <v>5</v>
      </c>
      <c r="C102" s="8">
        <v>21306</v>
      </c>
      <c r="D102" s="8"/>
      <c r="E102" s="9">
        <v>0</v>
      </c>
    </row>
    <row r="103" spans="1:5" x14ac:dyDescent="0.2">
      <c r="A103" s="9">
        <v>1958</v>
      </c>
      <c r="B103" s="9">
        <v>6</v>
      </c>
      <c r="C103" s="8">
        <v>21337</v>
      </c>
      <c r="D103" s="8"/>
      <c r="E103" s="9">
        <v>0.5</v>
      </c>
    </row>
    <row r="104" spans="1:5" x14ac:dyDescent="0.2">
      <c r="A104" s="15">
        <v>1958</v>
      </c>
      <c r="B104" s="9">
        <v>7</v>
      </c>
      <c r="C104" s="8">
        <v>21367</v>
      </c>
      <c r="D104" s="8"/>
      <c r="E104" s="9">
        <v>0</v>
      </c>
    </row>
    <row r="105" spans="1:5" x14ac:dyDescent="0.2">
      <c r="A105" s="9">
        <v>1958</v>
      </c>
      <c r="B105" s="9">
        <v>8</v>
      </c>
      <c r="C105" s="8">
        <v>21398</v>
      </c>
      <c r="D105" s="8"/>
      <c r="E105" s="9">
        <v>0</v>
      </c>
    </row>
    <row r="106" spans="1:5" x14ac:dyDescent="0.2">
      <c r="A106" s="9">
        <v>1958</v>
      </c>
      <c r="B106" s="9">
        <v>9</v>
      </c>
      <c r="C106" s="8">
        <v>21429</v>
      </c>
      <c r="D106" s="8"/>
      <c r="E106" s="9">
        <v>14.5</v>
      </c>
    </row>
    <row r="107" spans="1:5" x14ac:dyDescent="0.2">
      <c r="A107" s="9">
        <v>1958</v>
      </c>
      <c r="B107" s="9">
        <v>10</v>
      </c>
      <c r="C107" s="8">
        <v>21459</v>
      </c>
      <c r="D107" s="8"/>
      <c r="E107" s="9">
        <v>55.1</v>
      </c>
    </row>
    <row r="108" spans="1:5" x14ac:dyDescent="0.2">
      <c r="A108" s="9">
        <v>1958</v>
      </c>
      <c r="B108" s="9">
        <v>11</v>
      </c>
      <c r="C108" s="8">
        <v>21490</v>
      </c>
      <c r="D108" s="16">
        <v>1958</v>
      </c>
      <c r="E108" s="9">
        <v>54.4</v>
      </c>
    </row>
    <row r="109" spans="1:5" x14ac:dyDescent="0.2">
      <c r="A109" s="9">
        <v>1958</v>
      </c>
      <c r="B109" s="9">
        <v>12</v>
      </c>
      <c r="C109" s="8">
        <v>21520</v>
      </c>
      <c r="D109" s="16">
        <v>1958</v>
      </c>
      <c r="E109" s="9">
        <v>291.8</v>
      </c>
    </row>
    <row r="110" spans="1:5" x14ac:dyDescent="0.2">
      <c r="A110" s="9">
        <v>1959</v>
      </c>
      <c r="B110" s="9">
        <v>1</v>
      </c>
      <c r="C110" s="8">
        <v>21551</v>
      </c>
      <c r="D110" s="16">
        <v>1958</v>
      </c>
      <c r="E110" s="9">
        <v>176.3</v>
      </c>
    </row>
    <row r="111" spans="1:5" x14ac:dyDescent="0.2">
      <c r="A111" s="9">
        <v>1959</v>
      </c>
      <c r="B111" s="9">
        <v>2</v>
      </c>
      <c r="C111" s="8">
        <v>21582</v>
      </c>
      <c r="D111" s="16">
        <v>1958</v>
      </c>
      <c r="E111" s="9">
        <v>193.3</v>
      </c>
    </row>
    <row r="112" spans="1:5" x14ac:dyDescent="0.2">
      <c r="A112" s="9">
        <v>1959</v>
      </c>
      <c r="B112" s="9">
        <v>3</v>
      </c>
      <c r="C112" s="8">
        <v>21610</v>
      </c>
      <c r="D112" s="16">
        <v>1958</v>
      </c>
      <c r="E112" s="9">
        <v>47.2</v>
      </c>
    </row>
    <row r="113" spans="1:5" x14ac:dyDescent="0.2">
      <c r="A113" s="9">
        <v>1959</v>
      </c>
      <c r="B113" s="9">
        <v>4</v>
      </c>
      <c r="C113" s="8">
        <v>21641</v>
      </c>
      <c r="D113" s="16">
        <v>1958</v>
      </c>
      <c r="E113" s="9">
        <v>11.4</v>
      </c>
    </row>
    <row r="114" spans="1:5" x14ac:dyDescent="0.2">
      <c r="A114" s="9">
        <v>1959</v>
      </c>
      <c r="B114" s="9">
        <v>5</v>
      </c>
      <c r="C114" s="8">
        <v>21671</v>
      </c>
      <c r="D114" s="8"/>
      <c r="E114" s="9">
        <v>17</v>
      </c>
    </row>
    <row r="115" spans="1:5" x14ac:dyDescent="0.2">
      <c r="A115" s="9">
        <v>1959</v>
      </c>
      <c r="B115" s="9">
        <v>6</v>
      </c>
      <c r="C115" s="8">
        <v>21702</v>
      </c>
      <c r="D115" s="8"/>
      <c r="E115" s="9">
        <v>0</v>
      </c>
    </row>
    <row r="116" spans="1:5" x14ac:dyDescent="0.2">
      <c r="A116" s="15">
        <v>1959</v>
      </c>
      <c r="B116" s="9">
        <v>7</v>
      </c>
      <c r="C116" s="8">
        <v>21732</v>
      </c>
      <c r="D116" s="8"/>
      <c r="E116" s="9">
        <v>0</v>
      </c>
    </row>
    <row r="117" spans="1:5" x14ac:dyDescent="0.2">
      <c r="A117" s="9">
        <v>1959</v>
      </c>
      <c r="B117" s="9">
        <v>8</v>
      </c>
      <c r="C117" s="8">
        <v>21763</v>
      </c>
      <c r="D117" s="8"/>
      <c r="E117" s="9">
        <v>0</v>
      </c>
    </row>
    <row r="118" spans="1:5" x14ac:dyDescent="0.2">
      <c r="A118" s="9">
        <v>1959</v>
      </c>
      <c r="B118" s="9">
        <v>9</v>
      </c>
      <c r="C118" s="8">
        <v>21794</v>
      </c>
      <c r="D118" s="8"/>
      <c r="E118" s="9">
        <v>1</v>
      </c>
    </row>
    <row r="119" spans="1:5" x14ac:dyDescent="0.2">
      <c r="A119" s="9">
        <v>1959</v>
      </c>
      <c r="B119" s="9">
        <v>10</v>
      </c>
      <c r="C119" s="8">
        <v>21824</v>
      </c>
      <c r="D119" s="8"/>
      <c r="E119" s="9">
        <v>0.5</v>
      </c>
    </row>
    <row r="120" spans="1:5" x14ac:dyDescent="0.2">
      <c r="A120" s="9">
        <v>1959</v>
      </c>
      <c r="B120" s="9">
        <v>11</v>
      </c>
      <c r="C120" s="8">
        <v>21855</v>
      </c>
      <c r="D120" s="16">
        <v>1959</v>
      </c>
      <c r="E120" s="9">
        <v>59.7</v>
      </c>
    </row>
    <row r="121" spans="1:5" x14ac:dyDescent="0.2">
      <c r="A121" s="9">
        <v>1959</v>
      </c>
      <c r="B121" s="9">
        <v>12</v>
      </c>
      <c r="C121" s="8">
        <v>21885</v>
      </c>
      <c r="D121" s="16">
        <v>1959</v>
      </c>
      <c r="E121" s="9">
        <v>280.89999999999998</v>
      </c>
    </row>
    <row r="122" spans="1:5" x14ac:dyDescent="0.2">
      <c r="A122" s="9">
        <v>1960</v>
      </c>
      <c r="B122" s="9">
        <v>1</v>
      </c>
      <c r="C122" s="8">
        <v>21916</v>
      </c>
      <c r="D122" s="16">
        <v>1959</v>
      </c>
      <c r="E122" s="9">
        <v>124.5</v>
      </c>
    </row>
    <row r="123" spans="1:5" x14ac:dyDescent="0.2">
      <c r="A123" s="9">
        <v>1960</v>
      </c>
      <c r="B123" s="9">
        <v>2</v>
      </c>
      <c r="C123" s="8">
        <v>21947</v>
      </c>
      <c r="D123" s="16">
        <v>1959</v>
      </c>
      <c r="E123" s="9">
        <v>200.4</v>
      </c>
    </row>
    <row r="124" spans="1:5" x14ac:dyDescent="0.2">
      <c r="A124" s="9">
        <v>1960</v>
      </c>
      <c r="B124" s="9">
        <v>3</v>
      </c>
      <c r="C124" s="8">
        <v>21976</v>
      </c>
      <c r="D124" s="16">
        <v>1959</v>
      </c>
      <c r="E124" s="9">
        <v>68.099999999999994</v>
      </c>
    </row>
    <row r="125" spans="1:5" x14ac:dyDescent="0.2">
      <c r="A125" s="9">
        <v>1960</v>
      </c>
      <c r="B125" s="9">
        <v>4</v>
      </c>
      <c r="C125" s="8">
        <v>22007</v>
      </c>
      <c r="D125" s="16">
        <v>1959</v>
      </c>
      <c r="E125" s="9">
        <v>11.4</v>
      </c>
    </row>
    <row r="126" spans="1:5" x14ac:dyDescent="0.2">
      <c r="A126" s="9">
        <v>1960</v>
      </c>
      <c r="B126" s="9">
        <v>5</v>
      </c>
      <c r="C126" s="8">
        <v>22037</v>
      </c>
      <c r="D126" s="8"/>
      <c r="E126" s="9">
        <v>72.599999999999994</v>
      </c>
    </row>
    <row r="127" spans="1:5" x14ac:dyDescent="0.2">
      <c r="A127" s="9">
        <v>1960</v>
      </c>
      <c r="B127" s="9">
        <v>6</v>
      </c>
      <c r="C127" s="8">
        <v>22068</v>
      </c>
      <c r="D127" s="8"/>
      <c r="E127" s="9">
        <v>1.3</v>
      </c>
    </row>
    <row r="128" spans="1:5" x14ac:dyDescent="0.2">
      <c r="A128" s="15">
        <v>1960</v>
      </c>
      <c r="B128" s="9">
        <v>7</v>
      </c>
      <c r="C128" s="8">
        <v>22098</v>
      </c>
      <c r="D128" s="8"/>
      <c r="E128" s="9">
        <v>0</v>
      </c>
    </row>
    <row r="129" spans="1:5" x14ac:dyDescent="0.2">
      <c r="A129" s="9">
        <v>1960</v>
      </c>
      <c r="B129" s="9">
        <v>8</v>
      </c>
      <c r="C129" s="8">
        <v>22129</v>
      </c>
      <c r="D129" s="8"/>
      <c r="E129" s="9">
        <v>0</v>
      </c>
    </row>
    <row r="130" spans="1:5" x14ac:dyDescent="0.2">
      <c r="A130" s="9">
        <v>1960</v>
      </c>
      <c r="B130" s="9">
        <v>9</v>
      </c>
      <c r="C130" s="8">
        <v>22160</v>
      </c>
      <c r="D130" s="8"/>
      <c r="E130" s="9">
        <v>0</v>
      </c>
    </row>
    <row r="131" spans="1:5" x14ac:dyDescent="0.2">
      <c r="A131" s="9">
        <v>1960</v>
      </c>
      <c r="B131" s="9">
        <v>10</v>
      </c>
      <c r="C131" s="8">
        <v>22190</v>
      </c>
      <c r="D131" s="8"/>
      <c r="E131" s="9">
        <v>0</v>
      </c>
    </row>
    <row r="132" spans="1:5" x14ac:dyDescent="0.2">
      <c r="A132" s="9">
        <v>1960</v>
      </c>
      <c r="B132" s="9">
        <v>11</v>
      </c>
      <c r="C132" s="8">
        <v>22221</v>
      </c>
      <c r="D132" s="16">
        <v>1960</v>
      </c>
      <c r="E132" s="9">
        <v>133.9</v>
      </c>
    </row>
    <row r="133" spans="1:5" x14ac:dyDescent="0.2">
      <c r="A133" s="9">
        <v>1960</v>
      </c>
      <c r="B133" s="9">
        <v>12</v>
      </c>
      <c r="C133" s="8">
        <v>22251</v>
      </c>
      <c r="D133" s="16">
        <v>1960</v>
      </c>
      <c r="E133" s="9">
        <v>167.1</v>
      </c>
    </row>
    <row r="134" spans="1:5" x14ac:dyDescent="0.2">
      <c r="A134" s="9">
        <v>1961</v>
      </c>
      <c r="B134" s="9">
        <v>1</v>
      </c>
      <c r="C134" s="8">
        <v>22282</v>
      </c>
      <c r="D134" s="16">
        <v>1960</v>
      </c>
      <c r="E134" s="9">
        <v>196.8</v>
      </c>
    </row>
    <row r="135" spans="1:5" x14ac:dyDescent="0.2">
      <c r="A135" s="9">
        <v>1961</v>
      </c>
      <c r="B135" s="9">
        <v>2</v>
      </c>
      <c r="C135" s="8">
        <v>22313</v>
      </c>
      <c r="D135" s="16">
        <v>1960</v>
      </c>
      <c r="E135" s="9">
        <v>161.80000000000001</v>
      </c>
    </row>
    <row r="136" spans="1:5" x14ac:dyDescent="0.2">
      <c r="A136" s="9">
        <v>1961</v>
      </c>
      <c r="B136" s="9">
        <v>3</v>
      </c>
      <c r="C136" s="8">
        <v>22341</v>
      </c>
      <c r="D136" s="16">
        <v>1960</v>
      </c>
      <c r="E136" s="9">
        <v>158.69999999999999</v>
      </c>
    </row>
    <row r="137" spans="1:5" x14ac:dyDescent="0.2">
      <c r="A137" s="9">
        <v>1961</v>
      </c>
      <c r="B137" s="9">
        <v>4</v>
      </c>
      <c r="C137" s="8">
        <v>22372</v>
      </c>
      <c r="D137" s="16">
        <v>1960</v>
      </c>
      <c r="E137" s="9">
        <v>33</v>
      </c>
    </row>
    <row r="138" spans="1:5" x14ac:dyDescent="0.2">
      <c r="A138" s="9">
        <v>1961</v>
      </c>
      <c r="B138" s="9">
        <v>5</v>
      </c>
      <c r="C138" s="8">
        <v>22402</v>
      </c>
      <c r="D138" s="8"/>
      <c r="E138" s="9">
        <v>5.6</v>
      </c>
    </row>
    <row r="139" spans="1:5" x14ac:dyDescent="0.2">
      <c r="A139" s="9">
        <v>1961</v>
      </c>
      <c r="B139" s="9">
        <v>6</v>
      </c>
      <c r="C139" s="8">
        <v>22433</v>
      </c>
      <c r="D139" s="8"/>
      <c r="E139" s="9">
        <v>0</v>
      </c>
    </row>
    <row r="140" spans="1:5" x14ac:dyDescent="0.2">
      <c r="A140" s="15">
        <v>1961</v>
      </c>
      <c r="B140" s="9">
        <v>7</v>
      </c>
      <c r="C140" s="8">
        <v>22463</v>
      </c>
      <c r="D140" s="8"/>
      <c r="E140" s="9">
        <v>0</v>
      </c>
    </row>
    <row r="141" spans="1:5" x14ac:dyDescent="0.2">
      <c r="A141" s="9">
        <v>1961</v>
      </c>
      <c r="B141" s="9">
        <v>8</v>
      </c>
      <c r="C141" s="8">
        <v>22494</v>
      </c>
      <c r="D141" s="8"/>
      <c r="E141" s="9">
        <v>0</v>
      </c>
    </row>
    <row r="142" spans="1:5" x14ac:dyDescent="0.2">
      <c r="A142" s="9">
        <v>1961</v>
      </c>
      <c r="B142" s="9">
        <v>9</v>
      </c>
      <c r="C142" s="8">
        <v>22525</v>
      </c>
      <c r="D142" s="8"/>
      <c r="E142" s="9">
        <v>0</v>
      </c>
    </row>
    <row r="143" spans="1:5" x14ac:dyDescent="0.2">
      <c r="A143" s="9">
        <v>1961</v>
      </c>
      <c r="B143" s="9">
        <v>10</v>
      </c>
      <c r="C143" s="8">
        <v>22555</v>
      </c>
      <c r="D143" s="8"/>
      <c r="E143" s="9">
        <v>0.5</v>
      </c>
    </row>
    <row r="144" spans="1:5" x14ac:dyDescent="0.2">
      <c r="A144" s="9">
        <v>1961</v>
      </c>
      <c r="B144" s="9">
        <v>11</v>
      </c>
      <c r="C144" s="8">
        <v>22586</v>
      </c>
      <c r="D144" s="16">
        <v>1961</v>
      </c>
      <c r="E144" s="9">
        <v>128.5</v>
      </c>
    </row>
    <row r="145" spans="1:5" x14ac:dyDescent="0.2">
      <c r="A145" s="9">
        <v>1961</v>
      </c>
      <c r="B145" s="9">
        <v>12</v>
      </c>
      <c r="C145" s="8">
        <v>22616</v>
      </c>
      <c r="D145" s="16">
        <v>1961</v>
      </c>
      <c r="E145" s="9">
        <v>159</v>
      </c>
    </row>
    <row r="146" spans="1:5" x14ac:dyDescent="0.2">
      <c r="A146" s="9">
        <v>1962</v>
      </c>
      <c r="B146" s="9">
        <v>1</v>
      </c>
      <c r="C146" s="8">
        <v>22647</v>
      </c>
      <c r="D146" s="16">
        <v>1961</v>
      </c>
      <c r="E146" s="9">
        <v>322.60000000000002</v>
      </c>
    </row>
    <row r="147" spans="1:5" x14ac:dyDescent="0.2">
      <c r="A147" s="9">
        <v>1962</v>
      </c>
      <c r="B147" s="9">
        <v>2</v>
      </c>
      <c r="C147" s="8">
        <v>22678</v>
      </c>
      <c r="D147" s="16">
        <v>1961</v>
      </c>
      <c r="E147" s="9">
        <v>114</v>
      </c>
    </row>
    <row r="148" spans="1:5" x14ac:dyDescent="0.2">
      <c r="A148" s="9">
        <v>1962</v>
      </c>
      <c r="B148" s="9">
        <v>3</v>
      </c>
      <c r="C148" s="8">
        <v>22706</v>
      </c>
      <c r="D148" s="16">
        <v>1961</v>
      </c>
      <c r="E148" s="9">
        <v>29.2</v>
      </c>
    </row>
    <row r="149" spans="1:5" x14ac:dyDescent="0.2">
      <c r="A149" s="9">
        <v>1962</v>
      </c>
      <c r="B149" s="9">
        <v>4</v>
      </c>
      <c r="C149" s="8">
        <v>22737</v>
      </c>
      <c r="D149" s="16">
        <v>1961</v>
      </c>
      <c r="E149" s="9">
        <v>42.2</v>
      </c>
    </row>
    <row r="150" spans="1:5" x14ac:dyDescent="0.2">
      <c r="A150" s="9">
        <v>1962</v>
      </c>
      <c r="B150" s="9">
        <v>5</v>
      </c>
      <c r="C150" s="8">
        <v>22767</v>
      </c>
      <c r="D150" s="8"/>
      <c r="E150" s="9">
        <v>0</v>
      </c>
    </row>
    <row r="151" spans="1:5" x14ac:dyDescent="0.2">
      <c r="A151" s="9">
        <v>1962</v>
      </c>
      <c r="B151" s="9">
        <v>6</v>
      </c>
      <c r="C151" s="8">
        <v>22798</v>
      </c>
      <c r="D151" s="8"/>
      <c r="E151" s="9">
        <v>0</v>
      </c>
    </row>
    <row r="152" spans="1:5" x14ac:dyDescent="0.2">
      <c r="A152" s="15">
        <v>1962</v>
      </c>
      <c r="B152" s="9">
        <v>7</v>
      </c>
      <c r="C152" s="8">
        <v>22828</v>
      </c>
      <c r="D152" s="8"/>
      <c r="E152" s="9">
        <v>0</v>
      </c>
    </row>
    <row r="153" spans="1:5" x14ac:dyDescent="0.2">
      <c r="A153" s="9">
        <v>1962</v>
      </c>
      <c r="B153" s="9">
        <v>8</v>
      </c>
      <c r="C153" s="8">
        <v>22859</v>
      </c>
      <c r="D153" s="8"/>
      <c r="E153" s="9">
        <v>0</v>
      </c>
    </row>
    <row r="154" spans="1:5" x14ac:dyDescent="0.2">
      <c r="A154" s="9">
        <v>1962</v>
      </c>
      <c r="B154" s="9">
        <v>9</v>
      </c>
      <c r="C154" s="8">
        <v>22890</v>
      </c>
      <c r="D154" s="8"/>
      <c r="E154" s="9">
        <v>0</v>
      </c>
    </row>
    <row r="155" spans="1:5" x14ac:dyDescent="0.2">
      <c r="A155" s="9">
        <v>1962</v>
      </c>
      <c r="B155" s="9">
        <v>10</v>
      </c>
      <c r="C155" s="8">
        <v>22920</v>
      </c>
      <c r="D155" s="8"/>
      <c r="E155" s="9">
        <v>0</v>
      </c>
    </row>
    <row r="156" spans="1:5" x14ac:dyDescent="0.2">
      <c r="A156" s="9">
        <v>1962</v>
      </c>
      <c r="B156" s="9">
        <v>11</v>
      </c>
      <c r="C156" s="8">
        <v>22951</v>
      </c>
      <c r="D156" s="16">
        <v>1962</v>
      </c>
      <c r="E156" s="9">
        <v>202.9</v>
      </c>
    </row>
    <row r="157" spans="1:5" x14ac:dyDescent="0.2">
      <c r="A157" s="9">
        <v>1962</v>
      </c>
      <c r="B157" s="9">
        <v>12</v>
      </c>
      <c r="C157" s="8">
        <v>22981</v>
      </c>
      <c r="D157" s="16">
        <v>1962</v>
      </c>
      <c r="E157" s="9">
        <v>501.9</v>
      </c>
    </row>
    <row r="158" spans="1:5" x14ac:dyDescent="0.2">
      <c r="A158" s="9">
        <v>1963</v>
      </c>
      <c r="B158" s="9">
        <v>1</v>
      </c>
      <c r="C158" s="8">
        <v>23012</v>
      </c>
      <c r="D158" s="16">
        <v>1962</v>
      </c>
      <c r="E158" s="9">
        <v>176.8</v>
      </c>
    </row>
    <row r="159" spans="1:5" x14ac:dyDescent="0.2">
      <c r="A159" s="9">
        <v>1963</v>
      </c>
      <c r="B159" s="9">
        <v>2</v>
      </c>
      <c r="C159" s="8">
        <v>23043</v>
      </c>
      <c r="D159" s="16">
        <v>1962</v>
      </c>
      <c r="E159" s="9">
        <v>223.3</v>
      </c>
    </row>
    <row r="160" spans="1:5" x14ac:dyDescent="0.2">
      <c r="A160" s="9">
        <v>1963</v>
      </c>
      <c r="B160" s="9">
        <v>3</v>
      </c>
      <c r="C160" s="8">
        <v>23071</v>
      </c>
      <c r="D160" s="16">
        <v>1962</v>
      </c>
      <c r="E160" s="9">
        <v>35.1</v>
      </c>
    </row>
    <row r="161" spans="1:5" x14ac:dyDescent="0.2">
      <c r="A161" s="9">
        <v>1963</v>
      </c>
      <c r="B161" s="9">
        <v>4</v>
      </c>
      <c r="C161" s="8">
        <v>23102</v>
      </c>
      <c r="D161" s="16">
        <v>1962</v>
      </c>
      <c r="E161" s="9">
        <v>34.299999999999997</v>
      </c>
    </row>
    <row r="162" spans="1:5" x14ac:dyDescent="0.2">
      <c r="A162" s="9">
        <v>1963</v>
      </c>
      <c r="B162" s="9">
        <v>5</v>
      </c>
      <c r="C162" s="8">
        <v>23132</v>
      </c>
      <c r="D162" s="8"/>
      <c r="E162" s="9">
        <v>0</v>
      </c>
    </row>
    <row r="163" spans="1:5" x14ac:dyDescent="0.2">
      <c r="A163" s="9">
        <v>1963</v>
      </c>
      <c r="B163" s="9">
        <v>6</v>
      </c>
      <c r="C163" s="8">
        <v>23163</v>
      </c>
      <c r="D163" s="8"/>
      <c r="E163" s="9">
        <v>0</v>
      </c>
    </row>
    <row r="164" spans="1:5" x14ac:dyDescent="0.2">
      <c r="A164" s="15">
        <v>1963</v>
      </c>
      <c r="B164" s="9">
        <v>7</v>
      </c>
      <c r="C164" s="8">
        <v>23193</v>
      </c>
      <c r="D164" s="8"/>
      <c r="E164" s="9">
        <v>0</v>
      </c>
    </row>
    <row r="165" spans="1:5" x14ac:dyDescent="0.2">
      <c r="A165" s="9">
        <v>1963</v>
      </c>
      <c r="B165" s="9">
        <v>8</v>
      </c>
      <c r="C165" s="8">
        <v>23224</v>
      </c>
      <c r="D165" s="8"/>
      <c r="E165" s="9">
        <v>0</v>
      </c>
    </row>
    <row r="166" spans="1:5" x14ac:dyDescent="0.2">
      <c r="A166" s="9">
        <v>1963</v>
      </c>
      <c r="B166" s="9">
        <v>9</v>
      </c>
      <c r="C166" s="8">
        <v>23255</v>
      </c>
      <c r="D166" s="8"/>
      <c r="E166" s="9">
        <v>0</v>
      </c>
    </row>
    <row r="167" spans="1:5" x14ac:dyDescent="0.2">
      <c r="A167" s="9">
        <v>1963</v>
      </c>
      <c r="B167" s="9">
        <v>10</v>
      </c>
      <c r="C167" s="8">
        <v>23285</v>
      </c>
      <c r="D167" s="8"/>
      <c r="E167" s="9">
        <v>16.8</v>
      </c>
    </row>
    <row r="168" spans="1:5" x14ac:dyDescent="0.2">
      <c r="A168" s="9">
        <v>1963</v>
      </c>
      <c r="B168" s="9">
        <v>11</v>
      </c>
      <c r="C168" s="8">
        <v>23316</v>
      </c>
      <c r="D168" s="16">
        <v>1963</v>
      </c>
      <c r="E168" s="9">
        <v>41.7</v>
      </c>
    </row>
    <row r="169" spans="1:5" x14ac:dyDescent="0.2">
      <c r="A169" s="9">
        <v>1963</v>
      </c>
      <c r="B169" s="9">
        <v>12</v>
      </c>
      <c r="C169" s="8">
        <v>23346</v>
      </c>
      <c r="D169" s="16">
        <v>1963</v>
      </c>
      <c r="E169" s="9">
        <v>177</v>
      </c>
    </row>
    <row r="170" spans="1:5" x14ac:dyDescent="0.2">
      <c r="A170" s="9">
        <v>1964</v>
      </c>
      <c r="B170" s="9">
        <v>1</v>
      </c>
      <c r="C170" s="8">
        <v>23377</v>
      </c>
      <c r="D170" s="16">
        <v>1963</v>
      </c>
      <c r="E170" s="9">
        <v>193.8</v>
      </c>
    </row>
    <row r="171" spans="1:5" x14ac:dyDescent="0.2">
      <c r="A171" s="9">
        <v>1964</v>
      </c>
      <c r="B171" s="9">
        <v>2</v>
      </c>
      <c r="C171" s="8">
        <v>23408</v>
      </c>
      <c r="D171" s="16">
        <v>1963</v>
      </c>
      <c r="E171" s="9">
        <v>162.6</v>
      </c>
    </row>
    <row r="172" spans="1:5" x14ac:dyDescent="0.2">
      <c r="A172" s="9">
        <v>1964</v>
      </c>
      <c r="B172" s="9">
        <v>3</v>
      </c>
      <c r="C172" s="8">
        <v>23437</v>
      </c>
      <c r="D172" s="16">
        <v>1963</v>
      </c>
      <c r="E172" s="9">
        <v>4.3</v>
      </c>
    </row>
    <row r="173" spans="1:5" x14ac:dyDescent="0.2">
      <c r="A173" s="9">
        <v>1964</v>
      </c>
      <c r="B173" s="9">
        <v>4</v>
      </c>
      <c r="C173" s="8">
        <v>23468</v>
      </c>
      <c r="D173" s="16">
        <v>1963</v>
      </c>
      <c r="E173" s="9">
        <v>0</v>
      </c>
    </row>
    <row r="174" spans="1:5" x14ac:dyDescent="0.2">
      <c r="A174" s="9">
        <v>1964</v>
      </c>
      <c r="B174" s="9">
        <v>5</v>
      </c>
      <c r="C174" s="8">
        <v>23498</v>
      </c>
      <c r="D174" s="8"/>
      <c r="E174" s="9">
        <v>0</v>
      </c>
    </row>
    <row r="175" spans="1:5" x14ac:dyDescent="0.2">
      <c r="A175" s="9">
        <v>1964</v>
      </c>
      <c r="B175" s="9">
        <v>6</v>
      </c>
      <c r="C175" s="8">
        <v>23529</v>
      </c>
      <c r="D175" s="8"/>
      <c r="E175" s="9">
        <v>0</v>
      </c>
    </row>
    <row r="176" spans="1:5" x14ac:dyDescent="0.2">
      <c r="A176" s="15">
        <v>1964</v>
      </c>
      <c r="B176" s="9">
        <v>7</v>
      </c>
      <c r="C176" s="8">
        <v>23559</v>
      </c>
      <c r="D176" s="8"/>
      <c r="E176" s="9">
        <v>0</v>
      </c>
    </row>
    <row r="177" spans="1:5" x14ac:dyDescent="0.2">
      <c r="A177" s="9">
        <v>1964</v>
      </c>
      <c r="B177" s="9">
        <v>8</v>
      </c>
      <c r="C177" s="8">
        <v>23590</v>
      </c>
      <c r="D177" s="8"/>
      <c r="E177" s="9">
        <v>0.3</v>
      </c>
    </row>
    <row r="178" spans="1:5" x14ac:dyDescent="0.2">
      <c r="A178" s="9">
        <v>1964</v>
      </c>
      <c r="B178" s="9">
        <v>9</v>
      </c>
      <c r="C178" s="8">
        <v>23621</v>
      </c>
      <c r="D178" s="8"/>
      <c r="E178" s="9">
        <v>0</v>
      </c>
    </row>
    <row r="179" spans="1:5" x14ac:dyDescent="0.2">
      <c r="A179" s="9">
        <v>1964</v>
      </c>
      <c r="B179" s="9">
        <v>10</v>
      </c>
      <c r="C179" s="8">
        <v>23651</v>
      </c>
      <c r="D179" s="8"/>
      <c r="E179" s="9">
        <v>0</v>
      </c>
    </row>
    <row r="180" spans="1:5" x14ac:dyDescent="0.2">
      <c r="A180" s="9">
        <v>1964</v>
      </c>
      <c r="B180" s="9">
        <v>11</v>
      </c>
      <c r="C180" s="8">
        <v>23682</v>
      </c>
      <c r="D180" s="16">
        <v>1964</v>
      </c>
      <c r="E180" s="9">
        <v>146.30000000000001</v>
      </c>
    </row>
    <row r="181" spans="1:5" x14ac:dyDescent="0.2">
      <c r="A181" s="9">
        <v>1964</v>
      </c>
      <c r="B181" s="9">
        <v>12</v>
      </c>
      <c r="C181" s="8">
        <v>23712</v>
      </c>
      <c r="D181" s="16">
        <v>1964</v>
      </c>
      <c r="E181" s="9">
        <v>261.10000000000002</v>
      </c>
    </row>
    <row r="182" spans="1:5" x14ac:dyDescent="0.2">
      <c r="A182" s="9">
        <v>1965</v>
      </c>
      <c r="B182" s="9">
        <v>1</v>
      </c>
      <c r="C182" s="8">
        <v>23743</v>
      </c>
      <c r="D182" s="16">
        <v>1964</v>
      </c>
      <c r="E182" s="9">
        <v>347.2</v>
      </c>
    </row>
    <row r="183" spans="1:5" x14ac:dyDescent="0.2">
      <c r="A183" s="9">
        <v>1965</v>
      </c>
      <c r="B183" s="9">
        <v>2</v>
      </c>
      <c r="C183" s="8">
        <v>23774</v>
      </c>
      <c r="D183" s="16">
        <v>1964</v>
      </c>
      <c r="E183" s="9">
        <v>136.69999999999999</v>
      </c>
    </row>
    <row r="184" spans="1:5" x14ac:dyDescent="0.2">
      <c r="A184" s="9">
        <v>1965</v>
      </c>
      <c r="B184" s="9">
        <v>3</v>
      </c>
      <c r="C184" s="8">
        <v>23802</v>
      </c>
      <c r="D184" s="16">
        <v>1964</v>
      </c>
      <c r="E184" s="9">
        <v>14.5</v>
      </c>
    </row>
    <row r="185" spans="1:5" x14ac:dyDescent="0.2">
      <c r="A185" s="9">
        <v>1965</v>
      </c>
      <c r="B185" s="9">
        <v>4</v>
      </c>
      <c r="C185" s="8">
        <v>23833</v>
      </c>
      <c r="D185" s="16">
        <v>1964</v>
      </c>
      <c r="E185" s="9">
        <v>5.8</v>
      </c>
    </row>
    <row r="186" spans="1:5" x14ac:dyDescent="0.2">
      <c r="A186" s="9">
        <v>1965</v>
      </c>
      <c r="B186" s="9">
        <v>5</v>
      </c>
      <c r="C186" s="8">
        <v>23863</v>
      </c>
      <c r="D186" s="8"/>
      <c r="E186" s="9">
        <v>3</v>
      </c>
    </row>
    <row r="187" spans="1:5" x14ac:dyDescent="0.2">
      <c r="A187" s="9">
        <v>1965</v>
      </c>
      <c r="B187" s="9">
        <v>6</v>
      </c>
      <c r="C187" s="8">
        <v>23894</v>
      </c>
      <c r="D187" s="8"/>
      <c r="E187" s="9">
        <v>0</v>
      </c>
    </row>
    <row r="188" spans="1:5" x14ac:dyDescent="0.2">
      <c r="A188" s="15">
        <v>1965</v>
      </c>
      <c r="B188" s="9">
        <v>7</v>
      </c>
      <c r="C188" s="8">
        <v>23924</v>
      </c>
      <c r="D188" s="8"/>
      <c r="E188" s="9">
        <v>0</v>
      </c>
    </row>
    <row r="189" spans="1:5" x14ac:dyDescent="0.2">
      <c r="A189" s="9">
        <v>1965</v>
      </c>
      <c r="B189" s="9">
        <v>8</v>
      </c>
      <c r="C189" s="8">
        <v>23955</v>
      </c>
      <c r="D189" s="8"/>
      <c r="E189" s="9">
        <v>0</v>
      </c>
    </row>
    <row r="190" spans="1:5" x14ac:dyDescent="0.2">
      <c r="A190" s="9">
        <v>1965</v>
      </c>
      <c r="B190" s="9">
        <v>9</v>
      </c>
      <c r="C190" s="8">
        <v>23986</v>
      </c>
      <c r="D190" s="8"/>
      <c r="E190" s="9">
        <v>3.6</v>
      </c>
    </row>
    <row r="191" spans="1:5" x14ac:dyDescent="0.2">
      <c r="A191" s="9">
        <v>1965</v>
      </c>
      <c r="B191" s="9">
        <v>10</v>
      </c>
      <c r="C191" s="8">
        <v>24016</v>
      </c>
      <c r="D191" s="8"/>
      <c r="E191" s="9">
        <v>11.9</v>
      </c>
    </row>
    <row r="192" spans="1:5" x14ac:dyDescent="0.2">
      <c r="A192" s="9">
        <v>1965</v>
      </c>
      <c r="B192" s="9">
        <v>11</v>
      </c>
      <c r="C192" s="8">
        <v>24047</v>
      </c>
      <c r="D192" s="16">
        <v>1965</v>
      </c>
      <c r="E192" s="9">
        <v>65.8</v>
      </c>
    </row>
    <row r="193" spans="1:5" x14ac:dyDescent="0.2">
      <c r="A193" s="9">
        <v>1965</v>
      </c>
      <c r="B193" s="9">
        <v>12</v>
      </c>
      <c r="C193" s="8">
        <v>24077</v>
      </c>
      <c r="D193" s="16">
        <v>1965</v>
      </c>
      <c r="E193" s="9">
        <v>73.2</v>
      </c>
    </row>
    <row r="194" spans="1:5" x14ac:dyDescent="0.2">
      <c r="A194" s="9">
        <v>1966</v>
      </c>
      <c r="B194" s="9">
        <v>1</v>
      </c>
      <c r="C194" s="8">
        <v>24108</v>
      </c>
      <c r="D194" s="16">
        <v>1965</v>
      </c>
      <c r="E194" s="9">
        <v>122.7</v>
      </c>
    </row>
    <row r="195" spans="1:5" x14ac:dyDescent="0.2">
      <c r="A195" s="9">
        <v>1966</v>
      </c>
      <c r="B195" s="9">
        <v>2</v>
      </c>
      <c r="C195" s="8">
        <v>24139</v>
      </c>
      <c r="D195" s="16">
        <v>1965</v>
      </c>
      <c r="E195" s="9">
        <v>221.5</v>
      </c>
    </row>
    <row r="196" spans="1:5" x14ac:dyDescent="0.2">
      <c r="A196" s="9">
        <v>1966</v>
      </c>
      <c r="B196" s="9">
        <v>3</v>
      </c>
      <c r="C196" s="8">
        <v>24167</v>
      </c>
      <c r="D196" s="16">
        <v>1965</v>
      </c>
      <c r="E196" s="9">
        <v>42.2</v>
      </c>
    </row>
    <row r="197" spans="1:5" x14ac:dyDescent="0.2">
      <c r="A197" s="9">
        <v>1966</v>
      </c>
      <c r="B197" s="9">
        <v>4</v>
      </c>
      <c r="C197" s="8">
        <v>24198</v>
      </c>
      <c r="D197" s="16">
        <v>1965</v>
      </c>
      <c r="E197" s="9">
        <v>49.5</v>
      </c>
    </row>
    <row r="198" spans="1:5" x14ac:dyDescent="0.2">
      <c r="A198" s="9">
        <v>1966</v>
      </c>
      <c r="B198" s="9">
        <v>5</v>
      </c>
      <c r="C198" s="8">
        <v>24228</v>
      </c>
      <c r="D198" s="8"/>
      <c r="E198" s="9">
        <v>15.5</v>
      </c>
    </row>
    <row r="199" spans="1:5" x14ac:dyDescent="0.2">
      <c r="A199" s="9">
        <v>1966</v>
      </c>
      <c r="B199" s="9">
        <v>6</v>
      </c>
      <c r="C199" s="8">
        <v>24259</v>
      </c>
      <c r="D199" s="8"/>
      <c r="E199" s="9">
        <v>14</v>
      </c>
    </row>
    <row r="200" spans="1:5" x14ac:dyDescent="0.2">
      <c r="A200" s="15">
        <v>1966</v>
      </c>
      <c r="B200" s="9">
        <v>7</v>
      </c>
      <c r="C200" s="8">
        <v>24289</v>
      </c>
      <c r="D200" s="8"/>
      <c r="E200" s="9">
        <v>0</v>
      </c>
    </row>
    <row r="201" spans="1:5" x14ac:dyDescent="0.2">
      <c r="A201" s="9">
        <v>1966</v>
      </c>
      <c r="B201" s="9">
        <v>8</v>
      </c>
      <c r="C201" s="8">
        <v>24320</v>
      </c>
      <c r="D201" s="8"/>
      <c r="E201" s="9">
        <v>5.3</v>
      </c>
    </row>
    <row r="202" spans="1:5" x14ac:dyDescent="0.2">
      <c r="A202" s="9">
        <v>1966</v>
      </c>
      <c r="B202" s="9">
        <v>9</v>
      </c>
      <c r="C202" s="8">
        <v>24351</v>
      </c>
      <c r="D202" s="8"/>
      <c r="E202" s="9">
        <v>0</v>
      </c>
    </row>
    <row r="203" spans="1:5" x14ac:dyDescent="0.2">
      <c r="A203" s="9">
        <v>1966</v>
      </c>
      <c r="B203" s="9">
        <v>10</v>
      </c>
      <c r="C203" s="8">
        <v>24381</v>
      </c>
      <c r="D203" s="8"/>
      <c r="E203" s="9">
        <v>2</v>
      </c>
    </row>
    <row r="204" spans="1:5" x14ac:dyDescent="0.2">
      <c r="A204" s="9">
        <v>1966</v>
      </c>
      <c r="B204" s="9">
        <v>11</v>
      </c>
      <c r="C204" s="8">
        <v>24412</v>
      </c>
      <c r="D204" s="16">
        <v>1966</v>
      </c>
      <c r="E204" s="9">
        <v>31.8</v>
      </c>
    </row>
    <row r="205" spans="1:5" x14ac:dyDescent="0.2">
      <c r="A205" s="9">
        <v>1966</v>
      </c>
      <c r="B205" s="9">
        <v>12</v>
      </c>
      <c r="C205" s="8">
        <v>24442</v>
      </c>
      <c r="D205" s="16">
        <v>1966</v>
      </c>
      <c r="E205" s="9">
        <v>151.4</v>
      </c>
    </row>
    <row r="206" spans="1:5" x14ac:dyDescent="0.2">
      <c r="A206" s="9">
        <v>1967</v>
      </c>
      <c r="B206" s="9">
        <v>1</v>
      </c>
      <c r="C206" s="8">
        <v>24473</v>
      </c>
      <c r="D206" s="16">
        <v>1966</v>
      </c>
      <c r="E206" s="9">
        <v>238.8</v>
      </c>
    </row>
    <row r="207" spans="1:5" x14ac:dyDescent="0.2">
      <c r="A207" s="9">
        <v>1967</v>
      </c>
      <c r="B207" s="9">
        <v>2</v>
      </c>
      <c r="C207" s="8">
        <v>24504</v>
      </c>
      <c r="D207" s="16">
        <v>1966</v>
      </c>
      <c r="E207" s="9">
        <v>167.1</v>
      </c>
    </row>
    <row r="208" spans="1:5" x14ac:dyDescent="0.2">
      <c r="A208" s="9">
        <v>1967</v>
      </c>
      <c r="B208" s="9">
        <v>3</v>
      </c>
      <c r="C208" s="8">
        <v>24532</v>
      </c>
      <c r="D208" s="16">
        <v>1966</v>
      </c>
      <c r="E208" s="9">
        <v>131.1</v>
      </c>
    </row>
    <row r="209" spans="1:5" x14ac:dyDescent="0.2">
      <c r="A209" s="9">
        <v>1967</v>
      </c>
      <c r="B209" s="9">
        <v>4</v>
      </c>
      <c r="C209" s="8">
        <v>24563</v>
      </c>
      <c r="D209" s="16">
        <v>1966</v>
      </c>
      <c r="E209" s="9">
        <v>8.1</v>
      </c>
    </row>
    <row r="210" spans="1:5" x14ac:dyDescent="0.2">
      <c r="A210" s="9">
        <v>1967</v>
      </c>
      <c r="B210" s="9">
        <v>5</v>
      </c>
      <c r="C210" s="8">
        <v>24593</v>
      </c>
      <c r="D210" s="8"/>
      <c r="E210" s="9">
        <v>32.299999999999997</v>
      </c>
    </row>
    <row r="211" spans="1:5" x14ac:dyDescent="0.2">
      <c r="A211" s="9">
        <v>1967</v>
      </c>
      <c r="B211" s="9">
        <v>6</v>
      </c>
      <c r="C211" s="8">
        <v>24624</v>
      </c>
      <c r="D211" s="8"/>
      <c r="E211" s="9">
        <v>0</v>
      </c>
    </row>
    <row r="212" spans="1:5" x14ac:dyDescent="0.2">
      <c r="A212" s="15">
        <v>1967</v>
      </c>
      <c r="B212" s="9">
        <v>7</v>
      </c>
      <c r="C212" s="8">
        <v>24654</v>
      </c>
      <c r="D212" s="8"/>
      <c r="E212" s="9">
        <v>0</v>
      </c>
    </row>
    <row r="213" spans="1:5" x14ac:dyDescent="0.2">
      <c r="A213" s="9">
        <v>1967</v>
      </c>
      <c r="B213" s="9">
        <v>8</v>
      </c>
      <c r="C213" s="8">
        <v>24685</v>
      </c>
      <c r="D213" s="8"/>
      <c r="E213" s="9">
        <v>0</v>
      </c>
    </row>
    <row r="214" spans="1:5" x14ac:dyDescent="0.2">
      <c r="A214" s="9">
        <v>1967</v>
      </c>
      <c r="B214" s="9">
        <v>9</v>
      </c>
      <c r="C214" s="8">
        <v>24716</v>
      </c>
      <c r="D214" s="8"/>
      <c r="E214" s="9">
        <v>1</v>
      </c>
    </row>
    <row r="215" spans="1:5" x14ac:dyDescent="0.2">
      <c r="A215" s="9">
        <v>1967</v>
      </c>
      <c r="B215" s="9">
        <v>10</v>
      </c>
      <c r="C215" s="8">
        <v>24746</v>
      </c>
      <c r="D215" s="8"/>
      <c r="E215" s="9">
        <v>34.5</v>
      </c>
    </row>
    <row r="216" spans="1:5" x14ac:dyDescent="0.2">
      <c r="A216" s="9">
        <v>1967</v>
      </c>
      <c r="B216" s="9">
        <v>11</v>
      </c>
      <c r="C216" s="8">
        <v>24777</v>
      </c>
      <c r="D216" s="16">
        <v>1967</v>
      </c>
      <c r="E216" s="9">
        <v>64.8</v>
      </c>
    </row>
    <row r="217" spans="1:5" x14ac:dyDescent="0.2">
      <c r="A217" s="9">
        <v>1967</v>
      </c>
      <c r="B217" s="9">
        <v>12</v>
      </c>
      <c r="C217" s="8">
        <v>24807</v>
      </c>
      <c r="D217" s="16">
        <v>1967</v>
      </c>
      <c r="E217" s="9">
        <v>192.3</v>
      </c>
    </row>
    <row r="218" spans="1:5" x14ac:dyDescent="0.2">
      <c r="A218" s="9">
        <v>1968</v>
      </c>
      <c r="B218" s="9">
        <v>1</v>
      </c>
      <c r="C218" s="8">
        <v>24838</v>
      </c>
      <c r="D218" s="16">
        <v>1967</v>
      </c>
      <c r="E218" s="9">
        <v>277.10000000000002</v>
      </c>
    </row>
    <row r="219" spans="1:5" x14ac:dyDescent="0.2">
      <c r="A219" s="9">
        <v>1968</v>
      </c>
      <c r="B219" s="9">
        <v>2</v>
      </c>
      <c r="C219" s="8">
        <v>24869</v>
      </c>
      <c r="D219" s="16">
        <v>1967</v>
      </c>
      <c r="E219" s="9">
        <v>169.2</v>
      </c>
    </row>
    <row r="220" spans="1:5" x14ac:dyDescent="0.2">
      <c r="A220" s="9">
        <v>1968</v>
      </c>
      <c r="B220" s="9">
        <v>3</v>
      </c>
      <c r="C220" s="8">
        <v>24898</v>
      </c>
      <c r="D220" s="16">
        <v>1967</v>
      </c>
      <c r="E220" s="9">
        <v>25.4</v>
      </c>
    </row>
    <row r="221" spans="1:5" x14ac:dyDescent="0.2">
      <c r="A221" s="9">
        <v>1968</v>
      </c>
      <c r="B221" s="9">
        <v>4</v>
      </c>
      <c r="C221" s="8">
        <v>24929</v>
      </c>
      <c r="D221" s="16">
        <v>1967</v>
      </c>
      <c r="E221" s="9">
        <v>14.7</v>
      </c>
    </row>
    <row r="222" spans="1:5" x14ac:dyDescent="0.2">
      <c r="A222" s="9">
        <v>1968</v>
      </c>
      <c r="B222" s="9">
        <v>5</v>
      </c>
      <c r="C222" s="8">
        <v>24959</v>
      </c>
      <c r="D222" s="8"/>
      <c r="E222" s="9">
        <v>25.4</v>
      </c>
    </row>
    <row r="223" spans="1:5" x14ac:dyDescent="0.2">
      <c r="A223" s="9">
        <v>1968</v>
      </c>
      <c r="B223" s="9">
        <v>6</v>
      </c>
      <c r="C223" s="8">
        <v>24990</v>
      </c>
      <c r="D223" s="8"/>
      <c r="E223" s="9">
        <v>0</v>
      </c>
    </row>
    <row r="224" spans="1:5" x14ac:dyDescent="0.2">
      <c r="A224" s="15">
        <v>1968</v>
      </c>
      <c r="B224" s="9">
        <v>7</v>
      </c>
      <c r="C224" s="8">
        <v>25020</v>
      </c>
      <c r="D224" s="8"/>
      <c r="E224" s="9">
        <v>0</v>
      </c>
    </row>
    <row r="225" spans="1:5" x14ac:dyDescent="0.2">
      <c r="A225" s="9">
        <v>1968</v>
      </c>
      <c r="B225" s="9">
        <v>8</v>
      </c>
      <c r="C225" s="8">
        <v>25051</v>
      </c>
      <c r="D225" s="8"/>
      <c r="E225" s="9">
        <v>0</v>
      </c>
    </row>
    <row r="226" spans="1:5" x14ac:dyDescent="0.2">
      <c r="A226" s="9">
        <v>1968</v>
      </c>
      <c r="B226" s="9">
        <v>9</v>
      </c>
      <c r="C226" s="8">
        <v>25082</v>
      </c>
      <c r="D226" s="8"/>
      <c r="E226" s="9">
        <v>0</v>
      </c>
    </row>
    <row r="227" spans="1:5" x14ac:dyDescent="0.2">
      <c r="A227" s="9">
        <v>1968</v>
      </c>
      <c r="B227" s="9">
        <v>10</v>
      </c>
      <c r="C227" s="8">
        <v>25112</v>
      </c>
      <c r="D227" s="8"/>
      <c r="E227" s="9">
        <v>0</v>
      </c>
    </row>
    <row r="228" spans="1:5" x14ac:dyDescent="0.2">
      <c r="A228" s="9">
        <v>1968</v>
      </c>
      <c r="B228" s="9">
        <v>11</v>
      </c>
      <c r="C228" s="8">
        <v>25143</v>
      </c>
      <c r="D228" s="16">
        <v>1968</v>
      </c>
      <c r="E228" s="9">
        <v>90.4</v>
      </c>
    </row>
    <row r="229" spans="1:5" x14ac:dyDescent="0.2">
      <c r="A229" s="9">
        <v>1968</v>
      </c>
      <c r="B229" s="9">
        <v>12</v>
      </c>
      <c r="C229" s="8">
        <v>25173</v>
      </c>
      <c r="D229" s="16">
        <v>1968</v>
      </c>
      <c r="E229" s="9">
        <v>90.7</v>
      </c>
    </row>
    <row r="230" spans="1:5" x14ac:dyDescent="0.2">
      <c r="A230" s="9">
        <v>1969</v>
      </c>
      <c r="B230" s="9">
        <v>1</v>
      </c>
      <c r="C230" s="8">
        <v>25204</v>
      </c>
      <c r="D230" s="16">
        <v>1968</v>
      </c>
      <c r="E230" s="9">
        <v>123.4</v>
      </c>
    </row>
    <row r="231" spans="1:5" x14ac:dyDescent="0.2">
      <c r="A231" s="9">
        <v>1969</v>
      </c>
      <c r="B231" s="9">
        <v>2</v>
      </c>
      <c r="C231" s="8">
        <v>25235</v>
      </c>
      <c r="D231" s="16">
        <v>1968</v>
      </c>
      <c r="E231" s="9">
        <v>180.3</v>
      </c>
    </row>
    <row r="232" spans="1:5" x14ac:dyDescent="0.2">
      <c r="A232" s="9">
        <v>1969</v>
      </c>
      <c r="B232" s="9">
        <v>3</v>
      </c>
      <c r="C232" s="8">
        <v>25263</v>
      </c>
      <c r="D232" s="16">
        <v>1968</v>
      </c>
      <c r="E232" s="9">
        <v>274.8</v>
      </c>
    </row>
    <row r="233" spans="1:5" x14ac:dyDescent="0.2">
      <c r="A233" s="9">
        <v>1969</v>
      </c>
      <c r="B233" s="9">
        <v>4</v>
      </c>
      <c r="C233" s="8">
        <v>25294</v>
      </c>
      <c r="D233" s="16">
        <v>1968</v>
      </c>
      <c r="E233" s="9">
        <v>1</v>
      </c>
    </row>
    <row r="234" spans="1:5" x14ac:dyDescent="0.2">
      <c r="A234" s="9">
        <v>1969</v>
      </c>
      <c r="B234" s="9">
        <v>5</v>
      </c>
      <c r="C234" s="8">
        <v>25324</v>
      </c>
      <c r="D234" s="8"/>
      <c r="E234" s="9">
        <v>7.6</v>
      </c>
    </row>
    <row r="235" spans="1:5" x14ac:dyDescent="0.2">
      <c r="A235" s="9">
        <v>1969</v>
      </c>
      <c r="B235" s="9">
        <v>6</v>
      </c>
      <c r="C235" s="8">
        <v>25355</v>
      </c>
      <c r="D235" s="8"/>
      <c r="E235" s="9">
        <v>0.5</v>
      </c>
    </row>
    <row r="236" spans="1:5" x14ac:dyDescent="0.2">
      <c r="A236" s="15">
        <v>1969</v>
      </c>
      <c r="B236" s="9">
        <v>7</v>
      </c>
      <c r="C236" s="8">
        <v>25385</v>
      </c>
      <c r="D236" s="8"/>
      <c r="E236" s="9">
        <v>0</v>
      </c>
    </row>
    <row r="237" spans="1:5" x14ac:dyDescent="0.2">
      <c r="A237" s="9">
        <v>1969</v>
      </c>
      <c r="B237" s="9">
        <v>8</v>
      </c>
      <c r="C237" s="8">
        <v>25416</v>
      </c>
      <c r="D237" s="8"/>
      <c r="E237" s="9">
        <v>0</v>
      </c>
    </row>
    <row r="238" spans="1:5" x14ac:dyDescent="0.2">
      <c r="A238" s="9">
        <v>1969</v>
      </c>
      <c r="B238" s="9">
        <v>9</v>
      </c>
      <c r="C238" s="8">
        <v>25447</v>
      </c>
      <c r="D238" s="8"/>
      <c r="E238" s="9">
        <v>26.4</v>
      </c>
    </row>
    <row r="239" spans="1:5" x14ac:dyDescent="0.2">
      <c r="A239" s="9">
        <v>1969</v>
      </c>
      <c r="B239" s="9">
        <v>10</v>
      </c>
      <c r="C239" s="8">
        <v>25477</v>
      </c>
      <c r="D239" s="8"/>
      <c r="E239" s="9">
        <v>111.8</v>
      </c>
    </row>
    <row r="240" spans="1:5" x14ac:dyDescent="0.2">
      <c r="A240" s="9">
        <v>1969</v>
      </c>
      <c r="B240" s="9">
        <v>11</v>
      </c>
      <c r="C240" s="8">
        <v>25508</v>
      </c>
      <c r="D240" s="16">
        <v>1969</v>
      </c>
      <c r="E240" s="9">
        <v>61.7</v>
      </c>
    </row>
    <row r="241" spans="1:5" x14ac:dyDescent="0.2">
      <c r="A241" s="9">
        <v>1969</v>
      </c>
      <c r="B241" s="9">
        <v>12</v>
      </c>
      <c r="C241" s="8">
        <v>25538</v>
      </c>
      <c r="D241" s="16">
        <v>1969</v>
      </c>
      <c r="E241" s="9">
        <v>345.2</v>
      </c>
    </row>
    <row r="242" spans="1:5" x14ac:dyDescent="0.2">
      <c r="A242" s="9">
        <v>1970</v>
      </c>
      <c r="B242" s="9">
        <v>1</v>
      </c>
      <c r="C242" s="8">
        <v>25569</v>
      </c>
      <c r="D242" s="16">
        <v>1969</v>
      </c>
      <c r="E242" s="9">
        <v>147.6</v>
      </c>
    </row>
    <row r="243" spans="1:5" x14ac:dyDescent="0.2">
      <c r="A243" s="9">
        <v>1970</v>
      </c>
      <c r="B243" s="9">
        <v>2</v>
      </c>
      <c r="C243" s="8">
        <v>25600</v>
      </c>
      <c r="D243" s="16">
        <v>1969</v>
      </c>
      <c r="E243" s="9">
        <v>44.7</v>
      </c>
    </row>
    <row r="244" spans="1:5" x14ac:dyDescent="0.2">
      <c r="A244" s="9">
        <v>1970</v>
      </c>
      <c r="B244" s="9">
        <v>3</v>
      </c>
      <c r="C244" s="8">
        <v>25628</v>
      </c>
      <c r="D244" s="16">
        <v>1969</v>
      </c>
      <c r="E244" s="9">
        <v>40.6</v>
      </c>
    </row>
    <row r="245" spans="1:5" x14ac:dyDescent="0.2">
      <c r="A245" s="9">
        <v>1970</v>
      </c>
      <c r="B245" s="9">
        <v>4</v>
      </c>
      <c r="C245" s="8">
        <v>25659</v>
      </c>
      <c r="D245" s="16">
        <v>1969</v>
      </c>
      <c r="E245" s="9">
        <v>24.1</v>
      </c>
    </row>
    <row r="246" spans="1:5" x14ac:dyDescent="0.2">
      <c r="A246" s="9">
        <v>1970</v>
      </c>
      <c r="B246" s="9">
        <v>5</v>
      </c>
      <c r="C246" s="8">
        <v>25689</v>
      </c>
      <c r="D246" s="8"/>
      <c r="E246" s="9">
        <v>0</v>
      </c>
    </row>
    <row r="247" spans="1:5" x14ac:dyDescent="0.2">
      <c r="A247" s="9">
        <v>1970</v>
      </c>
      <c r="B247" s="9">
        <v>6</v>
      </c>
      <c r="C247" s="8">
        <v>25720</v>
      </c>
      <c r="D247" s="8"/>
      <c r="E247" s="9">
        <v>0</v>
      </c>
    </row>
    <row r="248" spans="1:5" x14ac:dyDescent="0.2">
      <c r="A248" s="15">
        <v>1970</v>
      </c>
      <c r="B248" s="9">
        <v>7</v>
      </c>
      <c r="C248" s="8">
        <v>25750</v>
      </c>
      <c r="D248" s="8"/>
      <c r="E248" s="9">
        <v>0</v>
      </c>
    </row>
    <row r="249" spans="1:5" x14ac:dyDescent="0.2">
      <c r="A249" s="9">
        <v>1970</v>
      </c>
      <c r="B249" s="9">
        <v>8</v>
      </c>
      <c r="C249" s="8">
        <v>25781</v>
      </c>
      <c r="D249" s="8"/>
      <c r="E249" s="9">
        <v>0</v>
      </c>
    </row>
    <row r="250" spans="1:5" x14ac:dyDescent="0.2">
      <c r="A250" s="9">
        <v>1970</v>
      </c>
      <c r="B250" s="9">
        <v>9</v>
      </c>
      <c r="C250" s="8">
        <v>25812</v>
      </c>
      <c r="D250" s="8"/>
      <c r="E250" s="9">
        <v>0.5</v>
      </c>
    </row>
    <row r="251" spans="1:5" x14ac:dyDescent="0.2">
      <c r="A251" s="9">
        <v>1970</v>
      </c>
      <c r="B251" s="9">
        <v>10</v>
      </c>
      <c r="C251" s="8">
        <v>25842</v>
      </c>
      <c r="D251" s="8"/>
      <c r="E251" s="9">
        <v>12.7</v>
      </c>
    </row>
    <row r="252" spans="1:5" x14ac:dyDescent="0.2">
      <c r="A252" s="9">
        <v>1970</v>
      </c>
      <c r="B252" s="9">
        <v>11</v>
      </c>
      <c r="C252" s="8">
        <v>25873</v>
      </c>
      <c r="D252" s="16">
        <v>1970</v>
      </c>
      <c r="E252" s="9">
        <v>208</v>
      </c>
    </row>
    <row r="253" spans="1:5" x14ac:dyDescent="0.2">
      <c r="A253" s="9">
        <v>1970</v>
      </c>
      <c r="B253" s="9">
        <v>12</v>
      </c>
      <c r="C253" s="8">
        <v>25903</v>
      </c>
      <c r="D253" s="16">
        <v>1970</v>
      </c>
      <c r="E253" s="9">
        <v>196.3</v>
      </c>
    </row>
    <row r="254" spans="1:5" x14ac:dyDescent="0.2">
      <c r="A254" s="9">
        <v>1971</v>
      </c>
      <c r="B254" s="9">
        <v>1</v>
      </c>
      <c r="C254" s="8">
        <v>25934</v>
      </c>
      <c r="D254" s="16">
        <v>1970</v>
      </c>
      <c r="E254" s="9">
        <v>179.6</v>
      </c>
    </row>
    <row r="255" spans="1:5" x14ac:dyDescent="0.2">
      <c r="A255" s="9">
        <v>1971</v>
      </c>
      <c r="B255" s="9">
        <v>2</v>
      </c>
      <c r="C255" s="8">
        <v>25965</v>
      </c>
      <c r="D255" s="16">
        <v>1970</v>
      </c>
      <c r="E255" s="9">
        <v>136.4</v>
      </c>
    </row>
    <row r="256" spans="1:5" x14ac:dyDescent="0.2">
      <c r="A256" s="9">
        <v>1971</v>
      </c>
      <c r="B256" s="9">
        <v>3</v>
      </c>
      <c r="C256" s="8">
        <v>25993</v>
      </c>
      <c r="D256" s="16">
        <v>1970</v>
      </c>
      <c r="E256" s="9">
        <v>7.1</v>
      </c>
    </row>
    <row r="257" spans="1:5" x14ac:dyDescent="0.2">
      <c r="A257" s="9">
        <v>1971</v>
      </c>
      <c r="B257" s="9">
        <v>4</v>
      </c>
      <c r="C257" s="8">
        <v>26024</v>
      </c>
      <c r="D257" s="16">
        <v>1970</v>
      </c>
      <c r="E257" s="9">
        <v>12.2</v>
      </c>
    </row>
    <row r="258" spans="1:5" x14ac:dyDescent="0.2">
      <c r="A258" s="9">
        <v>1971</v>
      </c>
      <c r="B258" s="9">
        <v>5</v>
      </c>
      <c r="C258" s="8">
        <v>26054</v>
      </c>
      <c r="D258" s="8"/>
      <c r="E258" s="9">
        <v>0</v>
      </c>
    </row>
    <row r="259" spans="1:5" x14ac:dyDescent="0.2">
      <c r="A259" s="9">
        <v>1971</v>
      </c>
      <c r="B259" s="9">
        <v>6</v>
      </c>
      <c r="C259" s="8">
        <v>26085</v>
      </c>
      <c r="D259" s="8"/>
      <c r="E259" s="9">
        <v>0</v>
      </c>
    </row>
    <row r="260" spans="1:5" x14ac:dyDescent="0.2">
      <c r="A260" s="15">
        <v>1971</v>
      </c>
      <c r="B260" s="9">
        <v>7</v>
      </c>
      <c r="C260" s="8">
        <v>26115</v>
      </c>
      <c r="D260" s="8"/>
      <c r="E260" s="9">
        <v>0</v>
      </c>
    </row>
    <row r="261" spans="1:5" x14ac:dyDescent="0.2">
      <c r="A261" s="9">
        <v>1971</v>
      </c>
      <c r="B261" s="9">
        <v>8</v>
      </c>
      <c r="C261" s="8">
        <v>26146</v>
      </c>
      <c r="D261" s="8"/>
      <c r="E261" s="9">
        <v>0</v>
      </c>
    </row>
    <row r="262" spans="1:5" x14ac:dyDescent="0.2">
      <c r="A262" s="9">
        <v>1971</v>
      </c>
      <c r="B262" s="9">
        <v>9</v>
      </c>
      <c r="C262" s="8">
        <v>26177</v>
      </c>
      <c r="D262" s="8"/>
      <c r="E262" s="9">
        <v>0</v>
      </c>
    </row>
    <row r="263" spans="1:5" x14ac:dyDescent="0.2">
      <c r="A263" s="9">
        <v>1971</v>
      </c>
      <c r="B263" s="9">
        <v>10</v>
      </c>
      <c r="C263" s="8">
        <v>26207</v>
      </c>
      <c r="D263" s="8"/>
      <c r="E263" s="9">
        <v>1.8</v>
      </c>
    </row>
    <row r="264" spans="1:5" x14ac:dyDescent="0.2">
      <c r="A264" s="9">
        <v>1971</v>
      </c>
      <c r="B264" s="9">
        <v>11</v>
      </c>
      <c r="C264" s="8">
        <v>26238</v>
      </c>
      <c r="D264" s="16">
        <v>1971</v>
      </c>
      <c r="E264" s="9">
        <v>98</v>
      </c>
    </row>
    <row r="265" spans="1:5" x14ac:dyDescent="0.2">
      <c r="A265" s="9">
        <v>1971</v>
      </c>
      <c r="B265" s="9">
        <v>12</v>
      </c>
      <c r="C265" s="8">
        <v>26268</v>
      </c>
      <c r="D265" s="16">
        <v>1971</v>
      </c>
      <c r="E265" s="9">
        <v>117.1</v>
      </c>
    </row>
    <row r="266" spans="1:5" x14ac:dyDescent="0.2">
      <c r="A266" s="9">
        <v>1972</v>
      </c>
      <c r="B266" s="9">
        <v>1</v>
      </c>
      <c r="C266" s="8">
        <v>26299</v>
      </c>
      <c r="D266" s="16">
        <v>1971</v>
      </c>
      <c r="E266" s="9">
        <v>358.1</v>
      </c>
    </row>
    <row r="267" spans="1:5" x14ac:dyDescent="0.2">
      <c r="A267" s="9">
        <v>1972</v>
      </c>
      <c r="B267" s="9">
        <v>2</v>
      </c>
      <c r="C267" s="8">
        <v>26330</v>
      </c>
      <c r="D267" s="16">
        <v>1971</v>
      </c>
      <c r="E267" s="9">
        <v>130</v>
      </c>
    </row>
    <row r="268" spans="1:5" x14ac:dyDescent="0.2">
      <c r="A268" s="9">
        <v>1972</v>
      </c>
      <c r="B268" s="9">
        <v>3</v>
      </c>
      <c r="C268" s="8">
        <v>26359</v>
      </c>
      <c r="D268" s="16">
        <v>1971</v>
      </c>
      <c r="E268" s="9">
        <v>159.30000000000001</v>
      </c>
    </row>
    <row r="269" spans="1:5" x14ac:dyDescent="0.2">
      <c r="A269" s="9">
        <v>1972</v>
      </c>
      <c r="B269" s="9">
        <v>4</v>
      </c>
      <c r="C269" s="8">
        <v>26390</v>
      </c>
      <c r="D269" s="16">
        <v>1971</v>
      </c>
      <c r="E269" s="9">
        <v>49.8</v>
      </c>
    </row>
    <row r="270" spans="1:5" x14ac:dyDescent="0.2">
      <c r="A270" s="9">
        <v>1972</v>
      </c>
      <c r="B270" s="9">
        <v>5</v>
      </c>
      <c r="C270" s="8">
        <v>26420</v>
      </c>
      <c r="D270" s="8"/>
      <c r="E270" s="9">
        <v>0</v>
      </c>
    </row>
    <row r="271" spans="1:5" x14ac:dyDescent="0.2">
      <c r="A271" s="9">
        <v>1972</v>
      </c>
      <c r="B271" s="9">
        <v>6</v>
      </c>
      <c r="C271" s="8">
        <v>26451</v>
      </c>
      <c r="D271" s="8"/>
      <c r="E271" s="9">
        <v>0</v>
      </c>
    </row>
    <row r="272" spans="1:5" x14ac:dyDescent="0.2">
      <c r="A272" s="15">
        <v>1972</v>
      </c>
      <c r="B272" s="9">
        <v>7</v>
      </c>
      <c r="C272" s="8">
        <v>26481</v>
      </c>
      <c r="D272" s="8"/>
      <c r="E272" s="9">
        <v>0</v>
      </c>
    </row>
    <row r="273" spans="1:6" x14ac:dyDescent="0.2">
      <c r="A273" s="9">
        <v>1972</v>
      </c>
      <c r="B273" s="9">
        <v>8</v>
      </c>
      <c r="C273" s="8">
        <v>26512</v>
      </c>
      <c r="D273" s="8"/>
      <c r="E273" s="9">
        <v>0</v>
      </c>
    </row>
    <row r="274" spans="1:6" x14ac:dyDescent="0.2">
      <c r="A274" s="9">
        <v>1972</v>
      </c>
      <c r="B274" s="9">
        <v>9</v>
      </c>
      <c r="C274" s="8">
        <v>26543</v>
      </c>
      <c r="D274" s="8"/>
      <c r="E274" s="9">
        <v>0</v>
      </c>
    </row>
    <row r="275" spans="1:6" x14ac:dyDescent="0.2">
      <c r="A275" s="9">
        <v>1972</v>
      </c>
      <c r="B275" s="9">
        <v>10</v>
      </c>
      <c r="C275" s="8">
        <v>26573</v>
      </c>
      <c r="D275" s="8"/>
      <c r="E275" s="9">
        <v>19.600000000000001</v>
      </c>
    </row>
    <row r="276" spans="1:6" x14ac:dyDescent="0.2">
      <c r="A276" s="9">
        <v>1972</v>
      </c>
      <c r="B276" s="9">
        <v>11</v>
      </c>
      <c r="C276" s="8">
        <v>26604</v>
      </c>
      <c r="D276" s="16">
        <v>1972</v>
      </c>
      <c r="E276" s="9">
        <v>22.1</v>
      </c>
      <c r="F276" s="7">
        <v>40.1</v>
      </c>
    </row>
    <row r="277" spans="1:6" x14ac:dyDescent="0.2">
      <c r="A277" s="9">
        <v>1972</v>
      </c>
      <c r="B277" s="9">
        <v>12</v>
      </c>
      <c r="C277" s="8">
        <v>26634</v>
      </c>
      <c r="D277" s="16">
        <v>1972</v>
      </c>
      <c r="E277" s="9">
        <v>42.4</v>
      </c>
      <c r="F277" s="7">
        <v>14.7</v>
      </c>
    </row>
    <row r="278" spans="1:6" x14ac:dyDescent="0.2">
      <c r="A278" s="9">
        <v>1973</v>
      </c>
      <c r="B278" s="9">
        <v>1</v>
      </c>
      <c r="C278" s="8">
        <v>26665</v>
      </c>
      <c r="D278" s="16">
        <v>1972</v>
      </c>
      <c r="E278" s="9">
        <v>180.1</v>
      </c>
      <c r="F278" s="7">
        <v>137.4</v>
      </c>
    </row>
    <row r="279" spans="1:6" x14ac:dyDescent="0.2">
      <c r="A279" s="9">
        <v>1973</v>
      </c>
      <c r="B279" s="9">
        <v>2</v>
      </c>
      <c r="C279" s="8">
        <v>26696</v>
      </c>
      <c r="D279" s="16">
        <v>1972</v>
      </c>
      <c r="E279" s="9">
        <v>79.900000000000006</v>
      </c>
      <c r="F279" s="7">
        <v>290.8</v>
      </c>
    </row>
    <row r="280" spans="1:6" x14ac:dyDescent="0.2">
      <c r="A280" s="9">
        <v>1973</v>
      </c>
      <c r="B280" s="9">
        <v>3</v>
      </c>
      <c r="C280" s="8">
        <v>26724</v>
      </c>
      <c r="D280" s="16">
        <v>1972</v>
      </c>
      <c r="E280" s="9">
        <v>43.7</v>
      </c>
      <c r="F280" s="7">
        <v>12.4</v>
      </c>
    </row>
    <row r="281" spans="1:6" x14ac:dyDescent="0.2">
      <c r="A281" s="9">
        <v>1973</v>
      </c>
      <c r="B281" s="9">
        <v>4</v>
      </c>
      <c r="C281" s="8">
        <v>26755</v>
      </c>
      <c r="D281" s="16">
        <v>1972</v>
      </c>
      <c r="E281" s="9">
        <v>29.5</v>
      </c>
    </row>
    <row r="282" spans="1:6" x14ac:dyDescent="0.2">
      <c r="A282" s="9">
        <v>1973</v>
      </c>
      <c r="B282" s="9">
        <v>5</v>
      </c>
      <c r="C282" s="8">
        <v>26785</v>
      </c>
      <c r="D282" s="8"/>
      <c r="E282" s="9">
        <v>0</v>
      </c>
    </row>
    <row r="283" spans="1:6" x14ac:dyDescent="0.2">
      <c r="A283" s="9">
        <v>1973</v>
      </c>
      <c r="B283" s="9">
        <v>6</v>
      </c>
      <c r="C283" s="8">
        <v>26816</v>
      </c>
      <c r="D283" s="8"/>
      <c r="E283" s="9">
        <v>0</v>
      </c>
    </row>
    <row r="284" spans="1:6" x14ac:dyDescent="0.2">
      <c r="A284" s="15">
        <v>1973</v>
      </c>
      <c r="B284" s="9">
        <v>7</v>
      </c>
      <c r="C284" s="8">
        <v>26846</v>
      </c>
      <c r="D284" s="8"/>
      <c r="E284" s="9">
        <v>0</v>
      </c>
    </row>
    <row r="285" spans="1:6" x14ac:dyDescent="0.2">
      <c r="A285" s="9">
        <v>1973</v>
      </c>
      <c r="B285" s="9">
        <v>8</v>
      </c>
      <c r="C285" s="8">
        <v>26877</v>
      </c>
      <c r="D285" s="8"/>
      <c r="E285" s="9">
        <v>0</v>
      </c>
    </row>
    <row r="286" spans="1:6" x14ac:dyDescent="0.2">
      <c r="A286" s="9">
        <v>1973</v>
      </c>
      <c r="B286" s="9">
        <v>9</v>
      </c>
      <c r="C286" s="8">
        <v>26908</v>
      </c>
      <c r="D286" s="8"/>
      <c r="E286" s="9">
        <v>5.3</v>
      </c>
    </row>
    <row r="287" spans="1:6" x14ac:dyDescent="0.2">
      <c r="A287" s="9">
        <v>1973</v>
      </c>
      <c r="B287" s="9">
        <v>10</v>
      </c>
      <c r="C287" s="8">
        <v>26938</v>
      </c>
      <c r="D287" s="8"/>
      <c r="E287" s="9">
        <v>7.9</v>
      </c>
    </row>
    <row r="288" spans="1:6" x14ac:dyDescent="0.2">
      <c r="A288" s="9">
        <v>1973</v>
      </c>
      <c r="B288" s="9">
        <v>11</v>
      </c>
      <c r="C288" s="8">
        <v>26969</v>
      </c>
      <c r="D288" s="16">
        <v>1973</v>
      </c>
      <c r="E288" s="9">
        <v>79.8</v>
      </c>
      <c r="F288" s="7">
        <v>63.2</v>
      </c>
    </row>
    <row r="289" spans="1:6" x14ac:dyDescent="0.2">
      <c r="A289" s="9">
        <v>1973</v>
      </c>
      <c r="B289" s="9">
        <v>12</v>
      </c>
      <c r="C289" s="8">
        <v>26999</v>
      </c>
      <c r="D289" s="16">
        <v>1973</v>
      </c>
      <c r="E289" s="9">
        <v>200.1</v>
      </c>
      <c r="F289" s="7">
        <v>284.5</v>
      </c>
    </row>
    <row r="290" spans="1:6" x14ac:dyDescent="0.2">
      <c r="A290" s="9">
        <v>1974</v>
      </c>
      <c r="B290" s="9">
        <v>1</v>
      </c>
      <c r="C290" s="8">
        <v>27030</v>
      </c>
      <c r="D290" s="16">
        <v>1973</v>
      </c>
      <c r="E290" s="9">
        <v>379.9</v>
      </c>
      <c r="F290" s="7">
        <v>508</v>
      </c>
    </row>
    <row r="291" spans="1:6" x14ac:dyDescent="0.2">
      <c r="A291" s="9">
        <v>1974</v>
      </c>
      <c r="B291" s="9">
        <v>2</v>
      </c>
      <c r="C291" s="8">
        <v>27061</v>
      </c>
      <c r="D291" s="16">
        <v>1973</v>
      </c>
      <c r="E291" s="9">
        <v>315.3</v>
      </c>
      <c r="F291" s="7">
        <v>459</v>
      </c>
    </row>
    <row r="292" spans="1:6" x14ac:dyDescent="0.2">
      <c r="A292" s="9">
        <v>1974</v>
      </c>
      <c r="B292" s="9">
        <v>3</v>
      </c>
      <c r="C292" s="8">
        <v>27089</v>
      </c>
      <c r="D292" s="16">
        <v>1973</v>
      </c>
      <c r="E292" s="9">
        <v>109.6</v>
      </c>
      <c r="F292" s="7">
        <v>161.5</v>
      </c>
    </row>
    <row r="293" spans="1:6" x14ac:dyDescent="0.2">
      <c r="A293" s="9">
        <v>1974</v>
      </c>
      <c r="B293" s="9">
        <v>4</v>
      </c>
      <c r="C293" s="8">
        <v>27120</v>
      </c>
      <c r="D293" s="16">
        <v>1973</v>
      </c>
      <c r="E293" s="9">
        <v>70.2</v>
      </c>
    </row>
    <row r="294" spans="1:6" x14ac:dyDescent="0.2">
      <c r="A294" s="9">
        <v>1974</v>
      </c>
      <c r="B294" s="9">
        <v>5</v>
      </c>
      <c r="C294" s="8">
        <v>27150</v>
      </c>
      <c r="D294" s="8"/>
      <c r="E294" s="9">
        <v>23.2</v>
      </c>
    </row>
    <row r="295" spans="1:6" x14ac:dyDescent="0.2">
      <c r="A295" s="9">
        <v>1974</v>
      </c>
      <c r="B295" s="9">
        <v>6</v>
      </c>
      <c r="C295" s="8">
        <v>27181</v>
      </c>
      <c r="D295" s="8"/>
      <c r="E295" s="9">
        <v>0</v>
      </c>
    </row>
    <row r="296" spans="1:6" x14ac:dyDescent="0.2">
      <c r="A296" s="15">
        <v>1974</v>
      </c>
      <c r="B296" s="9">
        <v>7</v>
      </c>
      <c r="C296" s="8">
        <v>27211</v>
      </c>
      <c r="D296" s="8"/>
      <c r="E296" s="9">
        <v>0</v>
      </c>
    </row>
    <row r="297" spans="1:6" x14ac:dyDescent="0.2">
      <c r="A297" s="9">
        <v>1974</v>
      </c>
      <c r="B297" s="9">
        <v>8</v>
      </c>
      <c r="C297" s="8">
        <v>27242</v>
      </c>
      <c r="D297" s="8"/>
      <c r="E297" s="9">
        <v>0</v>
      </c>
    </row>
    <row r="298" spans="1:6" x14ac:dyDescent="0.2">
      <c r="A298" s="9">
        <v>1974</v>
      </c>
      <c r="B298" s="9">
        <v>9</v>
      </c>
      <c r="C298" s="8">
        <v>27273</v>
      </c>
      <c r="D298" s="8"/>
      <c r="E298" s="9">
        <v>0.6</v>
      </c>
    </row>
    <row r="299" spans="1:6" x14ac:dyDescent="0.2">
      <c r="A299" s="9">
        <v>1974</v>
      </c>
      <c r="B299" s="9">
        <v>10</v>
      </c>
      <c r="C299" s="8">
        <v>27303</v>
      </c>
      <c r="D299" s="8"/>
      <c r="E299" s="9">
        <v>3</v>
      </c>
    </row>
    <row r="300" spans="1:6" x14ac:dyDescent="0.2">
      <c r="A300" s="9">
        <v>1974</v>
      </c>
      <c r="B300" s="9">
        <v>11</v>
      </c>
      <c r="C300" s="8">
        <v>27334</v>
      </c>
      <c r="D300" s="16">
        <v>1974</v>
      </c>
      <c r="E300" s="9">
        <v>189</v>
      </c>
      <c r="F300" s="7">
        <v>133.80000000000001</v>
      </c>
    </row>
    <row r="301" spans="1:6" x14ac:dyDescent="0.2">
      <c r="A301" s="9">
        <v>1974</v>
      </c>
      <c r="B301" s="9">
        <v>12</v>
      </c>
      <c r="C301" s="8">
        <v>27364</v>
      </c>
      <c r="D301" s="16">
        <v>1974</v>
      </c>
      <c r="E301" s="9">
        <v>328.7</v>
      </c>
      <c r="F301" s="7">
        <v>347.5</v>
      </c>
    </row>
    <row r="302" spans="1:6" x14ac:dyDescent="0.2">
      <c r="A302" s="9">
        <v>1975</v>
      </c>
      <c r="B302" s="9">
        <v>1</v>
      </c>
      <c r="C302" s="8">
        <v>27395</v>
      </c>
      <c r="D302" s="16">
        <v>1974</v>
      </c>
      <c r="E302" s="9">
        <v>148.5</v>
      </c>
      <c r="F302" s="7">
        <v>185.7</v>
      </c>
    </row>
    <row r="303" spans="1:6" x14ac:dyDescent="0.2">
      <c r="A303" s="9">
        <v>1975</v>
      </c>
      <c r="B303" s="9">
        <v>2</v>
      </c>
      <c r="C303" s="8">
        <v>27426</v>
      </c>
      <c r="D303" s="16">
        <v>1974</v>
      </c>
      <c r="E303" s="9">
        <v>142.80000000000001</v>
      </c>
      <c r="F303" s="7">
        <v>287</v>
      </c>
    </row>
    <row r="304" spans="1:6" x14ac:dyDescent="0.2">
      <c r="A304" s="9">
        <v>1975</v>
      </c>
      <c r="B304" s="9">
        <v>3</v>
      </c>
      <c r="C304" s="8">
        <v>27454</v>
      </c>
      <c r="D304" s="16">
        <v>1974</v>
      </c>
      <c r="E304" s="9">
        <v>67.099999999999994</v>
      </c>
      <c r="F304" s="7">
        <v>55.9</v>
      </c>
    </row>
    <row r="305" spans="1:6" x14ac:dyDescent="0.2">
      <c r="A305" s="9">
        <v>1975</v>
      </c>
      <c r="B305" s="9">
        <v>4</v>
      </c>
      <c r="C305" s="8">
        <v>27485</v>
      </c>
      <c r="D305" s="16">
        <v>1974</v>
      </c>
      <c r="E305" s="9">
        <v>9</v>
      </c>
    </row>
    <row r="306" spans="1:6" x14ac:dyDescent="0.2">
      <c r="A306" s="9">
        <v>1975</v>
      </c>
      <c r="B306" s="9">
        <v>5</v>
      </c>
      <c r="C306" s="8">
        <v>27515</v>
      </c>
      <c r="D306" s="8"/>
      <c r="E306" s="9">
        <v>0.2</v>
      </c>
    </row>
    <row r="307" spans="1:6" x14ac:dyDescent="0.2">
      <c r="A307" s="9">
        <v>1975</v>
      </c>
      <c r="B307" s="9">
        <v>6</v>
      </c>
      <c r="C307" s="8">
        <v>27546</v>
      </c>
      <c r="D307" s="8"/>
      <c r="E307" s="9">
        <v>1.6</v>
      </c>
    </row>
    <row r="308" spans="1:6" x14ac:dyDescent="0.2">
      <c r="A308" s="15">
        <v>1975</v>
      </c>
      <c r="B308" s="9">
        <v>7</v>
      </c>
      <c r="C308" s="8">
        <v>27576</v>
      </c>
      <c r="D308" s="8"/>
      <c r="E308" s="9">
        <v>0</v>
      </c>
    </row>
    <row r="309" spans="1:6" x14ac:dyDescent="0.2">
      <c r="A309" s="9">
        <v>1975</v>
      </c>
      <c r="B309" s="9">
        <v>8</v>
      </c>
      <c r="C309" s="8">
        <v>27607</v>
      </c>
      <c r="D309" s="8"/>
      <c r="E309" s="9">
        <v>0</v>
      </c>
    </row>
    <row r="310" spans="1:6" x14ac:dyDescent="0.2">
      <c r="A310" s="9">
        <v>1975</v>
      </c>
      <c r="B310" s="9">
        <v>9</v>
      </c>
      <c r="C310" s="8">
        <v>27638</v>
      </c>
      <c r="D310" s="8"/>
      <c r="E310" s="9">
        <v>0</v>
      </c>
    </row>
    <row r="311" spans="1:6" x14ac:dyDescent="0.2">
      <c r="A311" s="9">
        <v>1975</v>
      </c>
      <c r="B311" s="9">
        <v>10</v>
      </c>
      <c r="C311" s="8">
        <v>27668</v>
      </c>
      <c r="D311" s="8"/>
      <c r="E311" s="9">
        <v>0.2</v>
      </c>
    </row>
    <row r="312" spans="1:6" x14ac:dyDescent="0.2">
      <c r="A312" s="9">
        <v>1975</v>
      </c>
      <c r="B312" s="9">
        <v>11</v>
      </c>
      <c r="C312" s="8">
        <v>27699</v>
      </c>
      <c r="D312" s="16">
        <v>1975</v>
      </c>
      <c r="E312" s="9">
        <v>43.5</v>
      </c>
      <c r="F312" s="7">
        <v>49.8</v>
      </c>
    </row>
    <row r="313" spans="1:6" x14ac:dyDescent="0.2">
      <c r="A313" s="9">
        <v>1975</v>
      </c>
      <c r="B313" s="9">
        <v>12</v>
      </c>
      <c r="C313" s="8">
        <v>27729</v>
      </c>
      <c r="D313" s="16">
        <v>1975</v>
      </c>
      <c r="E313" s="9">
        <v>269.89999999999998</v>
      </c>
      <c r="F313" s="7">
        <v>254.5</v>
      </c>
    </row>
    <row r="314" spans="1:6" x14ac:dyDescent="0.2">
      <c r="A314" s="9">
        <v>1976</v>
      </c>
      <c r="B314" s="9">
        <v>1</v>
      </c>
      <c r="C314" s="8">
        <v>27760</v>
      </c>
      <c r="D314" s="16">
        <v>1975</v>
      </c>
      <c r="E314" s="9">
        <v>166</v>
      </c>
      <c r="F314" s="7">
        <v>230.6</v>
      </c>
    </row>
    <row r="315" spans="1:6" x14ac:dyDescent="0.2">
      <c r="A315" s="9">
        <v>1976</v>
      </c>
      <c r="B315" s="9">
        <v>2</v>
      </c>
      <c r="C315" s="8">
        <v>27791</v>
      </c>
      <c r="D315" s="16">
        <v>1975</v>
      </c>
      <c r="E315" s="9">
        <v>100.7</v>
      </c>
      <c r="F315" s="7">
        <v>342.9</v>
      </c>
    </row>
    <row r="316" spans="1:6" x14ac:dyDescent="0.2">
      <c r="A316" s="9">
        <v>1976</v>
      </c>
      <c r="B316" s="9">
        <v>3</v>
      </c>
      <c r="C316" s="8">
        <v>27820</v>
      </c>
      <c r="D316" s="16">
        <v>1975</v>
      </c>
      <c r="E316" s="9">
        <v>273.8</v>
      </c>
      <c r="F316" s="7">
        <v>352.6</v>
      </c>
    </row>
    <row r="317" spans="1:6" x14ac:dyDescent="0.2">
      <c r="A317" s="9">
        <v>1976</v>
      </c>
      <c r="B317" s="9">
        <v>4</v>
      </c>
      <c r="C317" s="8">
        <v>27851</v>
      </c>
      <c r="D317" s="16">
        <v>1975</v>
      </c>
      <c r="E317" s="9">
        <v>77.400000000000006</v>
      </c>
    </row>
    <row r="318" spans="1:6" x14ac:dyDescent="0.2">
      <c r="A318" s="9">
        <v>1976</v>
      </c>
      <c r="B318" s="9">
        <v>5</v>
      </c>
      <c r="C318" s="8">
        <v>27881</v>
      </c>
      <c r="D318" s="8"/>
      <c r="E318" s="9">
        <v>64.400000000000006</v>
      </c>
    </row>
    <row r="319" spans="1:6" x14ac:dyDescent="0.2">
      <c r="A319" s="9">
        <v>1976</v>
      </c>
      <c r="B319" s="9">
        <v>6</v>
      </c>
      <c r="C319" s="8">
        <v>27912</v>
      </c>
      <c r="D319" s="8"/>
      <c r="E319" s="9">
        <v>2.5</v>
      </c>
    </row>
    <row r="320" spans="1:6" x14ac:dyDescent="0.2">
      <c r="A320" s="15">
        <v>1976</v>
      </c>
      <c r="B320" s="9">
        <v>7</v>
      </c>
      <c r="C320" s="8">
        <v>27942</v>
      </c>
      <c r="D320" s="8"/>
      <c r="E320" s="9">
        <v>0</v>
      </c>
    </row>
    <row r="321" spans="1:6" x14ac:dyDescent="0.2">
      <c r="A321" s="9">
        <v>1976</v>
      </c>
      <c r="B321" s="9">
        <v>8</v>
      </c>
      <c r="C321" s="8">
        <v>27973</v>
      </c>
      <c r="D321" s="8"/>
      <c r="E321" s="9">
        <v>0</v>
      </c>
    </row>
    <row r="322" spans="1:6" x14ac:dyDescent="0.2">
      <c r="A322" s="9">
        <v>1976</v>
      </c>
      <c r="B322" s="9">
        <v>9</v>
      </c>
      <c r="C322" s="8">
        <v>28004</v>
      </c>
      <c r="D322" s="8"/>
      <c r="E322" s="9">
        <v>1.8</v>
      </c>
    </row>
    <row r="323" spans="1:6" x14ac:dyDescent="0.2">
      <c r="A323" s="9">
        <v>1976</v>
      </c>
      <c r="B323" s="9">
        <v>10</v>
      </c>
      <c r="C323" s="8">
        <v>28034</v>
      </c>
      <c r="D323" s="8"/>
      <c r="E323" s="9">
        <v>16.8</v>
      </c>
    </row>
    <row r="324" spans="1:6" x14ac:dyDescent="0.2">
      <c r="A324" s="9">
        <v>1976</v>
      </c>
      <c r="B324" s="9">
        <v>11</v>
      </c>
      <c r="C324" s="8">
        <v>28065</v>
      </c>
      <c r="D324" s="16">
        <v>1976</v>
      </c>
      <c r="E324" s="9">
        <v>16.600000000000001</v>
      </c>
      <c r="F324" s="7">
        <v>43.4</v>
      </c>
    </row>
    <row r="325" spans="1:6" x14ac:dyDescent="0.2">
      <c r="A325" s="9">
        <v>1976</v>
      </c>
      <c r="B325" s="9">
        <v>12</v>
      </c>
      <c r="C325" s="8">
        <v>28095</v>
      </c>
      <c r="D325" s="16">
        <v>1976</v>
      </c>
      <c r="E325" s="9">
        <v>84</v>
      </c>
      <c r="F325" s="7">
        <v>114.6</v>
      </c>
    </row>
    <row r="326" spans="1:6" x14ac:dyDescent="0.2">
      <c r="A326" s="9">
        <v>1977</v>
      </c>
      <c r="B326" s="9">
        <v>1</v>
      </c>
      <c r="C326" s="8">
        <v>28126</v>
      </c>
      <c r="D326" s="16">
        <v>1976</v>
      </c>
      <c r="E326" s="9">
        <v>117.1</v>
      </c>
      <c r="F326" s="7">
        <v>95.5</v>
      </c>
    </row>
    <row r="327" spans="1:6" x14ac:dyDescent="0.2">
      <c r="A327" s="9">
        <v>1977</v>
      </c>
      <c r="B327" s="9">
        <v>2</v>
      </c>
      <c r="C327" s="8">
        <v>28157</v>
      </c>
      <c r="D327" s="16">
        <v>1976</v>
      </c>
      <c r="E327" s="9">
        <v>74</v>
      </c>
      <c r="F327" s="7">
        <v>153.69999999999999</v>
      </c>
    </row>
    <row r="328" spans="1:6" x14ac:dyDescent="0.2">
      <c r="A328" s="9">
        <v>1977</v>
      </c>
      <c r="B328" s="9">
        <v>3</v>
      </c>
      <c r="C328" s="8">
        <v>28185</v>
      </c>
      <c r="D328" s="16">
        <v>1976</v>
      </c>
      <c r="E328" s="9">
        <v>106.3</v>
      </c>
      <c r="F328" s="7">
        <v>147.1</v>
      </c>
    </row>
    <row r="329" spans="1:6" x14ac:dyDescent="0.2">
      <c r="A329" s="9">
        <v>1977</v>
      </c>
      <c r="B329" s="9">
        <v>4</v>
      </c>
      <c r="C329" s="8">
        <v>28216</v>
      </c>
      <c r="D329" s="16">
        <v>1976</v>
      </c>
      <c r="E329" s="9">
        <v>3.9</v>
      </c>
    </row>
    <row r="330" spans="1:6" x14ac:dyDescent="0.2">
      <c r="A330" s="9">
        <v>1977</v>
      </c>
      <c r="B330" s="9">
        <v>5</v>
      </c>
      <c r="C330" s="8">
        <v>28246</v>
      </c>
      <c r="D330" s="8"/>
      <c r="E330" s="9">
        <v>0</v>
      </c>
    </row>
    <row r="331" spans="1:6" x14ac:dyDescent="0.2">
      <c r="A331" s="9">
        <v>1977</v>
      </c>
      <c r="B331" s="9">
        <v>6</v>
      </c>
      <c r="C331" s="8">
        <v>28277</v>
      </c>
      <c r="D331" s="8"/>
      <c r="E331" s="9">
        <v>0</v>
      </c>
    </row>
    <row r="332" spans="1:6" x14ac:dyDescent="0.2">
      <c r="A332" s="15">
        <v>1977</v>
      </c>
      <c r="B332" s="9">
        <v>7</v>
      </c>
      <c r="C332" s="8">
        <v>28307</v>
      </c>
      <c r="D332" s="8"/>
      <c r="E332" s="9">
        <v>0</v>
      </c>
    </row>
    <row r="333" spans="1:6" x14ac:dyDescent="0.2">
      <c r="A333" s="9">
        <v>1977</v>
      </c>
      <c r="B333" s="9">
        <v>8</v>
      </c>
      <c r="C333" s="8">
        <v>28338</v>
      </c>
      <c r="D333" s="8"/>
      <c r="E333" s="9">
        <v>2.1</v>
      </c>
    </row>
    <row r="334" spans="1:6" x14ac:dyDescent="0.2">
      <c r="A334" s="9">
        <v>1977</v>
      </c>
      <c r="B334" s="9">
        <v>9</v>
      </c>
      <c r="C334" s="8">
        <v>28369</v>
      </c>
      <c r="D334" s="8"/>
      <c r="E334" s="9">
        <v>2.7</v>
      </c>
    </row>
    <row r="335" spans="1:6" x14ac:dyDescent="0.2">
      <c r="A335" s="9">
        <v>1977</v>
      </c>
      <c r="B335" s="9">
        <v>10</v>
      </c>
      <c r="C335" s="8">
        <v>28399</v>
      </c>
      <c r="D335" s="8"/>
      <c r="E335" s="9">
        <v>0</v>
      </c>
    </row>
    <row r="336" spans="1:6" x14ac:dyDescent="0.2">
      <c r="A336" s="9">
        <v>1977</v>
      </c>
      <c r="B336" s="9">
        <v>11</v>
      </c>
      <c r="C336" s="8">
        <v>28430</v>
      </c>
      <c r="D336" s="16">
        <v>1977</v>
      </c>
      <c r="E336" s="9">
        <v>63.7</v>
      </c>
      <c r="F336" s="7">
        <v>42.7</v>
      </c>
    </row>
    <row r="337" spans="1:6" x14ac:dyDescent="0.2">
      <c r="A337" s="9">
        <v>1977</v>
      </c>
      <c r="B337" s="9">
        <v>12</v>
      </c>
      <c r="C337" s="8">
        <v>28460</v>
      </c>
      <c r="D337" s="16">
        <v>1977</v>
      </c>
      <c r="E337" s="9">
        <v>353.8</v>
      </c>
      <c r="F337" s="7">
        <v>327.2</v>
      </c>
    </row>
    <row r="338" spans="1:6" x14ac:dyDescent="0.2">
      <c r="A338" s="9">
        <v>1978</v>
      </c>
      <c r="B338" s="9">
        <v>1</v>
      </c>
      <c r="C338" s="8">
        <v>28491</v>
      </c>
      <c r="D338" s="16">
        <v>1977</v>
      </c>
      <c r="E338" s="9">
        <v>179.2</v>
      </c>
      <c r="F338" s="7">
        <v>507.2</v>
      </c>
    </row>
    <row r="339" spans="1:6" x14ac:dyDescent="0.2">
      <c r="A339" s="9">
        <v>1978</v>
      </c>
      <c r="B339" s="9">
        <v>2</v>
      </c>
      <c r="C339" s="8">
        <v>28522</v>
      </c>
      <c r="D339" s="16">
        <v>1977</v>
      </c>
      <c r="E339" s="9">
        <v>257.8</v>
      </c>
      <c r="F339" s="7">
        <v>585.70000000000005</v>
      </c>
    </row>
    <row r="340" spans="1:6" x14ac:dyDescent="0.2">
      <c r="A340" s="9">
        <v>1978</v>
      </c>
      <c r="B340" s="9">
        <v>3</v>
      </c>
      <c r="C340" s="8">
        <v>28550</v>
      </c>
      <c r="D340" s="16">
        <v>1977</v>
      </c>
      <c r="E340" s="9">
        <v>177.7</v>
      </c>
      <c r="F340" s="7">
        <v>279.89999999999998</v>
      </c>
    </row>
    <row r="341" spans="1:6" x14ac:dyDescent="0.2">
      <c r="A341" s="9">
        <v>1978</v>
      </c>
      <c r="B341" s="9">
        <v>4</v>
      </c>
      <c r="C341" s="8">
        <v>28581</v>
      </c>
      <c r="D341" s="16">
        <v>1977</v>
      </c>
      <c r="E341" s="9">
        <v>106.5</v>
      </c>
    </row>
    <row r="342" spans="1:6" x14ac:dyDescent="0.2">
      <c r="A342" s="9">
        <v>1978</v>
      </c>
      <c r="B342" s="9">
        <v>5</v>
      </c>
      <c r="C342" s="8">
        <v>28611</v>
      </c>
      <c r="D342" s="8"/>
      <c r="E342" s="9">
        <v>9.4</v>
      </c>
    </row>
    <row r="343" spans="1:6" x14ac:dyDescent="0.2">
      <c r="A343" s="9">
        <v>1978</v>
      </c>
      <c r="B343" s="9">
        <v>6</v>
      </c>
      <c r="C343" s="8">
        <v>28642</v>
      </c>
      <c r="D343" s="8"/>
      <c r="E343" s="9">
        <v>1.6</v>
      </c>
    </row>
    <row r="344" spans="1:6" x14ac:dyDescent="0.2">
      <c r="A344" s="15">
        <v>1978</v>
      </c>
      <c r="B344" s="9">
        <v>7</v>
      </c>
      <c r="C344" s="8">
        <v>28672</v>
      </c>
      <c r="D344" s="8"/>
      <c r="E344" s="9">
        <v>2.2999999999999998</v>
      </c>
    </row>
    <row r="345" spans="1:6" x14ac:dyDescent="0.2">
      <c r="A345" s="9">
        <v>1978</v>
      </c>
      <c r="B345" s="9">
        <v>8</v>
      </c>
      <c r="C345" s="8">
        <v>28703</v>
      </c>
      <c r="D345" s="8"/>
      <c r="E345" s="9">
        <v>0</v>
      </c>
    </row>
    <row r="346" spans="1:6" x14ac:dyDescent="0.2">
      <c r="A346" s="9">
        <v>1978</v>
      </c>
      <c r="B346" s="9">
        <v>9</v>
      </c>
      <c r="C346" s="8">
        <v>28734</v>
      </c>
      <c r="D346" s="8"/>
      <c r="E346" s="9">
        <v>0</v>
      </c>
    </row>
    <row r="347" spans="1:6" x14ac:dyDescent="0.2">
      <c r="A347" s="9">
        <v>1978</v>
      </c>
      <c r="B347" s="9">
        <v>10</v>
      </c>
      <c r="C347" s="8">
        <v>28764</v>
      </c>
      <c r="D347" s="8"/>
      <c r="E347" s="9">
        <v>5.3</v>
      </c>
    </row>
    <row r="348" spans="1:6" x14ac:dyDescent="0.2">
      <c r="A348" s="9">
        <v>1978</v>
      </c>
      <c r="B348" s="9">
        <v>11</v>
      </c>
      <c r="C348" s="8">
        <v>28795</v>
      </c>
      <c r="D348" s="16">
        <v>1978</v>
      </c>
      <c r="E348" s="9">
        <v>41.2</v>
      </c>
      <c r="F348" s="7">
        <v>57.6</v>
      </c>
    </row>
    <row r="349" spans="1:6" x14ac:dyDescent="0.2">
      <c r="A349" s="9">
        <v>1978</v>
      </c>
      <c r="B349" s="9">
        <v>12</v>
      </c>
      <c r="C349" s="8">
        <v>28825</v>
      </c>
      <c r="D349" s="16">
        <v>1978</v>
      </c>
      <c r="E349" s="9">
        <v>305.89999999999998</v>
      </c>
      <c r="F349" s="7">
        <v>439.9</v>
      </c>
    </row>
    <row r="350" spans="1:6" x14ac:dyDescent="0.2">
      <c r="A350" s="9">
        <v>1979</v>
      </c>
      <c r="B350" s="9">
        <v>1</v>
      </c>
      <c r="C350" s="8">
        <v>28856</v>
      </c>
      <c r="D350" s="16">
        <v>1978</v>
      </c>
      <c r="E350" s="9">
        <v>124.8</v>
      </c>
      <c r="F350" s="7">
        <v>145</v>
      </c>
    </row>
    <row r="351" spans="1:6" x14ac:dyDescent="0.2">
      <c r="A351" s="9">
        <v>1979</v>
      </c>
      <c r="B351" s="9">
        <v>2</v>
      </c>
      <c r="C351" s="8">
        <v>28887</v>
      </c>
      <c r="D351" s="16">
        <v>1978</v>
      </c>
      <c r="E351" s="9">
        <v>134.69999999999999</v>
      </c>
      <c r="F351" s="7">
        <v>58.7</v>
      </c>
    </row>
    <row r="352" spans="1:6" x14ac:dyDescent="0.2">
      <c r="A352" s="9">
        <v>1979</v>
      </c>
      <c r="B352" s="9">
        <v>3</v>
      </c>
      <c r="C352" s="8">
        <v>28915</v>
      </c>
      <c r="D352" s="16">
        <v>1978</v>
      </c>
      <c r="E352" s="9">
        <v>85.4</v>
      </c>
      <c r="F352" s="7">
        <v>119.9</v>
      </c>
    </row>
    <row r="353" spans="1:6" x14ac:dyDescent="0.2">
      <c r="A353" s="9">
        <v>1979</v>
      </c>
      <c r="B353" s="9">
        <v>4</v>
      </c>
      <c r="C353" s="8">
        <v>28946</v>
      </c>
      <c r="D353" s="16">
        <v>1978</v>
      </c>
      <c r="E353" s="9">
        <v>8.4</v>
      </c>
    </row>
    <row r="354" spans="1:6" x14ac:dyDescent="0.2">
      <c r="A354" s="9">
        <v>1979</v>
      </c>
      <c r="B354" s="9">
        <v>5</v>
      </c>
      <c r="C354" s="8">
        <v>28976</v>
      </c>
      <c r="D354" s="8"/>
      <c r="E354" s="9">
        <v>0</v>
      </c>
    </row>
    <row r="355" spans="1:6" x14ac:dyDescent="0.2">
      <c r="A355" s="9">
        <v>1979</v>
      </c>
      <c r="B355" s="9">
        <v>6</v>
      </c>
      <c r="C355" s="8">
        <v>29007</v>
      </c>
      <c r="D355" s="8"/>
      <c r="E355" s="9">
        <v>0.3</v>
      </c>
    </row>
    <row r="356" spans="1:6" x14ac:dyDescent="0.2">
      <c r="A356" s="15">
        <v>1979</v>
      </c>
      <c r="B356" s="9">
        <v>7</v>
      </c>
      <c r="C356" s="8">
        <v>29037</v>
      </c>
      <c r="D356" s="8"/>
      <c r="E356" s="9">
        <v>0</v>
      </c>
    </row>
    <row r="357" spans="1:6" x14ac:dyDescent="0.2">
      <c r="A357" s="9">
        <v>1979</v>
      </c>
      <c r="B357" s="9">
        <v>8</v>
      </c>
      <c r="C357" s="8">
        <v>29068</v>
      </c>
      <c r="D357" s="8"/>
      <c r="E357" s="9">
        <v>1.2</v>
      </c>
    </row>
    <row r="358" spans="1:6" x14ac:dyDescent="0.2">
      <c r="A358" s="9">
        <v>1979</v>
      </c>
      <c r="B358" s="9">
        <v>9</v>
      </c>
      <c r="C358" s="8">
        <v>29099</v>
      </c>
      <c r="D358" s="8"/>
      <c r="E358" s="9">
        <v>0</v>
      </c>
    </row>
    <row r="359" spans="1:6" x14ac:dyDescent="0.2">
      <c r="A359" s="9">
        <v>1979</v>
      </c>
      <c r="B359" s="9">
        <v>10</v>
      </c>
      <c r="C359" s="8">
        <v>29129</v>
      </c>
      <c r="D359" s="8"/>
      <c r="E359" s="9">
        <v>42.3</v>
      </c>
    </row>
    <row r="360" spans="1:6" x14ac:dyDescent="0.2">
      <c r="A360" s="9">
        <v>1979</v>
      </c>
      <c r="B360" s="9">
        <v>11</v>
      </c>
      <c r="C360" s="8">
        <v>29160</v>
      </c>
      <c r="D360" s="16">
        <v>1979</v>
      </c>
      <c r="E360" s="9">
        <v>212</v>
      </c>
      <c r="F360" s="7">
        <v>127.5</v>
      </c>
    </row>
    <row r="361" spans="1:6" x14ac:dyDescent="0.2">
      <c r="A361" s="9">
        <v>1979</v>
      </c>
      <c r="B361" s="9">
        <v>12</v>
      </c>
      <c r="C361" s="8">
        <v>29190</v>
      </c>
      <c r="D361" s="16">
        <v>1979</v>
      </c>
      <c r="E361" s="9">
        <v>436.5</v>
      </c>
      <c r="F361" s="7">
        <v>359.9</v>
      </c>
    </row>
    <row r="362" spans="1:6" x14ac:dyDescent="0.2">
      <c r="A362" s="9">
        <v>1980</v>
      </c>
      <c r="B362" s="9">
        <v>1</v>
      </c>
      <c r="C362" s="8">
        <v>29221</v>
      </c>
      <c r="D362" s="16">
        <v>1979</v>
      </c>
      <c r="E362" s="9">
        <v>89.5</v>
      </c>
      <c r="F362" s="7">
        <v>99.1</v>
      </c>
    </row>
    <row r="363" spans="1:6" x14ac:dyDescent="0.2">
      <c r="A363" s="9">
        <v>1980</v>
      </c>
      <c r="B363" s="9">
        <v>2</v>
      </c>
      <c r="C363" s="8">
        <v>29252</v>
      </c>
      <c r="D363" s="16">
        <v>1979</v>
      </c>
      <c r="E363" s="9">
        <v>134.30000000000001</v>
      </c>
      <c r="F363" s="7">
        <v>147.6</v>
      </c>
    </row>
    <row r="364" spans="1:6" x14ac:dyDescent="0.2">
      <c r="A364" s="9">
        <v>1980</v>
      </c>
      <c r="B364" s="9">
        <v>3</v>
      </c>
      <c r="C364" s="8">
        <v>29281</v>
      </c>
      <c r="D364" s="16">
        <v>1979</v>
      </c>
      <c r="E364" s="9">
        <v>107.8</v>
      </c>
      <c r="F364" s="7">
        <v>185.7</v>
      </c>
    </row>
    <row r="365" spans="1:6" x14ac:dyDescent="0.2">
      <c r="A365" s="9">
        <v>1980</v>
      </c>
      <c r="B365" s="9">
        <v>4</v>
      </c>
      <c r="C365" s="8">
        <v>29312</v>
      </c>
      <c r="D365" s="16">
        <v>1979</v>
      </c>
      <c r="E365" s="9">
        <v>38.6</v>
      </c>
    </row>
    <row r="366" spans="1:6" x14ac:dyDescent="0.2">
      <c r="A366" s="9">
        <v>1980</v>
      </c>
      <c r="B366" s="9">
        <v>5</v>
      </c>
      <c r="C366" s="8">
        <v>29342</v>
      </c>
      <c r="D366" s="8"/>
      <c r="E366" s="9">
        <v>7.6</v>
      </c>
    </row>
    <row r="367" spans="1:6" x14ac:dyDescent="0.2">
      <c r="A367" s="9">
        <v>1980</v>
      </c>
      <c r="B367" s="9">
        <v>6</v>
      </c>
      <c r="C367" s="8">
        <v>29373</v>
      </c>
      <c r="D367" s="8"/>
      <c r="E367" s="9">
        <v>0</v>
      </c>
    </row>
    <row r="368" spans="1:6" x14ac:dyDescent="0.2">
      <c r="A368" s="15">
        <v>1980</v>
      </c>
      <c r="B368" s="9">
        <v>7</v>
      </c>
      <c r="C368" s="8">
        <v>29403</v>
      </c>
      <c r="D368" s="8"/>
      <c r="E368" s="9">
        <v>0</v>
      </c>
    </row>
    <row r="369" spans="1:6" x14ac:dyDescent="0.2">
      <c r="A369" s="9">
        <v>1980</v>
      </c>
      <c r="B369" s="9">
        <v>8</v>
      </c>
      <c r="C369" s="8">
        <v>29434</v>
      </c>
      <c r="D369" s="8"/>
      <c r="E369" s="9">
        <v>0</v>
      </c>
    </row>
    <row r="370" spans="1:6" x14ac:dyDescent="0.2">
      <c r="A370" s="9">
        <v>1980</v>
      </c>
      <c r="B370" s="9">
        <v>9</v>
      </c>
      <c r="C370" s="8">
        <v>29465</v>
      </c>
      <c r="D370" s="8"/>
      <c r="E370" s="9">
        <v>0</v>
      </c>
    </row>
    <row r="371" spans="1:6" x14ac:dyDescent="0.2">
      <c r="A371" s="9">
        <v>1980</v>
      </c>
      <c r="B371" s="9">
        <v>10</v>
      </c>
      <c r="C371" s="8">
        <v>29495</v>
      </c>
      <c r="D371" s="8"/>
      <c r="E371" s="9">
        <v>64.8</v>
      </c>
    </row>
    <row r="372" spans="1:6" x14ac:dyDescent="0.2">
      <c r="A372" s="9">
        <v>1980</v>
      </c>
      <c r="B372" s="9">
        <v>11</v>
      </c>
      <c r="C372" s="8">
        <v>29526</v>
      </c>
      <c r="D372" s="16">
        <v>1980</v>
      </c>
      <c r="E372" s="9">
        <v>143.9</v>
      </c>
      <c r="F372" s="7">
        <v>84.6</v>
      </c>
    </row>
    <row r="373" spans="1:6" x14ac:dyDescent="0.2">
      <c r="A373" s="9">
        <v>1980</v>
      </c>
      <c r="B373" s="9">
        <v>12</v>
      </c>
      <c r="C373" s="8">
        <v>29556</v>
      </c>
      <c r="D373" s="16">
        <v>1980</v>
      </c>
      <c r="E373" s="9">
        <v>209</v>
      </c>
      <c r="F373" s="7">
        <v>147.30000000000001</v>
      </c>
    </row>
    <row r="374" spans="1:6" x14ac:dyDescent="0.2">
      <c r="A374" s="9">
        <v>1981</v>
      </c>
      <c r="B374" s="9">
        <v>1</v>
      </c>
      <c r="C374" s="8">
        <v>29587</v>
      </c>
      <c r="D374" s="16">
        <v>1980</v>
      </c>
      <c r="E374" s="9">
        <v>211.2</v>
      </c>
      <c r="F374" s="7">
        <v>278.10000000000002</v>
      </c>
    </row>
    <row r="375" spans="1:6" x14ac:dyDescent="0.2">
      <c r="A375" s="9">
        <v>1981</v>
      </c>
      <c r="B375" s="9">
        <v>2</v>
      </c>
      <c r="C375" s="8">
        <v>29618</v>
      </c>
      <c r="D375" s="16">
        <v>1980</v>
      </c>
      <c r="E375" s="9">
        <v>240.5</v>
      </c>
      <c r="F375" s="7">
        <v>310.39999999999998</v>
      </c>
    </row>
    <row r="376" spans="1:6" x14ac:dyDescent="0.2">
      <c r="A376" s="9">
        <v>1981</v>
      </c>
      <c r="B376" s="9">
        <v>3</v>
      </c>
      <c r="C376" s="8">
        <v>29646</v>
      </c>
      <c r="D376" s="16">
        <v>1980</v>
      </c>
      <c r="E376" s="9">
        <v>27.2</v>
      </c>
      <c r="F376" s="7">
        <v>212.3</v>
      </c>
    </row>
    <row r="377" spans="1:6" x14ac:dyDescent="0.2">
      <c r="A377" s="9">
        <v>1981</v>
      </c>
      <c r="B377" s="9">
        <v>4</v>
      </c>
      <c r="C377" s="8">
        <v>29677</v>
      </c>
      <c r="D377" s="16">
        <v>1980</v>
      </c>
      <c r="E377" s="9">
        <v>38.5</v>
      </c>
    </row>
    <row r="378" spans="1:6" x14ac:dyDescent="0.2">
      <c r="A378" s="9">
        <v>1981</v>
      </c>
      <c r="B378" s="9">
        <v>5</v>
      </c>
      <c r="C378" s="8">
        <v>29707</v>
      </c>
      <c r="D378" s="8"/>
      <c r="E378" s="9">
        <v>0</v>
      </c>
    </row>
    <row r="379" spans="1:6" x14ac:dyDescent="0.2">
      <c r="A379" s="9">
        <v>1981</v>
      </c>
      <c r="B379" s="9">
        <v>6</v>
      </c>
      <c r="C379" s="8">
        <v>29738</v>
      </c>
      <c r="D379" s="8"/>
      <c r="E379" s="9">
        <v>0</v>
      </c>
    </row>
    <row r="380" spans="1:6" x14ac:dyDescent="0.2">
      <c r="A380" s="15">
        <v>1981</v>
      </c>
      <c r="B380" s="9">
        <v>7</v>
      </c>
      <c r="C380" s="8">
        <v>29768</v>
      </c>
      <c r="D380" s="8"/>
      <c r="E380" s="9">
        <v>0</v>
      </c>
    </row>
    <row r="381" spans="1:6" x14ac:dyDescent="0.2">
      <c r="A381" s="9">
        <v>1981</v>
      </c>
      <c r="B381" s="9">
        <v>8</v>
      </c>
      <c r="C381" s="8">
        <v>29799</v>
      </c>
      <c r="D381" s="8"/>
      <c r="E381" s="9">
        <v>0</v>
      </c>
    </row>
    <row r="382" spans="1:6" x14ac:dyDescent="0.2">
      <c r="A382" s="9">
        <v>1981</v>
      </c>
      <c r="B382" s="9">
        <v>9</v>
      </c>
      <c r="C382" s="8">
        <v>29830</v>
      </c>
      <c r="D382" s="8"/>
      <c r="E382" s="9">
        <v>0</v>
      </c>
    </row>
    <row r="383" spans="1:6" x14ac:dyDescent="0.2">
      <c r="A383" s="9">
        <v>1981</v>
      </c>
      <c r="B383" s="9">
        <v>10</v>
      </c>
      <c r="C383" s="8">
        <v>29860</v>
      </c>
      <c r="D383" s="8"/>
      <c r="E383" s="9">
        <v>7</v>
      </c>
    </row>
    <row r="384" spans="1:6" x14ac:dyDescent="0.2">
      <c r="A384" s="9">
        <v>1981</v>
      </c>
      <c r="B384" s="9">
        <v>11</v>
      </c>
      <c r="C384" s="8">
        <v>29891</v>
      </c>
      <c r="D384" s="16">
        <v>1981</v>
      </c>
      <c r="E384" s="9">
        <v>154.1</v>
      </c>
      <c r="F384" s="7">
        <v>149.69999999999999</v>
      </c>
    </row>
    <row r="385" spans="1:6" x14ac:dyDescent="0.2">
      <c r="A385" s="9">
        <v>1981</v>
      </c>
      <c r="B385" s="9">
        <v>12</v>
      </c>
      <c r="C385" s="8">
        <v>29921</v>
      </c>
      <c r="D385" s="16">
        <v>1981</v>
      </c>
      <c r="E385" s="9">
        <v>45.8</v>
      </c>
      <c r="F385" s="7">
        <v>27</v>
      </c>
    </row>
    <row r="386" spans="1:6" x14ac:dyDescent="0.2">
      <c r="A386" s="9">
        <v>1982</v>
      </c>
      <c r="B386" s="9">
        <v>1</v>
      </c>
      <c r="C386" s="8">
        <v>29952</v>
      </c>
      <c r="D386" s="16">
        <v>1981</v>
      </c>
      <c r="E386" s="9">
        <v>184.1</v>
      </c>
      <c r="F386" s="7">
        <v>331.5</v>
      </c>
    </row>
    <row r="387" spans="1:6" x14ac:dyDescent="0.2">
      <c r="A387" s="9">
        <v>1982</v>
      </c>
      <c r="B387" s="9">
        <v>2</v>
      </c>
      <c r="C387" s="8">
        <v>29983</v>
      </c>
      <c r="D387" s="16">
        <v>1981</v>
      </c>
      <c r="E387" s="9">
        <v>110.2</v>
      </c>
      <c r="F387" s="7">
        <v>123.7</v>
      </c>
    </row>
    <row r="388" spans="1:6" x14ac:dyDescent="0.2">
      <c r="A388" s="9">
        <v>1982</v>
      </c>
      <c r="B388" s="9">
        <v>3</v>
      </c>
      <c r="C388" s="8">
        <v>30011</v>
      </c>
      <c r="D388" s="16">
        <v>1981</v>
      </c>
      <c r="E388" s="9">
        <v>54.4</v>
      </c>
      <c r="F388" s="7">
        <v>57</v>
      </c>
    </row>
    <row r="389" spans="1:6" x14ac:dyDescent="0.2">
      <c r="A389" s="9">
        <v>1982</v>
      </c>
      <c r="B389" s="9">
        <v>4</v>
      </c>
      <c r="C389" s="8">
        <v>30042</v>
      </c>
      <c r="D389" s="16">
        <v>1981</v>
      </c>
      <c r="E389" s="9">
        <v>0</v>
      </c>
    </row>
    <row r="390" spans="1:6" x14ac:dyDescent="0.2">
      <c r="A390" s="9">
        <v>1982</v>
      </c>
      <c r="B390" s="9">
        <v>5</v>
      </c>
      <c r="C390" s="8">
        <v>30072</v>
      </c>
      <c r="D390" s="8"/>
      <c r="E390" s="9">
        <v>0</v>
      </c>
    </row>
    <row r="391" spans="1:6" x14ac:dyDescent="0.2">
      <c r="A391" s="9">
        <v>1982</v>
      </c>
      <c r="B391" s="9">
        <v>6</v>
      </c>
      <c r="C391" s="8">
        <v>30103</v>
      </c>
      <c r="D391" s="8"/>
      <c r="E391" s="9">
        <v>0</v>
      </c>
    </row>
    <row r="392" spans="1:6" x14ac:dyDescent="0.2">
      <c r="A392" s="15">
        <v>1982</v>
      </c>
      <c r="B392" s="9">
        <v>7</v>
      </c>
      <c r="C392" s="8">
        <v>30133</v>
      </c>
      <c r="D392" s="8"/>
      <c r="E392" s="9">
        <v>1.8</v>
      </c>
    </row>
    <row r="393" spans="1:6" x14ac:dyDescent="0.2">
      <c r="A393" s="9">
        <v>1982</v>
      </c>
      <c r="B393" s="9">
        <v>8</v>
      </c>
      <c r="C393" s="8">
        <v>30164</v>
      </c>
      <c r="D393" s="8"/>
      <c r="E393" s="9">
        <v>0</v>
      </c>
    </row>
    <row r="394" spans="1:6" x14ac:dyDescent="0.2">
      <c r="A394" s="9">
        <v>1982</v>
      </c>
      <c r="B394" s="9">
        <v>9</v>
      </c>
      <c r="C394" s="8">
        <v>30195</v>
      </c>
      <c r="D394" s="8"/>
      <c r="E394" s="9">
        <v>0.3</v>
      </c>
    </row>
    <row r="395" spans="1:6" x14ac:dyDescent="0.2">
      <c r="A395" s="9">
        <v>1982</v>
      </c>
      <c r="B395" s="9">
        <v>10</v>
      </c>
      <c r="C395" s="8">
        <v>30225</v>
      </c>
      <c r="D395" s="8"/>
      <c r="E395" s="9">
        <v>36.4</v>
      </c>
    </row>
    <row r="396" spans="1:6" x14ac:dyDescent="0.2">
      <c r="A396" s="9">
        <v>1982</v>
      </c>
      <c r="B396" s="9">
        <v>11</v>
      </c>
      <c r="C396" s="8">
        <v>30256</v>
      </c>
      <c r="D396" s="16">
        <v>1982</v>
      </c>
      <c r="E396" s="9">
        <v>54.4</v>
      </c>
      <c r="F396" s="7">
        <v>29.5</v>
      </c>
    </row>
    <row r="397" spans="1:6" x14ac:dyDescent="0.2">
      <c r="A397" s="9">
        <v>1982</v>
      </c>
      <c r="B397" s="9">
        <v>12</v>
      </c>
      <c r="C397" s="8">
        <v>30286</v>
      </c>
      <c r="D397" s="16">
        <v>1982</v>
      </c>
      <c r="E397" s="9">
        <v>68.900000000000006</v>
      </c>
      <c r="F397" s="7">
        <v>115</v>
      </c>
    </row>
    <row r="398" spans="1:6" x14ac:dyDescent="0.2">
      <c r="A398" s="9">
        <v>1983</v>
      </c>
      <c r="B398" s="9">
        <v>1</v>
      </c>
      <c r="C398" s="8">
        <v>30317</v>
      </c>
      <c r="D398" s="16">
        <v>1982</v>
      </c>
      <c r="E398" s="9">
        <v>324.3</v>
      </c>
      <c r="F398" s="7">
        <v>298.5</v>
      </c>
    </row>
    <row r="399" spans="1:6" x14ac:dyDescent="0.2">
      <c r="A399" s="9">
        <v>1983</v>
      </c>
      <c r="B399" s="9">
        <v>2</v>
      </c>
      <c r="C399" s="8">
        <v>30348</v>
      </c>
      <c r="D399" s="16">
        <v>1982</v>
      </c>
      <c r="E399" s="9">
        <v>55.2</v>
      </c>
      <c r="F399" s="7">
        <v>59.5</v>
      </c>
    </row>
    <row r="400" spans="1:6" x14ac:dyDescent="0.2">
      <c r="A400" s="9">
        <v>1983</v>
      </c>
      <c r="B400" s="9">
        <v>3</v>
      </c>
      <c r="C400" s="8">
        <v>30376</v>
      </c>
      <c r="D400" s="16">
        <v>1982</v>
      </c>
      <c r="E400" s="9">
        <v>78</v>
      </c>
      <c r="F400" s="7">
        <v>41.5</v>
      </c>
    </row>
    <row r="401" spans="1:6" x14ac:dyDescent="0.2">
      <c r="A401" s="9">
        <v>1983</v>
      </c>
      <c r="B401" s="9">
        <v>4</v>
      </c>
      <c r="C401" s="8">
        <v>30407</v>
      </c>
      <c r="D401" s="16">
        <v>1982</v>
      </c>
      <c r="E401" s="9">
        <v>16.8</v>
      </c>
    </row>
    <row r="402" spans="1:6" x14ac:dyDescent="0.2">
      <c r="A402" s="9">
        <v>1983</v>
      </c>
      <c r="B402" s="9">
        <v>5</v>
      </c>
      <c r="C402" s="8">
        <v>30437</v>
      </c>
      <c r="D402" s="8"/>
      <c r="E402" s="9">
        <v>10.6</v>
      </c>
    </row>
    <row r="403" spans="1:6" x14ac:dyDescent="0.2">
      <c r="A403" s="9">
        <v>1983</v>
      </c>
      <c r="B403" s="9">
        <v>6</v>
      </c>
      <c r="C403" s="8">
        <v>30468</v>
      </c>
      <c r="D403" s="8"/>
      <c r="E403" s="9">
        <v>0</v>
      </c>
    </row>
    <row r="404" spans="1:6" x14ac:dyDescent="0.2">
      <c r="A404" s="15">
        <v>1983</v>
      </c>
      <c r="B404" s="9">
        <v>7</v>
      </c>
      <c r="C404" s="8">
        <v>30498</v>
      </c>
      <c r="D404" s="8"/>
      <c r="E404" s="9">
        <v>0</v>
      </c>
    </row>
    <row r="405" spans="1:6" x14ac:dyDescent="0.2">
      <c r="A405" s="9">
        <v>1983</v>
      </c>
      <c r="B405" s="9">
        <v>8</v>
      </c>
      <c r="C405" s="8">
        <v>30529</v>
      </c>
      <c r="D405" s="8"/>
      <c r="E405" s="9">
        <v>0</v>
      </c>
    </row>
    <row r="406" spans="1:6" x14ac:dyDescent="0.2">
      <c r="A406" s="9">
        <v>1983</v>
      </c>
      <c r="B406" s="9">
        <v>9</v>
      </c>
      <c r="C406" s="8">
        <v>30560</v>
      </c>
      <c r="D406" s="8"/>
      <c r="E406" s="9">
        <v>0</v>
      </c>
    </row>
    <row r="407" spans="1:6" x14ac:dyDescent="0.2">
      <c r="A407" s="9">
        <v>1983</v>
      </c>
      <c r="B407" s="9">
        <v>10</v>
      </c>
      <c r="C407" s="8">
        <v>30590</v>
      </c>
      <c r="D407" s="8"/>
      <c r="E407" s="9">
        <v>11.7</v>
      </c>
    </row>
    <row r="408" spans="1:6" x14ac:dyDescent="0.2">
      <c r="A408" s="9">
        <v>1983</v>
      </c>
      <c r="B408" s="9">
        <v>11</v>
      </c>
      <c r="C408" s="8">
        <v>30621</v>
      </c>
      <c r="D408" s="16">
        <v>1983</v>
      </c>
      <c r="E408" s="9">
        <v>63.8</v>
      </c>
      <c r="F408" s="7">
        <v>29.5</v>
      </c>
    </row>
    <row r="409" spans="1:6" x14ac:dyDescent="0.2">
      <c r="A409" s="9">
        <v>1983</v>
      </c>
      <c r="B409" s="9">
        <v>12</v>
      </c>
      <c r="C409" s="8">
        <v>30651</v>
      </c>
      <c r="D409" s="16">
        <v>1983</v>
      </c>
      <c r="E409" s="9">
        <v>177.5</v>
      </c>
      <c r="F409" s="7">
        <v>328.5</v>
      </c>
    </row>
    <row r="410" spans="1:6" x14ac:dyDescent="0.2">
      <c r="A410" s="9">
        <v>1984</v>
      </c>
      <c r="B410" s="9">
        <v>1</v>
      </c>
      <c r="C410" s="8">
        <v>30682</v>
      </c>
      <c r="D410" s="16">
        <v>1983</v>
      </c>
      <c r="E410" s="9">
        <v>61.5</v>
      </c>
      <c r="F410" s="7">
        <v>134.4</v>
      </c>
    </row>
    <row r="411" spans="1:6" x14ac:dyDescent="0.2">
      <c r="A411" s="9">
        <v>1984</v>
      </c>
      <c r="B411" s="9">
        <v>2</v>
      </c>
      <c r="C411" s="8">
        <v>30713</v>
      </c>
      <c r="D411" s="16">
        <v>1983</v>
      </c>
      <c r="E411" s="9">
        <v>108.9</v>
      </c>
      <c r="F411" s="7">
        <v>100.6</v>
      </c>
    </row>
    <row r="412" spans="1:6" x14ac:dyDescent="0.2">
      <c r="A412" s="9">
        <v>1984</v>
      </c>
      <c r="B412" s="9">
        <v>3</v>
      </c>
      <c r="C412" s="8">
        <v>30742</v>
      </c>
      <c r="D412" s="16">
        <v>1983</v>
      </c>
      <c r="E412" s="9">
        <v>98</v>
      </c>
      <c r="F412" s="7">
        <v>135.80000000000001</v>
      </c>
    </row>
    <row r="413" spans="1:6" x14ac:dyDescent="0.2">
      <c r="A413" s="9">
        <v>1984</v>
      </c>
      <c r="B413" s="9">
        <v>4</v>
      </c>
      <c r="C413" s="8">
        <v>30773</v>
      </c>
      <c r="D413" s="16">
        <v>1983</v>
      </c>
      <c r="E413" s="9">
        <v>11.4</v>
      </c>
    </row>
    <row r="414" spans="1:6" x14ac:dyDescent="0.2">
      <c r="A414" s="9">
        <v>1984</v>
      </c>
      <c r="B414" s="9">
        <v>5</v>
      </c>
      <c r="C414" s="8">
        <v>30803</v>
      </c>
      <c r="D414" s="8"/>
      <c r="E414" s="9">
        <v>3</v>
      </c>
    </row>
    <row r="415" spans="1:6" x14ac:dyDescent="0.2">
      <c r="A415" s="9">
        <v>1984</v>
      </c>
      <c r="B415" s="9">
        <v>6</v>
      </c>
      <c r="C415" s="8">
        <v>30834</v>
      </c>
      <c r="D415" s="8"/>
      <c r="E415" s="9">
        <v>0</v>
      </c>
    </row>
    <row r="416" spans="1:6" x14ac:dyDescent="0.2">
      <c r="A416" s="15">
        <v>1984</v>
      </c>
      <c r="B416" s="9">
        <v>7</v>
      </c>
      <c r="C416" s="8">
        <v>30864</v>
      </c>
      <c r="D416" s="8"/>
      <c r="E416" s="9">
        <v>0</v>
      </c>
    </row>
    <row r="417" spans="1:6" x14ac:dyDescent="0.2">
      <c r="A417" s="9">
        <v>1984</v>
      </c>
      <c r="B417" s="9">
        <v>8</v>
      </c>
      <c r="C417" s="8">
        <v>30895</v>
      </c>
      <c r="D417" s="8"/>
      <c r="E417" s="9">
        <v>0</v>
      </c>
    </row>
    <row r="418" spans="1:6" x14ac:dyDescent="0.2">
      <c r="A418" s="9">
        <v>1984</v>
      </c>
      <c r="B418" s="9">
        <v>9</v>
      </c>
      <c r="C418" s="8">
        <v>30926</v>
      </c>
      <c r="D418" s="8"/>
      <c r="E418" s="9">
        <v>0</v>
      </c>
    </row>
    <row r="419" spans="1:6" x14ac:dyDescent="0.2">
      <c r="A419" s="9">
        <v>1984</v>
      </c>
      <c r="B419" s="9">
        <v>10</v>
      </c>
      <c r="C419" s="8">
        <v>30956</v>
      </c>
      <c r="D419" s="8"/>
      <c r="E419" s="9">
        <v>6.5</v>
      </c>
    </row>
    <row r="420" spans="1:6" x14ac:dyDescent="0.2">
      <c r="A420" s="9">
        <v>1984</v>
      </c>
      <c r="B420" s="9">
        <v>11</v>
      </c>
      <c r="C420" s="8">
        <v>30987</v>
      </c>
      <c r="D420" s="16">
        <v>1984</v>
      </c>
      <c r="E420" s="9">
        <v>127.4</v>
      </c>
      <c r="F420" s="7">
        <v>72.2</v>
      </c>
    </row>
    <row r="421" spans="1:6" x14ac:dyDescent="0.2">
      <c r="A421" s="9">
        <v>1984</v>
      </c>
      <c r="B421" s="9">
        <v>12</v>
      </c>
      <c r="C421" s="8">
        <v>31017</v>
      </c>
      <c r="D421" s="16">
        <v>1984</v>
      </c>
      <c r="E421" s="9">
        <v>145.9</v>
      </c>
      <c r="F421" s="7">
        <v>149.9</v>
      </c>
    </row>
    <row r="422" spans="1:6" x14ac:dyDescent="0.2">
      <c r="A422" s="9">
        <v>1985</v>
      </c>
      <c r="B422" s="9">
        <v>1</v>
      </c>
      <c r="C422" s="8">
        <v>31048</v>
      </c>
      <c r="D422" s="16">
        <v>1984</v>
      </c>
      <c r="E422" s="9">
        <v>192.9</v>
      </c>
      <c r="F422" s="7">
        <v>332.4</v>
      </c>
    </row>
    <row r="423" spans="1:6" x14ac:dyDescent="0.2">
      <c r="A423" s="9">
        <v>1985</v>
      </c>
      <c r="B423" s="9">
        <v>2</v>
      </c>
      <c r="C423" s="8">
        <v>31079</v>
      </c>
      <c r="D423" s="16">
        <v>1984</v>
      </c>
      <c r="E423" s="9">
        <v>186.3</v>
      </c>
      <c r="F423" s="7">
        <v>171.8</v>
      </c>
    </row>
    <row r="424" spans="1:6" x14ac:dyDescent="0.2">
      <c r="A424" s="9">
        <v>1985</v>
      </c>
      <c r="B424" s="9">
        <v>3</v>
      </c>
      <c r="C424" s="8">
        <v>31107</v>
      </c>
      <c r="D424" s="16">
        <v>1984</v>
      </c>
      <c r="E424" s="9">
        <v>140.69999999999999</v>
      </c>
      <c r="F424" s="7">
        <v>122.5</v>
      </c>
    </row>
    <row r="425" spans="1:6" x14ac:dyDescent="0.2">
      <c r="A425" s="9">
        <v>1985</v>
      </c>
      <c r="B425" s="9">
        <v>4</v>
      </c>
      <c r="C425" s="8">
        <v>31138</v>
      </c>
      <c r="D425" s="16">
        <v>1984</v>
      </c>
      <c r="E425" s="9">
        <v>0</v>
      </c>
    </row>
    <row r="426" spans="1:6" x14ac:dyDescent="0.2">
      <c r="A426" s="9">
        <v>1985</v>
      </c>
      <c r="B426" s="9">
        <v>5</v>
      </c>
      <c r="C426" s="8">
        <v>31168</v>
      </c>
      <c r="D426" s="8"/>
      <c r="E426" s="9">
        <v>1.2</v>
      </c>
    </row>
    <row r="427" spans="1:6" x14ac:dyDescent="0.2">
      <c r="A427" s="9">
        <v>1985</v>
      </c>
      <c r="B427" s="9">
        <v>6</v>
      </c>
      <c r="C427" s="8">
        <v>31199</v>
      </c>
      <c r="D427" s="8"/>
      <c r="E427" s="9">
        <v>0</v>
      </c>
    </row>
    <row r="428" spans="1:6" x14ac:dyDescent="0.2">
      <c r="A428" s="15">
        <v>1985</v>
      </c>
      <c r="B428" s="9">
        <v>7</v>
      </c>
      <c r="C428" s="8">
        <v>31229</v>
      </c>
      <c r="D428" s="8"/>
      <c r="E428" s="9">
        <v>0</v>
      </c>
    </row>
    <row r="429" spans="1:6" x14ac:dyDescent="0.2">
      <c r="A429" s="9">
        <v>1985</v>
      </c>
      <c r="B429" s="9">
        <v>8</v>
      </c>
      <c r="C429" s="8">
        <v>31260</v>
      </c>
      <c r="D429" s="8"/>
      <c r="E429" s="9">
        <v>0</v>
      </c>
    </row>
    <row r="430" spans="1:6" x14ac:dyDescent="0.2">
      <c r="A430" s="9">
        <v>1985</v>
      </c>
      <c r="B430" s="9">
        <v>9</v>
      </c>
      <c r="C430" s="8">
        <v>31291</v>
      </c>
      <c r="D430" s="8"/>
      <c r="E430" s="9">
        <v>0</v>
      </c>
    </row>
    <row r="431" spans="1:6" x14ac:dyDescent="0.2">
      <c r="A431" s="9">
        <v>1985</v>
      </c>
      <c r="B431" s="9">
        <v>10</v>
      </c>
      <c r="C431" s="8">
        <v>31321</v>
      </c>
      <c r="D431" s="8"/>
      <c r="E431" s="9">
        <v>24.6</v>
      </c>
    </row>
    <row r="432" spans="1:6" x14ac:dyDescent="0.2">
      <c r="A432" s="9">
        <v>1985</v>
      </c>
      <c r="B432" s="9">
        <v>11</v>
      </c>
      <c r="C432" s="8">
        <v>31352</v>
      </c>
      <c r="D432" s="16">
        <v>1985</v>
      </c>
      <c r="E432" s="9">
        <v>88.9</v>
      </c>
      <c r="F432" s="7">
        <v>24</v>
      </c>
    </row>
    <row r="433" spans="1:6" x14ac:dyDescent="0.2">
      <c r="A433" s="9">
        <v>1985</v>
      </c>
      <c r="B433" s="9">
        <v>12</v>
      </c>
      <c r="C433" s="8">
        <v>31382</v>
      </c>
      <c r="D433" s="16">
        <v>1985</v>
      </c>
      <c r="E433" s="9">
        <v>194.6</v>
      </c>
      <c r="F433" s="7">
        <v>284.39999999999998</v>
      </c>
    </row>
    <row r="434" spans="1:6" x14ac:dyDescent="0.2">
      <c r="A434" s="9">
        <v>1986</v>
      </c>
      <c r="B434" s="9">
        <v>1</v>
      </c>
      <c r="C434" s="8">
        <v>31413</v>
      </c>
      <c r="D434" s="16">
        <v>1985</v>
      </c>
      <c r="E434" s="9">
        <v>321.5</v>
      </c>
      <c r="F434" s="7">
        <v>308.60000000000002</v>
      </c>
    </row>
    <row r="435" spans="1:6" x14ac:dyDescent="0.2">
      <c r="A435" s="9">
        <v>1986</v>
      </c>
      <c r="B435" s="9">
        <v>2</v>
      </c>
      <c r="C435" s="8">
        <v>31444</v>
      </c>
      <c r="D435" s="16">
        <v>1985</v>
      </c>
      <c r="E435" s="9">
        <v>214</v>
      </c>
      <c r="F435" s="7">
        <v>251.9</v>
      </c>
    </row>
    <row r="436" spans="1:6" x14ac:dyDescent="0.2">
      <c r="A436" s="9">
        <v>1986</v>
      </c>
      <c r="B436" s="9">
        <v>3</v>
      </c>
      <c r="C436" s="8">
        <v>31472</v>
      </c>
      <c r="D436" s="16">
        <v>1985</v>
      </c>
      <c r="E436" s="9">
        <v>106.5</v>
      </c>
      <c r="F436" s="7">
        <v>89.6</v>
      </c>
    </row>
    <row r="437" spans="1:6" x14ac:dyDescent="0.2">
      <c r="A437" s="9">
        <v>1986</v>
      </c>
      <c r="B437" s="9">
        <v>4</v>
      </c>
      <c r="C437" s="8">
        <v>31503</v>
      </c>
      <c r="D437" s="16">
        <v>1985</v>
      </c>
      <c r="E437" s="9">
        <v>97.6</v>
      </c>
    </row>
    <row r="438" spans="1:6" x14ac:dyDescent="0.2">
      <c r="A438" s="9">
        <v>1986</v>
      </c>
      <c r="B438" s="9">
        <v>5</v>
      </c>
      <c r="C438" s="8">
        <v>31533</v>
      </c>
      <c r="D438" s="8"/>
      <c r="E438" s="9">
        <v>0</v>
      </c>
    </row>
    <row r="439" spans="1:6" x14ac:dyDescent="0.2">
      <c r="A439" s="9">
        <v>1986</v>
      </c>
      <c r="B439" s="9">
        <v>6</v>
      </c>
      <c r="C439" s="8">
        <v>31564</v>
      </c>
      <c r="D439" s="8"/>
      <c r="E439" s="9">
        <v>0</v>
      </c>
    </row>
    <row r="440" spans="1:6" x14ac:dyDescent="0.2">
      <c r="A440" s="15">
        <v>1986</v>
      </c>
      <c r="B440" s="9">
        <v>7</v>
      </c>
      <c r="C440" s="8">
        <v>31594</v>
      </c>
      <c r="D440" s="8"/>
      <c r="E440" s="9">
        <v>0</v>
      </c>
    </row>
    <row r="441" spans="1:6" x14ac:dyDescent="0.2">
      <c r="A441" s="9">
        <v>1986</v>
      </c>
      <c r="B441" s="9">
        <v>8</v>
      </c>
      <c r="C441" s="8">
        <v>31625</v>
      </c>
      <c r="D441" s="8"/>
      <c r="E441" s="9">
        <v>0</v>
      </c>
    </row>
    <row r="442" spans="1:6" x14ac:dyDescent="0.2">
      <c r="A442" s="9">
        <v>1986</v>
      </c>
      <c r="B442" s="9">
        <v>9</v>
      </c>
      <c r="C442" s="8">
        <v>31656</v>
      </c>
      <c r="D442" s="8"/>
      <c r="E442" s="9">
        <v>0</v>
      </c>
    </row>
    <row r="443" spans="1:6" x14ac:dyDescent="0.2">
      <c r="A443" s="9">
        <v>1986</v>
      </c>
      <c r="B443" s="9">
        <v>10</v>
      </c>
      <c r="C443" s="8">
        <v>31686</v>
      </c>
      <c r="D443" s="8"/>
      <c r="E443" s="9">
        <v>173.7</v>
      </c>
    </row>
    <row r="444" spans="1:6" ht="13.5" customHeight="1" x14ac:dyDescent="0.2">
      <c r="A444" s="9">
        <v>1986</v>
      </c>
      <c r="B444" s="9">
        <v>11</v>
      </c>
      <c r="C444" s="8">
        <v>31717</v>
      </c>
      <c r="D444" s="16">
        <v>1986</v>
      </c>
      <c r="E444" s="9">
        <v>106.8</v>
      </c>
      <c r="F444" s="7">
        <v>56</v>
      </c>
    </row>
    <row r="445" spans="1:6" x14ac:dyDescent="0.2">
      <c r="A445" s="9">
        <v>1986</v>
      </c>
      <c r="B445" s="9">
        <v>12</v>
      </c>
      <c r="C445" s="8">
        <v>31747</v>
      </c>
      <c r="D445" s="16">
        <v>1986</v>
      </c>
      <c r="E445" s="9">
        <v>204.2</v>
      </c>
      <c r="F445" s="7">
        <v>218.8</v>
      </c>
    </row>
    <row r="446" spans="1:6" x14ac:dyDescent="0.2">
      <c r="A446" s="9">
        <v>1987</v>
      </c>
      <c r="B446" s="9">
        <v>1</v>
      </c>
      <c r="C446" s="8">
        <v>31778</v>
      </c>
      <c r="D446" s="16">
        <v>1986</v>
      </c>
      <c r="E446" s="9">
        <v>45.7</v>
      </c>
      <c r="F446" s="7">
        <v>84.8</v>
      </c>
    </row>
    <row r="447" spans="1:6" x14ac:dyDescent="0.2">
      <c r="A447" s="9">
        <v>1987</v>
      </c>
      <c r="B447" s="9">
        <v>2</v>
      </c>
      <c r="C447" s="8">
        <v>31809</v>
      </c>
      <c r="D447" s="16">
        <v>1986</v>
      </c>
      <c r="E447" s="9">
        <v>37.200000000000003</v>
      </c>
      <c r="F447" s="7">
        <v>31</v>
      </c>
    </row>
    <row r="448" spans="1:6" x14ac:dyDescent="0.2">
      <c r="A448" s="9">
        <v>1987</v>
      </c>
      <c r="B448" s="9">
        <v>3</v>
      </c>
      <c r="C448" s="8">
        <v>31837</v>
      </c>
      <c r="D448" s="16">
        <v>1986</v>
      </c>
      <c r="E448" s="9">
        <v>51.6</v>
      </c>
      <c r="F448" s="7">
        <v>6.8</v>
      </c>
    </row>
    <row r="449" spans="1:6" x14ac:dyDescent="0.2">
      <c r="A449" s="9">
        <v>1987</v>
      </c>
      <c r="B449" s="9">
        <v>4</v>
      </c>
      <c r="C449" s="8">
        <v>31868</v>
      </c>
      <c r="D449" s="16">
        <v>1986</v>
      </c>
      <c r="E449" s="9">
        <v>0</v>
      </c>
    </row>
    <row r="450" spans="1:6" x14ac:dyDescent="0.2">
      <c r="A450" s="9">
        <v>1987</v>
      </c>
      <c r="B450" s="9">
        <v>5</v>
      </c>
      <c r="C450" s="8">
        <v>31898</v>
      </c>
      <c r="D450" s="8"/>
      <c r="E450" s="9">
        <v>0.9</v>
      </c>
    </row>
    <row r="451" spans="1:6" x14ac:dyDescent="0.2">
      <c r="A451" s="9">
        <v>1987</v>
      </c>
      <c r="B451" s="9">
        <v>6</v>
      </c>
      <c r="C451" s="8">
        <v>31929</v>
      </c>
      <c r="D451" s="8"/>
      <c r="E451" s="9">
        <v>0</v>
      </c>
    </row>
    <row r="452" spans="1:6" x14ac:dyDescent="0.2">
      <c r="A452" s="15">
        <v>1987</v>
      </c>
      <c r="B452" s="9">
        <v>7</v>
      </c>
      <c r="C452" s="8">
        <v>31959</v>
      </c>
      <c r="D452" s="8"/>
      <c r="E452" s="9">
        <v>0</v>
      </c>
    </row>
    <row r="453" spans="1:6" x14ac:dyDescent="0.2">
      <c r="A453" s="9">
        <v>1987</v>
      </c>
      <c r="B453" s="9">
        <v>8</v>
      </c>
      <c r="C453" s="8">
        <v>31990</v>
      </c>
      <c r="D453" s="8"/>
      <c r="E453" s="9">
        <v>0</v>
      </c>
    </row>
    <row r="454" spans="1:6" x14ac:dyDescent="0.2">
      <c r="A454" s="9">
        <v>1987</v>
      </c>
      <c r="B454" s="9">
        <v>9</v>
      </c>
      <c r="C454" s="8">
        <v>32021</v>
      </c>
      <c r="D454" s="8"/>
      <c r="E454" s="9">
        <v>0</v>
      </c>
    </row>
    <row r="455" spans="1:6" x14ac:dyDescent="0.2">
      <c r="A455" s="9">
        <v>1987</v>
      </c>
      <c r="B455" s="9">
        <v>10</v>
      </c>
      <c r="C455" s="8">
        <v>32051</v>
      </c>
      <c r="D455" s="8"/>
      <c r="E455" s="9">
        <v>10.8</v>
      </c>
    </row>
    <row r="456" spans="1:6" x14ac:dyDescent="0.2">
      <c r="A456" s="9">
        <v>1987</v>
      </c>
      <c r="B456" s="9">
        <v>11</v>
      </c>
      <c r="C456" s="8">
        <v>32082</v>
      </c>
      <c r="D456" s="16">
        <v>1987</v>
      </c>
      <c r="E456" s="9">
        <v>55.3</v>
      </c>
      <c r="F456" s="7">
        <v>32.1</v>
      </c>
    </row>
    <row r="457" spans="1:6" x14ac:dyDescent="0.2">
      <c r="A457" s="9">
        <v>1987</v>
      </c>
      <c r="B457" s="9">
        <v>12</v>
      </c>
      <c r="C457" s="8">
        <v>32112</v>
      </c>
      <c r="D457" s="16">
        <v>1987</v>
      </c>
      <c r="E457" s="9">
        <v>174.1</v>
      </c>
      <c r="F457" s="7">
        <v>242.2</v>
      </c>
    </row>
    <row r="458" spans="1:6" x14ac:dyDescent="0.2">
      <c r="A458" s="9">
        <v>1988</v>
      </c>
      <c r="B458" s="9">
        <v>1</v>
      </c>
      <c r="C458" s="8">
        <v>32143</v>
      </c>
      <c r="D458" s="16">
        <v>1987</v>
      </c>
      <c r="E458" s="9">
        <v>154</v>
      </c>
      <c r="F458" s="7">
        <v>174.2</v>
      </c>
    </row>
    <row r="459" spans="1:6" x14ac:dyDescent="0.2">
      <c r="A459" s="9">
        <v>1988</v>
      </c>
      <c r="B459" s="9">
        <v>2</v>
      </c>
      <c r="C459" s="8">
        <v>32174</v>
      </c>
      <c r="D459" s="16">
        <v>1987</v>
      </c>
      <c r="E459" s="9">
        <v>184</v>
      </c>
      <c r="F459" s="7">
        <v>324.3</v>
      </c>
    </row>
    <row r="460" spans="1:6" x14ac:dyDescent="0.2">
      <c r="A460" s="9">
        <v>1988</v>
      </c>
      <c r="B460" s="9">
        <v>3</v>
      </c>
      <c r="C460" s="8">
        <v>32203</v>
      </c>
      <c r="D460" s="16">
        <v>1987</v>
      </c>
      <c r="E460" s="9">
        <v>81.7</v>
      </c>
      <c r="F460" s="7">
        <v>114.7</v>
      </c>
    </row>
    <row r="461" spans="1:6" x14ac:dyDescent="0.2">
      <c r="A461" s="9">
        <v>1988</v>
      </c>
      <c r="B461" s="9">
        <v>4</v>
      </c>
      <c r="C461" s="8">
        <v>32234</v>
      </c>
      <c r="D461" s="16">
        <v>1987</v>
      </c>
      <c r="E461" s="9">
        <v>27.6</v>
      </c>
    </row>
    <row r="462" spans="1:6" x14ac:dyDescent="0.2">
      <c r="A462" s="9">
        <v>1988</v>
      </c>
      <c r="B462" s="9">
        <v>5</v>
      </c>
      <c r="C462" s="8">
        <v>32264</v>
      </c>
      <c r="D462" s="8"/>
      <c r="E462" s="9">
        <v>14.1</v>
      </c>
    </row>
    <row r="463" spans="1:6" x14ac:dyDescent="0.2">
      <c r="A463" s="9">
        <v>1988</v>
      </c>
      <c r="B463" s="9">
        <v>6</v>
      </c>
      <c r="C463" s="8">
        <v>32295</v>
      </c>
      <c r="D463" s="8"/>
      <c r="E463" s="9">
        <v>4</v>
      </c>
    </row>
    <row r="464" spans="1:6" x14ac:dyDescent="0.2">
      <c r="A464" s="15">
        <v>1988</v>
      </c>
      <c r="B464" s="9">
        <v>7</v>
      </c>
      <c r="C464" s="8">
        <v>32325</v>
      </c>
      <c r="D464" s="8"/>
      <c r="E464" s="9">
        <v>0</v>
      </c>
    </row>
    <row r="465" spans="1:6" x14ac:dyDescent="0.2">
      <c r="A465" s="9">
        <v>1988</v>
      </c>
      <c r="B465" s="9">
        <v>8</v>
      </c>
      <c r="C465" s="8">
        <v>32356</v>
      </c>
      <c r="D465" s="8"/>
      <c r="E465" s="9">
        <v>0</v>
      </c>
    </row>
    <row r="466" spans="1:6" x14ac:dyDescent="0.2">
      <c r="A466" s="9">
        <v>1988</v>
      </c>
      <c r="B466" s="9">
        <v>9</v>
      </c>
      <c r="C466" s="8">
        <v>32387</v>
      </c>
      <c r="D466" s="8"/>
      <c r="E466" s="9">
        <v>0</v>
      </c>
    </row>
    <row r="467" spans="1:6" x14ac:dyDescent="0.2">
      <c r="A467" s="9">
        <v>1988</v>
      </c>
      <c r="B467" s="9">
        <v>10</v>
      </c>
      <c r="C467" s="8">
        <v>32417</v>
      </c>
      <c r="D467" s="8"/>
      <c r="E467" s="9">
        <v>46.5</v>
      </c>
    </row>
    <row r="468" spans="1:6" x14ac:dyDescent="0.2">
      <c r="A468" s="9">
        <v>1988</v>
      </c>
      <c r="B468" s="9">
        <v>11</v>
      </c>
      <c r="C468" s="8">
        <v>32448</v>
      </c>
      <c r="D468" s="16">
        <v>1988</v>
      </c>
      <c r="E468" s="9">
        <v>40.299999999999997</v>
      </c>
      <c r="F468" s="7">
        <v>26.5</v>
      </c>
    </row>
    <row r="469" spans="1:6" x14ac:dyDescent="0.2">
      <c r="A469" s="9">
        <v>1988</v>
      </c>
      <c r="B469" s="9">
        <v>12</v>
      </c>
      <c r="C469" s="8">
        <v>32478</v>
      </c>
      <c r="D469" s="16">
        <v>1988</v>
      </c>
      <c r="E469" s="9">
        <v>116</v>
      </c>
      <c r="F469" s="7">
        <v>152.1</v>
      </c>
    </row>
    <row r="470" spans="1:6" x14ac:dyDescent="0.2">
      <c r="A470" s="9">
        <v>1989</v>
      </c>
      <c r="B470" s="9">
        <v>1</v>
      </c>
      <c r="C470" s="8">
        <v>32509</v>
      </c>
      <c r="D470" s="16">
        <v>1988</v>
      </c>
      <c r="E470" s="9">
        <v>320.89999999999998</v>
      </c>
      <c r="F470" s="7">
        <v>414.1</v>
      </c>
    </row>
    <row r="471" spans="1:6" x14ac:dyDescent="0.2">
      <c r="A471" s="9">
        <v>1989</v>
      </c>
      <c r="B471" s="9">
        <v>2</v>
      </c>
      <c r="C471" s="8">
        <v>32540</v>
      </c>
      <c r="D471" s="16">
        <v>1988</v>
      </c>
      <c r="E471" s="9">
        <v>429.2</v>
      </c>
      <c r="F471" s="7">
        <v>665.6</v>
      </c>
    </row>
    <row r="472" spans="1:6" x14ac:dyDescent="0.2">
      <c r="A472" s="9">
        <v>1989</v>
      </c>
      <c r="B472" s="9">
        <v>3</v>
      </c>
      <c r="C472" s="8">
        <v>32568</v>
      </c>
      <c r="D472" s="16">
        <v>1988</v>
      </c>
      <c r="E472" s="9">
        <v>47.2</v>
      </c>
      <c r="F472" s="7">
        <v>201.4</v>
      </c>
    </row>
    <row r="473" spans="1:6" x14ac:dyDescent="0.2">
      <c r="A473" s="9">
        <v>1989</v>
      </c>
      <c r="B473" s="9">
        <v>4</v>
      </c>
      <c r="C473" s="8">
        <v>32599</v>
      </c>
      <c r="D473" s="16">
        <v>1988</v>
      </c>
      <c r="E473" s="9">
        <v>14.1</v>
      </c>
    </row>
    <row r="474" spans="1:6" x14ac:dyDescent="0.2">
      <c r="A474" s="9">
        <v>1989</v>
      </c>
      <c r="B474" s="9">
        <v>5</v>
      </c>
      <c r="C474" s="8">
        <v>32629</v>
      </c>
      <c r="D474" s="8"/>
      <c r="E474" s="9">
        <v>0</v>
      </c>
    </row>
    <row r="475" spans="1:6" x14ac:dyDescent="0.2">
      <c r="A475" s="9">
        <v>1989</v>
      </c>
      <c r="B475" s="9">
        <v>6</v>
      </c>
      <c r="C475" s="8">
        <v>32660</v>
      </c>
      <c r="D475" s="8"/>
      <c r="E475" s="9">
        <v>0</v>
      </c>
    </row>
    <row r="476" spans="1:6" x14ac:dyDescent="0.2">
      <c r="A476" s="15">
        <v>1989</v>
      </c>
      <c r="B476" s="9">
        <v>7</v>
      </c>
      <c r="C476" s="8">
        <v>32690</v>
      </c>
      <c r="D476" s="8"/>
      <c r="E476" s="9">
        <v>0</v>
      </c>
    </row>
    <row r="477" spans="1:6" x14ac:dyDescent="0.2">
      <c r="A477" s="9">
        <v>1989</v>
      </c>
      <c r="B477" s="9">
        <v>8</v>
      </c>
      <c r="C477" s="8">
        <v>32721</v>
      </c>
      <c r="D477" s="8"/>
      <c r="E477" s="9">
        <v>0</v>
      </c>
    </row>
    <row r="478" spans="1:6" x14ac:dyDescent="0.2">
      <c r="A478" s="9">
        <v>1989</v>
      </c>
      <c r="B478" s="9">
        <v>9</v>
      </c>
      <c r="C478" s="8">
        <v>32752</v>
      </c>
      <c r="D478" s="8"/>
      <c r="E478" s="9">
        <v>0</v>
      </c>
    </row>
    <row r="479" spans="1:6" x14ac:dyDescent="0.2">
      <c r="A479" s="9">
        <v>1989</v>
      </c>
      <c r="B479" s="9">
        <v>10</v>
      </c>
      <c r="C479" s="8">
        <v>32782</v>
      </c>
      <c r="D479" s="8"/>
      <c r="E479" s="9">
        <v>19.5</v>
      </c>
    </row>
    <row r="480" spans="1:6" x14ac:dyDescent="0.2">
      <c r="A480" s="9">
        <v>1989</v>
      </c>
      <c r="B480" s="9">
        <v>11</v>
      </c>
      <c r="C480" s="8">
        <v>32813</v>
      </c>
      <c r="D480" s="16">
        <v>1989</v>
      </c>
      <c r="E480" s="9">
        <v>94.9</v>
      </c>
      <c r="F480" s="7">
        <v>27.2</v>
      </c>
    </row>
    <row r="481" spans="1:6" x14ac:dyDescent="0.2">
      <c r="A481" s="9">
        <v>1989</v>
      </c>
      <c r="B481" s="9">
        <v>12</v>
      </c>
      <c r="C481" s="8">
        <v>32843</v>
      </c>
      <c r="D481" s="16">
        <v>1989</v>
      </c>
      <c r="E481" s="9">
        <v>153</v>
      </c>
      <c r="F481" s="7">
        <v>146.6</v>
      </c>
    </row>
    <row r="482" spans="1:6" x14ac:dyDescent="0.2">
      <c r="A482" s="9">
        <v>1990</v>
      </c>
      <c r="B482" s="9">
        <v>1</v>
      </c>
      <c r="C482" s="8">
        <v>32874</v>
      </c>
      <c r="D482" s="16">
        <v>1989</v>
      </c>
      <c r="E482" s="9">
        <v>282.8</v>
      </c>
      <c r="F482" s="7">
        <v>347.1</v>
      </c>
    </row>
    <row r="483" spans="1:6" x14ac:dyDescent="0.2">
      <c r="A483" s="9">
        <v>1990</v>
      </c>
      <c r="B483" s="9">
        <v>2</v>
      </c>
      <c r="C483" s="8">
        <v>32905</v>
      </c>
      <c r="D483" s="16">
        <v>1989</v>
      </c>
      <c r="E483" s="9">
        <v>251</v>
      </c>
      <c r="F483" s="7">
        <v>160.1</v>
      </c>
    </row>
    <row r="484" spans="1:6" x14ac:dyDescent="0.2">
      <c r="A484" s="9">
        <v>1990</v>
      </c>
      <c r="B484" s="9">
        <v>3</v>
      </c>
      <c r="C484" s="8">
        <v>32933</v>
      </c>
      <c r="D484" s="16">
        <v>1989</v>
      </c>
      <c r="E484" s="9">
        <v>28.1</v>
      </c>
      <c r="F484" s="7">
        <v>70.900000000000006</v>
      </c>
    </row>
    <row r="485" spans="1:6" x14ac:dyDescent="0.2">
      <c r="A485" s="9">
        <v>1990</v>
      </c>
      <c r="B485" s="9">
        <v>4</v>
      </c>
      <c r="C485" s="8">
        <v>32964</v>
      </c>
      <c r="D485" s="16">
        <v>1989</v>
      </c>
      <c r="E485" s="9">
        <v>60.4</v>
      </c>
    </row>
    <row r="486" spans="1:6" x14ac:dyDescent="0.2">
      <c r="A486" s="9">
        <v>1990</v>
      </c>
      <c r="B486" s="9">
        <v>5</v>
      </c>
      <c r="C486" s="8">
        <v>32994</v>
      </c>
      <c r="D486" s="8"/>
      <c r="E486" s="9">
        <v>1.5</v>
      </c>
    </row>
    <row r="487" spans="1:6" x14ac:dyDescent="0.2">
      <c r="A487" s="9">
        <v>1990</v>
      </c>
      <c r="B487" s="9">
        <v>6</v>
      </c>
      <c r="C487" s="8">
        <v>33025</v>
      </c>
      <c r="D487" s="8"/>
      <c r="E487" s="9">
        <v>0</v>
      </c>
    </row>
    <row r="488" spans="1:6" x14ac:dyDescent="0.2">
      <c r="A488" s="15">
        <v>1990</v>
      </c>
      <c r="B488" s="9">
        <v>7</v>
      </c>
      <c r="C488" s="8">
        <v>33055</v>
      </c>
      <c r="D488" s="8"/>
      <c r="E488" s="9">
        <v>0</v>
      </c>
    </row>
    <row r="489" spans="1:6" x14ac:dyDescent="0.2">
      <c r="A489" s="9">
        <v>1990</v>
      </c>
      <c r="B489" s="9">
        <v>8</v>
      </c>
      <c r="C489" s="8">
        <v>33086</v>
      </c>
      <c r="D489" s="8"/>
      <c r="E489" s="9">
        <v>0</v>
      </c>
    </row>
    <row r="490" spans="1:6" x14ac:dyDescent="0.2">
      <c r="A490" s="9">
        <v>1990</v>
      </c>
      <c r="B490" s="9">
        <v>9</v>
      </c>
      <c r="C490" s="8">
        <v>33117</v>
      </c>
      <c r="D490" s="8"/>
      <c r="E490" s="9">
        <v>0</v>
      </c>
    </row>
    <row r="491" spans="1:6" x14ac:dyDescent="0.2">
      <c r="A491" s="9">
        <v>1990</v>
      </c>
      <c r="B491" s="9">
        <v>10</v>
      </c>
      <c r="C491" s="8">
        <v>33147</v>
      </c>
      <c r="D491" s="8"/>
      <c r="E491" s="9">
        <v>5.2</v>
      </c>
    </row>
    <row r="492" spans="1:6" x14ac:dyDescent="0.2">
      <c r="A492" s="9">
        <v>1990</v>
      </c>
      <c r="B492" s="9">
        <v>11</v>
      </c>
      <c r="C492" s="8">
        <v>33178</v>
      </c>
      <c r="D492" s="16">
        <v>1990</v>
      </c>
      <c r="E492" s="9">
        <v>53.1</v>
      </c>
      <c r="F492" s="7">
        <v>28</v>
      </c>
    </row>
    <row r="493" spans="1:6" x14ac:dyDescent="0.2">
      <c r="A493" s="9">
        <v>1990</v>
      </c>
      <c r="B493" s="9">
        <v>12</v>
      </c>
      <c r="C493" s="8">
        <v>33208</v>
      </c>
      <c r="D493" s="16">
        <v>1990</v>
      </c>
      <c r="E493" s="9">
        <v>168.9</v>
      </c>
      <c r="F493" s="7">
        <v>115.2</v>
      </c>
    </row>
    <row r="494" spans="1:6" x14ac:dyDescent="0.2">
      <c r="A494" s="9">
        <v>1991</v>
      </c>
      <c r="B494" s="9">
        <v>1</v>
      </c>
      <c r="C494" s="8">
        <v>33239</v>
      </c>
      <c r="D494" s="16">
        <v>1990</v>
      </c>
      <c r="E494" s="9">
        <v>122.2</v>
      </c>
      <c r="F494" s="7">
        <v>211</v>
      </c>
    </row>
    <row r="495" spans="1:6" x14ac:dyDescent="0.2">
      <c r="A495" s="9">
        <v>1991</v>
      </c>
      <c r="B495" s="9">
        <v>2</v>
      </c>
      <c r="C495" s="8">
        <v>33270</v>
      </c>
      <c r="D495" s="16">
        <v>1990</v>
      </c>
      <c r="E495" s="9">
        <v>152.9</v>
      </c>
      <c r="F495" s="7">
        <v>225.1</v>
      </c>
    </row>
    <row r="496" spans="1:6" x14ac:dyDescent="0.2">
      <c r="A496" s="9">
        <v>1991</v>
      </c>
      <c r="B496" s="9">
        <v>3</v>
      </c>
      <c r="C496" s="8">
        <v>33298</v>
      </c>
      <c r="D496" s="16">
        <v>1990</v>
      </c>
      <c r="E496" s="9">
        <v>94.6</v>
      </c>
      <c r="F496" s="7">
        <v>44.4</v>
      </c>
    </row>
    <row r="497" spans="1:6" x14ac:dyDescent="0.2">
      <c r="A497" s="9">
        <v>1991</v>
      </c>
      <c r="B497" s="9">
        <v>4</v>
      </c>
      <c r="C497" s="8">
        <v>33329</v>
      </c>
      <c r="D497" s="16">
        <v>1990</v>
      </c>
      <c r="E497" s="9">
        <v>0</v>
      </c>
    </row>
    <row r="498" spans="1:6" x14ac:dyDescent="0.2">
      <c r="A498" s="9">
        <v>1991</v>
      </c>
      <c r="B498" s="9">
        <v>5</v>
      </c>
      <c r="C498" s="8">
        <v>33359</v>
      </c>
      <c r="D498" s="8"/>
      <c r="E498" s="9">
        <v>0</v>
      </c>
    </row>
    <row r="499" spans="1:6" x14ac:dyDescent="0.2">
      <c r="A499" s="9">
        <v>1991</v>
      </c>
      <c r="B499" s="9">
        <v>6</v>
      </c>
      <c r="C499" s="8">
        <v>33390</v>
      </c>
      <c r="D499" s="8"/>
      <c r="E499" s="9">
        <v>0</v>
      </c>
    </row>
    <row r="500" spans="1:6" x14ac:dyDescent="0.2">
      <c r="A500" s="15">
        <v>1991</v>
      </c>
      <c r="B500" s="9">
        <v>7</v>
      </c>
      <c r="C500" s="8">
        <v>33420</v>
      </c>
      <c r="D500" s="8"/>
      <c r="E500" s="9">
        <v>0</v>
      </c>
    </row>
    <row r="501" spans="1:6" x14ac:dyDescent="0.2">
      <c r="A501" s="9">
        <v>1991</v>
      </c>
      <c r="B501" s="9">
        <v>8</v>
      </c>
      <c r="C501" s="8">
        <v>33451</v>
      </c>
      <c r="D501" s="8"/>
      <c r="E501" s="9">
        <v>0</v>
      </c>
    </row>
    <row r="502" spans="1:6" x14ac:dyDescent="0.2">
      <c r="A502" s="9">
        <v>1991</v>
      </c>
      <c r="B502" s="9">
        <v>9</v>
      </c>
      <c r="C502" s="8">
        <v>33482</v>
      </c>
      <c r="D502" s="8"/>
      <c r="E502" s="9">
        <v>0</v>
      </c>
    </row>
    <row r="503" spans="1:6" x14ac:dyDescent="0.2">
      <c r="A503" s="9">
        <v>1991</v>
      </c>
      <c r="B503" s="9">
        <v>10</v>
      </c>
      <c r="C503" s="8">
        <v>33512</v>
      </c>
      <c r="D503" s="8"/>
      <c r="E503" s="9">
        <v>24.6</v>
      </c>
    </row>
    <row r="504" spans="1:6" x14ac:dyDescent="0.2">
      <c r="A504" s="9">
        <v>1991</v>
      </c>
      <c r="B504" s="9">
        <v>11</v>
      </c>
      <c r="C504" s="8">
        <v>33543</v>
      </c>
      <c r="D504" s="16">
        <v>1991</v>
      </c>
      <c r="E504" s="9">
        <v>51.1</v>
      </c>
      <c r="F504" s="7">
        <v>46.1</v>
      </c>
    </row>
    <row r="505" spans="1:6" x14ac:dyDescent="0.2">
      <c r="A505" s="9">
        <v>1991</v>
      </c>
      <c r="B505" s="9">
        <v>12</v>
      </c>
      <c r="C505" s="8">
        <v>33573</v>
      </c>
      <c r="D505" s="16">
        <v>1991</v>
      </c>
      <c r="E505" s="9">
        <v>148.5</v>
      </c>
      <c r="F505" s="7">
        <v>191.7</v>
      </c>
    </row>
    <row r="506" spans="1:6" x14ac:dyDescent="0.2">
      <c r="A506" s="9">
        <v>1992</v>
      </c>
      <c r="B506" s="9">
        <v>1</v>
      </c>
      <c r="C506" s="8">
        <v>33604</v>
      </c>
      <c r="D506" s="16">
        <v>1991</v>
      </c>
      <c r="E506" s="9">
        <v>97.6</v>
      </c>
      <c r="F506" s="7">
        <v>57.9</v>
      </c>
    </row>
    <row r="507" spans="1:6" ht="13.5" customHeight="1" x14ac:dyDescent="0.2">
      <c r="A507" s="9">
        <v>1992</v>
      </c>
      <c r="B507" s="9">
        <v>2</v>
      </c>
      <c r="C507" s="8">
        <v>33635</v>
      </c>
      <c r="D507" s="16">
        <v>1991</v>
      </c>
      <c r="E507" s="9">
        <v>10.8</v>
      </c>
      <c r="F507" s="7">
        <v>4.5</v>
      </c>
    </row>
    <row r="508" spans="1:6" x14ac:dyDescent="0.2">
      <c r="A508" s="9">
        <v>1992</v>
      </c>
      <c r="B508" s="9">
        <v>3</v>
      </c>
      <c r="C508" s="8">
        <v>33664</v>
      </c>
      <c r="D508" s="16">
        <v>1991</v>
      </c>
      <c r="E508" s="9">
        <v>145.19999999999999</v>
      </c>
      <c r="F508" s="7">
        <v>214</v>
      </c>
    </row>
    <row r="509" spans="1:6" x14ac:dyDescent="0.2">
      <c r="A509" s="9">
        <v>1992</v>
      </c>
      <c r="B509" s="9">
        <v>4</v>
      </c>
      <c r="C509" s="8">
        <v>33695</v>
      </c>
      <c r="D509" s="16">
        <v>1991</v>
      </c>
      <c r="E509" s="9">
        <v>0</v>
      </c>
    </row>
    <row r="510" spans="1:6" x14ac:dyDescent="0.2">
      <c r="A510" s="9">
        <v>1992</v>
      </c>
      <c r="B510" s="9">
        <v>5</v>
      </c>
      <c r="C510" s="8">
        <v>33725</v>
      </c>
      <c r="D510" s="8"/>
      <c r="E510" s="9">
        <v>4.7</v>
      </c>
    </row>
    <row r="511" spans="1:6" x14ac:dyDescent="0.2">
      <c r="A511" s="9">
        <v>1992</v>
      </c>
      <c r="B511" s="9">
        <v>6</v>
      </c>
      <c r="C511" s="8">
        <v>33756</v>
      </c>
      <c r="D511" s="8"/>
      <c r="E511" s="9">
        <v>0</v>
      </c>
    </row>
    <row r="512" spans="1:6" x14ac:dyDescent="0.2">
      <c r="A512" s="15">
        <v>1992</v>
      </c>
      <c r="B512" s="9">
        <v>7</v>
      </c>
      <c r="C512" s="8">
        <v>33786</v>
      </c>
      <c r="D512" s="8"/>
      <c r="E512" s="9">
        <v>0</v>
      </c>
    </row>
    <row r="513" spans="1:6" x14ac:dyDescent="0.2">
      <c r="A513" s="9">
        <v>1992</v>
      </c>
      <c r="B513" s="9">
        <v>8</v>
      </c>
      <c r="C513" s="8">
        <v>33817</v>
      </c>
      <c r="D513" s="8"/>
      <c r="E513" s="9">
        <v>0</v>
      </c>
    </row>
    <row r="514" spans="1:6" x14ac:dyDescent="0.2">
      <c r="A514" s="9">
        <v>1992</v>
      </c>
      <c r="B514" s="9">
        <v>9</v>
      </c>
      <c r="C514" s="8">
        <v>33848</v>
      </c>
      <c r="D514" s="8"/>
      <c r="E514" s="9">
        <v>0</v>
      </c>
    </row>
    <row r="515" spans="1:6" x14ac:dyDescent="0.2">
      <c r="A515" s="9">
        <v>1992</v>
      </c>
      <c r="B515" s="9">
        <v>10</v>
      </c>
      <c r="C515" s="8">
        <v>33878</v>
      </c>
      <c r="D515" s="8"/>
      <c r="E515" s="9">
        <v>3.5</v>
      </c>
    </row>
    <row r="516" spans="1:6" x14ac:dyDescent="0.2">
      <c r="A516" s="9">
        <v>1992</v>
      </c>
      <c r="B516" s="9">
        <v>11</v>
      </c>
      <c r="C516" s="8">
        <v>33909</v>
      </c>
      <c r="D516" s="16">
        <v>1992</v>
      </c>
      <c r="E516" s="9">
        <v>79.099999999999994</v>
      </c>
      <c r="F516" s="7">
        <v>44</v>
      </c>
    </row>
    <row r="517" spans="1:6" x14ac:dyDescent="0.2">
      <c r="A517" s="9">
        <v>1992</v>
      </c>
      <c r="B517" s="9">
        <v>12</v>
      </c>
      <c r="C517" s="8">
        <v>33939</v>
      </c>
      <c r="D517" s="16">
        <v>1992</v>
      </c>
      <c r="E517" s="9">
        <v>186.4</v>
      </c>
      <c r="F517" s="7">
        <v>263</v>
      </c>
    </row>
    <row r="518" spans="1:6" x14ac:dyDescent="0.2">
      <c r="A518" s="9">
        <v>1993</v>
      </c>
      <c r="B518" s="9">
        <v>1</v>
      </c>
      <c r="C518" s="8">
        <v>33970</v>
      </c>
      <c r="D518" s="16">
        <v>1992</v>
      </c>
      <c r="E518" s="9">
        <v>150.6</v>
      </c>
      <c r="F518" s="7">
        <v>182.9</v>
      </c>
    </row>
    <row r="519" spans="1:6" x14ac:dyDescent="0.2">
      <c r="A519" s="9">
        <v>1993</v>
      </c>
      <c r="B519" s="9">
        <v>2</v>
      </c>
      <c r="C519" s="8">
        <v>34001</v>
      </c>
      <c r="D519" s="16">
        <v>1992</v>
      </c>
      <c r="E519" s="9">
        <v>270.89999999999998</v>
      </c>
      <c r="F519" s="7">
        <v>269.7</v>
      </c>
    </row>
    <row r="520" spans="1:6" x14ac:dyDescent="0.2">
      <c r="A520" s="9">
        <v>1993</v>
      </c>
      <c r="B520" s="9">
        <v>3</v>
      </c>
      <c r="C520" s="8">
        <v>34029</v>
      </c>
      <c r="D520" s="16">
        <v>1992</v>
      </c>
      <c r="E520" s="9">
        <v>84.1</v>
      </c>
      <c r="F520" s="7">
        <v>47.1</v>
      </c>
    </row>
    <row r="521" spans="1:6" x14ac:dyDescent="0.2">
      <c r="A521" s="9">
        <v>1993</v>
      </c>
      <c r="B521" s="9">
        <v>4</v>
      </c>
      <c r="C521" s="8">
        <v>34060</v>
      </c>
      <c r="D521" s="16">
        <v>1992</v>
      </c>
      <c r="E521" s="9">
        <v>16.7</v>
      </c>
    </row>
    <row r="522" spans="1:6" x14ac:dyDescent="0.2">
      <c r="A522" s="9">
        <v>1993</v>
      </c>
      <c r="B522" s="9">
        <v>5</v>
      </c>
      <c r="C522" s="8">
        <v>34090</v>
      </c>
      <c r="D522" s="8"/>
      <c r="E522" s="9">
        <v>0</v>
      </c>
    </row>
    <row r="523" spans="1:6" x14ac:dyDescent="0.2">
      <c r="A523" s="9">
        <v>1993</v>
      </c>
      <c r="B523" s="9">
        <v>6</v>
      </c>
      <c r="C523" s="8">
        <v>34121</v>
      </c>
      <c r="D523" s="8"/>
      <c r="E523" s="9">
        <v>0</v>
      </c>
    </row>
    <row r="524" spans="1:6" x14ac:dyDescent="0.2">
      <c r="A524" s="15">
        <v>1993</v>
      </c>
      <c r="B524" s="9">
        <v>7</v>
      </c>
      <c r="C524" s="8">
        <v>34151</v>
      </c>
      <c r="D524" s="8"/>
      <c r="E524" s="9">
        <v>0.1</v>
      </c>
    </row>
    <row r="525" spans="1:6" x14ac:dyDescent="0.2">
      <c r="A525" s="9">
        <v>1993</v>
      </c>
      <c r="B525" s="9">
        <v>8</v>
      </c>
      <c r="C525" s="8">
        <v>34182</v>
      </c>
      <c r="D525" s="8"/>
      <c r="E525" s="9">
        <v>5.9</v>
      </c>
    </row>
    <row r="526" spans="1:6" x14ac:dyDescent="0.2">
      <c r="A526" s="9">
        <v>1993</v>
      </c>
      <c r="B526" s="9">
        <v>9</v>
      </c>
      <c r="C526" s="8">
        <v>34213</v>
      </c>
      <c r="D526" s="8"/>
      <c r="E526" s="9">
        <v>4.5999999999999996</v>
      </c>
    </row>
    <row r="527" spans="1:6" x14ac:dyDescent="0.2">
      <c r="A527" s="9">
        <v>1993</v>
      </c>
      <c r="B527" s="9">
        <v>10</v>
      </c>
      <c r="C527" s="8">
        <v>34243</v>
      </c>
      <c r="D527" s="8"/>
      <c r="E527" s="9">
        <v>0</v>
      </c>
    </row>
    <row r="528" spans="1:6" x14ac:dyDescent="0.2">
      <c r="A528" s="9">
        <v>1993</v>
      </c>
      <c r="B528" s="9">
        <v>11</v>
      </c>
      <c r="C528" s="8">
        <v>34274</v>
      </c>
      <c r="D528" s="16">
        <v>1993</v>
      </c>
      <c r="E528" s="9">
        <v>99.9</v>
      </c>
      <c r="F528" s="7">
        <v>157.80000000000001</v>
      </c>
    </row>
    <row r="529" spans="1:6" x14ac:dyDescent="0.2">
      <c r="A529" s="9">
        <v>1993</v>
      </c>
      <c r="B529" s="9">
        <v>12</v>
      </c>
      <c r="C529" s="8">
        <v>34304</v>
      </c>
      <c r="D529" s="16">
        <v>1993</v>
      </c>
      <c r="E529" s="9">
        <v>140.80000000000001</v>
      </c>
      <c r="F529" s="7">
        <v>93.6</v>
      </c>
    </row>
    <row r="530" spans="1:6" x14ac:dyDescent="0.2">
      <c r="A530" s="9">
        <v>1994</v>
      </c>
      <c r="B530" s="9">
        <v>1</v>
      </c>
      <c r="C530" s="8">
        <v>34335</v>
      </c>
      <c r="D530" s="16">
        <v>1993</v>
      </c>
      <c r="E530" s="9">
        <v>156.69999999999999</v>
      </c>
      <c r="F530" s="7">
        <v>188.2</v>
      </c>
    </row>
    <row r="531" spans="1:6" x14ac:dyDescent="0.2">
      <c r="A531" s="9">
        <v>1994</v>
      </c>
      <c r="B531" s="9">
        <v>2</v>
      </c>
      <c r="C531" s="8">
        <v>34366</v>
      </c>
      <c r="D531" s="16">
        <v>1993</v>
      </c>
      <c r="E531" s="9">
        <v>122.8</v>
      </c>
      <c r="F531" s="7">
        <v>342.3</v>
      </c>
    </row>
    <row r="532" spans="1:6" x14ac:dyDescent="0.2">
      <c r="A532" s="9">
        <v>1994</v>
      </c>
      <c r="B532" s="9">
        <v>3</v>
      </c>
      <c r="C532" s="8">
        <v>34394</v>
      </c>
      <c r="D532" s="16">
        <v>1993</v>
      </c>
      <c r="E532" s="9">
        <v>13.9</v>
      </c>
    </row>
    <row r="533" spans="1:6" x14ac:dyDescent="0.2">
      <c r="A533" s="9">
        <v>1994</v>
      </c>
      <c r="B533" s="9">
        <v>4</v>
      </c>
      <c r="C533" s="8">
        <v>34425</v>
      </c>
      <c r="D533" s="16">
        <v>1993</v>
      </c>
      <c r="E533" s="9">
        <v>1.7</v>
      </c>
    </row>
    <row r="534" spans="1:6" x14ac:dyDescent="0.2">
      <c r="A534" s="9">
        <v>1994</v>
      </c>
      <c r="B534" s="9">
        <v>5</v>
      </c>
      <c r="C534" s="8">
        <v>34455</v>
      </c>
      <c r="D534" s="8"/>
      <c r="E534" s="9">
        <v>0</v>
      </c>
    </row>
    <row r="535" spans="1:6" x14ac:dyDescent="0.2">
      <c r="A535" s="9">
        <v>1994</v>
      </c>
      <c r="B535" s="9">
        <v>6</v>
      </c>
      <c r="C535" s="8">
        <v>34486</v>
      </c>
      <c r="D535" s="8"/>
      <c r="E535" s="9">
        <v>0</v>
      </c>
    </row>
    <row r="536" spans="1:6" x14ac:dyDescent="0.2">
      <c r="A536" s="15">
        <v>1994</v>
      </c>
      <c r="B536" s="9">
        <v>7</v>
      </c>
      <c r="C536" s="8">
        <v>34516</v>
      </c>
      <c r="D536" s="8"/>
      <c r="E536" s="9">
        <v>0</v>
      </c>
    </row>
    <row r="537" spans="1:6" x14ac:dyDescent="0.2">
      <c r="A537" s="9">
        <v>1994</v>
      </c>
      <c r="B537" s="9">
        <v>8</v>
      </c>
      <c r="C537" s="8">
        <v>34547</v>
      </c>
      <c r="D537" s="8"/>
      <c r="E537" s="9">
        <v>0</v>
      </c>
    </row>
    <row r="538" spans="1:6" x14ac:dyDescent="0.2">
      <c r="A538" s="9">
        <v>1994</v>
      </c>
      <c r="B538" s="9">
        <v>9</v>
      </c>
      <c r="C538" s="8">
        <v>34578</v>
      </c>
      <c r="D538" s="8"/>
      <c r="E538" s="9">
        <v>0</v>
      </c>
    </row>
    <row r="539" spans="1:6" x14ac:dyDescent="0.2">
      <c r="A539" s="9">
        <v>1994</v>
      </c>
      <c r="B539" s="9">
        <v>10</v>
      </c>
      <c r="C539" s="8">
        <v>34608</v>
      </c>
      <c r="D539" s="8"/>
      <c r="E539" s="9">
        <v>20.6</v>
      </c>
      <c r="F539" s="7">
        <v>39.9</v>
      </c>
    </row>
    <row r="540" spans="1:6" x14ac:dyDescent="0.2">
      <c r="A540" s="9">
        <v>1994</v>
      </c>
      <c r="B540" s="9">
        <v>11</v>
      </c>
      <c r="C540" s="8">
        <v>34639</v>
      </c>
      <c r="D540" s="16">
        <v>1994</v>
      </c>
      <c r="E540" s="9">
        <v>99.4</v>
      </c>
      <c r="F540" s="7">
        <v>74</v>
      </c>
    </row>
    <row r="541" spans="1:6" x14ac:dyDescent="0.2">
      <c r="A541" s="9">
        <v>1994</v>
      </c>
      <c r="B541" s="9">
        <v>12</v>
      </c>
      <c r="C541" s="8">
        <v>34669</v>
      </c>
      <c r="D541" s="16">
        <v>1994</v>
      </c>
      <c r="E541" s="9">
        <v>66.400000000000006</v>
      </c>
      <c r="F541" s="7">
        <v>16.100000000000001</v>
      </c>
    </row>
    <row r="542" spans="1:6" x14ac:dyDescent="0.2">
      <c r="A542" s="9">
        <v>1995</v>
      </c>
      <c r="B542" s="9">
        <v>1</v>
      </c>
      <c r="C542" s="8">
        <v>34700</v>
      </c>
      <c r="D542" s="16">
        <v>1994</v>
      </c>
      <c r="E542" s="9">
        <v>49.6</v>
      </c>
      <c r="F542" s="7">
        <v>130.30000000000001</v>
      </c>
    </row>
    <row r="543" spans="1:6" x14ac:dyDescent="0.2">
      <c r="A543" s="9">
        <v>1995</v>
      </c>
      <c r="B543" s="9">
        <v>2</v>
      </c>
      <c r="C543" s="8">
        <v>34731</v>
      </c>
      <c r="D543" s="16">
        <v>1994</v>
      </c>
      <c r="E543" s="9">
        <v>127.8</v>
      </c>
      <c r="F543" s="7">
        <v>129.5</v>
      </c>
    </row>
    <row r="544" spans="1:6" x14ac:dyDescent="0.2">
      <c r="A544" s="9">
        <v>1995</v>
      </c>
      <c r="B544" s="9">
        <v>3</v>
      </c>
      <c r="C544" s="8">
        <v>34759</v>
      </c>
      <c r="D544" s="16">
        <v>1994</v>
      </c>
      <c r="E544" s="9">
        <v>45.1</v>
      </c>
      <c r="F544" s="7">
        <v>0.5</v>
      </c>
    </row>
    <row r="545" spans="1:6" x14ac:dyDescent="0.2">
      <c r="A545" s="9">
        <v>1995</v>
      </c>
      <c r="B545" s="9">
        <v>4</v>
      </c>
      <c r="C545" s="8">
        <v>34790</v>
      </c>
      <c r="D545" s="16">
        <v>1994</v>
      </c>
      <c r="E545" s="9">
        <v>0</v>
      </c>
    </row>
    <row r="546" spans="1:6" x14ac:dyDescent="0.2">
      <c r="A546" s="9">
        <v>1995</v>
      </c>
      <c r="B546" s="9">
        <v>5</v>
      </c>
      <c r="C546" s="8">
        <v>34820</v>
      </c>
      <c r="D546" s="8"/>
      <c r="E546" s="9">
        <v>0</v>
      </c>
    </row>
    <row r="547" spans="1:6" x14ac:dyDescent="0.2">
      <c r="A547" s="9">
        <v>1995</v>
      </c>
      <c r="B547" s="9">
        <v>6</v>
      </c>
      <c r="C547" s="8">
        <v>34851</v>
      </c>
      <c r="D547" s="8"/>
      <c r="E547" s="9">
        <v>0</v>
      </c>
    </row>
    <row r="548" spans="1:6" x14ac:dyDescent="0.2">
      <c r="A548" s="15">
        <v>1995</v>
      </c>
      <c r="B548" s="9">
        <v>7</v>
      </c>
      <c r="C548" s="8">
        <v>34881</v>
      </c>
      <c r="D548" s="8"/>
      <c r="E548" s="9">
        <v>0</v>
      </c>
    </row>
    <row r="549" spans="1:6" x14ac:dyDescent="0.2">
      <c r="A549" s="9">
        <v>1995</v>
      </c>
      <c r="B549" s="9">
        <v>8</v>
      </c>
      <c r="C549" s="8">
        <v>34912</v>
      </c>
      <c r="D549" s="8"/>
      <c r="E549" s="9">
        <v>0</v>
      </c>
    </row>
    <row r="550" spans="1:6" x14ac:dyDescent="0.2">
      <c r="A550" s="9">
        <v>1995</v>
      </c>
      <c r="B550" s="9">
        <v>9</v>
      </c>
      <c r="C550" s="8">
        <v>34943</v>
      </c>
      <c r="D550" s="8"/>
      <c r="E550" s="9">
        <v>0</v>
      </c>
    </row>
    <row r="551" spans="1:6" x14ac:dyDescent="0.2">
      <c r="A551" s="9">
        <v>1995</v>
      </c>
      <c r="B551" s="9">
        <v>10</v>
      </c>
      <c r="C551" s="8">
        <v>34973</v>
      </c>
      <c r="D551" s="8"/>
      <c r="E551" s="9">
        <v>124</v>
      </c>
      <c r="F551" s="7">
        <v>21</v>
      </c>
    </row>
    <row r="552" spans="1:6" x14ac:dyDescent="0.2">
      <c r="A552" s="9">
        <v>1995</v>
      </c>
      <c r="B552" s="9">
        <v>11</v>
      </c>
      <c r="C552" s="8">
        <v>35004</v>
      </c>
      <c r="D552" s="16">
        <v>1995</v>
      </c>
      <c r="E552" s="9">
        <v>46.1</v>
      </c>
      <c r="F552" s="7">
        <v>57.5</v>
      </c>
    </row>
    <row r="553" spans="1:6" x14ac:dyDescent="0.2">
      <c r="A553" s="9">
        <v>1995</v>
      </c>
      <c r="B553" s="9">
        <v>12</v>
      </c>
      <c r="C553" s="8">
        <v>35034</v>
      </c>
      <c r="D553" s="16">
        <v>1995</v>
      </c>
      <c r="E553" s="9">
        <v>158.4</v>
      </c>
      <c r="F553" s="7">
        <v>118.3</v>
      </c>
    </row>
    <row r="554" spans="1:6" x14ac:dyDescent="0.2">
      <c r="A554" s="9">
        <v>1996</v>
      </c>
      <c r="B554" s="9">
        <v>1</v>
      </c>
      <c r="C554" s="8">
        <v>35065</v>
      </c>
      <c r="D554" s="16">
        <v>1995</v>
      </c>
      <c r="E554" s="9">
        <v>275.39999999999998</v>
      </c>
      <c r="F554" s="7">
        <v>184.9</v>
      </c>
    </row>
    <row r="555" spans="1:6" x14ac:dyDescent="0.2">
      <c r="A555" s="9">
        <v>1996</v>
      </c>
      <c r="B555" s="9">
        <v>2</v>
      </c>
      <c r="C555" s="8">
        <v>35096</v>
      </c>
      <c r="D555" s="16">
        <v>1995</v>
      </c>
      <c r="E555" s="9">
        <v>193.6</v>
      </c>
      <c r="F555" s="7">
        <v>386.7</v>
      </c>
    </row>
    <row r="556" spans="1:6" x14ac:dyDescent="0.2">
      <c r="A556" s="9">
        <v>1996</v>
      </c>
      <c r="B556" s="9">
        <v>3</v>
      </c>
      <c r="C556" s="8">
        <v>35125</v>
      </c>
      <c r="D556" s="16">
        <v>1995</v>
      </c>
      <c r="E556" s="9">
        <v>105.5</v>
      </c>
      <c r="F556" s="7">
        <v>102</v>
      </c>
    </row>
    <row r="557" spans="1:6" x14ac:dyDescent="0.2">
      <c r="A557" s="9">
        <v>1996</v>
      </c>
      <c r="B557" s="9">
        <v>4</v>
      </c>
      <c r="C557" s="8">
        <v>35156</v>
      </c>
      <c r="D557" s="16">
        <v>1995</v>
      </c>
      <c r="E557" s="9">
        <v>0</v>
      </c>
    </row>
    <row r="558" spans="1:6" x14ac:dyDescent="0.2">
      <c r="A558" s="9">
        <v>1996</v>
      </c>
      <c r="B558" s="9">
        <v>5</v>
      </c>
      <c r="C558" s="8">
        <v>35186</v>
      </c>
      <c r="D558" s="8"/>
      <c r="E558" s="9">
        <v>25</v>
      </c>
    </row>
    <row r="559" spans="1:6" x14ac:dyDescent="0.2">
      <c r="A559" s="9">
        <v>1996</v>
      </c>
      <c r="B559" s="9">
        <v>6</v>
      </c>
      <c r="C559" s="8">
        <v>35217</v>
      </c>
      <c r="D559" s="8"/>
      <c r="E559" s="9">
        <v>0.6</v>
      </c>
    </row>
    <row r="560" spans="1:6" x14ac:dyDescent="0.2">
      <c r="A560" s="15">
        <v>1996</v>
      </c>
      <c r="B560" s="9">
        <v>7</v>
      </c>
      <c r="C560" s="8">
        <v>35247</v>
      </c>
      <c r="D560" s="8"/>
      <c r="E560" s="9">
        <v>0</v>
      </c>
    </row>
    <row r="561" spans="1:6" x14ac:dyDescent="0.2">
      <c r="A561" s="9">
        <v>1996</v>
      </c>
      <c r="B561" s="9">
        <v>8</v>
      </c>
      <c r="C561" s="8">
        <v>35278</v>
      </c>
      <c r="D561" s="8"/>
      <c r="E561" s="9">
        <v>0</v>
      </c>
    </row>
    <row r="562" spans="1:6" x14ac:dyDescent="0.2">
      <c r="A562" s="9">
        <v>1996</v>
      </c>
      <c r="B562" s="9">
        <v>9</v>
      </c>
      <c r="C562" s="8">
        <v>35309</v>
      </c>
      <c r="D562" s="8"/>
      <c r="E562" s="9">
        <v>0</v>
      </c>
    </row>
    <row r="563" spans="1:6" x14ac:dyDescent="0.2">
      <c r="A563" s="9">
        <v>1996</v>
      </c>
      <c r="B563" s="9">
        <v>10</v>
      </c>
      <c r="C563" s="8">
        <v>35339</v>
      </c>
      <c r="D563" s="8"/>
      <c r="E563" s="9">
        <v>0</v>
      </c>
      <c r="F563" s="11">
        <v>0</v>
      </c>
    </row>
    <row r="564" spans="1:6" x14ac:dyDescent="0.2">
      <c r="A564" s="9">
        <v>1996</v>
      </c>
      <c r="B564" s="9">
        <v>11</v>
      </c>
      <c r="C564" s="8">
        <v>35370</v>
      </c>
      <c r="D564" s="16">
        <v>1996</v>
      </c>
      <c r="E564" s="9">
        <v>122.2</v>
      </c>
      <c r="F564" s="7">
        <v>135.80000000000001</v>
      </c>
    </row>
    <row r="565" spans="1:6" x14ac:dyDescent="0.2">
      <c r="A565" s="9">
        <v>1996</v>
      </c>
      <c r="B565" s="9">
        <v>12</v>
      </c>
      <c r="C565" s="8">
        <v>35400</v>
      </c>
      <c r="D565" s="16">
        <v>1996</v>
      </c>
      <c r="E565" s="9">
        <v>137</v>
      </c>
      <c r="F565" s="7">
        <v>101.4</v>
      </c>
    </row>
    <row r="566" spans="1:6" x14ac:dyDescent="0.2">
      <c r="A566" s="9">
        <v>1997</v>
      </c>
      <c r="B566" s="9">
        <v>1</v>
      </c>
      <c r="C566" s="8">
        <v>35431</v>
      </c>
      <c r="D566" s="16">
        <v>1996</v>
      </c>
      <c r="E566" s="9">
        <v>280</v>
      </c>
      <c r="F566" s="7">
        <v>420.5</v>
      </c>
    </row>
    <row r="567" spans="1:6" x14ac:dyDescent="0.2">
      <c r="A567" s="9">
        <v>1997</v>
      </c>
      <c r="B567" s="9">
        <v>2</v>
      </c>
      <c r="C567" s="8">
        <v>35462</v>
      </c>
      <c r="D567" s="16">
        <v>1996</v>
      </c>
      <c r="E567" s="9">
        <v>243</v>
      </c>
      <c r="F567" s="7">
        <v>324.60000000000002</v>
      </c>
    </row>
    <row r="568" spans="1:6" x14ac:dyDescent="0.2">
      <c r="A568" s="9">
        <v>1997</v>
      </c>
      <c r="B568" s="9">
        <v>3</v>
      </c>
      <c r="C568" s="8">
        <v>35490</v>
      </c>
      <c r="D568" s="16">
        <v>1996</v>
      </c>
      <c r="E568" s="9">
        <v>239.9</v>
      </c>
      <c r="F568" s="7">
        <v>128.6</v>
      </c>
    </row>
    <row r="569" spans="1:6" x14ac:dyDescent="0.2">
      <c r="A569" s="9">
        <v>1997</v>
      </c>
      <c r="B569" s="9">
        <v>4</v>
      </c>
      <c r="C569" s="8">
        <v>35521</v>
      </c>
      <c r="D569" s="16">
        <v>1996</v>
      </c>
      <c r="E569" s="9">
        <v>50.4</v>
      </c>
    </row>
    <row r="570" spans="1:6" ht="13.5" customHeight="1" x14ac:dyDescent="0.2">
      <c r="A570" s="9">
        <v>1997</v>
      </c>
      <c r="B570" s="9">
        <v>5</v>
      </c>
      <c r="C570" s="8">
        <v>35551</v>
      </c>
      <c r="D570" s="8"/>
      <c r="E570" s="9">
        <v>0</v>
      </c>
    </row>
    <row r="571" spans="1:6" x14ac:dyDescent="0.2">
      <c r="A571" s="9">
        <v>1997</v>
      </c>
      <c r="B571" s="9">
        <v>6</v>
      </c>
      <c r="C571" s="8">
        <v>35582</v>
      </c>
      <c r="D571" s="8"/>
      <c r="E571" s="9">
        <v>4.5</v>
      </c>
    </row>
    <row r="572" spans="1:6" x14ac:dyDescent="0.2">
      <c r="A572" s="15">
        <v>1997</v>
      </c>
      <c r="B572" s="9">
        <v>7</v>
      </c>
      <c r="C572" s="8">
        <v>35612</v>
      </c>
      <c r="D572" s="8"/>
      <c r="E572" s="9">
        <v>0</v>
      </c>
    </row>
    <row r="573" spans="1:6" x14ac:dyDescent="0.2">
      <c r="A573" s="9">
        <v>1997</v>
      </c>
      <c r="B573" s="9">
        <v>8</v>
      </c>
      <c r="C573" s="8">
        <v>35643</v>
      </c>
      <c r="D573" s="8"/>
      <c r="E573" s="9">
        <v>0</v>
      </c>
    </row>
    <row r="574" spans="1:6" x14ac:dyDescent="0.2">
      <c r="A574" s="9">
        <v>1997</v>
      </c>
      <c r="B574" s="9">
        <v>9</v>
      </c>
      <c r="C574" s="8">
        <v>35674</v>
      </c>
      <c r="D574" s="8"/>
      <c r="E574" s="9">
        <v>20</v>
      </c>
    </row>
    <row r="575" spans="1:6" x14ac:dyDescent="0.2">
      <c r="A575" s="9">
        <v>1997</v>
      </c>
      <c r="B575" s="9">
        <v>10</v>
      </c>
      <c r="C575" s="8">
        <v>35704</v>
      </c>
      <c r="D575" s="8"/>
      <c r="E575" s="9">
        <v>0.2</v>
      </c>
      <c r="F575" s="11">
        <v>0</v>
      </c>
    </row>
    <row r="576" spans="1:6" x14ac:dyDescent="0.2">
      <c r="A576" s="9">
        <v>1997</v>
      </c>
      <c r="B576" s="9">
        <v>11</v>
      </c>
      <c r="C576" s="8">
        <v>35735</v>
      </c>
      <c r="D576" s="16">
        <v>1997</v>
      </c>
      <c r="E576" s="9">
        <v>134.80000000000001</v>
      </c>
      <c r="F576" s="7">
        <v>85.7</v>
      </c>
    </row>
    <row r="577" spans="1:6" x14ac:dyDescent="0.2">
      <c r="A577" s="9">
        <v>1997</v>
      </c>
      <c r="B577" s="9">
        <v>12</v>
      </c>
      <c r="C577" s="8">
        <v>35765</v>
      </c>
      <c r="D577" s="16">
        <v>1997</v>
      </c>
      <c r="E577" s="9">
        <v>48.5</v>
      </c>
      <c r="F577" s="7">
        <v>62</v>
      </c>
    </row>
    <row r="578" spans="1:6" x14ac:dyDescent="0.2">
      <c r="A578" s="9">
        <v>1998</v>
      </c>
      <c r="B578" s="9">
        <v>1</v>
      </c>
      <c r="C578" s="8">
        <v>35796</v>
      </c>
      <c r="D578" s="16">
        <v>1997</v>
      </c>
      <c r="E578" s="9">
        <v>266.7</v>
      </c>
      <c r="F578" s="7">
        <v>466.4</v>
      </c>
    </row>
    <row r="579" spans="1:6" x14ac:dyDescent="0.2">
      <c r="A579" s="9">
        <v>1998</v>
      </c>
      <c r="B579" s="9">
        <v>2</v>
      </c>
      <c r="C579" s="8">
        <v>35827</v>
      </c>
      <c r="D579" s="16">
        <v>1997</v>
      </c>
      <c r="E579" s="9">
        <v>95.8</v>
      </c>
      <c r="F579" s="7">
        <v>60</v>
      </c>
    </row>
    <row r="580" spans="1:6" x14ac:dyDescent="0.2">
      <c r="A580" s="9">
        <v>1998</v>
      </c>
      <c r="B580" s="9">
        <v>3</v>
      </c>
      <c r="C580" s="8">
        <v>35855</v>
      </c>
      <c r="D580" s="16">
        <v>1997</v>
      </c>
      <c r="E580" s="9">
        <v>107.3</v>
      </c>
      <c r="F580" s="7">
        <v>84.4</v>
      </c>
    </row>
    <row r="581" spans="1:6" x14ac:dyDescent="0.2">
      <c r="A581" s="9">
        <v>1998</v>
      </c>
      <c r="B581" s="9">
        <v>4</v>
      </c>
      <c r="C581" s="8">
        <v>35886</v>
      </c>
      <c r="D581" s="16">
        <v>1997</v>
      </c>
      <c r="E581" s="9">
        <v>0.4</v>
      </c>
    </row>
    <row r="582" spans="1:6" x14ac:dyDescent="0.2">
      <c r="A582" s="9">
        <v>1998</v>
      </c>
      <c r="B582" s="9">
        <v>5</v>
      </c>
      <c r="C582" s="8">
        <v>35916</v>
      </c>
      <c r="D582" s="8"/>
      <c r="E582" s="9">
        <v>0</v>
      </c>
    </row>
    <row r="583" spans="1:6" x14ac:dyDescent="0.2">
      <c r="A583" s="9">
        <v>1998</v>
      </c>
      <c r="B583" s="9">
        <v>6</v>
      </c>
      <c r="C583" s="8">
        <v>35947</v>
      </c>
      <c r="D583" s="8"/>
      <c r="E583" s="9">
        <v>0</v>
      </c>
    </row>
    <row r="584" spans="1:6" x14ac:dyDescent="0.2">
      <c r="A584" s="15">
        <v>1998</v>
      </c>
      <c r="B584" s="9">
        <v>7</v>
      </c>
      <c r="C584" s="8">
        <v>35977</v>
      </c>
      <c r="D584" s="8"/>
      <c r="E584" s="9">
        <v>0</v>
      </c>
    </row>
    <row r="585" spans="1:6" x14ac:dyDescent="0.2">
      <c r="A585" s="9">
        <v>1998</v>
      </c>
      <c r="B585" s="9">
        <v>8</v>
      </c>
      <c r="C585" s="8">
        <v>36008</v>
      </c>
      <c r="D585" s="8"/>
      <c r="E585" s="9">
        <v>0</v>
      </c>
    </row>
    <row r="586" spans="1:6" x14ac:dyDescent="0.2">
      <c r="A586" s="9">
        <v>1998</v>
      </c>
      <c r="B586" s="9">
        <v>9</v>
      </c>
      <c r="C586" s="8">
        <v>36039</v>
      </c>
      <c r="D586" s="8"/>
      <c r="E586" s="9">
        <v>0</v>
      </c>
    </row>
    <row r="587" spans="1:6" x14ac:dyDescent="0.2">
      <c r="A587" s="9">
        <v>1998</v>
      </c>
      <c r="B587" s="9">
        <v>10</v>
      </c>
      <c r="C587" s="8">
        <v>36069</v>
      </c>
      <c r="D587" s="8"/>
      <c r="E587" s="9">
        <v>0</v>
      </c>
      <c r="F587" s="11">
        <v>0</v>
      </c>
    </row>
    <row r="588" spans="1:6" x14ac:dyDescent="0.2">
      <c r="A588" s="9">
        <v>1998</v>
      </c>
      <c r="B588" s="9">
        <v>11</v>
      </c>
      <c r="C588" s="8">
        <v>36100</v>
      </c>
      <c r="D588" s="16">
        <v>1998</v>
      </c>
      <c r="E588" s="9">
        <v>30.4</v>
      </c>
      <c r="F588" s="7">
        <v>33.200000000000003</v>
      </c>
    </row>
    <row r="589" spans="1:6" x14ac:dyDescent="0.2">
      <c r="A589" s="9">
        <v>1998</v>
      </c>
      <c r="B589" s="9">
        <v>12</v>
      </c>
      <c r="C589" s="8">
        <v>36130</v>
      </c>
      <c r="D589" s="16">
        <v>1998</v>
      </c>
      <c r="E589" s="9">
        <v>263</v>
      </c>
      <c r="F589" s="7">
        <v>346.9</v>
      </c>
    </row>
    <row r="590" spans="1:6" x14ac:dyDescent="0.2">
      <c r="A590" s="9">
        <v>1999</v>
      </c>
      <c r="B590" s="9">
        <v>1</v>
      </c>
      <c r="C590" s="8">
        <v>36161</v>
      </c>
      <c r="D590" s="16">
        <v>1998</v>
      </c>
      <c r="E590" s="9">
        <v>204.2</v>
      </c>
      <c r="F590" s="7">
        <v>378.7</v>
      </c>
    </row>
    <row r="591" spans="1:6" x14ac:dyDescent="0.2">
      <c r="A591" s="9">
        <v>1999</v>
      </c>
      <c r="B591" s="9">
        <v>2</v>
      </c>
      <c r="C591" s="8">
        <v>36192</v>
      </c>
      <c r="D591" s="16">
        <v>1998</v>
      </c>
      <c r="E591" s="9">
        <v>120.6</v>
      </c>
      <c r="F591" s="7">
        <v>144.4</v>
      </c>
    </row>
    <row r="592" spans="1:6" x14ac:dyDescent="0.2">
      <c r="A592" s="9">
        <v>1999</v>
      </c>
      <c r="B592" s="9">
        <v>3</v>
      </c>
      <c r="C592" s="8">
        <v>36220</v>
      </c>
      <c r="D592" s="16">
        <v>1998</v>
      </c>
      <c r="E592" s="9">
        <v>127.5</v>
      </c>
      <c r="F592" s="7">
        <v>75.2</v>
      </c>
    </row>
    <row r="593" spans="1:6" x14ac:dyDescent="0.2">
      <c r="A593" s="9">
        <v>1999</v>
      </c>
      <c r="B593" s="9">
        <v>4</v>
      </c>
      <c r="C593" s="8">
        <v>36251</v>
      </c>
      <c r="D593" s="16">
        <v>1998</v>
      </c>
      <c r="E593" s="9">
        <v>1.3</v>
      </c>
    </row>
    <row r="594" spans="1:6" x14ac:dyDescent="0.2">
      <c r="A594" s="9">
        <v>1999</v>
      </c>
      <c r="B594" s="9">
        <v>5</v>
      </c>
      <c r="C594" s="8">
        <v>36281</v>
      </c>
      <c r="D594" s="8"/>
      <c r="E594" s="9">
        <v>0</v>
      </c>
    </row>
    <row r="595" spans="1:6" x14ac:dyDescent="0.2">
      <c r="A595" s="9">
        <v>1999</v>
      </c>
      <c r="B595" s="9">
        <v>6</v>
      </c>
      <c r="C595" s="8">
        <v>36312</v>
      </c>
      <c r="D595" s="8"/>
      <c r="E595" s="9">
        <v>0</v>
      </c>
    </row>
    <row r="596" spans="1:6" x14ac:dyDescent="0.2">
      <c r="A596" s="15">
        <v>1999</v>
      </c>
      <c r="B596" s="9">
        <v>7</v>
      </c>
      <c r="C596" s="8">
        <v>36342</v>
      </c>
      <c r="D596" s="8"/>
      <c r="E596" s="9">
        <v>0</v>
      </c>
    </row>
    <row r="597" spans="1:6" x14ac:dyDescent="0.2">
      <c r="A597" s="9">
        <v>1999</v>
      </c>
      <c r="B597" s="9">
        <v>8</v>
      </c>
      <c r="C597" s="8">
        <v>36373</v>
      </c>
      <c r="D597" s="8"/>
      <c r="E597" s="9">
        <v>3.5</v>
      </c>
    </row>
    <row r="598" spans="1:6" x14ac:dyDescent="0.2">
      <c r="A598" s="9">
        <v>1999</v>
      </c>
      <c r="B598" s="9">
        <v>9</v>
      </c>
      <c r="C598" s="8">
        <v>36404</v>
      </c>
      <c r="D598" s="8"/>
      <c r="E598" s="9">
        <v>0</v>
      </c>
    </row>
    <row r="599" spans="1:6" x14ac:dyDescent="0.2">
      <c r="A599" s="9">
        <v>1999</v>
      </c>
      <c r="B599" s="9">
        <v>10</v>
      </c>
      <c r="C599" s="8">
        <v>36434</v>
      </c>
      <c r="D599" s="8"/>
      <c r="E599" s="9">
        <v>3.4</v>
      </c>
      <c r="F599" s="11">
        <v>0</v>
      </c>
    </row>
    <row r="600" spans="1:6" x14ac:dyDescent="0.2">
      <c r="A600" s="9">
        <v>1999</v>
      </c>
      <c r="B600" s="9">
        <v>11</v>
      </c>
      <c r="C600" s="8">
        <v>36465</v>
      </c>
      <c r="D600" s="16">
        <v>1999</v>
      </c>
      <c r="E600" s="9">
        <v>72.2</v>
      </c>
      <c r="F600" s="7">
        <v>120.7</v>
      </c>
    </row>
    <row r="601" spans="1:6" x14ac:dyDescent="0.2">
      <c r="A601" s="9">
        <v>1999</v>
      </c>
      <c r="B601" s="9">
        <v>12</v>
      </c>
      <c r="C601" s="8">
        <v>36495</v>
      </c>
      <c r="D601" s="16">
        <v>1999</v>
      </c>
      <c r="E601" s="9">
        <v>78.599999999999994</v>
      </c>
      <c r="F601" s="7">
        <v>89.9</v>
      </c>
    </row>
    <row r="602" spans="1:6" x14ac:dyDescent="0.2">
      <c r="A602" s="9">
        <v>2000</v>
      </c>
      <c r="B602" s="9">
        <v>1</v>
      </c>
      <c r="C602" s="8">
        <v>36526</v>
      </c>
      <c r="D602" s="16">
        <v>1999</v>
      </c>
      <c r="E602" s="9">
        <v>175.8</v>
      </c>
      <c r="F602" s="7">
        <v>282.89999999999998</v>
      </c>
    </row>
    <row r="603" spans="1:6" x14ac:dyDescent="0.2">
      <c r="A603" s="9">
        <v>2000</v>
      </c>
      <c r="B603" s="9">
        <v>2</v>
      </c>
      <c r="C603" s="8">
        <v>36557</v>
      </c>
      <c r="D603" s="16">
        <v>1999</v>
      </c>
      <c r="E603" s="9">
        <v>267.5</v>
      </c>
      <c r="F603" s="7">
        <v>231.6</v>
      </c>
    </row>
    <row r="604" spans="1:6" x14ac:dyDescent="0.2">
      <c r="A604" s="9">
        <v>2000</v>
      </c>
      <c r="B604" s="9">
        <v>3</v>
      </c>
      <c r="C604" s="8">
        <v>36586</v>
      </c>
      <c r="D604" s="16">
        <v>1999</v>
      </c>
      <c r="E604" s="9">
        <v>155.6</v>
      </c>
      <c r="F604" s="7">
        <v>129.30000000000001</v>
      </c>
    </row>
    <row r="605" spans="1:6" x14ac:dyDescent="0.2">
      <c r="A605" s="9">
        <v>2000</v>
      </c>
      <c r="B605" s="9">
        <v>4</v>
      </c>
      <c r="C605" s="8">
        <v>36617</v>
      </c>
      <c r="D605" s="16">
        <v>1999</v>
      </c>
      <c r="E605" s="9">
        <v>47.4</v>
      </c>
    </row>
    <row r="606" spans="1:6" x14ac:dyDescent="0.2">
      <c r="A606" s="9">
        <v>2000</v>
      </c>
      <c r="B606" s="9">
        <v>5</v>
      </c>
      <c r="C606" s="8">
        <v>36647</v>
      </c>
      <c r="D606" s="8"/>
      <c r="E606" s="9">
        <v>59.4</v>
      </c>
    </row>
    <row r="607" spans="1:6" x14ac:dyDescent="0.2">
      <c r="A607" s="9">
        <v>2000</v>
      </c>
      <c r="B607" s="9">
        <v>6</v>
      </c>
      <c r="C607" s="8">
        <v>36678</v>
      </c>
      <c r="D607" s="8"/>
      <c r="E607" s="9">
        <v>29.2</v>
      </c>
    </row>
    <row r="608" spans="1:6" x14ac:dyDescent="0.2">
      <c r="A608" s="15">
        <v>2000</v>
      </c>
      <c r="B608" s="9">
        <v>7</v>
      </c>
      <c r="C608" s="8">
        <v>36708</v>
      </c>
      <c r="D608" s="8"/>
      <c r="E608" s="9">
        <v>0</v>
      </c>
    </row>
    <row r="609" spans="1:6" x14ac:dyDescent="0.2">
      <c r="A609" s="9">
        <v>2000</v>
      </c>
      <c r="B609" s="9">
        <v>8</v>
      </c>
      <c r="C609" s="8">
        <v>36739</v>
      </c>
      <c r="D609" s="8"/>
      <c r="E609" s="9">
        <v>0</v>
      </c>
    </row>
    <row r="610" spans="1:6" x14ac:dyDescent="0.2">
      <c r="A610" s="9">
        <v>2000</v>
      </c>
      <c r="B610" s="9">
        <v>9</v>
      </c>
      <c r="C610" s="8">
        <v>36770</v>
      </c>
      <c r="D610" s="8"/>
      <c r="E610" s="9">
        <v>0</v>
      </c>
    </row>
    <row r="611" spans="1:6" x14ac:dyDescent="0.2">
      <c r="A611" s="9">
        <v>2000</v>
      </c>
      <c r="B611" s="9">
        <v>10</v>
      </c>
      <c r="C611" s="8">
        <v>36800</v>
      </c>
      <c r="D611" s="8"/>
      <c r="E611" s="9">
        <v>0</v>
      </c>
      <c r="F611" s="7">
        <v>1.7</v>
      </c>
    </row>
    <row r="612" spans="1:6" x14ac:dyDescent="0.2">
      <c r="A612" s="9">
        <v>2000</v>
      </c>
      <c r="B612" s="9">
        <v>11</v>
      </c>
      <c r="C612" s="8">
        <v>36831</v>
      </c>
      <c r="D612" s="16">
        <v>2000</v>
      </c>
      <c r="E612" s="9">
        <v>97.2</v>
      </c>
      <c r="F612" s="7">
        <v>69.5</v>
      </c>
    </row>
    <row r="613" spans="1:6" x14ac:dyDescent="0.2">
      <c r="A613" s="9">
        <v>2000</v>
      </c>
      <c r="B613" s="9">
        <v>12</v>
      </c>
      <c r="C613" s="8">
        <v>36861</v>
      </c>
      <c r="D613" s="16">
        <v>2000</v>
      </c>
      <c r="E613" s="9">
        <v>216.8</v>
      </c>
      <c r="F613" s="7">
        <v>191.4</v>
      </c>
    </row>
    <row r="614" spans="1:6" x14ac:dyDescent="0.2">
      <c r="A614" s="9">
        <v>2001</v>
      </c>
      <c r="B614" s="9">
        <v>1</v>
      </c>
      <c r="C614" s="8">
        <v>36892</v>
      </c>
      <c r="D614" s="16">
        <v>2000</v>
      </c>
      <c r="E614" s="9">
        <v>174.2</v>
      </c>
      <c r="F614" s="7">
        <v>116.9</v>
      </c>
    </row>
    <row r="615" spans="1:6" x14ac:dyDescent="0.2">
      <c r="A615" s="9">
        <v>2001</v>
      </c>
      <c r="B615" s="9">
        <v>2</v>
      </c>
      <c r="C615" s="8">
        <v>36923</v>
      </c>
      <c r="D615" s="16">
        <v>2000</v>
      </c>
      <c r="E615" s="9">
        <v>263.39999999999998</v>
      </c>
      <c r="F615" s="7">
        <v>507.1</v>
      </c>
    </row>
    <row r="616" spans="1:6" x14ac:dyDescent="0.2">
      <c r="A616" s="9">
        <v>2001</v>
      </c>
      <c r="B616" s="9">
        <v>3</v>
      </c>
      <c r="C616" s="8">
        <v>36951</v>
      </c>
      <c r="D616" s="16">
        <v>2000</v>
      </c>
      <c r="E616" s="9">
        <v>127.7</v>
      </c>
      <c r="F616" s="7">
        <v>282.3</v>
      </c>
    </row>
    <row r="617" spans="1:6" x14ac:dyDescent="0.2">
      <c r="A617" s="9">
        <v>2001</v>
      </c>
      <c r="B617" s="9">
        <v>4</v>
      </c>
      <c r="C617" s="8">
        <v>36982</v>
      </c>
      <c r="D617" s="16">
        <v>2000</v>
      </c>
      <c r="E617" s="9">
        <v>25.1</v>
      </c>
    </row>
    <row r="618" spans="1:6" x14ac:dyDescent="0.2">
      <c r="A618" s="9">
        <v>2001</v>
      </c>
      <c r="B618" s="9">
        <v>5</v>
      </c>
      <c r="C618" s="8">
        <v>37012</v>
      </c>
      <c r="D618" s="8"/>
      <c r="E618" s="9">
        <v>0</v>
      </c>
    </row>
    <row r="619" spans="1:6" x14ac:dyDescent="0.2">
      <c r="A619" s="9">
        <v>2001</v>
      </c>
      <c r="B619" s="9">
        <v>6</v>
      </c>
      <c r="C619" s="8">
        <v>37043</v>
      </c>
      <c r="D619" s="8"/>
      <c r="E619" s="9">
        <v>0</v>
      </c>
    </row>
    <row r="620" spans="1:6" x14ac:dyDescent="0.2">
      <c r="A620" s="15">
        <v>2001</v>
      </c>
      <c r="B620" s="9">
        <v>7</v>
      </c>
      <c r="C620" s="8">
        <v>37073</v>
      </c>
      <c r="D620" s="8"/>
      <c r="E620" s="9">
        <v>1.3</v>
      </c>
    </row>
    <row r="621" spans="1:6" x14ac:dyDescent="0.2">
      <c r="A621" s="9">
        <v>2001</v>
      </c>
      <c r="B621" s="9">
        <v>8</v>
      </c>
      <c r="C621" s="8">
        <v>37104</v>
      </c>
      <c r="D621" s="8"/>
      <c r="E621" s="9">
        <v>0</v>
      </c>
    </row>
    <row r="622" spans="1:6" x14ac:dyDescent="0.2">
      <c r="A622" s="9">
        <v>2001</v>
      </c>
      <c r="B622" s="9">
        <v>9</v>
      </c>
      <c r="C622" s="8">
        <v>37135</v>
      </c>
      <c r="D622" s="8"/>
      <c r="E622" s="9">
        <v>4.3</v>
      </c>
    </row>
    <row r="623" spans="1:6" x14ac:dyDescent="0.2">
      <c r="A623" s="9">
        <v>2001</v>
      </c>
      <c r="B623" s="9">
        <v>10</v>
      </c>
      <c r="C623" s="8">
        <v>37165</v>
      </c>
      <c r="D623" s="8"/>
      <c r="E623" s="9">
        <v>4.5</v>
      </c>
      <c r="F623" s="11">
        <v>0</v>
      </c>
    </row>
    <row r="624" spans="1:6" x14ac:dyDescent="0.2">
      <c r="A624" s="9">
        <v>2001</v>
      </c>
      <c r="B624" s="9">
        <v>11</v>
      </c>
      <c r="C624" s="8">
        <v>37196</v>
      </c>
      <c r="D624" s="16">
        <v>2001</v>
      </c>
      <c r="E624" s="9">
        <v>107.8</v>
      </c>
      <c r="F624" s="7">
        <v>70.8</v>
      </c>
    </row>
    <row r="625" spans="1:6" x14ac:dyDescent="0.2">
      <c r="A625" s="9">
        <v>2001</v>
      </c>
      <c r="B625" s="9">
        <v>12</v>
      </c>
      <c r="C625" s="8">
        <v>37226</v>
      </c>
      <c r="D625" s="16">
        <v>2001</v>
      </c>
      <c r="E625" s="9">
        <v>128.30000000000001</v>
      </c>
      <c r="F625" s="7">
        <v>117.9</v>
      </c>
    </row>
    <row r="626" spans="1:6" x14ac:dyDescent="0.2">
      <c r="A626" s="9">
        <v>2002</v>
      </c>
      <c r="B626" s="9">
        <v>1</v>
      </c>
      <c r="C626" s="8">
        <v>37257</v>
      </c>
      <c r="D626" s="16">
        <v>2001</v>
      </c>
      <c r="E626" s="9">
        <v>159.9</v>
      </c>
      <c r="F626" s="7">
        <v>179.8</v>
      </c>
    </row>
    <row r="627" spans="1:6" x14ac:dyDescent="0.2">
      <c r="A627" s="9">
        <v>2002</v>
      </c>
      <c r="B627" s="9">
        <v>2</v>
      </c>
      <c r="C627" s="8">
        <v>37288</v>
      </c>
      <c r="D627" s="16">
        <v>2001</v>
      </c>
      <c r="E627" s="9">
        <v>43.7</v>
      </c>
      <c r="F627" s="7">
        <v>117.4</v>
      </c>
    </row>
    <row r="628" spans="1:6" x14ac:dyDescent="0.2">
      <c r="A628" s="9">
        <v>2002</v>
      </c>
      <c r="B628" s="9">
        <v>3</v>
      </c>
      <c r="C628" s="8">
        <v>37316</v>
      </c>
      <c r="D628" s="16">
        <v>2001</v>
      </c>
      <c r="E628" s="9">
        <v>31.5</v>
      </c>
      <c r="F628" s="7">
        <v>7.5</v>
      </c>
    </row>
    <row r="629" spans="1:6" x14ac:dyDescent="0.2">
      <c r="A629" s="9">
        <v>2002</v>
      </c>
      <c r="B629" s="9">
        <v>4</v>
      </c>
      <c r="C629" s="8">
        <v>37347</v>
      </c>
      <c r="D629" s="16">
        <v>2001</v>
      </c>
      <c r="E629" s="9">
        <v>140</v>
      </c>
    </row>
    <row r="630" spans="1:6" x14ac:dyDescent="0.2">
      <c r="A630" s="9">
        <v>2002</v>
      </c>
      <c r="B630" s="9">
        <v>5</v>
      </c>
      <c r="C630" s="8">
        <v>37377</v>
      </c>
      <c r="D630" s="8"/>
      <c r="E630" s="9">
        <v>0</v>
      </c>
    </row>
    <row r="631" spans="1:6" x14ac:dyDescent="0.2">
      <c r="A631" s="9">
        <v>2002</v>
      </c>
      <c r="B631" s="9">
        <v>6</v>
      </c>
      <c r="C631" s="8">
        <v>37408</v>
      </c>
      <c r="D631" s="8"/>
      <c r="E631" s="9">
        <v>3.7</v>
      </c>
    </row>
    <row r="632" spans="1:6" x14ac:dyDescent="0.2">
      <c r="A632" s="15">
        <v>2002</v>
      </c>
      <c r="B632" s="9">
        <v>7</v>
      </c>
      <c r="C632" s="8">
        <v>37438</v>
      </c>
      <c r="D632" s="8"/>
      <c r="E632" s="9">
        <v>0</v>
      </c>
    </row>
    <row r="633" spans="1:6" ht="13.5" customHeight="1" x14ac:dyDescent="0.2">
      <c r="A633" s="9">
        <v>2002</v>
      </c>
      <c r="B633" s="9">
        <v>8</v>
      </c>
      <c r="C633" s="8">
        <v>37469</v>
      </c>
      <c r="D633" s="8"/>
      <c r="E633" s="9">
        <v>0</v>
      </c>
    </row>
    <row r="634" spans="1:6" x14ac:dyDescent="0.2">
      <c r="A634" s="9">
        <v>2002</v>
      </c>
      <c r="B634" s="9">
        <v>9</v>
      </c>
      <c r="C634" s="8">
        <v>37500</v>
      </c>
      <c r="D634" s="8"/>
      <c r="E634" s="9">
        <v>7.6</v>
      </c>
    </row>
    <row r="635" spans="1:6" x14ac:dyDescent="0.2">
      <c r="A635" s="9">
        <v>2002</v>
      </c>
      <c r="B635" s="9">
        <v>10</v>
      </c>
      <c r="C635" s="8">
        <v>37530</v>
      </c>
      <c r="D635" s="8"/>
      <c r="E635" s="9">
        <v>42.3</v>
      </c>
      <c r="F635" s="7">
        <v>23.6</v>
      </c>
    </row>
    <row r="636" spans="1:6" x14ac:dyDescent="0.2">
      <c r="A636" s="9">
        <v>2002</v>
      </c>
      <c r="B636" s="9">
        <v>11</v>
      </c>
      <c r="C636" s="8">
        <v>37561</v>
      </c>
      <c r="D636" s="16">
        <v>2002</v>
      </c>
      <c r="E636" s="9">
        <v>48</v>
      </c>
      <c r="F636" s="7">
        <v>42.6</v>
      </c>
    </row>
    <row r="637" spans="1:6" x14ac:dyDescent="0.2">
      <c r="A637" s="9">
        <v>2002</v>
      </c>
      <c r="B637" s="9">
        <v>12</v>
      </c>
      <c r="C637" s="8">
        <v>37591</v>
      </c>
      <c r="D637" s="16">
        <v>2002</v>
      </c>
      <c r="E637" s="9">
        <v>95.4</v>
      </c>
      <c r="F637" s="7">
        <v>71.2</v>
      </c>
    </row>
    <row r="638" spans="1:6" x14ac:dyDescent="0.2">
      <c r="A638" s="9">
        <v>2003</v>
      </c>
      <c r="B638" s="9">
        <v>1</v>
      </c>
      <c r="C638" s="8">
        <v>37622</v>
      </c>
      <c r="D638" s="16">
        <v>2002</v>
      </c>
      <c r="E638" s="9">
        <v>150</v>
      </c>
      <c r="F638" s="7">
        <v>141.69999999999999</v>
      </c>
    </row>
    <row r="639" spans="1:6" x14ac:dyDescent="0.2">
      <c r="A639" s="9">
        <v>2003</v>
      </c>
      <c r="B639" s="9">
        <v>2</v>
      </c>
      <c r="C639" s="8">
        <v>37653</v>
      </c>
      <c r="D639" s="16">
        <v>2002</v>
      </c>
      <c r="E639" s="9">
        <v>116.6</v>
      </c>
      <c r="F639" s="7">
        <v>287</v>
      </c>
    </row>
    <row r="640" spans="1:6" x14ac:dyDescent="0.2">
      <c r="A640" s="9">
        <v>2003</v>
      </c>
      <c r="B640" s="9">
        <v>3</v>
      </c>
      <c r="C640" s="8">
        <v>37681</v>
      </c>
      <c r="D640" s="16">
        <v>2002</v>
      </c>
      <c r="E640" s="9">
        <v>213.9</v>
      </c>
      <c r="F640" s="7">
        <v>202.9</v>
      </c>
    </row>
    <row r="641" spans="1:6" x14ac:dyDescent="0.2">
      <c r="A641" s="9">
        <v>2003</v>
      </c>
      <c r="B641" s="9">
        <v>4</v>
      </c>
      <c r="C641" s="8">
        <v>37712</v>
      </c>
      <c r="D641" s="16">
        <v>2002</v>
      </c>
      <c r="E641" s="9">
        <v>3.6</v>
      </c>
    </row>
    <row r="642" spans="1:6" x14ac:dyDescent="0.2">
      <c r="A642" s="9">
        <v>2003</v>
      </c>
      <c r="B642" s="9">
        <v>5</v>
      </c>
      <c r="C642" s="8">
        <v>37742</v>
      </c>
      <c r="D642" s="8"/>
      <c r="E642" s="9">
        <v>0</v>
      </c>
    </row>
    <row r="643" spans="1:6" x14ac:dyDescent="0.2">
      <c r="A643" s="9">
        <v>2003</v>
      </c>
      <c r="B643" s="9">
        <v>6</v>
      </c>
      <c r="C643" s="8">
        <v>37773</v>
      </c>
      <c r="D643" s="8"/>
      <c r="E643" s="9">
        <v>3.6</v>
      </c>
    </row>
    <row r="644" spans="1:6" x14ac:dyDescent="0.2">
      <c r="A644" s="15">
        <v>2003</v>
      </c>
      <c r="B644" s="9">
        <v>7</v>
      </c>
      <c r="C644" s="8">
        <v>37803</v>
      </c>
      <c r="D644" s="8"/>
      <c r="E644" s="9">
        <v>0</v>
      </c>
    </row>
    <row r="645" spans="1:6" x14ac:dyDescent="0.2">
      <c r="A645" s="9">
        <v>2003</v>
      </c>
      <c r="B645" s="9">
        <v>8</v>
      </c>
      <c r="C645" s="8">
        <v>37834</v>
      </c>
      <c r="D645" s="8"/>
      <c r="E645" s="9">
        <v>0</v>
      </c>
    </row>
    <row r="646" spans="1:6" x14ac:dyDescent="0.2">
      <c r="A646" s="9">
        <v>2003</v>
      </c>
      <c r="B646" s="9">
        <v>9</v>
      </c>
      <c r="C646" s="8">
        <v>37865</v>
      </c>
      <c r="D646" s="8"/>
      <c r="E646" s="9">
        <v>0</v>
      </c>
    </row>
    <row r="647" spans="1:6" x14ac:dyDescent="0.2">
      <c r="A647" s="9">
        <v>2003</v>
      </c>
      <c r="B647" s="9">
        <v>10</v>
      </c>
      <c r="C647" s="8">
        <v>37895</v>
      </c>
      <c r="D647" s="8"/>
      <c r="E647" s="9">
        <v>39.299999999999997</v>
      </c>
      <c r="F647" s="7">
        <v>49.5</v>
      </c>
    </row>
    <row r="648" spans="1:6" x14ac:dyDescent="0.2">
      <c r="A648" s="9">
        <v>2003</v>
      </c>
      <c r="B648" s="9">
        <v>11</v>
      </c>
      <c r="C648" s="8">
        <v>37926</v>
      </c>
      <c r="D648" s="16">
        <v>2003</v>
      </c>
      <c r="E648" s="9">
        <v>35.299999999999997</v>
      </c>
      <c r="F648" s="7">
        <v>64</v>
      </c>
    </row>
    <row r="649" spans="1:6" x14ac:dyDescent="0.2">
      <c r="A649" s="9">
        <v>2003</v>
      </c>
      <c r="B649" s="9">
        <v>12</v>
      </c>
      <c r="C649" s="8">
        <v>37956</v>
      </c>
      <c r="D649" s="16">
        <v>2003</v>
      </c>
      <c r="E649" s="9">
        <v>184.8</v>
      </c>
      <c r="F649" s="7">
        <v>168.5</v>
      </c>
    </row>
    <row r="650" spans="1:6" x14ac:dyDescent="0.2">
      <c r="A650" s="9">
        <v>2004</v>
      </c>
      <c r="B650" s="9">
        <v>1</v>
      </c>
      <c r="C650" s="8">
        <v>37987</v>
      </c>
      <c r="D650" s="16">
        <v>2003</v>
      </c>
      <c r="E650" s="9">
        <v>216.8</v>
      </c>
      <c r="F650" s="7">
        <v>190.8</v>
      </c>
    </row>
    <row r="651" spans="1:6" x14ac:dyDescent="0.2">
      <c r="A651" s="9">
        <v>2004</v>
      </c>
      <c r="B651" s="9">
        <v>2</v>
      </c>
      <c r="C651" s="8">
        <v>38018</v>
      </c>
      <c r="D651" s="16">
        <v>2003</v>
      </c>
      <c r="E651" s="9">
        <v>172.6</v>
      </c>
      <c r="F651" s="7">
        <v>183.2</v>
      </c>
    </row>
    <row r="652" spans="1:6" x14ac:dyDescent="0.2">
      <c r="A652" s="9">
        <v>2004</v>
      </c>
      <c r="B652" s="9">
        <v>3</v>
      </c>
      <c r="C652" s="8">
        <v>38047</v>
      </c>
      <c r="D652" s="16">
        <v>2003</v>
      </c>
      <c r="E652" s="9">
        <v>274.3</v>
      </c>
      <c r="F652" s="7">
        <v>256.5</v>
      </c>
    </row>
    <row r="653" spans="1:6" x14ac:dyDescent="0.2">
      <c r="A653" s="9">
        <v>2004</v>
      </c>
      <c r="B653" s="9">
        <v>4</v>
      </c>
      <c r="C653" s="8">
        <v>38078</v>
      </c>
      <c r="D653" s="16">
        <v>2003</v>
      </c>
      <c r="E653" s="9">
        <v>31</v>
      </c>
    </row>
    <row r="654" spans="1:6" x14ac:dyDescent="0.2">
      <c r="A654" s="9">
        <v>2004</v>
      </c>
      <c r="B654" s="9">
        <v>5</v>
      </c>
      <c r="C654" s="8">
        <v>38108</v>
      </c>
      <c r="D654" s="8"/>
      <c r="E654" s="9">
        <v>0</v>
      </c>
    </row>
    <row r="655" spans="1:6" x14ac:dyDescent="0.2">
      <c r="A655" s="9">
        <v>2004</v>
      </c>
      <c r="B655" s="9">
        <v>6</v>
      </c>
      <c r="C655" s="8">
        <v>38139</v>
      </c>
      <c r="D655" s="8"/>
      <c r="E655" s="9">
        <v>0</v>
      </c>
    </row>
    <row r="656" spans="1:6" x14ac:dyDescent="0.2">
      <c r="A656" s="15">
        <v>2004</v>
      </c>
      <c r="B656" s="9">
        <v>7</v>
      </c>
      <c r="C656" s="8">
        <v>38169</v>
      </c>
      <c r="D656" s="8"/>
      <c r="E656" s="9">
        <v>0</v>
      </c>
    </row>
    <row r="657" spans="1:6" x14ac:dyDescent="0.2">
      <c r="A657" s="9">
        <v>2004</v>
      </c>
      <c r="B657" s="9">
        <v>8</v>
      </c>
      <c r="C657" s="8">
        <v>38200</v>
      </c>
      <c r="D657" s="8"/>
      <c r="E657" s="9">
        <v>0</v>
      </c>
    </row>
    <row r="658" spans="1:6" x14ac:dyDescent="0.2">
      <c r="A658" s="9">
        <v>2004</v>
      </c>
      <c r="B658" s="9">
        <v>9</v>
      </c>
      <c r="C658" s="8">
        <v>38231</v>
      </c>
      <c r="D658" s="8"/>
      <c r="E658" s="9">
        <v>0</v>
      </c>
    </row>
    <row r="659" spans="1:6" x14ac:dyDescent="0.2">
      <c r="A659" s="9">
        <v>2004</v>
      </c>
      <c r="B659" s="9">
        <v>10</v>
      </c>
      <c r="C659" s="8">
        <v>38261</v>
      </c>
      <c r="D659" s="8"/>
      <c r="E659" s="9">
        <v>24.9</v>
      </c>
      <c r="F659" s="11">
        <v>0</v>
      </c>
    </row>
    <row r="660" spans="1:6" x14ac:dyDescent="0.2">
      <c r="A660" s="9">
        <v>2004</v>
      </c>
      <c r="B660" s="9">
        <v>11</v>
      </c>
      <c r="C660" s="8">
        <v>38292</v>
      </c>
      <c r="D660" s="16">
        <v>2004</v>
      </c>
      <c r="E660" s="9">
        <v>10.5</v>
      </c>
      <c r="F660" s="7">
        <v>23.4</v>
      </c>
    </row>
    <row r="661" spans="1:6" x14ac:dyDescent="0.2">
      <c r="A661" s="9">
        <v>2004</v>
      </c>
      <c r="B661" s="9">
        <v>12</v>
      </c>
      <c r="C661" s="8">
        <v>38322</v>
      </c>
      <c r="D661" s="16">
        <v>2004</v>
      </c>
      <c r="E661" s="9">
        <v>162.1</v>
      </c>
      <c r="F661" s="7">
        <v>78.099999999999994</v>
      </c>
    </row>
    <row r="662" spans="1:6" x14ac:dyDescent="0.2">
      <c r="A662" s="9">
        <v>2005</v>
      </c>
      <c r="B662" s="9">
        <v>1</v>
      </c>
      <c r="C662" s="8">
        <v>38353</v>
      </c>
      <c r="D662" s="16">
        <v>2004</v>
      </c>
      <c r="E662" s="9">
        <v>201.3</v>
      </c>
      <c r="F662" s="7">
        <v>234.1</v>
      </c>
    </row>
    <row r="663" spans="1:6" x14ac:dyDescent="0.2">
      <c r="A663" s="9">
        <v>2005</v>
      </c>
      <c r="B663" s="9">
        <v>2</v>
      </c>
      <c r="C663" s="8">
        <v>38384</v>
      </c>
      <c r="D663" s="16">
        <v>2004</v>
      </c>
      <c r="E663" s="9">
        <v>71.599999999999994</v>
      </c>
      <c r="F663" s="7">
        <v>73</v>
      </c>
    </row>
    <row r="664" spans="1:6" x14ac:dyDescent="0.2">
      <c r="A664" s="9">
        <v>2005</v>
      </c>
      <c r="B664" s="9">
        <v>3</v>
      </c>
      <c r="C664" s="8">
        <v>38412</v>
      </c>
      <c r="D664" s="16">
        <v>2004</v>
      </c>
      <c r="E664" s="9">
        <v>32.1</v>
      </c>
    </row>
    <row r="665" spans="1:6" x14ac:dyDescent="0.2">
      <c r="A665" s="9">
        <v>2005</v>
      </c>
      <c r="B665" s="9">
        <v>4</v>
      </c>
      <c r="C665" s="8">
        <v>38443</v>
      </c>
      <c r="D665" s="16">
        <v>2004</v>
      </c>
      <c r="E665" s="9">
        <v>22.4</v>
      </c>
    </row>
    <row r="666" spans="1:6" x14ac:dyDescent="0.2">
      <c r="A666" s="9">
        <v>2005</v>
      </c>
      <c r="B666" s="9">
        <v>5</v>
      </c>
      <c r="C666" s="8">
        <v>38473</v>
      </c>
      <c r="D666" s="8"/>
      <c r="E666" s="9">
        <v>0</v>
      </c>
    </row>
    <row r="667" spans="1:6" x14ac:dyDescent="0.2">
      <c r="A667" s="9">
        <v>2005</v>
      </c>
      <c r="B667" s="9">
        <v>6</v>
      </c>
      <c r="C667" s="8">
        <v>38504</v>
      </c>
      <c r="D667" s="8"/>
      <c r="E667" s="9">
        <v>0</v>
      </c>
    </row>
    <row r="668" spans="1:6" x14ac:dyDescent="0.2">
      <c r="A668" s="15">
        <v>2005</v>
      </c>
      <c r="B668" s="9">
        <v>7</v>
      </c>
      <c r="C668" s="8">
        <v>38534</v>
      </c>
      <c r="D668" s="8"/>
      <c r="E668" s="9">
        <v>0</v>
      </c>
    </row>
    <row r="669" spans="1:6" x14ac:dyDescent="0.2">
      <c r="A669" s="9">
        <v>2005</v>
      </c>
      <c r="B669" s="9">
        <v>8</v>
      </c>
      <c r="C669" s="8">
        <v>38565</v>
      </c>
      <c r="D669" s="8"/>
      <c r="E669" s="9">
        <v>0</v>
      </c>
    </row>
    <row r="670" spans="1:6" x14ac:dyDescent="0.2">
      <c r="A670" s="9">
        <v>2005</v>
      </c>
      <c r="B670" s="9">
        <v>9</v>
      </c>
      <c r="C670" s="8">
        <v>38596</v>
      </c>
      <c r="D670" s="8"/>
      <c r="E670" s="9">
        <v>0</v>
      </c>
    </row>
    <row r="671" spans="1:6" x14ac:dyDescent="0.2">
      <c r="A671" s="9">
        <v>2005</v>
      </c>
      <c r="B671" s="9">
        <v>10</v>
      </c>
      <c r="C671" s="8">
        <v>38626</v>
      </c>
      <c r="D671" s="8"/>
      <c r="E671" s="9">
        <v>0</v>
      </c>
      <c r="F671" s="11">
        <v>0</v>
      </c>
    </row>
    <row r="672" spans="1:6" x14ac:dyDescent="0.2">
      <c r="A672" s="9">
        <v>2005</v>
      </c>
      <c r="B672" s="9">
        <v>11</v>
      </c>
      <c r="C672" s="8">
        <v>38657</v>
      </c>
      <c r="D672" s="16">
        <v>2005</v>
      </c>
      <c r="E672" s="9">
        <v>85</v>
      </c>
      <c r="F672" s="7">
        <v>69.5</v>
      </c>
    </row>
    <row r="673" spans="1:6" x14ac:dyDescent="0.2">
      <c r="A673" s="9">
        <v>2005</v>
      </c>
      <c r="B673" s="9">
        <v>12</v>
      </c>
      <c r="C673" s="8">
        <v>38687</v>
      </c>
      <c r="D673" s="16">
        <v>2005</v>
      </c>
      <c r="E673" s="9">
        <v>210</v>
      </c>
      <c r="F673" s="7">
        <v>230</v>
      </c>
    </row>
    <row r="674" spans="1:6" x14ac:dyDescent="0.2">
      <c r="A674" s="9">
        <v>2006</v>
      </c>
      <c r="B674" s="9">
        <v>1</v>
      </c>
      <c r="C674" s="8">
        <v>38718</v>
      </c>
      <c r="D674" s="16">
        <v>2005</v>
      </c>
      <c r="E674" s="9">
        <v>293.8</v>
      </c>
      <c r="F674" s="7">
        <v>438.4</v>
      </c>
    </row>
    <row r="675" spans="1:6" x14ac:dyDescent="0.2">
      <c r="A675" s="9">
        <v>2006</v>
      </c>
      <c r="B675" s="9">
        <v>2</v>
      </c>
      <c r="C675" s="8">
        <v>38749</v>
      </c>
      <c r="D675" s="16">
        <v>2005</v>
      </c>
      <c r="E675" s="9">
        <v>216.5</v>
      </c>
      <c r="F675" s="7">
        <v>313</v>
      </c>
    </row>
    <row r="676" spans="1:6" x14ac:dyDescent="0.2">
      <c r="A676" s="9">
        <v>2006</v>
      </c>
      <c r="B676" s="9">
        <v>3</v>
      </c>
      <c r="C676" s="8">
        <v>38777</v>
      </c>
      <c r="D676" s="16">
        <v>2005</v>
      </c>
      <c r="E676" s="9">
        <v>107.1</v>
      </c>
      <c r="F676" s="7">
        <v>165.6</v>
      </c>
    </row>
    <row r="677" spans="1:6" x14ac:dyDescent="0.2">
      <c r="A677" s="9">
        <v>2006</v>
      </c>
      <c r="B677" s="9">
        <v>4</v>
      </c>
      <c r="C677" s="8">
        <v>38808</v>
      </c>
      <c r="D677" s="16">
        <v>2005</v>
      </c>
      <c r="E677" s="9">
        <v>1.2</v>
      </c>
    </row>
    <row r="678" spans="1:6" x14ac:dyDescent="0.2">
      <c r="A678" s="9">
        <v>2006</v>
      </c>
      <c r="B678" s="9">
        <v>5</v>
      </c>
      <c r="C678" s="8">
        <v>38838</v>
      </c>
      <c r="D678" s="8"/>
      <c r="E678" s="9">
        <v>0</v>
      </c>
    </row>
    <row r="679" spans="1:6" x14ac:dyDescent="0.2">
      <c r="A679" s="9">
        <v>2006</v>
      </c>
      <c r="B679" s="9">
        <v>6</v>
      </c>
      <c r="C679" s="8">
        <v>38869</v>
      </c>
      <c r="D679" s="8"/>
      <c r="E679" s="9">
        <v>0</v>
      </c>
    </row>
    <row r="680" spans="1:6" x14ac:dyDescent="0.2">
      <c r="A680" s="15">
        <v>2006</v>
      </c>
      <c r="B680" s="9">
        <v>7</v>
      </c>
      <c r="C680" s="8">
        <v>38899</v>
      </c>
      <c r="D680" s="8"/>
      <c r="E680" s="9">
        <v>0</v>
      </c>
    </row>
    <row r="681" spans="1:6" x14ac:dyDescent="0.2">
      <c r="A681" s="9">
        <v>2006</v>
      </c>
      <c r="B681" s="9">
        <v>8</v>
      </c>
      <c r="C681" s="8">
        <v>38930</v>
      </c>
      <c r="D681" s="8"/>
      <c r="E681" s="9">
        <v>0</v>
      </c>
    </row>
    <row r="682" spans="1:6" x14ac:dyDescent="0.2">
      <c r="A682" s="9">
        <v>2006</v>
      </c>
      <c r="B682" s="9">
        <v>9</v>
      </c>
      <c r="C682" s="8">
        <v>38961</v>
      </c>
      <c r="D682" s="8"/>
      <c r="E682" s="9">
        <v>0</v>
      </c>
    </row>
    <row r="683" spans="1:6" x14ac:dyDescent="0.2">
      <c r="A683" s="9">
        <v>2006</v>
      </c>
      <c r="B683" s="9">
        <v>10</v>
      </c>
      <c r="C683" s="8">
        <v>38991</v>
      </c>
      <c r="D683" s="8"/>
      <c r="E683" s="9">
        <v>6.8</v>
      </c>
      <c r="F683" s="11">
        <v>0</v>
      </c>
    </row>
    <row r="684" spans="1:6" x14ac:dyDescent="0.2">
      <c r="A684" s="9">
        <v>2006</v>
      </c>
      <c r="B684" s="9">
        <v>11</v>
      </c>
      <c r="C684" s="8">
        <v>39022</v>
      </c>
      <c r="D684" s="16">
        <v>2006</v>
      </c>
      <c r="E684" s="9">
        <v>143.30000000000001</v>
      </c>
      <c r="F684" s="7">
        <v>144.19999999999999</v>
      </c>
    </row>
    <row r="685" spans="1:6" x14ac:dyDescent="0.2">
      <c r="A685" s="9">
        <v>2006</v>
      </c>
      <c r="B685" s="9">
        <v>12</v>
      </c>
      <c r="C685" s="8">
        <v>39052</v>
      </c>
      <c r="D685" s="16">
        <v>2006</v>
      </c>
      <c r="E685" s="9">
        <v>221.4</v>
      </c>
      <c r="F685" s="7">
        <v>208.9</v>
      </c>
    </row>
    <row r="686" spans="1:6" x14ac:dyDescent="0.2">
      <c r="A686" s="9">
        <v>2007</v>
      </c>
      <c r="B686" s="9">
        <v>1</v>
      </c>
      <c r="C686" s="8">
        <v>39083</v>
      </c>
      <c r="D686" s="16">
        <v>2006</v>
      </c>
      <c r="E686" s="9">
        <v>367.3</v>
      </c>
      <c r="F686" s="7">
        <v>263.7</v>
      </c>
    </row>
    <row r="687" spans="1:6" x14ac:dyDescent="0.2">
      <c r="A687" s="9">
        <v>2007</v>
      </c>
      <c r="B687" s="9">
        <v>2</v>
      </c>
      <c r="C687" s="8">
        <v>39114</v>
      </c>
      <c r="D687" s="16">
        <v>2006</v>
      </c>
      <c r="E687" s="9">
        <v>72.5</v>
      </c>
      <c r="F687" s="7">
        <v>69.8</v>
      </c>
    </row>
    <row r="688" spans="1:6" x14ac:dyDescent="0.2">
      <c r="A688" s="9">
        <v>2007</v>
      </c>
      <c r="B688" s="9">
        <v>3</v>
      </c>
      <c r="C688" s="8">
        <v>39142</v>
      </c>
      <c r="D688" s="16">
        <v>2006</v>
      </c>
      <c r="E688" s="9">
        <v>72.099999999999994</v>
      </c>
      <c r="F688" s="7">
        <v>70.7</v>
      </c>
    </row>
    <row r="689" spans="1:10" x14ac:dyDescent="0.2">
      <c r="A689" s="9">
        <v>2007</v>
      </c>
      <c r="B689" s="9">
        <v>4</v>
      </c>
      <c r="C689" s="8">
        <v>39173</v>
      </c>
      <c r="D689" s="16">
        <v>2006</v>
      </c>
      <c r="E689" s="9">
        <v>48.2</v>
      </c>
    </row>
    <row r="690" spans="1:10" x14ac:dyDescent="0.2">
      <c r="A690" s="9">
        <v>2007</v>
      </c>
      <c r="B690" s="9">
        <v>5</v>
      </c>
      <c r="C690" s="8">
        <v>39203</v>
      </c>
      <c r="D690" s="8"/>
      <c r="E690" s="9">
        <v>0</v>
      </c>
    </row>
    <row r="691" spans="1:10" x14ac:dyDescent="0.2">
      <c r="A691" s="9">
        <v>2007</v>
      </c>
      <c r="B691" s="9">
        <v>6</v>
      </c>
      <c r="C691" s="8">
        <v>39234</v>
      </c>
      <c r="D691" s="8"/>
      <c r="E691" s="9">
        <v>0</v>
      </c>
    </row>
    <row r="692" spans="1:10" x14ac:dyDescent="0.2">
      <c r="A692" s="15">
        <v>2007</v>
      </c>
      <c r="B692" s="9">
        <v>7</v>
      </c>
      <c r="C692" s="8">
        <v>39264</v>
      </c>
      <c r="D692" s="8"/>
      <c r="E692" s="9">
        <v>0</v>
      </c>
      <c r="F692" s="7">
        <v>1.9</v>
      </c>
    </row>
    <row r="693" spans="1:10" x14ac:dyDescent="0.2">
      <c r="A693" s="9">
        <v>2007</v>
      </c>
      <c r="B693" s="9">
        <v>8</v>
      </c>
      <c r="C693" s="8">
        <v>39295</v>
      </c>
      <c r="D693" s="8"/>
      <c r="E693" s="9">
        <v>0</v>
      </c>
      <c r="F693" s="7">
        <v>0</v>
      </c>
    </row>
    <row r="694" spans="1:10" x14ac:dyDescent="0.2">
      <c r="A694" s="9">
        <v>2007</v>
      </c>
      <c r="B694" s="9">
        <v>9</v>
      </c>
      <c r="C694" s="8">
        <v>39326</v>
      </c>
      <c r="D694" s="8"/>
      <c r="E694" s="9">
        <v>6.1</v>
      </c>
      <c r="F694" s="7">
        <v>8.9</v>
      </c>
    </row>
    <row r="695" spans="1:10" x14ac:dyDescent="0.2">
      <c r="A695" s="9">
        <v>2007</v>
      </c>
      <c r="B695" s="9">
        <v>10</v>
      </c>
      <c r="C695" s="8">
        <v>39356</v>
      </c>
      <c r="D695" s="8"/>
      <c r="E695" s="9">
        <v>0</v>
      </c>
      <c r="F695" s="7">
        <v>0</v>
      </c>
    </row>
    <row r="696" spans="1:10" x14ac:dyDescent="0.2">
      <c r="A696" s="9">
        <v>2007</v>
      </c>
      <c r="B696" s="9">
        <v>11</v>
      </c>
      <c r="C696" s="8">
        <v>39387</v>
      </c>
      <c r="D696" s="16">
        <v>2007</v>
      </c>
      <c r="E696" s="9">
        <v>84</v>
      </c>
      <c r="F696" s="7">
        <v>142.5</v>
      </c>
      <c r="G696" s="7">
        <v>120</v>
      </c>
      <c r="H696" s="3">
        <v>41.756250000000001</v>
      </c>
      <c r="I696" s="3">
        <v>90.224999999999994</v>
      </c>
      <c r="J696" s="3">
        <v>90.5625</v>
      </c>
    </row>
    <row r="697" spans="1:10" ht="15" customHeight="1" x14ac:dyDescent="0.2">
      <c r="A697" s="9">
        <v>2007</v>
      </c>
      <c r="B697" s="9">
        <v>12</v>
      </c>
      <c r="C697" s="8">
        <v>39417</v>
      </c>
      <c r="D697" s="16">
        <v>2007</v>
      </c>
      <c r="E697" s="9">
        <v>419.9</v>
      </c>
      <c r="F697" s="7">
        <v>737</v>
      </c>
      <c r="G697" s="7">
        <v>676</v>
      </c>
      <c r="H697" s="3">
        <v>889.30000000000007</v>
      </c>
      <c r="I697" s="3">
        <v>809.05</v>
      </c>
      <c r="J697" s="3">
        <v>703.41249999999991</v>
      </c>
    </row>
    <row r="698" spans="1:10" x14ac:dyDescent="0.2">
      <c r="A698" s="9">
        <v>2008</v>
      </c>
      <c r="B698" s="9">
        <v>1</v>
      </c>
      <c r="C698" s="8">
        <v>39448</v>
      </c>
      <c r="D698" s="16">
        <v>2007</v>
      </c>
      <c r="E698" s="9">
        <v>299.5</v>
      </c>
      <c r="F698" s="7">
        <v>338.7</v>
      </c>
      <c r="G698" s="7">
        <v>430</v>
      </c>
      <c r="H698" s="3">
        <v>416.41250000000002</v>
      </c>
      <c r="I698" s="3">
        <v>443.50625000000002</v>
      </c>
      <c r="J698" s="3">
        <v>378.40625</v>
      </c>
    </row>
    <row r="699" spans="1:10" x14ac:dyDescent="0.2">
      <c r="A699" s="9">
        <v>2008</v>
      </c>
      <c r="B699" s="9">
        <v>2</v>
      </c>
      <c r="C699" s="8">
        <v>39479</v>
      </c>
      <c r="D699" s="16">
        <v>2007</v>
      </c>
      <c r="E699" s="10">
        <v>94.9</v>
      </c>
      <c r="F699" s="7">
        <v>27.6</v>
      </c>
      <c r="G699" s="7">
        <v>50</v>
      </c>
      <c r="H699" s="3">
        <v>105.3625</v>
      </c>
      <c r="I699" s="3">
        <v>82.224999999999994</v>
      </c>
      <c r="J699" s="3">
        <v>115.99999999999999</v>
      </c>
    </row>
    <row r="700" spans="1:10" x14ac:dyDescent="0.2">
      <c r="A700" s="9">
        <v>2008</v>
      </c>
      <c r="B700" s="9">
        <v>3</v>
      </c>
      <c r="C700" s="8">
        <v>39508</v>
      </c>
      <c r="D700" s="16">
        <v>2007</v>
      </c>
      <c r="E700" s="9">
        <v>116.1</v>
      </c>
      <c r="F700" s="7">
        <v>119.4</v>
      </c>
      <c r="G700" s="7">
        <v>152</v>
      </c>
      <c r="H700" s="3">
        <v>142.39999999999998</v>
      </c>
      <c r="I700" s="3">
        <v>149.0625</v>
      </c>
      <c r="J700" s="3">
        <v>115.1375</v>
      </c>
    </row>
    <row r="701" spans="1:10" x14ac:dyDescent="0.2">
      <c r="A701" s="9">
        <v>2008</v>
      </c>
      <c r="B701" s="9">
        <v>4</v>
      </c>
      <c r="C701" s="8">
        <v>39539</v>
      </c>
      <c r="D701" s="16">
        <v>2007</v>
      </c>
      <c r="E701" s="9">
        <v>8.4</v>
      </c>
      <c r="F701" s="7">
        <v>0</v>
      </c>
      <c r="H701" s="3">
        <v>0.60624999999999996</v>
      </c>
      <c r="I701" s="3">
        <v>0.125</v>
      </c>
      <c r="J701" s="3">
        <v>0.4375</v>
      </c>
    </row>
    <row r="702" spans="1:10" x14ac:dyDescent="0.2">
      <c r="A702" s="9">
        <v>2008</v>
      </c>
      <c r="B702" s="9">
        <v>5</v>
      </c>
      <c r="C702" s="8">
        <v>39569</v>
      </c>
      <c r="D702" s="8"/>
      <c r="E702" s="9">
        <v>6.2</v>
      </c>
      <c r="F702" s="7">
        <v>2.6</v>
      </c>
      <c r="H702" s="3"/>
      <c r="I702" s="3"/>
      <c r="J702" s="3"/>
    </row>
    <row r="703" spans="1:10" x14ac:dyDescent="0.2">
      <c r="A703" s="9">
        <v>2008</v>
      </c>
      <c r="B703" s="9">
        <v>6</v>
      </c>
      <c r="C703" s="8">
        <v>39600</v>
      </c>
      <c r="D703" s="8"/>
      <c r="E703" s="9">
        <v>0</v>
      </c>
      <c r="F703" s="7">
        <v>0</v>
      </c>
      <c r="H703" s="3"/>
      <c r="I703" s="3"/>
      <c r="J703" s="3"/>
    </row>
    <row r="704" spans="1:10" x14ac:dyDescent="0.2">
      <c r="A704" s="15">
        <v>2008</v>
      </c>
      <c r="B704" s="9">
        <v>7</v>
      </c>
      <c r="C704" s="8">
        <v>39630</v>
      </c>
      <c r="D704" s="8"/>
      <c r="E704" s="9">
        <v>0</v>
      </c>
      <c r="H704" s="3"/>
      <c r="I704" s="3"/>
      <c r="J704" s="3"/>
    </row>
    <row r="705" spans="1:10" x14ac:dyDescent="0.2">
      <c r="A705" s="9">
        <v>2008</v>
      </c>
      <c r="B705" s="9">
        <v>8</v>
      </c>
      <c r="C705" s="8">
        <v>39661</v>
      </c>
      <c r="D705" s="8"/>
      <c r="E705" s="9">
        <v>0</v>
      </c>
      <c r="H705" s="3"/>
      <c r="I705" s="3"/>
      <c r="J705" s="3"/>
    </row>
    <row r="706" spans="1:10" x14ac:dyDescent="0.2">
      <c r="A706" s="9">
        <v>2008</v>
      </c>
      <c r="B706" s="9">
        <v>9</v>
      </c>
      <c r="C706" s="8">
        <v>39692</v>
      </c>
      <c r="D706" s="8"/>
      <c r="E706" s="9">
        <v>0</v>
      </c>
      <c r="H706" s="3"/>
      <c r="I706" s="3"/>
      <c r="J706" s="3"/>
    </row>
    <row r="707" spans="1:10" x14ac:dyDescent="0.2">
      <c r="A707" s="9">
        <v>2008</v>
      </c>
      <c r="B707" s="9">
        <v>10</v>
      </c>
      <c r="C707" s="8">
        <v>39722</v>
      </c>
      <c r="D707" s="8"/>
      <c r="E707" s="9">
        <v>4.7</v>
      </c>
      <c r="F707" s="11">
        <v>0</v>
      </c>
      <c r="H707" s="3"/>
      <c r="I707" s="3"/>
      <c r="J707" s="3"/>
    </row>
    <row r="708" spans="1:10" x14ac:dyDescent="0.2">
      <c r="A708" s="9">
        <v>2008</v>
      </c>
      <c r="B708" s="9">
        <v>11</v>
      </c>
      <c r="C708" s="8">
        <v>39753</v>
      </c>
      <c r="D708" s="16">
        <v>2008</v>
      </c>
      <c r="E708" s="7">
        <v>177</v>
      </c>
      <c r="F708" s="7">
        <v>52.5</v>
      </c>
      <c r="G708" s="7">
        <v>111</v>
      </c>
      <c r="H708" s="3">
        <v>131.76875000000001</v>
      </c>
      <c r="I708" s="3">
        <v>176.03749999999999</v>
      </c>
      <c r="J708" s="3">
        <v>172.77500000000001</v>
      </c>
    </row>
    <row r="709" spans="1:10" x14ac:dyDescent="0.2">
      <c r="A709" s="9">
        <v>2008</v>
      </c>
      <c r="B709" s="9">
        <v>12</v>
      </c>
      <c r="C709" s="8">
        <v>39783</v>
      </c>
      <c r="D709" s="16">
        <v>2008</v>
      </c>
      <c r="E709" s="7">
        <v>195.8</v>
      </c>
      <c r="F709" s="7">
        <v>371.4</v>
      </c>
      <c r="G709" s="7">
        <v>342</v>
      </c>
      <c r="H709" s="3">
        <v>338.94374999999997</v>
      </c>
      <c r="I709" s="3">
        <v>365.11874999999998</v>
      </c>
      <c r="J709" s="3">
        <v>398.26249999999999</v>
      </c>
    </row>
    <row r="710" spans="1:10" x14ac:dyDescent="0.2">
      <c r="A710" s="9">
        <v>2009</v>
      </c>
      <c r="B710" s="9">
        <v>1</v>
      </c>
      <c r="C710" s="8">
        <v>39814</v>
      </c>
      <c r="D710" s="16">
        <v>2008</v>
      </c>
      <c r="E710" s="7">
        <v>192.200000047684</v>
      </c>
      <c r="F710" s="7">
        <v>214.6</v>
      </c>
      <c r="G710" s="7">
        <v>263</v>
      </c>
      <c r="H710" s="3">
        <v>224.51249999999996</v>
      </c>
      <c r="I710" s="3">
        <v>348.48124999999999</v>
      </c>
      <c r="J710" s="3">
        <v>356.4</v>
      </c>
    </row>
    <row r="711" spans="1:10" x14ac:dyDescent="0.2">
      <c r="A711" s="9">
        <v>2009</v>
      </c>
      <c r="B711" s="9">
        <v>2</v>
      </c>
      <c r="C711" s="8">
        <v>39845</v>
      </c>
      <c r="D711" s="16">
        <v>2008</v>
      </c>
      <c r="E711" s="7">
        <v>121.1</v>
      </c>
      <c r="F711" s="7">
        <v>245.3</v>
      </c>
      <c r="G711" s="7">
        <v>166</v>
      </c>
      <c r="H711" s="3">
        <v>233.91875000000002</v>
      </c>
      <c r="I711" s="3">
        <v>211.41874999999999</v>
      </c>
      <c r="J711" s="3">
        <v>246.83749999999998</v>
      </c>
    </row>
    <row r="712" spans="1:10" x14ac:dyDescent="0.2">
      <c r="A712" s="9">
        <v>2009</v>
      </c>
      <c r="B712" s="9">
        <v>3</v>
      </c>
      <c r="C712" s="8">
        <v>39873</v>
      </c>
      <c r="D712" s="16">
        <v>2008</v>
      </c>
      <c r="E712" s="7">
        <v>120.8</v>
      </c>
      <c r="F712" s="7">
        <v>164.6</v>
      </c>
      <c r="G712" s="7">
        <v>312</v>
      </c>
      <c r="H712" s="3">
        <v>368.83750000000003</v>
      </c>
      <c r="I712" s="3">
        <v>273.85000000000002</v>
      </c>
      <c r="J712" s="3">
        <v>179.89374999999998</v>
      </c>
    </row>
    <row r="713" spans="1:10" x14ac:dyDescent="0.2">
      <c r="A713" s="9">
        <v>2009</v>
      </c>
      <c r="B713" s="9">
        <v>4</v>
      </c>
      <c r="C713" s="8">
        <v>39904</v>
      </c>
      <c r="D713" s="16">
        <v>2008</v>
      </c>
      <c r="E713" s="7">
        <v>13.6</v>
      </c>
      <c r="F713" s="7">
        <v>14.9</v>
      </c>
      <c r="H713" s="3">
        <v>14.4625</v>
      </c>
      <c r="I713" s="3">
        <v>8.2312499999999993</v>
      </c>
      <c r="J713" s="3">
        <v>23.287500000000001</v>
      </c>
    </row>
    <row r="714" spans="1:10" x14ac:dyDescent="0.2">
      <c r="A714" s="9">
        <v>2009</v>
      </c>
      <c r="B714" s="9">
        <v>5</v>
      </c>
      <c r="C714" s="8">
        <v>39934</v>
      </c>
      <c r="D714" s="8"/>
      <c r="E714" s="7">
        <v>0</v>
      </c>
      <c r="F714" s="7">
        <v>19.599999999999998</v>
      </c>
      <c r="H714" s="3"/>
      <c r="I714" s="3"/>
      <c r="J714" s="3"/>
    </row>
    <row r="715" spans="1:10" x14ac:dyDescent="0.2">
      <c r="A715" s="9">
        <v>2009</v>
      </c>
      <c r="B715" s="9">
        <v>6</v>
      </c>
      <c r="C715" s="8">
        <v>39965</v>
      </c>
      <c r="D715" s="8"/>
      <c r="E715" s="7">
        <v>0</v>
      </c>
      <c r="F715" s="7">
        <v>12.3</v>
      </c>
      <c r="H715" s="3"/>
      <c r="I715" s="3"/>
      <c r="J715" s="3"/>
    </row>
    <row r="716" spans="1:10" x14ac:dyDescent="0.2">
      <c r="A716" s="9">
        <v>2009</v>
      </c>
      <c r="B716" s="9">
        <v>7</v>
      </c>
      <c r="C716" s="8">
        <v>39995</v>
      </c>
      <c r="D716" s="8"/>
      <c r="E716" s="7">
        <v>0</v>
      </c>
      <c r="H716" s="3"/>
      <c r="I716" s="3"/>
      <c r="J716" s="3"/>
    </row>
    <row r="717" spans="1:10" x14ac:dyDescent="0.2">
      <c r="A717" s="9">
        <v>2009</v>
      </c>
      <c r="B717" s="9">
        <v>8</v>
      </c>
      <c r="C717" s="8">
        <v>40026</v>
      </c>
      <c r="D717" s="8"/>
      <c r="E717" s="7">
        <v>0</v>
      </c>
      <c r="H717" s="3"/>
      <c r="I717" s="3"/>
      <c r="J717" s="3"/>
    </row>
    <row r="718" spans="1:10" x14ac:dyDescent="0.2">
      <c r="A718" s="9">
        <v>2009</v>
      </c>
      <c r="B718" s="9">
        <v>9</v>
      </c>
      <c r="C718" s="8">
        <v>40057</v>
      </c>
      <c r="D718" s="8"/>
      <c r="E718" s="7">
        <v>0</v>
      </c>
      <c r="H718" s="3"/>
      <c r="I718" s="3"/>
      <c r="J718" s="3"/>
    </row>
    <row r="719" spans="1:10" x14ac:dyDescent="0.2">
      <c r="A719" s="9">
        <v>2009</v>
      </c>
      <c r="B719" s="9">
        <v>10</v>
      </c>
      <c r="C719" s="8">
        <v>40087</v>
      </c>
      <c r="D719" s="8"/>
      <c r="E719" s="7">
        <v>9</v>
      </c>
      <c r="F719" s="11">
        <v>0</v>
      </c>
      <c r="H719" s="3"/>
      <c r="I719" s="3"/>
      <c r="J719" s="3"/>
    </row>
    <row r="720" spans="1:10" x14ac:dyDescent="0.2">
      <c r="A720" s="9">
        <v>2009</v>
      </c>
      <c r="B720" s="9">
        <v>11</v>
      </c>
      <c r="C720" s="8">
        <v>40118</v>
      </c>
      <c r="D720" s="16">
        <v>2009</v>
      </c>
      <c r="E720" s="7">
        <v>161.100000023842</v>
      </c>
      <c r="F720" s="7">
        <v>75.400000000000006</v>
      </c>
      <c r="G720" s="7">
        <v>48</v>
      </c>
      <c r="H720" s="4">
        <v>75.650000000000006</v>
      </c>
      <c r="I720" s="5">
        <v>42.918750000000003</v>
      </c>
      <c r="J720" s="4">
        <v>41.95</v>
      </c>
    </row>
    <row r="721" spans="1:10" x14ac:dyDescent="0.2">
      <c r="A721" s="9">
        <v>2009</v>
      </c>
      <c r="B721" s="9">
        <v>12</v>
      </c>
      <c r="C721" s="8">
        <v>40148</v>
      </c>
      <c r="D721" s="16">
        <v>2009</v>
      </c>
      <c r="E721" s="7">
        <v>102.300000011921</v>
      </c>
      <c r="F721" s="7">
        <v>152.30000000000001</v>
      </c>
      <c r="G721" s="7">
        <v>171</v>
      </c>
      <c r="H721" s="4">
        <v>175.84375</v>
      </c>
      <c r="I721" s="5">
        <v>149.64375000000001</v>
      </c>
      <c r="J721" s="4">
        <v>219.21875</v>
      </c>
    </row>
    <row r="722" spans="1:10" x14ac:dyDescent="0.2">
      <c r="A722" s="9">
        <v>2010</v>
      </c>
      <c r="B722" s="9">
        <v>1</v>
      </c>
      <c r="C722" s="8">
        <v>40179</v>
      </c>
      <c r="D722" s="16">
        <v>2009</v>
      </c>
      <c r="E722" s="7">
        <v>192.5</v>
      </c>
      <c r="F722" s="7">
        <v>415.8</v>
      </c>
      <c r="G722" s="7">
        <v>116</v>
      </c>
      <c r="H722" s="4">
        <v>64.337500000000006</v>
      </c>
      <c r="I722" s="4">
        <v>193.61874999999998</v>
      </c>
      <c r="J722" s="4">
        <v>243.36875000000001</v>
      </c>
    </row>
    <row r="723" spans="1:10" x14ac:dyDescent="0.2">
      <c r="A723" s="9">
        <v>2010</v>
      </c>
      <c r="B723" s="9">
        <v>2</v>
      </c>
      <c r="C723" s="8">
        <v>40210</v>
      </c>
      <c r="D723" s="16">
        <v>2009</v>
      </c>
      <c r="E723" s="7">
        <v>176.59999996423701</v>
      </c>
      <c r="F723" s="7">
        <v>543.29999999999995</v>
      </c>
      <c r="G723" s="7">
        <v>598</v>
      </c>
      <c r="H723" s="4">
        <v>847.67500000000007</v>
      </c>
      <c r="I723" s="4">
        <v>649.70000000000005</v>
      </c>
      <c r="J723" s="4">
        <v>477.86250000000001</v>
      </c>
    </row>
    <row r="724" spans="1:10" x14ac:dyDescent="0.2">
      <c r="A724" s="9">
        <v>2010</v>
      </c>
      <c r="B724" s="9">
        <v>3</v>
      </c>
      <c r="C724" s="8">
        <v>40238</v>
      </c>
      <c r="D724" s="16">
        <v>2009</v>
      </c>
      <c r="E724" s="7">
        <v>181.5</v>
      </c>
      <c r="F724" s="7">
        <v>316.10000000000002</v>
      </c>
      <c r="G724" s="7">
        <v>448</v>
      </c>
      <c r="H724" s="4">
        <v>449.56874999999991</v>
      </c>
      <c r="I724" s="4">
        <v>375.49375000000003</v>
      </c>
      <c r="J724" s="4">
        <v>301.29374999999999</v>
      </c>
    </row>
    <row r="725" spans="1:10" x14ac:dyDescent="0.2">
      <c r="A725" s="9">
        <v>2010</v>
      </c>
      <c r="B725" s="9">
        <v>4</v>
      </c>
      <c r="C725" s="8">
        <v>40269</v>
      </c>
      <c r="D725" s="16">
        <v>2009</v>
      </c>
      <c r="E725" s="7">
        <v>56.3</v>
      </c>
      <c r="F725" s="7">
        <v>5.7</v>
      </c>
      <c r="G725" s="7">
        <v>70</v>
      </c>
      <c r="H725" s="4">
        <v>73.75</v>
      </c>
      <c r="I725" s="4">
        <v>43.131250000000001</v>
      </c>
      <c r="J725" s="4">
        <v>74.150000000000006</v>
      </c>
    </row>
    <row r="726" spans="1:10" x14ac:dyDescent="0.2">
      <c r="A726" s="9">
        <v>2010</v>
      </c>
      <c r="B726" s="9">
        <v>5</v>
      </c>
      <c r="C726" s="8">
        <v>40299</v>
      </c>
      <c r="D726" s="8"/>
      <c r="E726" s="7">
        <v>3.7000000001862601</v>
      </c>
      <c r="H726" s="3"/>
      <c r="I726" s="3"/>
      <c r="J726" s="3"/>
    </row>
    <row r="727" spans="1:10" x14ac:dyDescent="0.2">
      <c r="A727" s="9">
        <v>2010</v>
      </c>
      <c r="B727" s="9">
        <v>6</v>
      </c>
      <c r="C727" s="8">
        <v>40330</v>
      </c>
      <c r="D727" s="8"/>
      <c r="E727" s="7">
        <v>0</v>
      </c>
      <c r="H727" s="3"/>
      <c r="I727" s="3"/>
      <c r="J727" s="3"/>
    </row>
    <row r="728" spans="1:10" ht="15" customHeight="1" x14ac:dyDescent="0.3">
      <c r="A728" s="9">
        <v>2010</v>
      </c>
      <c r="B728" s="9">
        <v>7</v>
      </c>
      <c r="C728" s="8">
        <v>40360</v>
      </c>
      <c r="D728" s="8"/>
      <c r="E728" s="12">
        <v>0</v>
      </c>
      <c r="H728" s="3"/>
      <c r="I728" s="3"/>
      <c r="J728" s="3"/>
    </row>
    <row r="729" spans="1:10" ht="15" customHeight="1" x14ac:dyDescent="0.3">
      <c r="A729" s="9">
        <v>2010</v>
      </c>
      <c r="B729" s="9">
        <v>8</v>
      </c>
      <c r="C729" s="8">
        <v>40391</v>
      </c>
      <c r="D729" s="8"/>
      <c r="E729" s="12">
        <v>0</v>
      </c>
      <c r="H729" s="3"/>
      <c r="I729" s="3"/>
      <c r="J729" s="3"/>
    </row>
    <row r="730" spans="1:10" ht="15" customHeight="1" x14ac:dyDescent="0.3">
      <c r="A730" s="9">
        <v>2010</v>
      </c>
      <c r="B730" s="9">
        <v>9</v>
      </c>
      <c r="C730" s="8">
        <v>40422</v>
      </c>
      <c r="D730" s="8"/>
      <c r="E730" s="12">
        <v>0</v>
      </c>
      <c r="H730" s="3"/>
      <c r="I730" s="3"/>
      <c r="J730" s="3"/>
    </row>
    <row r="731" spans="1:10" ht="15" customHeight="1" x14ac:dyDescent="0.3">
      <c r="A731" s="9">
        <v>2010</v>
      </c>
      <c r="B731" s="9">
        <v>10</v>
      </c>
      <c r="C731" s="8">
        <v>40452</v>
      </c>
      <c r="D731" s="8"/>
      <c r="E731" s="12">
        <v>0</v>
      </c>
      <c r="F731" s="7">
        <v>0.8</v>
      </c>
      <c r="H731" s="4">
        <v>0.61250000000000004</v>
      </c>
      <c r="I731" s="6">
        <v>0</v>
      </c>
      <c r="J731" s="4">
        <v>1.29375</v>
      </c>
    </row>
    <row r="732" spans="1:10" x14ac:dyDescent="0.2">
      <c r="A732" s="9">
        <v>2010</v>
      </c>
      <c r="B732" s="9">
        <v>11</v>
      </c>
      <c r="C732" s="8">
        <v>40483</v>
      </c>
      <c r="D732" s="16">
        <v>2010</v>
      </c>
      <c r="E732" s="7">
        <v>105.2</v>
      </c>
      <c r="F732" s="7">
        <v>159.6</v>
      </c>
      <c r="G732" s="7">
        <v>136</v>
      </c>
      <c r="H732" s="4">
        <v>133.28125</v>
      </c>
      <c r="I732" s="4">
        <v>137.27500000000001</v>
      </c>
      <c r="J732" s="4">
        <v>134.14375000000001</v>
      </c>
    </row>
    <row r="733" spans="1:10" x14ac:dyDescent="0.2">
      <c r="A733" s="11">
        <v>2010</v>
      </c>
      <c r="B733" s="11">
        <v>12</v>
      </c>
      <c r="C733" s="8">
        <v>40513</v>
      </c>
      <c r="D733" s="16">
        <v>2010</v>
      </c>
      <c r="E733" s="7">
        <v>260.3</v>
      </c>
      <c r="F733" s="7">
        <v>232.4</v>
      </c>
      <c r="G733" s="7">
        <v>272</v>
      </c>
      <c r="H733" s="4">
        <v>391.57499999999993</v>
      </c>
      <c r="I733" s="4">
        <v>403.74374999999998</v>
      </c>
      <c r="J733" s="4">
        <v>330.92499999999995</v>
      </c>
    </row>
    <row r="734" spans="1:10" x14ac:dyDescent="0.2">
      <c r="A734" s="11">
        <v>2011</v>
      </c>
      <c r="B734" s="9">
        <v>1</v>
      </c>
      <c r="C734" s="8">
        <v>40544</v>
      </c>
      <c r="D734" s="16">
        <v>2010</v>
      </c>
      <c r="E734" s="7">
        <v>202.1</v>
      </c>
      <c r="F734" s="7">
        <v>534.9</v>
      </c>
      <c r="G734" s="7">
        <v>239</v>
      </c>
      <c r="H734" s="4">
        <v>275</v>
      </c>
      <c r="I734" s="4">
        <v>467.36249999999995</v>
      </c>
      <c r="J734" s="4">
        <v>344.36249999999995</v>
      </c>
    </row>
    <row r="735" spans="1:10" x14ac:dyDescent="0.2">
      <c r="A735" s="11">
        <v>2011</v>
      </c>
      <c r="B735" s="9">
        <v>2</v>
      </c>
      <c r="C735" s="8">
        <v>40575</v>
      </c>
      <c r="D735" s="16">
        <v>2010</v>
      </c>
      <c r="E735" s="7">
        <v>132.4</v>
      </c>
      <c r="F735" s="7">
        <v>135.1</v>
      </c>
      <c r="G735" s="7">
        <v>131</v>
      </c>
      <c r="H735" s="4">
        <v>149.46249999999998</v>
      </c>
      <c r="I735" s="4">
        <v>157.88125000000002</v>
      </c>
      <c r="J735" s="4">
        <v>98.424999999999997</v>
      </c>
    </row>
    <row r="736" spans="1:10" x14ac:dyDescent="0.2">
      <c r="A736" s="11">
        <v>2011</v>
      </c>
      <c r="B736" s="9">
        <v>3</v>
      </c>
      <c r="C736" s="8">
        <v>40603</v>
      </c>
      <c r="D736" s="16">
        <v>2010</v>
      </c>
      <c r="E736" s="7">
        <v>87</v>
      </c>
      <c r="F736" s="7">
        <v>113.5</v>
      </c>
      <c r="G736" s="7">
        <v>201</v>
      </c>
      <c r="H736" s="4">
        <v>157.9</v>
      </c>
      <c r="I736" s="4">
        <v>148.31874999999999</v>
      </c>
      <c r="J736" s="4">
        <v>143.69374999999999</v>
      </c>
    </row>
    <row r="737" spans="1:12" x14ac:dyDescent="0.2">
      <c r="A737" s="11">
        <v>2011</v>
      </c>
      <c r="B737" s="9">
        <v>4</v>
      </c>
      <c r="C737" s="8">
        <v>40634</v>
      </c>
      <c r="D737" s="16">
        <v>2010</v>
      </c>
      <c r="E737" s="7">
        <v>10.1</v>
      </c>
      <c r="F737" s="7">
        <v>32</v>
      </c>
      <c r="G737" s="7">
        <v>89</v>
      </c>
      <c r="H737" s="4">
        <v>47.887499999999996</v>
      </c>
      <c r="I737" s="4">
        <v>50.506249999999994</v>
      </c>
      <c r="J737" s="4">
        <v>55.737500000000004</v>
      </c>
    </row>
    <row r="738" spans="1:12" x14ac:dyDescent="0.2">
      <c r="A738" s="11">
        <v>2011</v>
      </c>
      <c r="B738" s="9">
        <v>5</v>
      </c>
      <c r="C738" s="8">
        <v>40664</v>
      </c>
      <c r="D738" s="8"/>
      <c r="E738" s="7">
        <v>0</v>
      </c>
      <c r="G738" s="7">
        <v>3</v>
      </c>
      <c r="H738" s="3"/>
      <c r="I738" s="3"/>
      <c r="J738" s="3"/>
    </row>
    <row r="739" spans="1:12" x14ac:dyDescent="0.2">
      <c r="A739" s="11">
        <v>2011</v>
      </c>
      <c r="B739" s="9">
        <v>6</v>
      </c>
      <c r="C739" s="8">
        <v>40695</v>
      </c>
      <c r="D739" s="8"/>
      <c r="E739" s="7">
        <v>0</v>
      </c>
      <c r="G739" s="7">
        <v>0</v>
      </c>
      <c r="H739" s="3"/>
      <c r="I739" s="3"/>
      <c r="J739" s="3"/>
    </row>
    <row r="740" spans="1:12" x14ac:dyDescent="0.2">
      <c r="A740" s="11">
        <v>2011</v>
      </c>
      <c r="B740" s="9">
        <v>7</v>
      </c>
      <c r="C740" s="8">
        <v>40725</v>
      </c>
      <c r="D740" s="8"/>
      <c r="E740" s="7">
        <v>0</v>
      </c>
      <c r="F740" s="7">
        <v>5.5</v>
      </c>
      <c r="G740" s="7">
        <v>5</v>
      </c>
      <c r="H740" s="3"/>
      <c r="I740" s="3"/>
      <c r="J740" s="3"/>
    </row>
    <row r="741" spans="1:12" x14ac:dyDescent="0.2">
      <c r="A741" s="11">
        <v>2011</v>
      </c>
      <c r="B741" s="9">
        <v>8</v>
      </c>
      <c r="C741" s="8">
        <v>40756</v>
      </c>
      <c r="D741" s="8"/>
      <c r="E741" s="7">
        <v>0</v>
      </c>
      <c r="H741" s="3"/>
      <c r="I741" s="3"/>
      <c r="J741" s="3"/>
    </row>
    <row r="742" spans="1:12" x14ac:dyDescent="0.2">
      <c r="A742" s="11">
        <v>2011</v>
      </c>
      <c r="B742" s="9">
        <v>9</v>
      </c>
      <c r="C742" s="8">
        <v>40787</v>
      </c>
      <c r="D742" s="8"/>
      <c r="E742" s="7">
        <v>0</v>
      </c>
      <c r="H742" s="3"/>
      <c r="I742" s="3"/>
      <c r="J742" s="3"/>
      <c r="K742" s="1"/>
      <c r="L742" s="1"/>
    </row>
    <row r="743" spans="1:12" x14ac:dyDescent="0.2">
      <c r="A743" s="11">
        <v>2011</v>
      </c>
      <c r="B743" s="9">
        <v>10</v>
      </c>
      <c r="C743" s="8">
        <v>40817</v>
      </c>
      <c r="D743" s="8"/>
      <c r="E743" s="13">
        <v>3.9</v>
      </c>
      <c r="F743" s="7">
        <v>20.7</v>
      </c>
      <c r="H743" s="3"/>
      <c r="I743" s="3"/>
      <c r="J743" s="3"/>
    </row>
    <row r="744" spans="1:12" ht="15" customHeight="1" x14ac:dyDescent="0.3">
      <c r="A744" s="11">
        <v>2011</v>
      </c>
      <c r="B744" s="9">
        <v>11</v>
      </c>
      <c r="C744" s="8">
        <v>40848</v>
      </c>
      <c r="D744" s="16">
        <v>2011</v>
      </c>
      <c r="E744" s="14">
        <v>87.8</v>
      </c>
      <c r="F744" s="7">
        <v>79.5</v>
      </c>
      <c r="G744" s="14">
        <v>54</v>
      </c>
      <c r="H744" s="3">
        <v>39.7734375</v>
      </c>
      <c r="I744" s="3">
        <v>62.501562499999999</v>
      </c>
      <c r="J744" s="3">
        <v>81.982812500000023</v>
      </c>
    </row>
    <row r="745" spans="1:12" x14ac:dyDescent="0.2">
      <c r="A745" s="11">
        <v>2011</v>
      </c>
      <c r="B745" s="11">
        <v>12</v>
      </c>
      <c r="C745" s="8">
        <v>40878</v>
      </c>
      <c r="D745" s="16">
        <v>2011</v>
      </c>
      <c r="E745" s="11">
        <v>279.60000000000002</v>
      </c>
      <c r="F745" s="7">
        <v>338.9</v>
      </c>
      <c r="G745" s="11">
        <v>294</v>
      </c>
      <c r="H745" s="3">
        <v>257.21718749999997</v>
      </c>
      <c r="I745" s="3">
        <v>297.04374999999999</v>
      </c>
      <c r="J745" s="3">
        <v>349.78750000000008</v>
      </c>
    </row>
    <row r="746" spans="1:12" x14ac:dyDescent="0.2">
      <c r="A746" s="11">
        <v>2012</v>
      </c>
      <c r="B746" s="9">
        <v>1</v>
      </c>
      <c r="C746" s="8">
        <v>40909</v>
      </c>
      <c r="D746" s="16">
        <v>2011</v>
      </c>
      <c r="E746" s="13">
        <v>139.70000000000002</v>
      </c>
      <c r="F746" s="7">
        <v>184.1</v>
      </c>
      <c r="G746" s="13">
        <v>245</v>
      </c>
      <c r="H746" s="3">
        <v>145.84218749999999</v>
      </c>
      <c r="I746" s="3">
        <v>226.20000000000005</v>
      </c>
      <c r="J746" s="3">
        <v>142.66093750000002</v>
      </c>
    </row>
    <row r="747" spans="1:12" x14ac:dyDescent="0.2">
      <c r="A747" s="11">
        <v>2012</v>
      </c>
      <c r="B747" s="9">
        <v>2</v>
      </c>
      <c r="C747" s="8">
        <v>40940</v>
      </c>
      <c r="D747" s="16">
        <v>2011</v>
      </c>
      <c r="E747" s="13">
        <v>112.70000000000002</v>
      </c>
      <c r="F747" s="7">
        <v>102</v>
      </c>
      <c r="G747" s="13">
        <v>156</v>
      </c>
      <c r="H747" s="3">
        <v>176.94843750000004</v>
      </c>
      <c r="I747" s="3">
        <v>148.9453125</v>
      </c>
      <c r="J747" s="3">
        <v>190.34375</v>
      </c>
    </row>
    <row r="748" spans="1:12" x14ac:dyDescent="0.2">
      <c r="A748" s="11">
        <v>2012</v>
      </c>
      <c r="B748" s="9">
        <v>3</v>
      </c>
      <c r="C748" s="8">
        <v>40969</v>
      </c>
      <c r="D748" s="16">
        <v>2011</v>
      </c>
      <c r="E748" s="13">
        <v>63.300000000000004</v>
      </c>
      <c r="F748" s="7">
        <v>145.80000000000001</v>
      </c>
      <c r="G748" s="13">
        <v>270</v>
      </c>
      <c r="H748" s="3">
        <v>189.34374999999997</v>
      </c>
      <c r="I748" s="3">
        <v>171.91249999999999</v>
      </c>
      <c r="J748" s="3">
        <v>201.26562499999997</v>
      </c>
    </row>
    <row r="749" spans="1:12" x14ac:dyDescent="0.2">
      <c r="A749" s="11">
        <v>2012</v>
      </c>
      <c r="B749" s="9">
        <v>4</v>
      </c>
      <c r="C749" s="8">
        <v>41000</v>
      </c>
      <c r="D749" s="16">
        <v>2011</v>
      </c>
      <c r="E749" s="13">
        <v>28.6</v>
      </c>
      <c r="F749" s="7">
        <v>23</v>
      </c>
      <c r="G749" s="13">
        <v>36</v>
      </c>
      <c r="H749" s="3">
        <v>41.7890625</v>
      </c>
      <c r="I749" s="3">
        <v>27.404687500000001</v>
      </c>
      <c r="J749" s="3">
        <v>44.332812500000003</v>
      </c>
    </row>
    <row r="750" spans="1:12" x14ac:dyDescent="0.2">
      <c r="A750" s="11">
        <v>2012</v>
      </c>
      <c r="B750" s="9">
        <v>5</v>
      </c>
      <c r="C750" s="8">
        <v>41030</v>
      </c>
      <c r="D750" s="8"/>
      <c r="E750" s="7">
        <v>0</v>
      </c>
      <c r="H750" s="3"/>
      <c r="I750" s="3"/>
      <c r="J750" s="3"/>
    </row>
    <row r="751" spans="1:12" x14ac:dyDescent="0.2">
      <c r="A751" s="11">
        <v>2012</v>
      </c>
      <c r="B751" s="9">
        <v>6</v>
      </c>
      <c r="C751" s="8">
        <v>41061</v>
      </c>
      <c r="D751" s="8"/>
      <c r="E751" s="7">
        <v>0</v>
      </c>
      <c r="H751" s="3"/>
      <c r="I751" s="3"/>
      <c r="J751" s="3"/>
    </row>
    <row r="752" spans="1:12" x14ac:dyDescent="0.2">
      <c r="A752" s="11">
        <v>2012</v>
      </c>
      <c r="B752" s="9">
        <v>7</v>
      </c>
      <c r="C752" s="8">
        <v>41091</v>
      </c>
      <c r="D752" s="8"/>
      <c r="E752" s="7">
        <v>0</v>
      </c>
      <c r="H752" s="3"/>
      <c r="I752" s="3"/>
      <c r="J752" s="3"/>
    </row>
    <row r="753" spans="1:10" x14ac:dyDescent="0.2">
      <c r="A753" s="11">
        <v>2012</v>
      </c>
      <c r="B753" s="9">
        <v>8</v>
      </c>
      <c r="C753" s="8">
        <v>41122</v>
      </c>
      <c r="D753" s="8"/>
      <c r="E753" s="7">
        <v>0</v>
      </c>
      <c r="H753" s="3"/>
      <c r="I753" s="3"/>
      <c r="J753" s="3"/>
    </row>
    <row r="754" spans="1:10" x14ac:dyDescent="0.2">
      <c r="A754" s="11">
        <v>2012</v>
      </c>
      <c r="B754" s="9">
        <v>9</v>
      </c>
      <c r="C754" s="8">
        <v>41153</v>
      </c>
      <c r="D754" s="8"/>
      <c r="E754" s="7">
        <v>0</v>
      </c>
      <c r="H754" s="3"/>
      <c r="I754" s="3"/>
      <c r="J754" s="3"/>
    </row>
    <row r="755" spans="1:10" x14ac:dyDescent="0.2">
      <c r="A755" s="11">
        <v>2012</v>
      </c>
      <c r="B755" s="9">
        <v>10</v>
      </c>
      <c r="C755" s="8">
        <v>41183</v>
      </c>
      <c r="D755" s="8"/>
      <c r="E755" s="7">
        <v>8.3000000000000007</v>
      </c>
      <c r="F755" s="7">
        <v>18</v>
      </c>
      <c r="G755" s="7">
        <v>52</v>
      </c>
    </row>
    <row r="756" spans="1:10" x14ac:dyDescent="0.2">
      <c r="A756" s="11">
        <v>2012</v>
      </c>
      <c r="B756" s="9">
        <v>11</v>
      </c>
      <c r="C756" s="8">
        <v>41214</v>
      </c>
      <c r="D756" s="16">
        <v>2012</v>
      </c>
      <c r="E756" s="7">
        <v>92.5</v>
      </c>
      <c r="F756" s="7">
        <v>94</v>
      </c>
      <c r="G756" s="7">
        <v>274</v>
      </c>
    </row>
    <row r="757" spans="1:10" x14ac:dyDescent="0.2">
      <c r="A757" s="11">
        <v>2012</v>
      </c>
      <c r="B757" s="11">
        <v>12</v>
      </c>
      <c r="C757" s="8">
        <v>41244</v>
      </c>
      <c r="D757" s="16">
        <v>2012</v>
      </c>
      <c r="E757" s="7">
        <v>200.00000000000006</v>
      </c>
      <c r="F757" s="7">
        <v>159.6</v>
      </c>
      <c r="G757" s="7">
        <v>190</v>
      </c>
    </row>
    <row r="758" spans="1:10" x14ac:dyDescent="0.2">
      <c r="A758" s="7">
        <v>2013</v>
      </c>
      <c r="B758" s="9">
        <v>1</v>
      </c>
      <c r="C758" s="8">
        <v>41275</v>
      </c>
      <c r="D758" s="16">
        <v>2012</v>
      </c>
      <c r="E758" s="7">
        <v>264.40000000000003</v>
      </c>
      <c r="F758" s="7">
        <v>172.2</v>
      </c>
      <c r="G758" s="7">
        <v>266</v>
      </c>
    </row>
    <row r="759" spans="1:10" x14ac:dyDescent="0.2">
      <c r="A759" s="7">
        <v>2013</v>
      </c>
      <c r="B759" s="9">
        <v>2</v>
      </c>
      <c r="C759" s="8">
        <v>41306</v>
      </c>
      <c r="D759" s="16">
        <v>2012</v>
      </c>
      <c r="E759" s="7">
        <v>246.30000000000004</v>
      </c>
      <c r="F759" s="7">
        <v>176.9</v>
      </c>
      <c r="G759" s="7">
        <v>72.5</v>
      </c>
    </row>
    <row r="760" spans="1:10" x14ac:dyDescent="0.2">
      <c r="A760" s="7">
        <v>2013</v>
      </c>
      <c r="B760" s="9">
        <v>3</v>
      </c>
      <c r="C760" s="8">
        <v>41334</v>
      </c>
      <c r="D760" s="16">
        <v>2012</v>
      </c>
      <c r="E760" s="7">
        <v>38.9</v>
      </c>
      <c r="F760" s="7">
        <v>83</v>
      </c>
      <c r="G760" s="7">
        <v>4</v>
      </c>
    </row>
    <row r="761" spans="1:10" x14ac:dyDescent="0.2">
      <c r="A761" s="7">
        <v>2013</v>
      </c>
      <c r="B761" s="9">
        <v>4</v>
      </c>
      <c r="C761" s="8">
        <v>41365</v>
      </c>
      <c r="D761" s="16">
        <v>2012</v>
      </c>
      <c r="E761" s="7">
        <v>1.3</v>
      </c>
      <c r="F761" s="7">
        <v>0</v>
      </c>
      <c r="G761" s="7">
        <v>2</v>
      </c>
    </row>
    <row r="763" spans="1:10" x14ac:dyDescent="0.2">
      <c r="C763" s="7" t="s">
        <v>8</v>
      </c>
      <c r="E763" s="17">
        <f>CORREL(E696:E749, H696:H749)</f>
        <v>0.73791329906841785</v>
      </c>
      <c r="F763" s="17">
        <f>CORREL(F696:F749, H696:H749)</f>
        <v>0.82759292892338876</v>
      </c>
      <c r="G763" s="17">
        <f>CORREL(G696:G749, H696:H749)</f>
        <v>0.95333816353769862</v>
      </c>
    </row>
    <row r="764" spans="1:10" x14ac:dyDescent="0.2">
      <c r="C764" s="7" t="s">
        <v>9</v>
      </c>
      <c r="E764" s="17">
        <f>CORREL(E696:E749, I696:I749)</f>
        <v>0.84907090910097016</v>
      </c>
      <c r="F764" s="17">
        <f>CORREL(F696:F749, I696:I749)</f>
        <v>0.92375021371495791</v>
      </c>
      <c r="G764" s="17">
        <f>CORREL(G696:G749, J696:J749)</f>
        <v>0.89339313422522315</v>
      </c>
    </row>
    <row r="765" spans="1:10" x14ac:dyDescent="0.2">
      <c r="C765" s="7" t="s">
        <v>10</v>
      </c>
      <c r="E765" s="17">
        <f>CORREL(E696:E749, J696:J749)</f>
        <v>0.87516202261948195</v>
      </c>
      <c r="F765" s="17">
        <f>CORREL(F696:F749, J696:J749)</f>
        <v>0.91886194308492519</v>
      </c>
      <c r="G765" s="17">
        <f t="shared" ref="G765" si="0">CORREL(G698:G751, H698:H751)</f>
        <v>0.93339956089910092</v>
      </c>
    </row>
    <row r="767" spans="1:10" x14ac:dyDescent="0.2">
      <c r="E767" s="7">
        <f>CORREL(E276:E761, F276:F761)</f>
        <v>0.81648137440807211</v>
      </c>
      <c r="F767" s="17">
        <f>CORREL(F696:F761, G696:G761)</f>
        <v>0.81730133991016141</v>
      </c>
    </row>
  </sheetData>
  <sortState xmlns:xlrd2="http://schemas.microsoft.com/office/spreadsheetml/2017/richdata2" ref="A2:J761">
    <sortCondition ref="A2:A761"/>
    <sortCondition ref="B2:B761"/>
  </sortState>
  <phoneticPr fontId="1"/>
  <pageMargins left="0.70866141732283472" right="0.70866141732283472" top="0.74803149606299213" bottom="0.74803149606299213" header="0.31496062992125984" footer="0.31496062992125984"/>
  <pageSetup paperSize="9" scale="7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E22" sqref="E22"/>
    </sheetView>
  </sheetViews>
  <sheetFormatPr defaultRowHeight="13" x14ac:dyDescent="0.2"/>
  <sheetData>
    <row r="1" spans="1:4" x14ac:dyDescent="0.2">
      <c r="A1" t="s">
        <v>144</v>
      </c>
      <c r="B1" t="s">
        <v>157</v>
      </c>
      <c r="C1" t="s">
        <v>156</v>
      </c>
      <c r="D1" t="s">
        <v>155</v>
      </c>
    </row>
    <row r="2" spans="1:4" x14ac:dyDescent="0.2">
      <c r="A2" s="48" t="s">
        <v>145</v>
      </c>
      <c r="B2">
        <v>232.5</v>
      </c>
      <c r="C2">
        <v>214</v>
      </c>
      <c r="D2">
        <v>800</v>
      </c>
    </row>
    <row r="3" spans="1:4" x14ac:dyDescent="0.2">
      <c r="A3" s="49" t="s">
        <v>146</v>
      </c>
      <c r="B3">
        <v>101.5</v>
      </c>
      <c r="C3">
        <v>214</v>
      </c>
      <c r="D3">
        <v>800</v>
      </c>
    </row>
    <row r="4" spans="1:4" x14ac:dyDescent="0.2">
      <c r="A4" s="49" t="s">
        <v>147</v>
      </c>
      <c r="B4">
        <v>299.5</v>
      </c>
      <c r="C4">
        <v>214</v>
      </c>
      <c r="D4">
        <v>800</v>
      </c>
    </row>
    <row r="5" spans="1:4" x14ac:dyDescent="0.2">
      <c r="A5" s="49" t="s">
        <v>148</v>
      </c>
      <c r="B5">
        <v>353.1</v>
      </c>
      <c r="C5">
        <v>214</v>
      </c>
      <c r="D5">
        <v>800</v>
      </c>
    </row>
    <row r="6" spans="1:4" x14ac:dyDescent="0.2">
      <c r="A6" s="49" t="s">
        <v>149</v>
      </c>
      <c r="B6">
        <v>879.5</v>
      </c>
      <c r="C6">
        <v>214</v>
      </c>
      <c r="D6">
        <v>800</v>
      </c>
    </row>
    <row r="7" spans="1:4" x14ac:dyDescent="0.2">
      <c r="A7" s="49" t="s">
        <v>150</v>
      </c>
      <c r="B7">
        <v>423.9</v>
      </c>
      <c r="C7">
        <v>214</v>
      </c>
      <c r="D7">
        <v>800</v>
      </c>
    </row>
    <row r="8" spans="1:4" x14ac:dyDescent="0.2">
      <c r="A8" s="49" t="s">
        <v>151</v>
      </c>
      <c r="B8">
        <v>227.70000000000002</v>
      </c>
      <c r="C8">
        <v>214</v>
      </c>
      <c r="D8">
        <v>800</v>
      </c>
    </row>
    <row r="9" spans="1:4" x14ac:dyDescent="0.2">
      <c r="A9" s="49" t="s">
        <v>152</v>
      </c>
      <c r="B9">
        <v>392</v>
      </c>
      <c r="C9">
        <v>214</v>
      </c>
      <c r="D9">
        <v>800</v>
      </c>
    </row>
    <row r="10" spans="1:4" x14ac:dyDescent="0.2">
      <c r="A10" s="49" t="s">
        <v>153</v>
      </c>
      <c r="B10">
        <v>418.4</v>
      </c>
      <c r="C10">
        <v>214</v>
      </c>
      <c r="D10">
        <v>800</v>
      </c>
    </row>
    <row r="11" spans="1:4" x14ac:dyDescent="0.2">
      <c r="A11" s="49" t="s">
        <v>154</v>
      </c>
      <c r="B11">
        <v>253.6</v>
      </c>
      <c r="C11">
        <v>214</v>
      </c>
      <c r="D11">
        <v>800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70"/>
  <sheetViews>
    <sheetView workbookViewId="0">
      <selection activeCell="A59" sqref="A59:A68"/>
    </sheetView>
  </sheetViews>
  <sheetFormatPr defaultRowHeight="13" x14ac:dyDescent="0.2"/>
  <cols>
    <col min="1" max="1" width="24.6328125" bestFit="1" customWidth="1"/>
    <col min="2" max="2" width="11.08984375" bestFit="1" customWidth="1"/>
    <col min="3" max="4" width="8.453125" bestFit="1" customWidth="1"/>
    <col min="5" max="7" width="6.26953125" bestFit="1" customWidth="1"/>
    <col min="8" max="8" width="5.08984375" customWidth="1"/>
    <col min="9" max="9" width="2.90625" bestFit="1" customWidth="1"/>
    <col min="10" max="10" width="5.08984375" customWidth="1"/>
    <col min="11" max="11" width="7.36328125" bestFit="1" customWidth="1"/>
    <col min="12" max="13" width="8.453125" bestFit="1" customWidth="1"/>
    <col min="14" max="14" width="9.6328125" bestFit="1" customWidth="1"/>
    <col min="15" max="18" width="6.26953125" customWidth="1"/>
    <col min="19" max="19" width="4" customWidth="1"/>
    <col min="20" max="21" width="6.26953125" customWidth="1"/>
    <col min="22" max="23" width="4" customWidth="1"/>
    <col min="24" max="25" width="6.26953125" customWidth="1"/>
    <col min="26" max="26" width="4" customWidth="1"/>
    <col min="27" max="27" width="6.26953125" customWidth="1"/>
    <col min="28" max="28" width="4" customWidth="1"/>
    <col min="29" max="30" width="6.26953125" customWidth="1"/>
    <col min="31" max="31" width="4" customWidth="1"/>
    <col min="32" max="32" width="6.26953125" customWidth="1"/>
    <col min="33" max="34" width="4" customWidth="1"/>
    <col min="35" max="42" width="6.26953125" customWidth="1"/>
    <col min="43" max="43" width="4" customWidth="1"/>
    <col min="44" max="50" width="6.26953125" customWidth="1"/>
    <col min="51" max="52" width="4" customWidth="1"/>
    <col min="53" max="57" width="6.26953125" customWidth="1"/>
    <col min="58" max="59" width="4" customWidth="1"/>
    <col min="60" max="60" width="6.26953125" customWidth="1"/>
    <col min="61" max="61" width="4" customWidth="1"/>
    <col min="62" max="68" width="6.26953125" customWidth="1"/>
    <col min="69" max="70" width="4" customWidth="1"/>
    <col min="71" max="74" width="6.26953125" customWidth="1"/>
    <col min="75" max="75" width="4" customWidth="1"/>
    <col min="76" max="82" width="6.26953125" customWidth="1"/>
    <col min="83" max="83" width="4" customWidth="1"/>
    <col min="84" max="85" width="6.26953125" customWidth="1"/>
    <col min="86" max="87" width="7.36328125" customWidth="1"/>
    <col min="88" max="88" width="5.08984375" customWidth="1"/>
    <col min="89" max="91" width="7.36328125" customWidth="1"/>
    <col min="92" max="92" width="5.08984375" customWidth="1"/>
    <col min="93" max="116" width="7.36328125" customWidth="1"/>
    <col min="117" max="117" width="5.08984375" customWidth="1"/>
    <col min="118" max="151" width="7.36328125" customWidth="1"/>
    <col min="152" max="152" width="5.08984375" customWidth="1"/>
    <col min="153" max="153" width="7.36328125" customWidth="1"/>
    <col min="154" max="154" width="5.08984375" customWidth="1"/>
    <col min="155" max="157" width="7.36328125" customWidth="1"/>
    <col min="158" max="158" width="5.08984375" customWidth="1"/>
    <col min="159" max="167" width="7.36328125" customWidth="1"/>
    <col min="168" max="168" width="5.08984375" customWidth="1"/>
    <col min="169" max="176" width="7.36328125" customWidth="1"/>
    <col min="177" max="177" width="5.08984375" customWidth="1"/>
    <col min="178" max="181" width="7.36328125" customWidth="1"/>
    <col min="182" max="182" width="5.08984375" customWidth="1"/>
    <col min="183" max="206" width="7.36328125" customWidth="1"/>
    <col min="207" max="207" width="5.08984375" customWidth="1"/>
    <col min="208" max="210" width="7.36328125" customWidth="1"/>
    <col min="211" max="211" width="5.08984375" customWidth="1"/>
    <col min="212" max="215" width="7.36328125" customWidth="1"/>
    <col min="216" max="216" width="5.08984375" customWidth="1"/>
    <col min="217" max="217" width="7.26953125" customWidth="1"/>
    <col min="218" max="218" width="5.7265625" customWidth="1"/>
  </cols>
  <sheetData>
    <row r="3" spans="1:14" x14ac:dyDescent="0.2">
      <c r="A3" s="18" t="s">
        <v>16</v>
      </c>
      <c r="B3" s="18" t="s">
        <v>32</v>
      </c>
    </row>
    <row r="4" spans="1:14" x14ac:dyDescent="0.2">
      <c r="A4" s="18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 x14ac:dyDescent="0.2">
      <c r="A5" s="19">
        <v>1949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2">
      <c r="A6" s="19">
        <v>1950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19">
        <v>1951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x14ac:dyDescent="0.2">
      <c r="A8" s="19">
        <v>1952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">
      <c r="A9" s="19">
        <v>1953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">
      <c r="A10" s="19">
        <v>1954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x14ac:dyDescent="0.2">
      <c r="A11" s="19">
        <v>1955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x14ac:dyDescent="0.2">
      <c r="A12" s="19">
        <v>1956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">
      <c r="A13" s="19">
        <v>1957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">
      <c r="A14" s="19">
        <v>1958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">
      <c r="A15" s="19">
        <v>1959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">
      <c r="A16" s="19">
        <v>1960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">
      <c r="A17" s="19">
        <v>1961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">
      <c r="A18" s="19">
        <v>1962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">
      <c r="A19" s="19">
        <v>1963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">
      <c r="A20" s="19">
        <v>1964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">
      <c r="A21" s="19">
        <v>1965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">
      <c r="A22" s="19">
        <v>1966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">
      <c r="A23" s="19">
        <v>1967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">
      <c r="A24" s="19">
        <v>1968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">
      <c r="A25" s="19">
        <v>1969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">
      <c r="A26" s="19">
        <v>1970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">
      <c r="A27" s="19">
        <v>1971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x14ac:dyDescent="0.2">
      <c r="A28" s="19">
        <v>1972</v>
      </c>
      <c r="B28" s="20">
        <v>137.4</v>
      </c>
      <c r="C28" s="20">
        <v>290.8</v>
      </c>
      <c r="D28" s="20">
        <v>12.4</v>
      </c>
      <c r="E28" s="20"/>
      <c r="F28" s="20"/>
      <c r="G28" s="20"/>
      <c r="H28" s="20"/>
      <c r="I28" s="20"/>
      <c r="J28" s="20"/>
      <c r="K28" s="20"/>
      <c r="L28" s="20">
        <v>40.1</v>
      </c>
      <c r="M28" s="20">
        <v>14.7</v>
      </c>
      <c r="N28" s="20">
        <v>495.40000000000003</v>
      </c>
    </row>
    <row r="29" spans="1:14" x14ac:dyDescent="0.2">
      <c r="A29" s="19">
        <v>1973</v>
      </c>
      <c r="B29" s="20">
        <v>508</v>
      </c>
      <c r="C29" s="20">
        <v>459</v>
      </c>
      <c r="D29" s="20">
        <v>161.5</v>
      </c>
      <c r="E29" s="20"/>
      <c r="F29" s="20"/>
      <c r="G29" s="20"/>
      <c r="H29" s="20"/>
      <c r="I29" s="20"/>
      <c r="J29" s="20"/>
      <c r="K29" s="20"/>
      <c r="L29" s="20">
        <v>63.2</v>
      </c>
      <c r="M29" s="20">
        <v>284.5</v>
      </c>
      <c r="N29" s="20">
        <v>1476.2</v>
      </c>
    </row>
    <row r="30" spans="1:14" x14ac:dyDescent="0.2">
      <c r="A30" s="19">
        <v>1974</v>
      </c>
      <c r="B30" s="20">
        <v>185.7</v>
      </c>
      <c r="C30" s="20">
        <v>287</v>
      </c>
      <c r="D30" s="20">
        <v>55.9</v>
      </c>
      <c r="E30" s="20"/>
      <c r="F30" s="20"/>
      <c r="G30" s="20"/>
      <c r="H30" s="20"/>
      <c r="I30" s="20"/>
      <c r="J30" s="20"/>
      <c r="K30" s="20"/>
      <c r="L30" s="20">
        <v>133.80000000000001</v>
      </c>
      <c r="M30" s="20">
        <v>347.5</v>
      </c>
      <c r="N30" s="20">
        <v>1009.9000000000001</v>
      </c>
    </row>
    <row r="31" spans="1:14" x14ac:dyDescent="0.2">
      <c r="A31" s="19">
        <v>1975</v>
      </c>
      <c r="B31" s="20">
        <v>230.6</v>
      </c>
      <c r="C31" s="20">
        <v>342.9</v>
      </c>
      <c r="D31" s="20">
        <v>352.6</v>
      </c>
      <c r="E31" s="20"/>
      <c r="F31" s="20"/>
      <c r="G31" s="20"/>
      <c r="H31" s="20"/>
      <c r="I31" s="20"/>
      <c r="J31" s="20"/>
      <c r="K31" s="20"/>
      <c r="L31" s="20">
        <v>49.8</v>
      </c>
      <c r="M31" s="20">
        <v>254.5</v>
      </c>
      <c r="N31" s="20">
        <v>1230.4000000000001</v>
      </c>
    </row>
    <row r="32" spans="1:14" x14ac:dyDescent="0.2">
      <c r="A32" s="19">
        <v>1976</v>
      </c>
      <c r="B32" s="20">
        <v>95.5</v>
      </c>
      <c r="C32" s="20">
        <v>153.69999999999999</v>
      </c>
      <c r="D32" s="20">
        <v>147.1</v>
      </c>
      <c r="E32" s="20"/>
      <c r="F32" s="20"/>
      <c r="G32" s="20"/>
      <c r="H32" s="20"/>
      <c r="I32" s="20"/>
      <c r="J32" s="20"/>
      <c r="K32" s="20"/>
      <c r="L32" s="20">
        <v>43.4</v>
      </c>
      <c r="M32" s="20">
        <v>114.6</v>
      </c>
      <c r="N32" s="20">
        <v>554.29999999999995</v>
      </c>
    </row>
    <row r="33" spans="1:14" x14ac:dyDescent="0.2">
      <c r="A33" s="19">
        <v>1977</v>
      </c>
      <c r="B33" s="20">
        <v>507.2</v>
      </c>
      <c r="C33" s="20">
        <v>585.70000000000005</v>
      </c>
      <c r="D33" s="20">
        <v>279.89999999999998</v>
      </c>
      <c r="E33" s="20"/>
      <c r="F33" s="20"/>
      <c r="G33" s="20"/>
      <c r="H33" s="20"/>
      <c r="I33" s="20"/>
      <c r="J33" s="20"/>
      <c r="K33" s="20"/>
      <c r="L33" s="20">
        <v>42.7</v>
      </c>
      <c r="M33" s="20">
        <v>327.2</v>
      </c>
      <c r="N33" s="20">
        <v>1742.7000000000003</v>
      </c>
    </row>
    <row r="34" spans="1:14" x14ac:dyDescent="0.2">
      <c r="A34" s="19">
        <v>1978</v>
      </c>
      <c r="B34" s="20">
        <v>145</v>
      </c>
      <c r="C34" s="20">
        <v>58.7</v>
      </c>
      <c r="D34" s="20">
        <v>119.9</v>
      </c>
      <c r="E34" s="20"/>
      <c r="F34" s="20"/>
      <c r="G34" s="20"/>
      <c r="H34" s="20"/>
      <c r="I34" s="20"/>
      <c r="J34" s="20"/>
      <c r="K34" s="20"/>
      <c r="L34" s="20">
        <v>57.6</v>
      </c>
      <c r="M34" s="20">
        <v>439.9</v>
      </c>
      <c r="N34" s="20">
        <v>821.1</v>
      </c>
    </row>
    <row r="35" spans="1:14" x14ac:dyDescent="0.2">
      <c r="A35" s="19">
        <v>1979</v>
      </c>
      <c r="B35" s="20">
        <v>99.1</v>
      </c>
      <c r="C35" s="20">
        <v>147.6</v>
      </c>
      <c r="D35" s="20">
        <v>185.7</v>
      </c>
      <c r="E35" s="20"/>
      <c r="F35" s="20"/>
      <c r="G35" s="20"/>
      <c r="H35" s="20"/>
      <c r="I35" s="20"/>
      <c r="J35" s="20"/>
      <c r="K35" s="20"/>
      <c r="L35" s="20">
        <v>127.5</v>
      </c>
      <c r="M35" s="20">
        <v>359.9</v>
      </c>
      <c r="N35" s="20">
        <v>919.8</v>
      </c>
    </row>
    <row r="36" spans="1:14" x14ac:dyDescent="0.2">
      <c r="A36" s="19">
        <v>1980</v>
      </c>
      <c r="B36" s="20">
        <v>278.10000000000002</v>
      </c>
      <c r="C36" s="20">
        <v>310.39999999999998</v>
      </c>
      <c r="D36" s="20">
        <v>212.3</v>
      </c>
      <c r="E36" s="20"/>
      <c r="F36" s="20"/>
      <c r="G36" s="20"/>
      <c r="H36" s="20"/>
      <c r="I36" s="20"/>
      <c r="J36" s="20"/>
      <c r="K36" s="20"/>
      <c r="L36" s="20">
        <v>84.6</v>
      </c>
      <c r="M36" s="20">
        <v>147.30000000000001</v>
      </c>
      <c r="N36" s="20">
        <v>1032.7</v>
      </c>
    </row>
    <row r="37" spans="1:14" x14ac:dyDescent="0.2">
      <c r="A37" s="19">
        <v>1981</v>
      </c>
      <c r="B37" s="20">
        <v>331.5</v>
      </c>
      <c r="C37" s="20">
        <v>123.7</v>
      </c>
      <c r="D37" s="20">
        <v>57</v>
      </c>
      <c r="E37" s="20"/>
      <c r="F37" s="20"/>
      <c r="G37" s="20"/>
      <c r="H37" s="20"/>
      <c r="I37" s="20"/>
      <c r="J37" s="20"/>
      <c r="K37" s="20"/>
      <c r="L37" s="20">
        <v>149.69999999999999</v>
      </c>
      <c r="M37" s="20">
        <v>27</v>
      </c>
      <c r="N37" s="20">
        <v>688.90000000000009</v>
      </c>
    </row>
    <row r="38" spans="1:14" x14ac:dyDescent="0.2">
      <c r="A38" s="19">
        <v>1982</v>
      </c>
      <c r="B38" s="20">
        <v>298.5</v>
      </c>
      <c r="C38" s="20">
        <v>59.5</v>
      </c>
      <c r="D38" s="20">
        <v>41.5</v>
      </c>
      <c r="E38" s="20"/>
      <c r="F38" s="20"/>
      <c r="G38" s="20"/>
      <c r="H38" s="20"/>
      <c r="I38" s="20"/>
      <c r="J38" s="20"/>
      <c r="K38" s="20"/>
      <c r="L38" s="20">
        <v>29.5</v>
      </c>
      <c r="M38" s="20">
        <v>115</v>
      </c>
      <c r="N38" s="20">
        <v>544</v>
      </c>
    </row>
    <row r="39" spans="1:14" x14ac:dyDescent="0.2">
      <c r="A39" s="19">
        <v>1983</v>
      </c>
      <c r="B39" s="20">
        <v>134.4</v>
      </c>
      <c r="C39" s="20">
        <v>100.6</v>
      </c>
      <c r="D39" s="20">
        <v>135.80000000000001</v>
      </c>
      <c r="E39" s="20"/>
      <c r="F39" s="20"/>
      <c r="G39" s="20"/>
      <c r="H39" s="20"/>
      <c r="I39" s="20"/>
      <c r="J39" s="20"/>
      <c r="K39" s="20"/>
      <c r="L39" s="20">
        <v>29.5</v>
      </c>
      <c r="M39" s="20">
        <v>328.5</v>
      </c>
      <c r="N39" s="20">
        <v>728.8</v>
      </c>
    </row>
    <row r="40" spans="1:14" x14ac:dyDescent="0.2">
      <c r="A40" s="19">
        <v>1984</v>
      </c>
      <c r="B40" s="20">
        <v>332.4</v>
      </c>
      <c r="C40" s="20">
        <v>171.8</v>
      </c>
      <c r="D40" s="20">
        <v>122.5</v>
      </c>
      <c r="E40" s="20"/>
      <c r="F40" s="20"/>
      <c r="G40" s="20"/>
      <c r="H40" s="20"/>
      <c r="I40" s="20"/>
      <c r="J40" s="20"/>
      <c r="K40" s="20"/>
      <c r="L40" s="20">
        <v>72.2</v>
      </c>
      <c r="M40" s="20">
        <v>149.9</v>
      </c>
      <c r="N40" s="20">
        <v>848.80000000000007</v>
      </c>
    </row>
    <row r="41" spans="1:14" x14ac:dyDescent="0.2">
      <c r="A41" s="19">
        <v>1985</v>
      </c>
      <c r="B41" s="20">
        <v>308.60000000000002</v>
      </c>
      <c r="C41" s="20">
        <v>251.9</v>
      </c>
      <c r="D41" s="20">
        <v>89.6</v>
      </c>
      <c r="E41" s="20"/>
      <c r="F41" s="20"/>
      <c r="G41" s="20"/>
      <c r="H41" s="20"/>
      <c r="I41" s="20"/>
      <c r="J41" s="20"/>
      <c r="K41" s="20"/>
      <c r="L41" s="20">
        <v>24</v>
      </c>
      <c r="M41" s="20">
        <v>284.39999999999998</v>
      </c>
      <c r="N41" s="20">
        <v>958.5</v>
      </c>
    </row>
    <row r="42" spans="1:14" x14ac:dyDescent="0.2">
      <c r="A42" s="19">
        <v>1986</v>
      </c>
      <c r="B42" s="20">
        <v>84.8</v>
      </c>
      <c r="C42" s="20">
        <v>31</v>
      </c>
      <c r="D42" s="20">
        <v>6.8</v>
      </c>
      <c r="E42" s="20"/>
      <c r="F42" s="20"/>
      <c r="G42" s="20"/>
      <c r="H42" s="20"/>
      <c r="I42" s="20"/>
      <c r="J42" s="20"/>
      <c r="K42" s="20"/>
      <c r="L42" s="20">
        <v>56</v>
      </c>
      <c r="M42" s="20">
        <v>218.8</v>
      </c>
      <c r="N42" s="20">
        <v>397.4</v>
      </c>
    </row>
    <row r="43" spans="1:14" x14ac:dyDescent="0.2">
      <c r="A43" s="19">
        <v>1987</v>
      </c>
      <c r="B43" s="20">
        <v>174.2</v>
      </c>
      <c r="C43" s="20">
        <v>324.3</v>
      </c>
      <c r="D43" s="20">
        <v>114.7</v>
      </c>
      <c r="E43" s="20"/>
      <c r="F43" s="20"/>
      <c r="G43" s="20"/>
      <c r="H43" s="20"/>
      <c r="I43" s="20"/>
      <c r="J43" s="20"/>
      <c r="K43" s="20"/>
      <c r="L43" s="20">
        <v>32.1</v>
      </c>
      <c r="M43" s="20">
        <v>242.2</v>
      </c>
      <c r="N43" s="20">
        <v>887.5</v>
      </c>
    </row>
    <row r="44" spans="1:14" x14ac:dyDescent="0.2">
      <c r="A44" s="19">
        <v>1988</v>
      </c>
      <c r="B44" s="20">
        <v>414.1</v>
      </c>
      <c r="C44" s="20">
        <v>665.6</v>
      </c>
      <c r="D44" s="20">
        <v>201.4</v>
      </c>
      <c r="E44" s="20"/>
      <c r="F44" s="20"/>
      <c r="G44" s="20"/>
      <c r="H44" s="20"/>
      <c r="I44" s="20"/>
      <c r="J44" s="20"/>
      <c r="K44" s="20"/>
      <c r="L44" s="20">
        <v>26.5</v>
      </c>
      <c r="M44" s="20">
        <v>152.1</v>
      </c>
      <c r="N44" s="20">
        <v>1459.7</v>
      </c>
    </row>
    <row r="45" spans="1:14" x14ac:dyDescent="0.2">
      <c r="A45" s="19">
        <v>1989</v>
      </c>
      <c r="B45" s="20">
        <v>347.1</v>
      </c>
      <c r="C45" s="20">
        <v>160.1</v>
      </c>
      <c r="D45" s="20">
        <v>70.900000000000006</v>
      </c>
      <c r="E45" s="20"/>
      <c r="F45" s="20"/>
      <c r="G45" s="20"/>
      <c r="H45" s="20"/>
      <c r="I45" s="20"/>
      <c r="J45" s="20"/>
      <c r="K45" s="20"/>
      <c r="L45" s="20">
        <v>27.2</v>
      </c>
      <c r="M45" s="20">
        <v>146.6</v>
      </c>
      <c r="N45" s="20">
        <v>751.90000000000009</v>
      </c>
    </row>
    <row r="46" spans="1:14" x14ac:dyDescent="0.2">
      <c r="A46" s="19">
        <v>1990</v>
      </c>
      <c r="B46" s="20">
        <v>211</v>
      </c>
      <c r="C46" s="20">
        <v>225.1</v>
      </c>
      <c r="D46" s="20">
        <v>44.4</v>
      </c>
      <c r="E46" s="20"/>
      <c r="F46" s="20"/>
      <c r="G46" s="20"/>
      <c r="H46" s="20"/>
      <c r="I46" s="20"/>
      <c r="J46" s="20"/>
      <c r="K46" s="20"/>
      <c r="L46" s="20">
        <v>28</v>
      </c>
      <c r="M46" s="20">
        <v>115.2</v>
      </c>
      <c r="N46" s="20">
        <v>623.70000000000005</v>
      </c>
    </row>
    <row r="47" spans="1:14" x14ac:dyDescent="0.2">
      <c r="A47" s="19">
        <v>1991</v>
      </c>
      <c r="B47" s="20">
        <v>57.9</v>
      </c>
      <c r="C47" s="20">
        <v>4.5</v>
      </c>
      <c r="D47" s="20">
        <v>214</v>
      </c>
      <c r="E47" s="20"/>
      <c r="F47" s="20"/>
      <c r="G47" s="20"/>
      <c r="H47" s="20"/>
      <c r="I47" s="20"/>
      <c r="J47" s="20"/>
      <c r="K47" s="20"/>
      <c r="L47" s="20">
        <v>46.1</v>
      </c>
      <c r="M47" s="20">
        <v>191.7</v>
      </c>
      <c r="N47" s="20">
        <v>514.20000000000005</v>
      </c>
    </row>
    <row r="48" spans="1:14" x14ac:dyDescent="0.2">
      <c r="A48" s="19">
        <v>1992</v>
      </c>
      <c r="B48" s="20">
        <v>182.9</v>
      </c>
      <c r="C48" s="20">
        <v>269.7</v>
      </c>
      <c r="D48" s="20">
        <v>47.1</v>
      </c>
      <c r="E48" s="20"/>
      <c r="F48" s="20"/>
      <c r="G48" s="20"/>
      <c r="H48" s="20"/>
      <c r="I48" s="20"/>
      <c r="J48" s="20"/>
      <c r="K48" s="20"/>
      <c r="L48" s="20">
        <v>44</v>
      </c>
      <c r="M48" s="20">
        <v>263</v>
      </c>
      <c r="N48" s="20">
        <v>806.7</v>
      </c>
    </row>
    <row r="49" spans="1:16" x14ac:dyDescent="0.2">
      <c r="A49" s="19">
        <v>1993</v>
      </c>
      <c r="B49" s="20">
        <v>188.2</v>
      </c>
      <c r="C49" s="20">
        <v>342.3</v>
      </c>
      <c r="D49" s="20"/>
      <c r="E49" s="20"/>
      <c r="F49" s="20"/>
      <c r="G49" s="20"/>
      <c r="H49" s="20"/>
      <c r="I49" s="20"/>
      <c r="J49" s="20"/>
      <c r="K49" s="20"/>
      <c r="L49" s="20">
        <v>157.80000000000001</v>
      </c>
      <c r="M49" s="20">
        <v>93.6</v>
      </c>
      <c r="N49" s="20">
        <v>781.9</v>
      </c>
    </row>
    <row r="50" spans="1:16" x14ac:dyDescent="0.2">
      <c r="A50" s="19">
        <v>1994</v>
      </c>
      <c r="B50" s="20">
        <v>130.30000000000001</v>
      </c>
      <c r="C50" s="20">
        <v>129.5</v>
      </c>
      <c r="D50" s="20">
        <v>0.5</v>
      </c>
      <c r="E50" s="20"/>
      <c r="F50" s="20"/>
      <c r="G50" s="20"/>
      <c r="H50" s="20"/>
      <c r="I50" s="20"/>
      <c r="J50" s="20"/>
      <c r="K50" s="20"/>
      <c r="L50" s="20">
        <v>74</v>
      </c>
      <c r="M50" s="20">
        <v>16.100000000000001</v>
      </c>
      <c r="N50" s="20">
        <v>350.40000000000003</v>
      </c>
    </row>
    <row r="51" spans="1:16" x14ac:dyDescent="0.2">
      <c r="A51" s="19">
        <v>1995</v>
      </c>
      <c r="B51" s="20">
        <v>184.9</v>
      </c>
      <c r="C51" s="20">
        <v>386.7</v>
      </c>
      <c r="D51" s="20">
        <v>102</v>
      </c>
      <c r="E51" s="20"/>
      <c r="F51" s="20"/>
      <c r="G51" s="20"/>
      <c r="H51" s="20"/>
      <c r="I51" s="20"/>
      <c r="J51" s="20"/>
      <c r="K51" s="20"/>
      <c r="L51" s="20">
        <v>57.5</v>
      </c>
      <c r="M51" s="20">
        <v>118.3</v>
      </c>
      <c r="N51" s="20">
        <v>849.4</v>
      </c>
    </row>
    <row r="52" spans="1:16" x14ac:dyDescent="0.2">
      <c r="A52" s="19">
        <v>1996</v>
      </c>
      <c r="B52" s="20">
        <v>420.5</v>
      </c>
      <c r="C52" s="20">
        <v>324.60000000000002</v>
      </c>
      <c r="D52" s="20">
        <v>128.6</v>
      </c>
      <c r="E52" s="20"/>
      <c r="F52" s="20"/>
      <c r="G52" s="20"/>
      <c r="H52" s="20"/>
      <c r="I52" s="20"/>
      <c r="J52" s="20"/>
      <c r="K52" s="20"/>
      <c r="L52" s="20">
        <v>135.80000000000001</v>
      </c>
      <c r="M52" s="20">
        <v>101.4</v>
      </c>
      <c r="N52" s="20">
        <v>1110.9000000000001</v>
      </c>
    </row>
    <row r="53" spans="1:16" x14ac:dyDescent="0.2">
      <c r="A53" s="19">
        <v>1997</v>
      </c>
      <c r="B53" s="20">
        <v>466.4</v>
      </c>
      <c r="C53" s="20">
        <v>60</v>
      </c>
      <c r="D53" s="20">
        <v>84.4</v>
      </c>
      <c r="E53" s="20"/>
      <c r="F53" s="20"/>
      <c r="G53" s="20"/>
      <c r="H53" s="20"/>
      <c r="I53" s="20"/>
      <c r="J53" s="20"/>
      <c r="K53" s="20"/>
      <c r="L53" s="20">
        <v>85.7</v>
      </c>
      <c r="M53" s="20">
        <v>62</v>
      </c>
      <c r="N53" s="20">
        <v>758.5</v>
      </c>
    </row>
    <row r="54" spans="1:16" x14ac:dyDescent="0.2">
      <c r="A54" s="19">
        <v>1998</v>
      </c>
      <c r="B54" s="20">
        <v>378.7</v>
      </c>
      <c r="C54" s="20">
        <v>144.4</v>
      </c>
      <c r="D54" s="20">
        <v>75.2</v>
      </c>
      <c r="E54" s="20"/>
      <c r="F54" s="20"/>
      <c r="G54" s="20"/>
      <c r="H54" s="20"/>
      <c r="I54" s="20"/>
      <c r="J54" s="20"/>
      <c r="K54" s="20"/>
      <c r="L54" s="20">
        <v>33.200000000000003</v>
      </c>
      <c r="M54" s="20">
        <v>346.9</v>
      </c>
      <c r="N54" s="20">
        <v>978.40000000000009</v>
      </c>
    </row>
    <row r="55" spans="1:16" x14ac:dyDescent="0.2">
      <c r="A55" s="19">
        <v>1999</v>
      </c>
      <c r="B55" s="20">
        <v>282.89999999999998</v>
      </c>
      <c r="C55" s="20">
        <v>231.6</v>
      </c>
      <c r="D55" s="20">
        <v>129.30000000000001</v>
      </c>
      <c r="E55" s="20"/>
      <c r="F55" s="20"/>
      <c r="G55" s="20"/>
      <c r="H55" s="20"/>
      <c r="I55" s="20"/>
      <c r="J55" s="20"/>
      <c r="K55" s="20"/>
      <c r="L55" s="20">
        <v>120.7</v>
      </c>
      <c r="M55" s="20">
        <v>89.9</v>
      </c>
      <c r="N55" s="20">
        <v>854.4</v>
      </c>
    </row>
    <row r="56" spans="1:16" x14ac:dyDescent="0.2">
      <c r="A56" s="19">
        <v>2000</v>
      </c>
      <c r="B56" s="20">
        <v>116.9</v>
      </c>
      <c r="C56" s="20">
        <v>507.1</v>
      </c>
      <c r="D56" s="20">
        <v>282.3</v>
      </c>
      <c r="E56" s="20"/>
      <c r="F56" s="20"/>
      <c r="G56" s="20"/>
      <c r="H56" s="20"/>
      <c r="I56" s="20"/>
      <c r="J56" s="20"/>
      <c r="K56" s="20"/>
      <c r="L56" s="20">
        <v>69.5</v>
      </c>
      <c r="M56" s="20">
        <v>191.4</v>
      </c>
      <c r="N56" s="20">
        <v>1167.2</v>
      </c>
    </row>
    <row r="57" spans="1:16" x14ac:dyDescent="0.2">
      <c r="A57" s="19">
        <v>2001</v>
      </c>
      <c r="B57" s="20">
        <v>179.8</v>
      </c>
      <c r="C57" s="20">
        <v>117.4</v>
      </c>
      <c r="D57" s="20">
        <v>7.5</v>
      </c>
      <c r="E57" s="20"/>
      <c r="F57" s="20"/>
      <c r="G57" s="20"/>
      <c r="H57" s="20"/>
      <c r="I57" s="20"/>
      <c r="J57" s="20"/>
      <c r="K57" s="20"/>
      <c r="L57" s="20">
        <v>70.8</v>
      </c>
      <c r="M57" s="20">
        <v>117.9</v>
      </c>
      <c r="N57" s="20">
        <v>493.40000000000009</v>
      </c>
    </row>
    <row r="58" spans="1:16" x14ac:dyDescent="0.2">
      <c r="A58" s="19">
        <v>2002</v>
      </c>
      <c r="B58" s="20">
        <v>141.69999999999999</v>
      </c>
      <c r="C58" s="20">
        <v>287</v>
      </c>
      <c r="D58" s="20">
        <v>202.9</v>
      </c>
      <c r="E58" s="20"/>
      <c r="F58" s="20"/>
      <c r="G58" s="20"/>
      <c r="H58" s="20"/>
      <c r="I58" s="20"/>
      <c r="J58" s="20"/>
      <c r="K58" s="20"/>
      <c r="L58" s="20">
        <v>42.6</v>
      </c>
      <c r="M58" s="20">
        <v>71.2</v>
      </c>
      <c r="N58" s="20">
        <v>745.40000000000009</v>
      </c>
    </row>
    <row r="59" spans="1:16" x14ac:dyDescent="0.2">
      <c r="A59" s="19">
        <v>2003</v>
      </c>
      <c r="B59" s="20">
        <v>190.8</v>
      </c>
      <c r="C59" s="20">
        <v>183.2</v>
      </c>
      <c r="D59" s="20">
        <v>256.5</v>
      </c>
      <c r="E59" s="20"/>
      <c r="F59" s="20"/>
      <c r="G59" s="20"/>
      <c r="H59" s="20"/>
      <c r="I59" s="20"/>
      <c r="J59" s="20"/>
      <c r="K59" s="20"/>
      <c r="L59" s="20">
        <v>64</v>
      </c>
      <c r="M59" s="20">
        <v>168.5</v>
      </c>
      <c r="N59" s="20">
        <v>863</v>
      </c>
      <c r="P59">
        <f t="shared" ref="P59" si="0">SUM(L59:M59)</f>
        <v>232.5</v>
      </c>
    </row>
    <row r="60" spans="1:16" x14ac:dyDescent="0.2">
      <c r="A60" s="19">
        <v>2004</v>
      </c>
      <c r="B60" s="20">
        <v>234.1</v>
      </c>
      <c r="C60" s="20">
        <v>73</v>
      </c>
      <c r="D60" s="20"/>
      <c r="E60" s="20"/>
      <c r="F60" s="20"/>
      <c r="G60" s="20"/>
      <c r="H60" s="20"/>
      <c r="I60" s="20"/>
      <c r="J60" s="20"/>
      <c r="K60" s="20"/>
      <c r="L60" s="20">
        <v>23.4</v>
      </c>
      <c r="M60" s="20">
        <v>78.099999999999994</v>
      </c>
      <c r="N60" s="20">
        <v>408.6</v>
      </c>
      <c r="P60">
        <f>SUM(L60:M60)</f>
        <v>101.5</v>
      </c>
    </row>
    <row r="61" spans="1:16" x14ac:dyDescent="0.2">
      <c r="A61" s="19">
        <v>2005</v>
      </c>
      <c r="B61" s="20">
        <v>438.4</v>
      </c>
      <c r="C61" s="20">
        <v>313</v>
      </c>
      <c r="D61" s="20">
        <v>165.6</v>
      </c>
      <c r="E61" s="20"/>
      <c r="F61" s="20"/>
      <c r="G61" s="20"/>
      <c r="H61" s="20"/>
      <c r="I61" s="20"/>
      <c r="J61" s="20"/>
      <c r="K61" s="20"/>
      <c r="L61" s="20">
        <v>69.5</v>
      </c>
      <c r="M61" s="20">
        <v>230</v>
      </c>
      <c r="N61" s="20">
        <v>1216.5</v>
      </c>
      <c r="P61">
        <f t="shared" ref="P61:P68" si="1">SUM(L61:M61)</f>
        <v>299.5</v>
      </c>
    </row>
    <row r="62" spans="1:16" x14ac:dyDescent="0.2">
      <c r="A62" s="19">
        <v>2006</v>
      </c>
      <c r="B62" s="20">
        <v>263.7</v>
      </c>
      <c r="C62" s="20">
        <v>69.8</v>
      </c>
      <c r="D62" s="20">
        <v>70.7</v>
      </c>
      <c r="E62" s="20"/>
      <c r="F62" s="20"/>
      <c r="G62" s="20"/>
      <c r="H62" s="20"/>
      <c r="I62" s="20"/>
      <c r="J62" s="20"/>
      <c r="K62" s="20"/>
      <c r="L62" s="20">
        <v>144.19999999999999</v>
      </c>
      <c r="M62" s="20">
        <v>208.9</v>
      </c>
      <c r="N62" s="20">
        <v>757.3</v>
      </c>
      <c r="P62">
        <f t="shared" si="1"/>
        <v>353.1</v>
      </c>
    </row>
    <row r="63" spans="1:16" x14ac:dyDescent="0.2">
      <c r="A63" s="19">
        <v>2007</v>
      </c>
      <c r="B63" s="20">
        <v>338.7</v>
      </c>
      <c r="C63" s="20">
        <v>27.6</v>
      </c>
      <c r="D63" s="20">
        <v>119.4</v>
      </c>
      <c r="E63" s="20">
        <v>0</v>
      </c>
      <c r="F63" s="20"/>
      <c r="G63" s="20"/>
      <c r="H63" s="20"/>
      <c r="I63" s="20"/>
      <c r="J63" s="20"/>
      <c r="K63" s="20"/>
      <c r="L63" s="20">
        <v>142.5</v>
      </c>
      <c r="M63" s="20">
        <v>737</v>
      </c>
      <c r="N63" s="20">
        <v>1365.2</v>
      </c>
      <c r="P63">
        <f t="shared" si="1"/>
        <v>879.5</v>
      </c>
    </row>
    <row r="64" spans="1:16" x14ac:dyDescent="0.2">
      <c r="A64" s="19">
        <v>2008</v>
      </c>
      <c r="B64" s="20">
        <v>214.6</v>
      </c>
      <c r="C64" s="20">
        <v>245.3</v>
      </c>
      <c r="D64" s="20">
        <v>164.6</v>
      </c>
      <c r="E64" s="20">
        <v>14.9</v>
      </c>
      <c r="F64" s="20"/>
      <c r="G64" s="20"/>
      <c r="H64" s="20"/>
      <c r="I64" s="20"/>
      <c r="J64" s="20"/>
      <c r="K64" s="20"/>
      <c r="L64" s="20">
        <v>52.5</v>
      </c>
      <c r="M64" s="20">
        <v>371.4</v>
      </c>
      <c r="N64" s="20">
        <v>1063.3</v>
      </c>
      <c r="P64">
        <f t="shared" si="1"/>
        <v>423.9</v>
      </c>
    </row>
    <row r="65" spans="1:16" x14ac:dyDescent="0.2">
      <c r="A65" s="19">
        <v>2009</v>
      </c>
      <c r="B65" s="20">
        <v>415.8</v>
      </c>
      <c r="C65" s="20">
        <v>543.29999999999995</v>
      </c>
      <c r="D65" s="20">
        <v>316.10000000000002</v>
      </c>
      <c r="E65" s="20">
        <v>5.7</v>
      </c>
      <c r="F65" s="20"/>
      <c r="G65" s="20"/>
      <c r="H65" s="20"/>
      <c r="I65" s="20"/>
      <c r="J65" s="20"/>
      <c r="K65" s="20"/>
      <c r="L65" s="20">
        <v>75.400000000000006</v>
      </c>
      <c r="M65" s="20">
        <v>152.30000000000001</v>
      </c>
      <c r="N65" s="20">
        <v>1508.6</v>
      </c>
      <c r="P65">
        <f t="shared" si="1"/>
        <v>227.70000000000002</v>
      </c>
    </row>
    <row r="66" spans="1:16" x14ac:dyDescent="0.2">
      <c r="A66" s="19">
        <v>2010</v>
      </c>
      <c r="B66" s="20">
        <v>534.9</v>
      </c>
      <c r="C66" s="20">
        <v>135.1</v>
      </c>
      <c r="D66" s="20">
        <v>113.5</v>
      </c>
      <c r="E66" s="20">
        <v>32</v>
      </c>
      <c r="F66" s="20"/>
      <c r="G66" s="20"/>
      <c r="H66" s="20"/>
      <c r="I66" s="20"/>
      <c r="J66" s="20"/>
      <c r="K66" s="20"/>
      <c r="L66" s="20">
        <v>159.6</v>
      </c>
      <c r="M66" s="20">
        <v>232.4</v>
      </c>
      <c r="N66" s="20">
        <v>1207.5</v>
      </c>
      <c r="P66">
        <f t="shared" si="1"/>
        <v>392</v>
      </c>
    </row>
    <row r="67" spans="1:16" x14ac:dyDescent="0.2">
      <c r="A67" s="19">
        <v>2011</v>
      </c>
      <c r="B67" s="20">
        <v>184.1</v>
      </c>
      <c r="C67" s="20">
        <v>102</v>
      </c>
      <c r="D67" s="20">
        <v>145.80000000000001</v>
      </c>
      <c r="E67" s="20">
        <v>23</v>
      </c>
      <c r="F67" s="20"/>
      <c r="G67" s="20"/>
      <c r="H67" s="20"/>
      <c r="I67" s="20"/>
      <c r="J67" s="20"/>
      <c r="K67" s="20"/>
      <c r="L67" s="20">
        <v>79.5</v>
      </c>
      <c r="M67" s="20">
        <v>338.9</v>
      </c>
      <c r="N67" s="20">
        <v>873.30000000000007</v>
      </c>
      <c r="P67">
        <f t="shared" si="1"/>
        <v>418.4</v>
      </c>
    </row>
    <row r="68" spans="1:16" x14ac:dyDescent="0.2">
      <c r="A68" s="19">
        <v>2012</v>
      </c>
      <c r="B68" s="20">
        <v>172.2</v>
      </c>
      <c r="C68" s="20">
        <v>176.9</v>
      </c>
      <c r="D68" s="20">
        <v>83</v>
      </c>
      <c r="E68" s="20">
        <v>0</v>
      </c>
      <c r="F68" s="20"/>
      <c r="G68" s="20"/>
      <c r="H68" s="20"/>
      <c r="I68" s="20"/>
      <c r="J68" s="20"/>
      <c r="K68" s="20"/>
      <c r="L68" s="20">
        <v>94</v>
      </c>
      <c r="M68" s="20">
        <v>159.6</v>
      </c>
      <c r="N68" s="20">
        <v>685.7</v>
      </c>
      <c r="P68">
        <f t="shared" si="1"/>
        <v>253.6</v>
      </c>
    </row>
    <row r="69" spans="1:16" x14ac:dyDescent="0.2">
      <c r="A69" s="19" t="s">
        <v>14</v>
      </c>
      <c r="B69" s="20"/>
      <c r="C69" s="20"/>
      <c r="D69" s="20"/>
      <c r="E69" s="20"/>
      <c r="F69" s="20">
        <v>22.2</v>
      </c>
      <c r="G69" s="20">
        <v>12.3</v>
      </c>
      <c r="H69" s="20">
        <v>7.4</v>
      </c>
      <c r="I69" s="20">
        <v>0</v>
      </c>
      <c r="J69" s="20">
        <v>8.9</v>
      </c>
      <c r="K69" s="20">
        <v>175.2</v>
      </c>
      <c r="L69" s="20"/>
      <c r="M69" s="20"/>
      <c r="N69" s="20">
        <v>226</v>
      </c>
    </row>
    <row r="70" spans="1:16" x14ac:dyDescent="0.2">
      <c r="A70" s="19" t="s">
        <v>15</v>
      </c>
      <c r="B70" s="20">
        <v>10541.6</v>
      </c>
      <c r="C70" s="20">
        <v>9423.4</v>
      </c>
      <c r="D70" s="20">
        <v>5120.9000000000005</v>
      </c>
      <c r="E70" s="20">
        <v>75.599999999999994</v>
      </c>
      <c r="F70" s="20">
        <v>22.2</v>
      </c>
      <c r="G70" s="20">
        <v>12.3</v>
      </c>
      <c r="H70" s="20">
        <v>7.4</v>
      </c>
      <c r="I70" s="20">
        <v>0</v>
      </c>
      <c r="J70" s="20">
        <v>8.9</v>
      </c>
      <c r="K70" s="20">
        <v>175.2</v>
      </c>
      <c r="L70" s="20">
        <v>2959.7</v>
      </c>
      <c r="M70" s="20">
        <v>8410.2999999999993</v>
      </c>
      <c r="N70" s="20">
        <v>36757.500000000015</v>
      </c>
    </row>
  </sheetData>
  <phoneticPr fontId="1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0"/>
  <sheetViews>
    <sheetView workbookViewId="0">
      <pane ySplit="1" topLeftCell="A17" activePane="bottomLeft" state="frozen"/>
      <selection pane="bottomLeft" activeCell="L68" sqref="L68"/>
    </sheetView>
  </sheetViews>
  <sheetFormatPr defaultRowHeight="13" x14ac:dyDescent="0.2"/>
  <sheetData>
    <row r="1" spans="1:7" ht="14" x14ac:dyDescent="0.2">
      <c r="A1" s="2" t="s">
        <v>17</v>
      </c>
      <c r="B1" s="2" t="s">
        <v>20</v>
      </c>
      <c r="C1" s="2" t="s">
        <v>21</v>
      </c>
      <c r="D1" s="2" t="s">
        <v>141</v>
      </c>
      <c r="E1" s="2" t="s">
        <v>142</v>
      </c>
      <c r="F1" s="2" t="s">
        <v>143</v>
      </c>
      <c r="G1" s="2" t="s">
        <v>22</v>
      </c>
    </row>
    <row r="2" spans="1:7" x14ac:dyDescent="0.2">
      <c r="A2" s="19">
        <v>1949</v>
      </c>
      <c r="B2" s="20">
        <v>454.7</v>
      </c>
      <c r="C2" s="20"/>
      <c r="D2" s="20"/>
      <c r="G2" s="20"/>
    </row>
    <row r="3" spans="1:7" x14ac:dyDescent="0.2">
      <c r="A3" s="19">
        <v>1950</v>
      </c>
      <c r="B3" s="20">
        <v>526.40000000000009</v>
      </c>
      <c r="C3" s="20"/>
      <c r="D3" s="20"/>
      <c r="G3" s="20"/>
    </row>
    <row r="4" spans="1:7" x14ac:dyDescent="0.2">
      <c r="A4" s="19">
        <v>1951</v>
      </c>
      <c r="B4" s="20">
        <v>645.5</v>
      </c>
      <c r="C4" s="20"/>
      <c r="D4" s="20"/>
      <c r="G4" s="20"/>
    </row>
    <row r="5" spans="1:7" x14ac:dyDescent="0.2">
      <c r="A5" s="19">
        <v>1952</v>
      </c>
      <c r="B5" s="20">
        <v>1095</v>
      </c>
      <c r="C5" s="20"/>
      <c r="D5" s="20"/>
      <c r="G5" s="20"/>
    </row>
    <row r="6" spans="1:7" x14ac:dyDescent="0.2">
      <c r="A6" s="19">
        <v>1953</v>
      </c>
      <c r="B6" s="20">
        <v>836</v>
      </c>
      <c r="C6" s="20"/>
      <c r="D6" s="20"/>
      <c r="G6" s="20"/>
    </row>
    <row r="7" spans="1:7" x14ac:dyDescent="0.2">
      <c r="A7" s="19">
        <v>1954</v>
      </c>
      <c r="B7" s="20">
        <v>955</v>
      </c>
      <c r="C7" s="20"/>
      <c r="D7" s="20"/>
      <c r="G7" s="20"/>
    </row>
    <row r="8" spans="1:7" x14ac:dyDescent="0.2">
      <c r="A8" s="19">
        <v>1955</v>
      </c>
      <c r="B8" s="20">
        <v>885.8</v>
      </c>
      <c r="C8" s="20"/>
      <c r="D8" s="20"/>
      <c r="G8" s="20"/>
    </row>
    <row r="9" spans="1:7" x14ac:dyDescent="0.2">
      <c r="A9" s="19">
        <v>1956</v>
      </c>
      <c r="B9" s="20">
        <v>811.90000000000009</v>
      </c>
      <c r="C9" s="20"/>
      <c r="D9" s="20"/>
      <c r="G9" s="20"/>
    </row>
    <row r="10" spans="1:7" x14ac:dyDescent="0.2">
      <c r="A10" s="19">
        <v>1957</v>
      </c>
      <c r="B10" s="20">
        <v>1020.8000000000001</v>
      </c>
      <c r="C10" s="20"/>
      <c r="D10" s="20"/>
      <c r="G10" s="20"/>
    </row>
    <row r="11" spans="1:7" x14ac:dyDescent="0.2">
      <c r="A11" s="19">
        <v>1958</v>
      </c>
      <c r="B11" s="20">
        <v>774.4</v>
      </c>
      <c r="C11" s="20"/>
      <c r="D11" s="20"/>
      <c r="G11" s="20"/>
    </row>
    <row r="12" spans="1:7" x14ac:dyDescent="0.2">
      <c r="A12" s="19">
        <v>1959</v>
      </c>
      <c r="B12" s="20">
        <v>745</v>
      </c>
      <c r="C12" s="20"/>
      <c r="D12" s="20"/>
      <c r="G12" s="20"/>
    </row>
    <row r="13" spans="1:7" x14ac:dyDescent="0.2">
      <c r="A13" s="19">
        <v>1960</v>
      </c>
      <c r="B13" s="20">
        <v>851.3</v>
      </c>
      <c r="C13" s="20"/>
      <c r="D13" s="20"/>
      <c r="G13" s="20"/>
    </row>
    <row r="14" spans="1:7" x14ac:dyDescent="0.2">
      <c r="A14" s="19">
        <v>1961</v>
      </c>
      <c r="B14" s="20">
        <v>795.50000000000011</v>
      </c>
      <c r="C14" s="20"/>
      <c r="D14" s="20"/>
      <c r="G14" s="20"/>
    </row>
    <row r="15" spans="1:7" x14ac:dyDescent="0.2">
      <c r="A15" s="19">
        <v>1962</v>
      </c>
      <c r="B15" s="20">
        <v>1174.2999999999997</v>
      </c>
      <c r="C15" s="20"/>
      <c r="D15" s="20"/>
      <c r="G15" s="20"/>
    </row>
    <row r="16" spans="1:7" x14ac:dyDescent="0.2">
      <c r="A16" s="19">
        <v>1963</v>
      </c>
      <c r="B16" s="20">
        <v>579.4</v>
      </c>
      <c r="C16" s="20"/>
      <c r="D16" s="20"/>
      <c r="G16" s="20"/>
    </row>
    <row r="17" spans="1:7" x14ac:dyDescent="0.2">
      <c r="A17" s="19">
        <v>1964</v>
      </c>
      <c r="B17" s="20">
        <v>911.59999999999991</v>
      </c>
      <c r="C17" s="20"/>
      <c r="D17" s="20"/>
      <c r="G17" s="20"/>
    </row>
    <row r="18" spans="1:7" x14ac:dyDescent="0.2">
      <c r="A18" s="19">
        <v>1965</v>
      </c>
      <c r="B18" s="20">
        <v>574.9</v>
      </c>
      <c r="C18" s="20"/>
      <c r="D18" s="20"/>
      <c r="G18" s="20"/>
    </row>
    <row r="19" spans="1:7" x14ac:dyDescent="0.2">
      <c r="A19" s="19">
        <v>1966</v>
      </c>
      <c r="B19" s="20">
        <v>728.30000000000007</v>
      </c>
      <c r="C19" s="20"/>
      <c r="D19" s="20"/>
      <c r="G19" s="20"/>
    </row>
    <row r="20" spans="1:7" x14ac:dyDescent="0.2">
      <c r="A20" s="19">
        <v>1967</v>
      </c>
      <c r="B20" s="20">
        <v>743.50000000000011</v>
      </c>
      <c r="C20" s="20"/>
      <c r="D20" s="20"/>
      <c r="G20" s="20"/>
    </row>
    <row r="21" spans="1:7" x14ac:dyDescent="0.2">
      <c r="A21" s="19">
        <v>1968</v>
      </c>
      <c r="B21" s="20">
        <v>760.6</v>
      </c>
      <c r="C21" s="20"/>
      <c r="D21" s="20"/>
      <c r="G21" s="20"/>
    </row>
    <row r="22" spans="1:7" x14ac:dyDescent="0.2">
      <c r="A22" s="19">
        <v>1969</v>
      </c>
      <c r="B22" s="20">
        <v>663.90000000000009</v>
      </c>
      <c r="C22" s="20"/>
      <c r="D22" s="20"/>
      <c r="G22" s="20"/>
    </row>
    <row r="23" spans="1:7" x14ac:dyDescent="0.2">
      <c r="A23" s="19">
        <v>1970</v>
      </c>
      <c r="B23" s="20">
        <v>739.6</v>
      </c>
      <c r="C23" s="20"/>
      <c r="D23" s="20"/>
      <c r="G23" s="20"/>
    </row>
    <row r="24" spans="1:7" x14ac:dyDescent="0.2">
      <c r="A24" s="19">
        <v>1971</v>
      </c>
      <c r="B24" s="20">
        <v>912.3</v>
      </c>
      <c r="C24" s="20"/>
      <c r="D24" s="20"/>
      <c r="G24" s="20"/>
    </row>
    <row r="25" spans="1:7" x14ac:dyDescent="0.2">
      <c r="A25" s="19">
        <v>1972</v>
      </c>
      <c r="B25" s="20">
        <v>397.7</v>
      </c>
      <c r="C25" s="20">
        <v>495.4</v>
      </c>
      <c r="D25" s="20"/>
      <c r="G25" s="20"/>
    </row>
    <row r="26" spans="1:7" x14ac:dyDescent="0.2">
      <c r="A26" s="19">
        <v>1973</v>
      </c>
      <c r="B26" s="20">
        <v>1154.8999999999999</v>
      </c>
      <c r="C26" s="20">
        <v>1476.2</v>
      </c>
      <c r="D26" s="20"/>
      <c r="G26" s="20"/>
    </row>
    <row r="27" spans="1:7" x14ac:dyDescent="0.2">
      <c r="A27" s="19">
        <v>1974</v>
      </c>
      <c r="B27" s="20">
        <v>885.1</v>
      </c>
      <c r="C27" s="20">
        <v>1009.9</v>
      </c>
      <c r="D27" s="20"/>
      <c r="G27" s="20"/>
    </row>
    <row r="28" spans="1:7" x14ac:dyDescent="0.2">
      <c r="A28" s="19">
        <v>1975</v>
      </c>
      <c r="B28" s="20">
        <v>931.30000000000007</v>
      </c>
      <c r="C28" s="20">
        <v>1230.4000000000001</v>
      </c>
      <c r="D28" s="20"/>
      <c r="G28" s="20"/>
    </row>
    <row r="29" spans="1:7" x14ac:dyDescent="0.2">
      <c r="A29" s="19">
        <v>1976</v>
      </c>
      <c r="B29" s="20">
        <v>401.9</v>
      </c>
      <c r="C29" s="20">
        <v>554.29999999999995</v>
      </c>
      <c r="D29" s="20"/>
      <c r="G29" s="20"/>
    </row>
    <row r="30" spans="1:7" x14ac:dyDescent="0.2">
      <c r="A30" s="19">
        <v>1977</v>
      </c>
      <c r="B30" s="20">
        <v>1138.7</v>
      </c>
      <c r="C30" s="20">
        <v>1742.6999999999998</v>
      </c>
      <c r="D30" s="20"/>
      <c r="G30" s="20"/>
    </row>
    <row r="31" spans="1:7" x14ac:dyDescent="0.2">
      <c r="A31" s="19">
        <v>1978</v>
      </c>
      <c r="B31" s="20">
        <v>700.39999999999986</v>
      </c>
      <c r="C31" s="20">
        <v>821.1</v>
      </c>
      <c r="D31" s="20"/>
      <c r="G31" s="20"/>
    </row>
    <row r="32" spans="1:7" x14ac:dyDescent="0.2">
      <c r="A32" s="19">
        <v>1979</v>
      </c>
      <c r="B32" s="20">
        <v>1018.6999999999999</v>
      </c>
      <c r="C32" s="20">
        <v>919.8</v>
      </c>
      <c r="D32" s="20"/>
      <c r="G32" s="20"/>
    </row>
    <row r="33" spans="1:7" x14ac:dyDescent="0.2">
      <c r="A33" s="19">
        <v>1980</v>
      </c>
      <c r="B33" s="20">
        <v>870.3</v>
      </c>
      <c r="C33" s="20">
        <v>1032.7</v>
      </c>
      <c r="D33" s="20"/>
      <c r="G33" s="20"/>
    </row>
    <row r="34" spans="1:7" x14ac:dyDescent="0.2">
      <c r="A34" s="19">
        <v>1981</v>
      </c>
      <c r="B34" s="20">
        <v>548.6</v>
      </c>
      <c r="C34" s="20">
        <v>688.9</v>
      </c>
      <c r="D34" s="20"/>
      <c r="G34" s="20"/>
    </row>
    <row r="35" spans="1:7" x14ac:dyDescent="0.2">
      <c r="A35" s="19">
        <v>1982</v>
      </c>
      <c r="B35" s="20">
        <v>597.59999999999991</v>
      </c>
      <c r="C35" s="20">
        <v>544</v>
      </c>
      <c r="D35" s="20"/>
      <c r="G35" s="20"/>
    </row>
    <row r="36" spans="1:7" x14ac:dyDescent="0.2">
      <c r="A36" s="19">
        <v>1983</v>
      </c>
      <c r="B36" s="20">
        <v>521.1</v>
      </c>
      <c r="C36" s="20">
        <v>728.8</v>
      </c>
      <c r="D36" s="20"/>
      <c r="G36" s="20"/>
    </row>
    <row r="37" spans="1:7" x14ac:dyDescent="0.2">
      <c r="A37" s="19">
        <v>1984</v>
      </c>
      <c r="B37" s="20">
        <v>793.2</v>
      </c>
      <c r="C37" s="20">
        <v>848.8</v>
      </c>
      <c r="D37" s="20"/>
      <c r="G37" s="20"/>
    </row>
    <row r="38" spans="1:7" x14ac:dyDescent="0.2">
      <c r="A38" s="19">
        <v>1985</v>
      </c>
      <c r="B38" s="20">
        <v>1023.1</v>
      </c>
      <c r="C38" s="20">
        <v>958.5</v>
      </c>
      <c r="D38" s="20"/>
      <c r="G38" s="20"/>
    </row>
    <row r="39" spans="1:7" x14ac:dyDescent="0.2">
      <c r="A39" s="19">
        <v>1986</v>
      </c>
      <c r="B39" s="20">
        <v>445.5</v>
      </c>
      <c r="C39" s="20">
        <v>397.40000000000003</v>
      </c>
      <c r="D39" s="20"/>
      <c r="G39" s="20"/>
    </row>
    <row r="40" spans="1:7" x14ac:dyDescent="0.2">
      <c r="A40" s="19">
        <v>1987</v>
      </c>
      <c r="B40" s="20">
        <v>676.7</v>
      </c>
      <c r="C40" s="20">
        <v>887.5</v>
      </c>
      <c r="D40" s="20"/>
      <c r="G40" s="20"/>
    </row>
    <row r="41" spans="1:7" x14ac:dyDescent="0.2">
      <c r="A41" s="19">
        <v>1988</v>
      </c>
      <c r="B41" s="20">
        <v>967.7</v>
      </c>
      <c r="C41" s="20">
        <v>1459.7000000000003</v>
      </c>
      <c r="D41" s="20"/>
      <c r="G41" s="20"/>
    </row>
    <row r="42" spans="1:7" x14ac:dyDescent="0.2">
      <c r="A42" s="19">
        <v>1989</v>
      </c>
      <c r="B42" s="20">
        <v>870.2</v>
      </c>
      <c r="C42" s="20">
        <v>751.9</v>
      </c>
      <c r="D42" s="20"/>
      <c r="G42" s="20"/>
    </row>
    <row r="43" spans="1:7" x14ac:dyDescent="0.2">
      <c r="A43" s="19">
        <v>1990</v>
      </c>
      <c r="B43" s="20">
        <v>591.70000000000005</v>
      </c>
      <c r="C43" s="20">
        <v>623.69999999999993</v>
      </c>
      <c r="D43" s="20"/>
      <c r="G43" s="20"/>
    </row>
    <row r="44" spans="1:7" x14ac:dyDescent="0.2">
      <c r="A44" s="19">
        <v>1991</v>
      </c>
      <c r="B44" s="20">
        <v>453.2</v>
      </c>
      <c r="C44" s="20">
        <v>514.20000000000005</v>
      </c>
      <c r="D44" s="20"/>
      <c r="G44" s="20"/>
    </row>
    <row r="45" spans="1:7" x14ac:dyDescent="0.2">
      <c r="A45" s="19">
        <v>1992</v>
      </c>
      <c r="B45" s="20">
        <v>787.80000000000007</v>
      </c>
      <c r="C45" s="20">
        <v>806.69999999999993</v>
      </c>
      <c r="D45" s="20"/>
      <c r="G45" s="20"/>
    </row>
    <row r="46" spans="1:7" x14ac:dyDescent="0.2">
      <c r="A46" s="19">
        <v>1993</v>
      </c>
      <c r="B46" s="20">
        <v>535.79999999999995</v>
      </c>
      <c r="C46" s="20">
        <v>781.90000000000009</v>
      </c>
      <c r="D46" s="20"/>
      <c r="G46" s="20"/>
    </row>
    <row r="47" spans="1:7" x14ac:dyDescent="0.2">
      <c r="A47" s="19">
        <v>1994</v>
      </c>
      <c r="B47" s="20">
        <v>388.3</v>
      </c>
      <c r="C47" s="20">
        <v>350.4</v>
      </c>
      <c r="D47" s="20"/>
      <c r="G47" s="20"/>
    </row>
    <row r="48" spans="1:7" x14ac:dyDescent="0.2">
      <c r="A48" s="19">
        <v>1995</v>
      </c>
      <c r="B48" s="20">
        <v>779</v>
      </c>
      <c r="C48" s="20">
        <v>849.40000000000009</v>
      </c>
      <c r="D48" s="20"/>
      <c r="G48" s="20"/>
    </row>
    <row r="49" spans="1:7" x14ac:dyDescent="0.2">
      <c r="A49" s="19">
        <v>1996</v>
      </c>
      <c r="B49" s="20">
        <v>1072.5</v>
      </c>
      <c r="C49" s="20">
        <v>1110.9000000000001</v>
      </c>
      <c r="D49" s="20"/>
      <c r="G49" s="20"/>
    </row>
    <row r="50" spans="1:7" x14ac:dyDescent="0.2">
      <c r="A50" s="19">
        <v>1997</v>
      </c>
      <c r="B50" s="20">
        <v>653.49999999999989</v>
      </c>
      <c r="C50" s="20">
        <v>758.49999999999989</v>
      </c>
      <c r="D50" s="20"/>
      <c r="G50" s="20"/>
    </row>
    <row r="51" spans="1:7" x14ac:dyDescent="0.2">
      <c r="A51" s="19">
        <v>1998</v>
      </c>
      <c r="B51" s="20">
        <v>746.99999999999989</v>
      </c>
      <c r="C51" s="20">
        <v>978.4</v>
      </c>
      <c r="D51" s="20"/>
      <c r="G51" s="20"/>
    </row>
    <row r="52" spans="1:7" x14ac:dyDescent="0.2">
      <c r="A52" s="19">
        <v>1999</v>
      </c>
      <c r="B52" s="20">
        <v>797.1</v>
      </c>
      <c r="C52" s="20">
        <v>854.40000000000009</v>
      </c>
      <c r="D52" s="20"/>
      <c r="G52" s="20"/>
    </row>
    <row r="53" spans="1:7" x14ac:dyDescent="0.2">
      <c r="A53" s="19">
        <v>2000</v>
      </c>
      <c r="B53" s="20">
        <v>904.4</v>
      </c>
      <c r="C53" s="20">
        <v>1167.2</v>
      </c>
      <c r="D53" s="20"/>
      <c r="G53" s="20"/>
    </row>
    <row r="54" spans="1:7" x14ac:dyDescent="0.2">
      <c r="A54" s="19">
        <v>2001</v>
      </c>
      <c r="B54" s="20">
        <v>611.20000000000005</v>
      </c>
      <c r="C54" s="20">
        <v>493.4</v>
      </c>
      <c r="D54" s="20"/>
      <c r="G54" s="20"/>
    </row>
    <row r="55" spans="1:7" x14ac:dyDescent="0.2">
      <c r="A55" s="19">
        <v>2002</v>
      </c>
      <c r="B55" s="20">
        <v>627.5</v>
      </c>
      <c r="C55" s="20">
        <v>745.4</v>
      </c>
      <c r="D55" s="20"/>
      <c r="G55" s="20"/>
    </row>
    <row r="56" spans="1:7" x14ac:dyDescent="0.2">
      <c r="A56" s="19">
        <v>2003</v>
      </c>
      <c r="B56" s="20">
        <v>914.8</v>
      </c>
      <c r="C56" s="20">
        <v>863</v>
      </c>
      <c r="D56" s="20"/>
      <c r="G56" s="20"/>
    </row>
    <row r="57" spans="1:7" x14ac:dyDescent="0.2">
      <c r="A57" s="19">
        <v>2004</v>
      </c>
      <c r="B57" s="20">
        <v>500</v>
      </c>
      <c r="C57" s="20">
        <v>408.6</v>
      </c>
      <c r="D57" s="20"/>
      <c r="G57" s="20"/>
    </row>
    <row r="58" spans="1:7" x14ac:dyDescent="0.2">
      <c r="A58" s="19">
        <v>2005</v>
      </c>
      <c r="B58" s="20">
        <v>913.6</v>
      </c>
      <c r="C58" s="20">
        <v>1216.5</v>
      </c>
      <c r="D58" s="20"/>
      <c r="G58" s="20"/>
    </row>
    <row r="59" spans="1:7" x14ac:dyDescent="0.2">
      <c r="A59" s="19">
        <v>2006</v>
      </c>
      <c r="B59" s="20">
        <v>924.80000000000007</v>
      </c>
      <c r="C59" s="20">
        <v>757.3</v>
      </c>
      <c r="D59" s="20"/>
      <c r="G59" s="20"/>
    </row>
    <row r="60" spans="1:7" ht="14" x14ac:dyDescent="0.2">
      <c r="A60" s="19">
        <v>2007</v>
      </c>
      <c r="B60" s="20">
        <v>1022.8</v>
      </c>
      <c r="C60" s="20">
        <v>1365.2</v>
      </c>
      <c r="D60" s="20">
        <v>1595.8374999999999</v>
      </c>
      <c r="E60" s="46">
        <v>1574.194</v>
      </c>
      <c r="F60" s="46">
        <v>1403.9559999999999</v>
      </c>
      <c r="G60" s="20">
        <v>1428</v>
      </c>
    </row>
    <row r="61" spans="1:7" ht="14" x14ac:dyDescent="0.2">
      <c r="A61" s="19">
        <v>2008</v>
      </c>
      <c r="B61" s="20">
        <v>820.50000004768401</v>
      </c>
      <c r="C61" s="20">
        <v>1063.3</v>
      </c>
      <c r="D61" s="20">
        <v>1312.4437500000001</v>
      </c>
      <c r="E61" s="46">
        <v>1383.1379999999999</v>
      </c>
      <c r="F61" s="46">
        <v>1377.4559999999999</v>
      </c>
      <c r="G61" s="20">
        <v>1194</v>
      </c>
    </row>
    <row r="62" spans="1:7" ht="14" x14ac:dyDescent="0.2">
      <c r="A62" s="19">
        <v>2009</v>
      </c>
      <c r="B62" s="20">
        <v>870.3</v>
      </c>
      <c r="C62" s="20">
        <v>1508.6000000000001</v>
      </c>
      <c r="D62" s="20">
        <v>1686.825</v>
      </c>
      <c r="E62" s="46">
        <v>1454.5060000000001</v>
      </c>
      <c r="F62" s="46">
        <v>1357.8440000000001</v>
      </c>
      <c r="G62" s="20">
        <v>1451</v>
      </c>
    </row>
    <row r="63" spans="1:7" ht="14.5" thickBot="1" x14ac:dyDescent="0.25">
      <c r="A63" s="19">
        <v>2010</v>
      </c>
      <c r="B63" s="20">
        <v>797.1</v>
      </c>
      <c r="C63" s="20">
        <v>1207.5</v>
      </c>
      <c r="D63" s="20">
        <v>1155.10625</v>
      </c>
      <c r="E63" s="47">
        <v>1365.088</v>
      </c>
      <c r="F63" s="47">
        <v>1107.288</v>
      </c>
      <c r="G63" s="20">
        <v>1068</v>
      </c>
    </row>
    <row r="64" spans="1:7" x14ac:dyDescent="0.2">
      <c r="A64" s="19">
        <v>2011</v>
      </c>
      <c r="B64" s="20">
        <v>711.7</v>
      </c>
      <c r="C64" s="20">
        <v>873.3</v>
      </c>
      <c r="D64" s="20">
        <v>850.9140625</v>
      </c>
      <c r="E64">
        <v>934.0078125</v>
      </c>
      <c r="F64">
        <v>1010.3734375000001</v>
      </c>
      <c r="G64" s="20">
        <v>1055</v>
      </c>
    </row>
    <row r="65" spans="1:7" x14ac:dyDescent="0.2">
      <c r="A65" s="19">
        <v>2012</v>
      </c>
      <c r="B65" s="20">
        <v>843.40000000000009</v>
      </c>
      <c r="C65" s="20">
        <v>685.69999999999993</v>
      </c>
      <c r="D65" s="20"/>
      <c r="G65" s="20">
        <v>808.5</v>
      </c>
    </row>
    <row r="67" spans="1:7" x14ac:dyDescent="0.2">
      <c r="A67" t="s">
        <v>31</v>
      </c>
      <c r="C67">
        <f>AVERAGE(C25:C65)</f>
        <v>891.01219512195155</v>
      </c>
    </row>
    <row r="68" spans="1:7" x14ac:dyDescent="0.2">
      <c r="A68" t="s">
        <v>30</v>
      </c>
      <c r="C68">
        <f>STDEV(C25:C65)</f>
        <v>326.57223718124033</v>
      </c>
    </row>
    <row r="69" spans="1:7" x14ac:dyDescent="0.2">
      <c r="C69">
        <f>STANDARDIZE(750,C67,C68)</f>
        <v>-0.43179480392784558</v>
      </c>
    </row>
    <row r="70" spans="1:7" x14ac:dyDescent="0.2">
      <c r="C70">
        <f>NORMSDIST(C69)</f>
        <v>0.33294527818461583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3"/>
  <sheetViews>
    <sheetView workbookViewId="0">
      <pane ySplit="1" topLeftCell="A30" activePane="bottomLeft" state="frozen"/>
      <selection activeCell="B1" sqref="B1"/>
      <selection pane="bottomLeft" activeCell="A43" sqref="A43:A83"/>
    </sheetView>
  </sheetViews>
  <sheetFormatPr defaultRowHeight="14" x14ac:dyDescent="0.2"/>
  <cols>
    <col min="1" max="3" width="9" style="2"/>
    <col min="4" max="4" width="10.26953125" style="2" bestFit="1" customWidth="1"/>
    <col min="5" max="7" width="9" style="2"/>
    <col min="8" max="12" width="9" style="7"/>
    <col min="13" max="17" width="9" style="2"/>
  </cols>
  <sheetData>
    <row r="1" spans="1:19" x14ac:dyDescent="0.2">
      <c r="A1" s="2" t="s">
        <v>17</v>
      </c>
      <c r="B1" s="2" t="s">
        <v>19</v>
      </c>
      <c r="C1" s="2" t="s">
        <v>18</v>
      </c>
      <c r="D1" s="2" t="s">
        <v>20</v>
      </c>
      <c r="E1" s="2" t="s">
        <v>21</v>
      </c>
      <c r="F1" s="2" t="s">
        <v>22</v>
      </c>
      <c r="G1" s="2" t="s">
        <v>23</v>
      </c>
      <c r="H1" s="7" t="s">
        <v>125</v>
      </c>
      <c r="I1" s="7" t="s">
        <v>126</v>
      </c>
      <c r="J1" s="7" t="s">
        <v>127</v>
      </c>
      <c r="K1" s="7" t="s">
        <v>128</v>
      </c>
      <c r="L1" s="7" t="s">
        <v>129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</row>
    <row r="2" spans="1:19" x14ac:dyDescent="0.2">
      <c r="A2" s="2">
        <v>1972</v>
      </c>
      <c r="B2" s="2">
        <v>0</v>
      </c>
      <c r="D2" s="33">
        <v>397.7</v>
      </c>
      <c r="E2" s="27">
        <v>495.4</v>
      </c>
      <c r="H2" s="7">
        <v>40.1</v>
      </c>
      <c r="I2" s="7">
        <v>14.7</v>
      </c>
      <c r="J2" s="7">
        <v>137.4</v>
      </c>
      <c r="K2" s="7">
        <v>290.8</v>
      </c>
      <c r="L2" s="7">
        <v>12.4</v>
      </c>
      <c r="M2" s="34">
        <v>22.1</v>
      </c>
      <c r="N2" s="34">
        <v>42.4</v>
      </c>
      <c r="O2" s="34">
        <v>180.1</v>
      </c>
      <c r="P2" s="34">
        <v>79.900000000000006</v>
      </c>
      <c r="Q2" s="34">
        <v>43.7</v>
      </c>
      <c r="S2">
        <f t="shared" ref="S2:S59" si="0">O2+P2</f>
        <v>260</v>
      </c>
    </row>
    <row r="3" spans="1:19" x14ac:dyDescent="0.2">
      <c r="A3" s="2">
        <v>1973</v>
      </c>
      <c r="B3" s="2">
        <v>0</v>
      </c>
      <c r="D3" s="33">
        <v>1154.8999999999999</v>
      </c>
      <c r="E3" s="26">
        <v>1476.2</v>
      </c>
      <c r="H3" s="7">
        <v>63.2</v>
      </c>
      <c r="I3" s="7">
        <v>284.5</v>
      </c>
      <c r="J3" s="7">
        <v>508</v>
      </c>
      <c r="K3" s="7">
        <v>459</v>
      </c>
      <c r="L3" s="7">
        <v>161.5</v>
      </c>
      <c r="M3" s="34">
        <v>79.8</v>
      </c>
      <c r="N3" s="34">
        <v>200.1</v>
      </c>
      <c r="O3" s="34">
        <v>379.9</v>
      </c>
      <c r="P3" s="34">
        <v>315.3</v>
      </c>
      <c r="Q3" s="34">
        <v>109.6</v>
      </c>
      <c r="S3">
        <f t="shared" si="0"/>
        <v>695.2</v>
      </c>
    </row>
    <row r="4" spans="1:19" x14ac:dyDescent="0.2">
      <c r="A4" s="2">
        <v>1974</v>
      </c>
      <c r="B4" s="2">
        <v>0</v>
      </c>
      <c r="D4" s="33">
        <v>885.1</v>
      </c>
      <c r="E4" s="26">
        <v>1009.9</v>
      </c>
      <c r="H4" s="7">
        <v>133.80000000000001</v>
      </c>
      <c r="I4" s="7">
        <v>347.5</v>
      </c>
      <c r="J4" s="7">
        <v>185.7</v>
      </c>
      <c r="K4" s="7">
        <v>287</v>
      </c>
      <c r="L4" s="7">
        <v>55.9</v>
      </c>
      <c r="M4" s="34">
        <v>189</v>
      </c>
      <c r="N4" s="34">
        <v>328.7</v>
      </c>
      <c r="O4" s="34">
        <v>148.5</v>
      </c>
      <c r="P4" s="34">
        <v>142.80000000000001</v>
      </c>
      <c r="Q4" s="34">
        <v>67.099999999999994</v>
      </c>
      <c r="S4">
        <f t="shared" si="0"/>
        <v>291.3</v>
      </c>
    </row>
    <row r="5" spans="1:19" x14ac:dyDescent="0.2">
      <c r="A5" s="2">
        <v>1975</v>
      </c>
      <c r="B5" s="2">
        <v>0</v>
      </c>
      <c r="C5" s="22">
        <v>3.1113149999999998</v>
      </c>
      <c r="D5" s="25">
        <v>931.30000000000007</v>
      </c>
      <c r="E5" s="25">
        <v>1230.4000000000001</v>
      </c>
      <c r="F5" s="25"/>
      <c r="G5" s="25"/>
      <c r="H5" s="26">
        <v>49.8</v>
      </c>
      <c r="I5" s="26">
        <v>254.5</v>
      </c>
      <c r="J5" s="26">
        <v>230.6</v>
      </c>
      <c r="K5" s="26">
        <v>342.9</v>
      </c>
      <c r="L5" s="26">
        <v>352.6</v>
      </c>
      <c r="M5" s="34">
        <v>43.5</v>
      </c>
      <c r="N5" s="34">
        <v>269.89999999999998</v>
      </c>
      <c r="O5" s="34">
        <v>166</v>
      </c>
      <c r="P5" s="34">
        <v>100.7</v>
      </c>
      <c r="Q5" s="34">
        <v>273.8</v>
      </c>
      <c r="S5">
        <f t="shared" si="0"/>
        <v>266.7</v>
      </c>
    </row>
    <row r="6" spans="1:19" x14ac:dyDescent="0.2">
      <c r="A6" s="2">
        <v>1976</v>
      </c>
      <c r="B6" s="2">
        <v>0</v>
      </c>
      <c r="C6" s="22">
        <v>2.9503439999999999</v>
      </c>
      <c r="D6" s="25">
        <v>401.9</v>
      </c>
      <c r="E6" s="25">
        <v>554.29999999999995</v>
      </c>
      <c r="F6" s="25"/>
      <c r="G6" s="25"/>
      <c r="H6" s="26">
        <v>43.4</v>
      </c>
      <c r="I6" s="26">
        <v>114.6</v>
      </c>
      <c r="J6" s="26">
        <v>95.5</v>
      </c>
      <c r="K6" s="26">
        <v>153.69999999999999</v>
      </c>
      <c r="L6" s="26">
        <v>147.1</v>
      </c>
      <c r="M6" s="34">
        <v>16.600000000000001</v>
      </c>
      <c r="N6" s="34">
        <v>84</v>
      </c>
      <c r="O6" s="34">
        <v>117.1</v>
      </c>
      <c r="P6" s="34">
        <v>74</v>
      </c>
      <c r="Q6" s="34">
        <v>106.3</v>
      </c>
      <c r="S6">
        <f t="shared" si="0"/>
        <v>191.1</v>
      </c>
    </row>
    <row r="7" spans="1:19" x14ac:dyDescent="0.2">
      <c r="A7" s="2">
        <v>1977</v>
      </c>
      <c r="B7" s="2">
        <v>0</v>
      </c>
      <c r="C7" s="22">
        <v>0.54</v>
      </c>
      <c r="D7" s="25">
        <v>1138.7</v>
      </c>
      <c r="E7" s="25">
        <v>1742.6999999999998</v>
      </c>
      <c r="F7" s="25"/>
      <c r="G7" s="25"/>
      <c r="H7" s="26">
        <v>42.7</v>
      </c>
      <c r="I7" s="26">
        <v>327.2</v>
      </c>
      <c r="J7" s="26">
        <v>507.2</v>
      </c>
      <c r="K7" s="26">
        <v>585.70000000000005</v>
      </c>
      <c r="L7" s="26">
        <v>279.89999999999998</v>
      </c>
      <c r="M7" s="34">
        <v>63.7</v>
      </c>
      <c r="N7" s="34">
        <v>353.8</v>
      </c>
      <c r="O7" s="34">
        <v>179.2</v>
      </c>
      <c r="P7" s="34">
        <v>257.8</v>
      </c>
      <c r="Q7" s="34">
        <v>177.7</v>
      </c>
      <c r="S7">
        <f t="shared" si="0"/>
        <v>437</v>
      </c>
    </row>
    <row r="8" spans="1:19" x14ac:dyDescent="0.2">
      <c r="A8" s="2">
        <v>1978</v>
      </c>
      <c r="B8" s="2">
        <v>0</v>
      </c>
      <c r="C8" s="22">
        <v>1.4459109999999999</v>
      </c>
      <c r="D8" s="25">
        <v>700.39999999999986</v>
      </c>
      <c r="E8" s="25">
        <v>821.1</v>
      </c>
      <c r="F8" s="25"/>
      <c r="G8" s="25"/>
      <c r="H8" s="26">
        <v>57.6</v>
      </c>
      <c r="I8" s="26">
        <v>439.9</v>
      </c>
      <c r="J8" s="26">
        <v>145</v>
      </c>
      <c r="K8" s="26">
        <v>58.7</v>
      </c>
      <c r="L8" s="26">
        <v>119.9</v>
      </c>
      <c r="M8" s="34">
        <v>41.2</v>
      </c>
      <c r="N8" s="34">
        <v>305.89999999999998</v>
      </c>
      <c r="O8" s="34">
        <v>124.8</v>
      </c>
      <c r="P8" s="34">
        <v>134.69999999999999</v>
      </c>
      <c r="Q8" s="34">
        <v>85.4</v>
      </c>
      <c r="S8">
        <f t="shared" si="0"/>
        <v>259.5</v>
      </c>
    </row>
    <row r="9" spans="1:19" x14ac:dyDescent="0.2">
      <c r="A9" s="2">
        <v>1979</v>
      </c>
      <c r="B9" s="2">
        <v>0</v>
      </c>
      <c r="C9" s="22">
        <v>2.0769229999999999</v>
      </c>
      <c r="D9" s="25">
        <v>1018.6999999999999</v>
      </c>
      <c r="E9" s="25">
        <v>919.8</v>
      </c>
      <c r="F9" s="25"/>
      <c r="G9" s="25"/>
      <c r="H9" s="26">
        <v>127.5</v>
      </c>
      <c r="I9" s="26">
        <v>359.9</v>
      </c>
      <c r="J9" s="26">
        <v>99.1</v>
      </c>
      <c r="K9" s="26">
        <v>147.6</v>
      </c>
      <c r="L9" s="26">
        <v>185.7</v>
      </c>
      <c r="M9" s="34">
        <v>212</v>
      </c>
      <c r="N9" s="34">
        <v>436.5</v>
      </c>
      <c r="O9" s="34">
        <v>89.5</v>
      </c>
      <c r="P9" s="34">
        <v>134.30000000000001</v>
      </c>
      <c r="Q9" s="34">
        <v>107.8</v>
      </c>
      <c r="S9">
        <f t="shared" si="0"/>
        <v>223.8</v>
      </c>
    </row>
    <row r="10" spans="1:19" x14ac:dyDescent="0.2">
      <c r="A10" s="2">
        <v>1980</v>
      </c>
      <c r="B10" s="2">
        <v>0</v>
      </c>
      <c r="C10" s="22">
        <v>4.0727390000000003</v>
      </c>
      <c r="D10" s="25">
        <v>870.3</v>
      </c>
      <c r="E10" s="25">
        <v>1032.7</v>
      </c>
      <c r="F10" s="25"/>
      <c r="G10" s="25"/>
      <c r="H10" s="26">
        <v>84.6</v>
      </c>
      <c r="I10" s="26">
        <v>147.30000000000001</v>
      </c>
      <c r="J10" s="26">
        <v>278.10000000000002</v>
      </c>
      <c r="K10" s="26">
        <v>310.39999999999998</v>
      </c>
      <c r="L10" s="26">
        <v>212.3</v>
      </c>
      <c r="M10" s="34">
        <v>143.9</v>
      </c>
      <c r="N10" s="34">
        <v>209</v>
      </c>
      <c r="O10" s="34">
        <v>211.2</v>
      </c>
      <c r="P10" s="34">
        <v>240.5</v>
      </c>
      <c r="Q10" s="34">
        <v>27.2</v>
      </c>
      <c r="S10">
        <f t="shared" si="0"/>
        <v>451.7</v>
      </c>
    </row>
    <row r="11" spans="1:19" x14ac:dyDescent="0.2">
      <c r="A11" s="2">
        <v>1981</v>
      </c>
      <c r="B11" s="2">
        <v>0</v>
      </c>
      <c r="C11" s="22">
        <v>3.0450529999999998</v>
      </c>
      <c r="D11" s="25">
        <v>548.6</v>
      </c>
      <c r="E11" s="25">
        <v>688.9</v>
      </c>
      <c r="F11" s="25"/>
      <c r="G11" s="25"/>
      <c r="H11" s="26">
        <v>149.69999999999999</v>
      </c>
      <c r="I11" s="26">
        <v>27</v>
      </c>
      <c r="J11" s="26">
        <v>331.5</v>
      </c>
      <c r="K11" s="26">
        <v>123.7</v>
      </c>
      <c r="L11" s="26">
        <v>57</v>
      </c>
      <c r="M11" s="34">
        <v>154.1</v>
      </c>
      <c r="N11" s="34">
        <v>45.8</v>
      </c>
      <c r="O11" s="34">
        <v>184.1</v>
      </c>
      <c r="P11" s="34">
        <v>110.2</v>
      </c>
      <c r="Q11" s="34">
        <v>54.4</v>
      </c>
      <c r="S11">
        <f t="shared" si="0"/>
        <v>294.3</v>
      </c>
    </row>
    <row r="12" spans="1:19" x14ac:dyDescent="0.2">
      <c r="A12" s="2">
        <v>1982</v>
      </c>
      <c r="B12" s="2">
        <v>0</v>
      </c>
      <c r="C12" s="22">
        <v>2.728723</v>
      </c>
      <c r="D12" s="25">
        <v>597.59999999999991</v>
      </c>
      <c r="E12" s="25">
        <v>544</v>
      </c>
      <c r="F12" s="25"/>
      <c r="G12" s="25"/>
      <c r="H12" s="26">
        <v>29.5</v>
      </c>
      <c r="I12" s="26">
        <v>115</v>
      </c>
      <c r="J12" s="26">
        <v>298.5</v>
      </c>
      <c r="K12" s="26">
        <v>59.5</v>
      </c>
      <c r="L12" s="26">
        <v>41.5</v>
      </c>
      <c r="M12" s="34">
        <v>54.4</v>
      </c>
      <c r="N12" s="34">
        <v>68.900000000000006</v>
      </c>
      <c r="O12" s="34">
        <v>324.3</v>
      </c>
      <c r="P12" s="34">
        <v>55.2</v>
      </c>
      <c r="Q12" s="34">
        <v>78</v>
      </c>
      <c r="S12">
        <f t="shared" si="0"/>
        <v>379.5</v>
      </c>
    </row>
    <row r="13" spans="1:19" x14ac:dyDescent="0.2">
      <c r="A13" s="2">
        <v>1983</v>
      </c>
      <c r="B13" s="2">
        <v>0</v>
      </c>
      <c r="C13" s="22">
        <v>1.8106040000000001</v>
      </c>
      <c r="D13" s="25">
        <v>521.1</v>
      </c>
      <c r="E13" s="25">
        <v>728.8</v>
      </c>
      <c r="F13" s="25"/>
      <c r="G13" s="25"/>
      <c r="H13" s="26">
        <v>29.5</v>
      </c>
      <c r="I13" s="26">
        <v>328.5</v>
      </c>
      <c r="J13" s="26">
        <v>134.4</v>
      </c>
      <c r="K13" s="26">
        <v>100.6</v>
      </c>
      <c r="L13" s="26">
        <v>135.80000000000001</v>
      </c>
      <c r="M13" s="34">
        <v>63.8</v>
      </c>
      <c r="N13" s="34">
        <v>177.5</v>
      </c>
      <c r="O13" s="34">
        <v>61.5</v>
      </c>
      <c r="P13" s="34">
        <v>108.9</v>
      </c>
      <c r="Q13" s="34">
        <v>98</v>
      </c>
      <c r="S13">
        <f t="shared" si="0"/>
        <v>170.4</v>
      </c>
    </row>
    <row r="14" spans="1:19" x14ac:dyDescent="0.2">
      <c r="A14" s="2">
        <v>1984</v>
      </c>
      <c r="B14" s="2">
        <v>0</v>
      </c>
      <c r="C14" s="22">
        <v>2.3227769999999999</v>
      </c>
      <c r="D14" s="25">
        <v>793.2</v>
      </c>
      <c r="E14" s="25">
        <v>848.8</v>
      </c>
      <c r="F14" s="25"/>
      <c r="G14" s="25"/>
      <c r="H14" s="26">
        <v>72.2</v>
      </c>
      <c r="I14" s="26">
        <v>149.9</v>
      </c>
      <c r="J14" s="26">
        <v>332.4</v>
      </c>
      <c r="K14" s="26">
        <v>171.8</v>
      </c>
      <c r="L14" s="26">
        <v>122.5</v>
      </c>
      <c r="M14" s="34">
        <v>127.4</v>
      </c>
      <c r="N14" s="34">
        <v>145.9</v>
      </c>
      <c r="O14" s="34">
        <v>192.9</v>
      </c>
      <c r="P14" s="34">
        <v>186.3</v>
      </c>
      <c r="Q14" s="34">
        <v>140.69999999999999</v>
      </c>
      <c r="S14">
        <f t="shared" si="0"/>
        <v>379.20000000000005</v>
      </c>
    </row>
    <row r="15" spans="1:19" x14ac:dyDescent="0.2">
      <c r="A15" s="2">
        <v>1985</v>
      </c>
      <c r="B15" s="2">
        <v>0</v>
      </c>
      <c r="C15" s="22">
        <v>3.9901909999999998</v>
      </c>
      <c r="D15" s="25">
        <v>1023.1</v>
      </c>
      <c r="E15" s="25">
        <v>958.5</v>
      </c>
      <c r="F15" s="25"/>
      <c r="G15" s="25"/>
      <c r="H15" s="26">
        <v>24</v>
      </c>
      <c r="I15" s="26">
        <v>284.39999999999998</v>
      </c>
      <c r="J15" s="26">
        <v>308.60000000000002</v>
      </c>
      <c r="K15" s="26">
        <v>251.9</v>
      </c>
      <c r="L15" s="26">
        <v>89.6</v>
      </c>
      <c r="M15" s="34">
        <v>88.9</v>
      </c>
      <c r="N15" s="34">
        <v>194.6</v>
      </c>
      <c r="O15" s="34">
        <v>321.5</v>
      </c>
      <c r="P15" s="34">
        <v>214</v>
      </c>
      <c r="Q15" s="34">
        <v>106.5</v>
      </c>
      <c r="S15">
        <f t="shared" si="0"/>
        <v>535.5</v>
      </c>
    </row>
    <row r="16" spans="1:19" x14ac:dyDescent="0.2">
      <c r="A16" s="2">
        <v>1986</v>
      </c>
      <c r="B16" s="2">
        <v>0</v>
      </c>
      <c r="C16" s="22">
        <v>1.5942050000000001</v>
      </c>
      <c r="D16" s="25">
        <v>445.5</v>
      </c>
      <c r="E16" s="25">
        <v>397.40000000000003</v>
      </c>
      <c r="F16" s="25"/>
      <c r="G16" s="25"/>
      <c r="H16" s="26">
        <v>56</v>
      </c>
      <c r="I16" s="26">
        <v>218.8</v>
      </c>
      <c r="J16" s="26">
        <v>84.8</v>
      </c>
      <c r="K16" s="26">
        <v>31</v>
      </c>
      <c r="L16" s="26">
        <v>6.8</v>
      </c>
      <c r="M16" s="34">
        <v>106.8</v>
      </c>
      <c r="N16" s="34">
        <v>204.2</v>
      </c>
      <c r="O16" s="34">
        <v>45.7</v>
      </c>
      <c r="P16" s="34">
        <v>37.200000000000003</v>
      </c>
      <c r="Q16" s="34">
        <v>51.6</v>
      </c>
      <c r="S16">
        <f t="shared" si="0"/>
        <v>82.9</v>
      </c>
    </row>
    <row r="17" spans="1:19" x14ac:dyDescent="0.2">
      <c r="A17" s="2">
        <v>1987</v>
      </c>
      <c r="B17" s="2">
        <v>0</v>
      </c>
      <c r="C17" s="22">
        <v>3.7300230000000001</v>
      </c>
      <c r="D17" s="25">
        <v>676.7</v>
      </c>
      <c r="E17" s="25">
        <v>887.5</v>
      </c>
      <c r="F17" s="25"/>
      <c r="G17" s="25"/>
      <c r="H17" s="26">
        <v>32.1</v>
      </c>
      <c r="I17" s="26">
        <v>242.2</v>
      </c>
      <c r="J17" s="26">
        <v>174.2</v>
      </c>
      <c r="K17" s="26">
        <v>324.3</v>
      </c>
      <c r="L17" s="26">
        <v>114.7</v>
      </c>
      <c r="M17" s="34">
        <v>55.3</v>
      </c>
      <c r="N17" s="34">
        <v>174.1</v>
      </c>
      <c r="O17" s="34">
        <v>154</v>
      </c>
      <c r="P17" s="34">
        <v>184</v>
      </c>
      <c r="Q17" s="34">
        <v>81.7</v>
      </c>
      <c r="S17">
        <f t="shared" si="0"/>
        <v>338</v>
      </c>
    </row>
    <row r="18" spans="1:19" x14ac:dyDescent="0.2">
      <c r="A18" s="2">
        <v>1988</v>
      </c>
      <c r="B18" s="2">
        <v>0</v>
      </c>
      <c r="C18" s="22">
        <v>2.2734749999999999</v>
      </c>
      <c r="D18" s="25">
        <v>967.7</v>
      </c>
      <c r="E18" s="25">
        <v>1459.7000000000003</v>
      </c>
      <c r="F18" s="25"/>
      <c r="G18" s="25"/>
      <c r="H18" s="26">
        <v>26.5</v>
      </c>
      <c r="I18" s="26">
        <v>152.1</v>
      </c>
      <c r="J18" s="26">
        <v>414.1</v>
      </c>
      <c r="K18" s="26">
        <v>665.6</v>
      </c>
      <c r="L18" s="26">
        <v>201.4</v>
      </c>
      <c r="M18" s="34">
        <v>40.299999999999997</v>
      </c>
      <c r="N18" s="34">
        <v>116</v>
      </c>
      <c r="O18" s="34">
        <v>320.89999999999998</v>
      </c>
      <c r="P18" s="34">
        <v>429.2</v>
      </c>
      <c r="Q18" s="34">
        <v>47.2</v>
      </c>
      <c r="S18">
        <f t="shared" si="0"/>
        <v>750.09999999999991</v>
      </c>
    </row>
    <row r="19" spans="1:19" x14ac:dyDescent="0.2">
      <c r="A19" s="2">
        <v>1989</v>
      </c>
      <c r="B19" s="2">
        <v>0</v>
      </c>
      <c r="C19" s="22">
        <v>1.0194510000000001</v>
      </c>
      <c r="D19" s="25">
        <v>870.2</v>
      </c>
      <c r="E19" s="25">
        <v>751.9</v>
      </c>
      <c r="F19" s="25"/>
      <c r="G19" s="25"/>
      <c r="H19" s="26">
        <v>27.2</v>
      </c>
      <c r="I19" s="26">
        <v>146.6</v>
      </c>
      <c r="J19" s="26">
        <v>347.1</v>
      </c>
      <c r="K19" s="26">
        <v>160.1</v>
      </c>
      <c r="L19" s="26">
        <v>70.900000000000006</v>
      </c>
      <c r="M19" s="34">
        <v>94.9</v>
      </c>
      <c r="N19" s="34">
        <v>153</v>
      </c>
      <c r="O19" s="34">
        <v>282.8</v>
      </c>
      <c r="P19" s="34">
        <v>251</v>
      </c>
      <c r="Q19" s="34">
        <v>28.1</v>
      </c>
      <c r="S19">
        <f t="shared" si="0"/>
        <v>533.79999999999995</v>
      </c>
    </row>
    <row r="20" spans="1:19" x14ac:dyDescent="0.2">
      <c r="A20" s="2">
        <v>1990</v>
      </c>
      <c r="B20" s="2">
        <v>0</v>
      </c>
      <c r="C20" s="22">
        <v>2.0809150000000001</v>
      </c>
      <c r="D20" s="25">
        <v>591.70000000000005</v>
      </c>
      <c r="E20" s="25">
        <v>623.69999999999993</v>
      </c>
      <c r="F20" s="25"/>
      <c r="G20" s="25"/>
      <c r="H20" s="26">
        <v>28</v>
      </c>
      <c r="I20" s="26">
        <v>115.2</v>
      </c>
      <c r="J20" s="26">
        <v>211</v>
      </c>
      <c r="K20" s="26">
        <v>225.1</v>
      </c>
      <c r="L20" s="26">
        <v>44.4</v>
      </c>
      <c r="M20" s="34">
        <v>53.1</v>
      </c>
      <c r="N20" s="34">
        <v>168.9</v>
      </c>
      <c r="O20" s="34">
        <v>122.2</v>
      </c>
      <c r="P20" s="34">
        <v>152.9</v>
      </c>
      <c r="Q20" s="34">
        <v>94.6</v>
      </c>
      <c r="S20">
        <f t="shared" si="0"/>
        <v>275.10000000000002</v>
      </c>
    </row>
    <row r="21" spans="1:19" x14ac:dyDescent="0.2">
      <c r="A21" s="2">
        <v>1991</v>
      </c>
      <c r="B21" s="2">
        <v>0</v>
      </c>
      <c r="C21" s="22">
        <v>0.13943469999999999</v>
      </c>
      <c r="D21" s="25">
        <v>453.2</v>
      </c>
      <c r="E21" s="25">
        <v>514.20000000000005</v>
      </c>
      <c r="F21" s="25"/>
      <c r="G21" s="25"/>
      <c r="H21" s="26">
        <v>46.1</v>
      </c>
      <c r="I21" s="26">
        <v>191.7</v>
      </c>
      <c r="J21" s="26">
        <v>57.9</v>
      </c>
      <c r="K21" s="26">
        <v>4.5</v>
      </c>
      <c r="L21" s="26">
        <v>214</v>
      </c>
      <c r="M21" s="34">
        <v>51.1</v>
      </c>
      <c r="N21" s="34">
        <v>148.5</v>
      </c>
      <c r="O21" s="34">
        <v>97.6</v>
      </c>
      <c r="P21" s="34">
        <v>10.8</v>
      </c>
      <c r="Q21" s="34">
        <v>145.19999999999999</v>
      </c>
      <c r="S21">
        <f t="shared" si="0"/>
        <v>108.39999999999999</v>
      </c>
    </row>
    <row r="22" spans="1:19" x14ac:dyDescent="0.2">
      <c r="A22" s="2">
        <v>1992</v>
      </c>
      <c r="B22" s="2">
        <v>0</v>
      </c>
      <c r="C22" s="22">
        <v>2.2310910000000002</v>
      </c>
      <c r="D22" s="25">
        <v>787.80000000000007</v>
      </c>
      <c r="E22" s="25">
        <v>806.69999999999993</v>
      </c>
      <c r="F22" s="25"/>
      <c r="G22" s="25"/>
      <c r="H22" s="26">
        <v>44</v>
      </c>
      <c r="I22" s="26">
        <v>263</v>
      </c>
      <c r="J22" s="26">
        <v>182.9</v>
      </c>
      <c r="K22" s="26">
        <v>269.7</v>
      </c>
      <c r="L22" s="26">
        <v>47.1</v>
      </c>
      <c r="M22" s="34">
        <v>79.099999999999994</v>
      </c>
      <c r="N22" s="34">
        <v>186.4</v>
      </c>
      <c r="O22" s="34">
        <v>150.6</v>
      </c>
      <c r="P22" s="34">
        <v>270.89999999999998</v>
      </c>
      <c r="Q22" s="34">
        <v>84.1</v>
      </c>
      <c r="S22">
        <f t="shared" si="0"/>
        <v>421.5</v>
      </c>
    </row>
    <row r="23" spans="1:19" x14ac:dyDescent="0.2">
      <c r="A23" s="2">
        <v>1993</v>
      </c>
      <c r="B23" s="2">
        <v>0</v>
      </c>
      <c r="C23" s="22">
        <v>1.658253</v>
      </c>
      <c r="D23" s="25">
        <v>535.79999999999995</v>
      </c>
      <c r="E23" s="25">
        <v>781.90000000000009</v>
      </c>
      <c r="F23" s="25"/>
      <c r="G23" s="25"/>
      <c r="H23" s="26">
        <v>157.80000000000001</v>
      </c>
      <c r="I23" s="26">
        <v>93.6</v>
      </c>
      <c r="J23" s="26">
        <v>188.2</v>
      </c>
      <c r="K23" s="26">
        <v>342.3</v>
      </c>
      <c r="L23" s="26"/>
      <c r="M23" s="34">
        <v>99.9</v>
      </c>
      <c r="N23" s="34">
        <v>140.80000000000001</v>
      </c>
      <c r="O23" s="34">
        <v>156.69999999999999</v>
      </c>
      <c r="P23" s="34">
        <v>122.8</v>
      </c>
      <c r="Q23" s="34">
        <v>13.9</v>
      </c>
      <c r="S23">
        <f t="shared" si="0"/>
        <v>279.5</v>
      </c>
    </row>
    <row r="24" spans="1:19" x14ac:dyDescent="0.2">
      <c r="A24" s="2">
        <v>1994</v>
      </c>
      <c r="B24" s="2">
        <v>0</v>
      </c>
      <c r="C24" s="22">
        <v>0.6068924</v>
      </c>
      <c r="D24" s="25">
        <v>388.3</v>
      </c>
      <c r="E24" s="25">
        <v>350.4</v>
      </c>
      <c r="F24" s="25"/>
      <c r="G24" s="25"/>
      <c r="H24" s="26">
        <v>74</v>
      </c>
      <c r="I24" s="26">
        <v>16.100000000000001</v>
      </c>
      <c r="J24" s="26">
        <v>130.30000000000001</v>
      </c>
      <c r="K24" s="26">
        <v>129.5</v>
      </c>
      <c r="L24" s="26">
        <v>0.5</v>
      </c>
      <c r="M24" s="34">
        <v>99.4</v>
      </c>
      <c r="N24" s="34">
        <v>66.400000000000006</v>
      </c>
      <c r="O24" s="34">
        <v>49.6</v>
      </c>
      <c r="P24" s="34">
        <v>127.8</v>
      </c>
      <c r="Q24" s="34">
        <v>45.1</v>
      </c>
      <c r="S24">
        <f t="shared" si="0"/>
        <v>177.4</v>
      </c>
    </row>
    <row r="25" spans="1:19" x14ac:dyDescent="0.2">
      <c r="A25" s="2">
        <v>1995</v>
      </c>
      <c r="B25" s="2">
        <v>0</v>
      </c>
      <c r="C25" s="22">
        <v>2.1675010000000001</v>
      </c>
      <c r="D25" s="25">
        <v>779</v>
      </c>
      <c r="E25" s="25">
        <v>849.40000000000009</v>
      </c>
      <c r="F25" s="25"/>
      <c r="G25" s="25"/>
      <c r="H25" s="26">
        <v>57.5</v>
      </c>
      <c r="I25" s="26">
        <v>118.3</v>
      </c>
      <c r="J25" s="26">
        <v>184.9</v>
      </c>
      <c r="K25" s="26">
        <v>386.7</v>
      </c>
      <c r="L25" s="26">
        <v>102</v>
      </c>
      <c r="M25" s="34">
        <v>46.1</v>
      </c>
      <c r="N25" s="34">
        <v>158.4</v>
      </c>
      <c r="O25" s="34">
        <v>275.39999999999998</v>
      </c>
      <c r="P25" s="34">
        <v>193.6</v>
      </c>
      <c r="Q25" s="34">
        <v>105.5</v>
      </c>
      <c r="S25">
        <f t="shared" si="0"/>
        <v>469</v>
      </c>
    </row>
    <row r="26" spans="1:19" x14ac:dyDescent="0.2">
      <c r="A26" s="2">
        <v>1996</v>
      </c>
      <c r="B26" s="2">
        <v>0</v>
      </c>
      <c r="C26" s="22">
        <v>1.6415230000000001</v>
      </c>
      <c r="D26" s="25">
        <v>1072.5</v>
      </c>
      <c r="E26" s="25">
        <v>1110.9000000000001</v>
      </c>
      <c r="F26" s="25"/>
      <c r="G26" s="25"/>
      <c r="H26" s="26">
        <v>135.80000000000001</v>
      </c>
      <c r="I26" s="26">
        <v>101.4</v>
      </c>
      <c r="J26" s="26">
        <v>420.5</v>
      </c>
      <c r="K26" s="26">
        <v>324.60000000000002</v>
      </c>
      <c r="L26" s="26">
        <v>128.6</v>
      </c>
      <c r="M26" s="34">
        <v>122.2</v>
      </c>
      <c r="N26" s="34">
        <v>137</v>
      </c>
      <c r="O26" s="34">
        <v>280</v>
      </c>
      <c r="P26" s="34">
        <v>243</v>
      </c>
      <c r="Q26" s="34">
        <v>239.9</v>
      </c>
      <c r="S26">
        <f t="shared" si="0"/>
        <v>523</v>
      </c>
    </row>
    <row r="27" spans="1:19" x14ac:dyDescent="0.2">
      <c r="A27" s="2">
        <v>1997</v>
      </c>
      <c r="B27" s="2">
        <v>0</v>
      </c>
      <c r="C27" s="22">
        <v>1.4020999999999999</v>
      </c>
      <c r="D27" s="25">
        <v>653.49999999999989</v>
      </c>
      <c r="E27" s="25">
        <v>758.49999999999989</v>
      </c>
      <c r="F27" s="25"/>
      <c r="G27" s="25"/>
      <c r="H27" s="26">
        <v>85.7</v>
      </c>
      <c r="I27" s="26">
        <v>62</v>
      </c>
      <c r="J27" s="26">
        <v>466.4</v>
      </c>
      <c r="K27" s="26">
        <v>60</v>
      </c>
      <c r="L27" s="26">
        <v>84.4</v>
      </c>
      <c r="M27" s="34">
        <v>134.80000000000001</v>
      </c>
      <c r="N27" s="34">
        <v>48.5</v>
      </c>
      <c r="O27" s="34">
        <v>266.7</v>
      </c>
      <c r="P27" s="34">
        <v>95.8</v>
      </c>
      <c r="Q27" s="34">
        <v>107.3</v>
      </c>
      <c r="S27">
        <f t="shared" si="0"/>
        <v>362.5</v>
      </c>
    </row>
    <row r="28" spans="1:19" x14ac:dyDescent="0.2">
      <c r="A28" s="2">
        <v>1998</v>
      </c>
      <c r="B28" s="2">
        <v>0</v>
      </c>
      <c r="C28" s="22"/>
      <c r="D28" s="25">
        <v>746.99999999999989</v>
      </c>
      <c r="E28" s="25">
        <v>978.4</v>
      </c>
      <c r="F28" s="25"/>
      <c r="G28" s="25"/>
      <c r="H28" s="26">
        <v>33.200000000000003</v>
      </c>
      <c r="I28" s="26">
        <v>346.9</v>
      </c>
      <c r="J28" s="26">
        <v>378.7</v>
      </c>
      <c r="K28" s="26">
        <v>144.4</v>
      </c>
      <c r="L28" s="26">
        <v>75.2</v>
      </c>
      <c r="M28" s="34">
        <v>30.4</v>
      </c>
      <c r="N28" s="34">
        <v>263</v>
      </c>
      <c r="O28" s="34">
        <v>204.2</v>
      </c>
      <c r="P28" s="34">
        <v>120.6</v>
      </c>
      <c r="Q28" s="34">
        <v>127.5</v>
      </c>
      <c r="S28">
        <f t="shared" si="0"/>
        <v>324.79999999999995</v>
      </c>
    </row>
    <row r="29" spans="1:19" x14ac:dyDescent="0.2">
      <c r="A29" s="2">
        <v>1999</v>
      </c>
      <c r="B29" s="2">
        <v>0</v>
      </c>
      <c r="C29" s="23">
        <v>0.03</v>
      </c>
      <c r="D29" s="25">
        <v>797.1</v>
      </c>
      <c r="E29" s="25">
        <v>854.40000000000009</v>
      </c>
      <c r="F29" s="25"/>
      <c r="G29" s="25"/>
      <c r="H29" s="26">
        <v>120.7</v>
      </c>
      <c r="I29" s="26">
        <v>89.9</v>
      </c>
      <c r="J29" s="26">
        <v>282.89999999999998</v>
      </c>
      <c r="K29" s="26">
        <v>231.6</v>
      </c>
      <c r="L29" s="26">
        <v>129.30000000000001</v>
      </c>
      <c r="M29" s="34">
        <v>72.2</v>
      </c>
      <c r="N29" s="34">
        <v>78.599999999999994</v>
      </c>
      <c r="O29" s="34">
        <v>175.8</v>
      </c>
      <c r="P29" s="34">
        <v>267.5</v>
      </c>
      <c r="Q29" s="34">
        <v>155.6</v>
      </c>
      <c r="S29">
        <f t="shared" si="0"/>
        <v>443.3</v>
      </c>
    </row>
    <row r="30" spans="1:19" x14ac:dyDescent="0.2">
      <c r="A30" s="2">
        <v>2000</v>
      </c>
      <c r="B30" s="2">
        <v>0</v>
      </c>
      <c r="C30" s="22">
        <v>2.3547030000000002</v>
      </c>
      <c r="D30" s="25">
        <v>904.4</v>
      </c>
      <c r="E30" s="25">
        <v>1167.2</v>
      </c>
      <c r="F30" s="25"/>
      <c r="G30" s="25"/>
      <c r="H30" s="26">
        <v>69.5</v>
      </c>
      <c r="I30" s="26">
        <v>191.4</v>
      </c>
      <c r="J30" s="26">
        <v>116.9</v>
      </c>
      <c r="K30" s="26">
        <v>507.1</v>
      </c>
      <c r="L30" s="26">
        <v>282.3</v>
      </c>
      <c r="M30" s="34">
        <v>97.2</v>
      </c>
      <c r="N30" s="34">
        <v>216.8</v>
      </c>
      <c r="O30" s="34">
        <v>174.2</v>
      </c>
      <c r="P30" s="34">
        <v>263.39999999999998</v>
      </c>
      <c r="Q30" s="34">
        <v>127.7</v>
      </c>
      <c r="S30">
        <f t="shared" si="0"/>
        <v>437.59999999999997</v>
      </c>
    </row>
    <row r="31" spans="1:19" x14ac:dyDescent="0.2">
      <c r="A31" s="2">
        <v>2001</v>
      </c>
      <c r="B31" s="2">
        <v>0</v>
      </c>
      <c r="C31" s="22">
        <v>0.54874009999999995</v>
      </c>
      <c r="D31" s="25">
        <v>611.20000000000005</v>
      </c>
      <c r="E31" s="25">
        <v>493.4</v>
      </c>
      <c r="F31" s="25"/>
      <c r="G31" s="25"/>
      <c r="H31" s="26">
        <v>70.8</v>
      </c>
      <c r="I31" s="26">
        <v>117.9</v>
      </c>
      <c r="J31" s="26">
        <v>179.8</v>
      </c>
      <c r="K31" s="26">
        <v>117.4</v>
      </c>
      <c r="L31" s="26">
        <v>7.5</v>
      </c>
      <c r="M31" s="34">
        <v>107.8</v>
      </c>
      <c r="N31" s="34">
        <v>128.30000000000001</v>
      </c>
      <c r="O31" s="34">
        <v>159.9</v>
      </c>
      <c r="P31" s="34">
        <v>43.7</v>
      </c>
      <c r="Q31" s="34">
        <v>31.5</v>
      </c>
      <c r="S31">
        <f t="shared" si="0"/>
        <v>203.60000000000002</v>
      </c>
    </row>
    <row r="32" spans="1:19" x14ac:dyDescent="0.2">
      <c r="A32" s="2">
        <v>2002</v>
      </c>
      <c r="B32" s="2">
        <v>0</v>
      </c>
      <c r="C32" s="22">
        <v>0.95525409999999999</v>
      </c>
      <c r="D32" s="25">
        <v>627.5</v>
      </c>
      <c r="E32" s="25">
        <v>745.4</v>
      </c>
      <c r="F32" s="25"/>
      <c r="G32" s="25"/>
      <c r="H32" s="26">
        <v>42.6</v>
      </c>
      <c r="I32" s="26">
        <v>71.2</v>
      </c>
      <c r="J32" s="26">
        <v>141.69999999999999</v>
      </c>
      <c r="K32" s="26">
        <v>287</v>
      </c>
      <c r="L32" s="26">
        <v>202.9</v>
      </c>
      <c r="M32" s="34">
        <v>48</v>
      </c>
      <c r="N32" s="34">
        <v>95.4</v>
      </c>
      <c r="O32" s="34">
        <v>150</v>
      </c>
      <c r="P32" s="34">
        <v>116.6</v>
      </c>
      <c r="Q32" s="34">
        <v>213.9</v>
      </c>
      <c r="S32">
        <f t="shared" si="0"/>
        <v>266.60000000000002</v>
      </c>
    </row>
    <row r="33" spans="1:19" x14ac:dyDescent="0.2">
      <c r="A33" s="2">
        <v>2003</v>
      </c>
      <c r="B33" s="2">
        <v>0</v>
      </c>
      <c r="C33" s="22">
        <v>1.748332</v>
      </c>
      <c r="D33" s="25">
        <v>914.8</v>
      </c>
      <c r="E33" s="25">
        <v>863</v>
      </c>
      <c r="F33" s="25"/>
      <c r="G33" s="25"/>
      <c r="H33" s="26">
        <v>64</v>
      </c>
      <c r="I33" s="26">
        <v>168.5</v>
      </c>
      <c r="J33" s="26">
        <v>190.8</v>
      </c>
      <c r="K33" s="26">
        <v>183.2</v>
      </c>
      <c r="L33" s="26">
        <v>256.5</v>
      </c>
      <c r="M33" s="34">
        <v>35.299999999999997</v>
      </c>
      <c r="N33" s="34">
        <v>184.8</v>
      </c>
      <c r="O33" s="34">
        <v>216.8</v>
      </c>
      <c r="P33" s="34">
        <v>172.6</v>
      </c>
      <c r="Q33" s="34">
        <v>274.3</v>
      </c>
      <c r="S33">
        <f t="shared" si="0"/>
        <v>389.4</v>
      </c>
    </row>
    <row r="34" spans="1:19" x14ac:dyDescent="0.2">
      <c r="A34" s="2">
        <v>2004</v>
      </c>
      <c r="B34" s="2">
        <v>0</v>
      </c>
      <c r="C34" s="22">
        <v>0.711978</v>
      </c>
      <c r="D34" s="25">
        <v>500</v>
      </c>
      <c r="E34" s="25">
        <v>408.6</v>
      </c>
      <c r="F34" s="25"/>
      <c r="G34" s="25"/>
      <c r="H34" s="26">
        <v>23.4</v>
      </c>
      <c r="I34" s="26">
        <v>78.099999999999994</v>
      </c>
      <c r="J34" s="26">
        <v>234.1</v>
      </c>
      <c r="K34" s="26">
        <v>73</v>
      </c>
      <c r="L34" s="26"/>
      <c r="M34" s="34">
        <v>10.5</v>
      </c>
      <c r="N34" s="34">
        <v>162.1</v>
      </c>
      <c r="O34" s="34">
        <v>201.3</v>
      </c>
      <c r="P34" s="34">
        <v>71.599999999999994</v>
      </c>
      <c r="Q34" s="34">
        <v>32.1</v>
      </c>
      <c r="S34">
        <f t="shared" si="0"/>
        <v>272.89999999999998</v>
      </c>
    </row>
    <row r="35" spans="1:19" x14ac:dyDescent="0.2">
      <c r="A35" s="2">
        <v>2005</v>
      </c>
      <c r="B35" s="2">
        <v>0</v>
      </c>
      <c r="C35" s="22">
        <v>1.6535029999999999</v>
      </c>
      <c r="D35" s="25">
        <v>913.6</v>
      </c>
      <c r="E35" s="25">
        <v>1216.5</v>
      </c>
      <c r="F35" s="25"/>
      <c r="G35" s="25"/>
      <c r="H35" s="26">
        <v>69.5</v>
      </c>
      <c r="I35" s="26">
        <v>230</v>
      </c>
      <c r="J35" s="26">
        <v>438.4</v>
      </c>
      <c r="K35" s="26">
        <v>313</v>
      </c>
      <c r="L35" s="26">
        <v>165.6</v>
      </c>
      <c r="M35" s="34">
        <v>85</v>
      </c>
      <c r="N35" s="34">
        <v>210</v>
      </c>
      <c r="O35" s="34">
        <v>293.8</v>
      </c>
      <c r="P35" s="34">
        <v>216.5</v>
      </c>
      <c r="Q35" s="34">
        <v>107.1</v>
      </c>
      <c r="S35">
        <f t="shared" si="0"/>
        <v>510.3</v>
      </c>
    </row>
    <row r="36" spans="1:19" x14ac:dyDescent="0.2">
      <c r="A36" s="2">
        <v>2006</v>
      </c>
      <c r="B36" s="2">
        <v>0</v>
      </c>
      <c r="C36" s="22">
        <v>2.2853650000000001</v>
      </c>
      <c r="D36" s="25">
        <v>924.80000000000007</v>
      </c>
      <c r="E36" s="25">
        <v>757.3</v>
      </c>
      <c r="F36" s="25"/>
      <c r="G36" s="25"/>
      <c r="H36" s="26">
        <v>144.19999999999999</v>
      </c>
      <c r="I36" s="26">
        <v>208.9</v>
      </c>
      <c r="J36" s="26">
        <v>263.7</v>
      </c>
      <c r="K36" s="26">
        <v>69.8</v>
      </c>
      <c r="L36" s="26">
        <v>70.7</v>
      </c>
      <c r="M36" s="34">
        <v>143.30000000000001</v>
      </c>
      <c r="N36" s="34">
        <v>221.4</v>
      </c>
      <c r="O36" s="34">
        <v>367.3</v>
      </c>
      <c r="P36" s="34">
        <v>72.5</v>
      </c>
      <c r="Q36" s="34">
        <v>72.099999999999994</v>
      </c>
      <c r="S36">
        <f t="shared" si="0"/>
        <v>439.8</v>
      </c>
    </row>
    <row r="37" spans="1:19" x14ac:dyDescent="0.2">
      <c r="A37" s="2">
        <v>2007</v>
      </c>
      <c r="B37" s="2">
        <v>0</v>
      </c>
      <c r="C37" s="22">
        <v>0.49042590000000003</v>
      </c>
      <c r="D37" s="25">
        <v>1022.8</v>
      </c>
      <c r="E37" s="25">
        <v>1365.2</v>
      </c>
      <c r="F37" s="25">
        <v>1428</v>
      </c>
      <c r="G37" s="25">
        <v>1595.8374999999999</v>
      </c>
      <c r="H37" s="26">
        <v>142.5</v>
      </c>
      <c r="I37" s="26">
        <v>737</v>
      </c>
      <c r="J37" s="26">
        <v>338.7</v>
      </c>
      <c r="K37" s="26">
        <v>27.6</v>
      </c>
      <c r="L37" s="26">
        <v>119.4</v>
      </c>
      <c r="M37" s="34">
        <v>84</v>
      </c>
      <c r="N37" s="34">
        <v>419.9</v>
      </c>
      <c r="O37" s="34">
        <v>299.5</v>
      </c>
      <c r="P37" s="35">
        <v>94.9</v>
      </c>
      <c r="Q37" s="34">
        <v>116.1</v>
      </c>
      <c r="S37">
        <f t="shared" si="0"/>
        <v>394.4</v>
      </c>
    </row>
    <row r="38" spans="1:19" x14ac:dyDescent="0.2">
      <c r="A38" s="2">
        <v>2008</v>
      </c>
      <c r="B38" s="2">
        <v>0</v>
      </c>
      <c r="C38" s="22">
        <v>1.6523600000000001</v>
      </c>
      <c r="D38" s="25">
        <v>820.50000004768401</v>
      </c>
      <c r="E38" s="25">
        <v>1063.3</v>
      </c>
      <c r="F38" s="25">
        <v>1194</v>
      </c>
      <c r="G38" s="25">
        <v>1312.4437500000001</v>
      </c>
      <c r="H38" s="26">
        <v>52.5</v>
      </c>
      <c r="I38" s="26">
        <v>371.4</v>
      </c>
      <c r="J38" s="26">
        <v>214.6</v>
      </c>
      <c r="K38" s="26">
        <v>245.3</v>
      </c>
      <c r="L38" s="26">
        <v>164.6</v>
      </c>
      <c r="M38" s="36">
        <v>176.99999994039501</v>
      </c>
      <c r="N38" s="36">
        <v>195.8</v>
      </c>
      <c r="O38" s="36">
        <v>192.200000047684</v>
      </c>
      <c r="P38" s="37">
        <v>121.09999999404</v>
      </c>
      <c r="Q38" s="37">
        <v>120.800000011921</v>
      </c>
      <c r="S38">
        <f t="shared" si="0"/>
        <v>313.30000004172399</v>
      </c>
    </row>
    <row r="39" spans="1:19" x14ac:dyDescent="0.2">
      <c r="A39" s="2">
        <v>2009</v>
      </c>
      <c r="B39" s="2">
        <v>0</v>
      </c>
      <c r="C39" s="22">
        <v>1.747517</v>
      </c>
      <c r="D39" s="25">
        <v>870.3</v>
      </c>
      <c r="E39" s="25">
        <v>1508.6000000000001</v>
      </c>
      <c r="F39" s="25">
        <v>1451</v>
      </c>
      <c r="G39" s="25">
        <v>1686.825</v>
      </c>
      <c r="H39" s="26">
        <v>75.400000000000006</v>
      </c>
      <c r="I39" s="26">
        <v>152.30000000000001</v>
      </c>
      <c r="J39" s="26">
        <v>415.8</v>
      </c>
      <c r="K39" s="26">
        <v>543.29999999999995</v>
      </c>
      <c r="L39" s="26">
        <v>316.10000000000002</v>
      </c>
      <c r="M39" s="37">
        <v>161.1</v>
      </c>
      <c r="N39" s="37">
        <v>102.300000011921</v>
      </c>
      <c r="O39" s="37">
        <v>192.49999994039501</v>
      </c>
      <c r="P39" s="37">
        <v>176.59999996423701</v>
      </c>
      <c r="Q39" s="37">
        <v>181.5</v>
      </c>
      <c r="S39">
        <f t="shared" si="0"/>
        <v>369.099999904632</v>
      </c>
    </row>
    <row r="40" spans="1:19" x14ac:dyDescent="0.3">
      <c r="A40" s="2">
        <v>2010</v>
      </c>
      <c r="B40" s="2">
        <v>0</v>
      </c>
      <c r="C40" s="22">
        <v>2.635637</v>
      </c>
      <c r="D40" s="25">
        <v>797.1</v>
      </c>
      <c r="E40" s="25">
        <v>1207.5</v>
      </c>
      <c r="F40" s="25">
        <v>1068</v>
      </c>
      <c r="G40" s="25">
        <v>1155.10625</v>
      </c>
      <c r="H40" s="26">
        <v>159.6</v>
      </c>
      <c r="I40" s="26">
        <v>232.4</v>
      </c>
      <c r="J40" s="26">
        <v>534.9</v>
      </c>
      <c r="K40" s="26">
        <v>135.1</v>
      </c>
      <c r="L40" s="26">
        <v>113.5</v>
      </c>
      <c r="M40" s="38">
        <v>105.2</v>
      </c>
      <c r="N40" s="39">
        <v>260.3</v>
      </c>
      <c r="O40" s="40">
        <v>202.1</v>
      </c>
      <c r="P40" s="40">
        <v>132.4</v>
      </c>
      <c r="Q40" s="40">
        <v>87</v>
      </c>
      <c r="S40">
        <f t="shared" si="0"/>
        <v>334.5</v>
      </c>
    </row>
    <row r="41" spans="1:19" x14ac:dyDescent="0.3">
      <c r="A41" s="2">
        <v>2011</v>
      </c>
      <c r="B41" s="2">
        <v>0</v>
      </c>
      <c r="C41" s="7"/>
      <c r="D41" s="25">
        <v>711.7</v>
      </c>
      <c r="E41" s="25">
        <v>873.3</v>
      </c>
      <c r="F41" s="25">
        <v>1055</v>
      </c>
      <c r="G41" s="25">
        <v>850.9140625</v>
      </c>
      <c r="H41" s="26">
        <v>79.5</v>
      </c>
      <c r="I41" s="26">
        <v>338.9</v>
      </c>
      <c r="J41" s="26">
        <v>184.1</v>
      </c>
      <c r="K41" s="26">
        <v>102</v>
      </c>
      <c r="L41" s="26">
        <v>145.80000000000001</v>
      </c>
      <c r="M41" s="41">
        <v>87.8</v>
      </c>
      <c r="N41" s="42">
        <v>279.60000000000002</v>
      </c>
      <c r="O41" s="43">
        <v>139.70000000000002</v>
      </c>
      <c r="P41" s="43">
        <v>112.70000000000002</v>
      </c>
      <c r="Q41" s="43">
        <v>63.300000000000004</v>
      </c>
      <c r="S41">
        <f t="shared" si="0"/>
        <v>252.40000000000003</v>
      </c>
    </row>
    <row r="42" spans="1:19" x14ac:dyDescent="0.3">
      <c r="A42" s="2">
        <v>2012</v>
      </c>
      <c r="B42" s="2">
        <v>0</v>
      </c>
      <c r="D42" s="25">
        <v>843.40000000000009</v>
      </c>
      <c r="E42" s="25">
        <v>685.69999999999993</v>
      </c>
      <c r="F42" s="25">
        <v>808.5</v>
      </c>
      <c r="G42" s="25"/>
      <c r="H42" s="26">
        <v>94</v>
      </c>
      <c r="I42" s="26">
        <v>159.6</v>
      </c>
      <c r="J42" s="26">
        <v>172.2</v>
      </c>
      <c r="K42" s="26">
        <v>176.9</v>
      </c>
      <c r="L42" s="26">
        <v>83</v>
      </c>
      <c r="M42" s="41">
        <v>92.5</v>
      </c>
      <c r="N42" s="42">
        <v>200</v>
      </c>
      <c r="O42" s="43">
        <v>264.40000000000003</v>
      </c>
      <c r="P42" s="43">
        <v>246.30000000000004</v>
      </c>
      <c r="Q42" s="44">
        <v>38.9</v>
      </c>
      <c r="S42">
        <f t="shared" si="0"/>
        <v>510.70000000000005</v>
      </c>
    </row>
    <row r="43" spans="1:19" x14ac:dyDescent="0.2">
      <c r="A43" s="2">
        <v>1972</v>
      </c>
      <c r="B43" s="2">
        <v>1</v>
      </c>
      <c r="D43" s="33">
        <v>397.7</v>
      </c>
      <c r="E43" s="27">
        <v>495.4</v>
      </c>
      <c r="H43" s="7">
        <v>40.1</v>
      </c>
      <c r="I43" s="7">
        <v>14.7</v>
      </c>
      <c r="J43" s="7">
        <v>137.4</v>
      </c>
      <c r="K43" s="7">
        <v>290.8</v>
      </c>
      <c r="L43" s="7">
        <v>12.4</v>
      </c>
      <c r="M43" s="7">
        <v>40.1</v>
      </c>
      <c r="N43" s="7">
        <v>14.7</v>
      </c>
      <c r="O43" s="7">
        <v>137.4</v>
      </c>
      <c r="P43" s="7">
        <v>290.8</v>
      </c>
      <c r="Q43" s="7">
        <v>12.4</v>
      </c>
      <c r="R43">
        <f t="shared" ref="R43:R59" si="1">M43+N43</f>
        <v>54.8</v>
      </c>
      <c r="S43">
        <f t="shared" si="0"/>
        <v>428.20000000000005</v>
      </c>
    </row>
    <row r="44" spans="1:19" x14ac:dyDescent="0.2">
      <c r="A44" s="2">
        <v>1973</v>
      </c>
      <c r="B44" s="2">
        <v>1</v>
      </c>
      <c r="D44" s="33">
        <v>1154.8999999999999</v>
      </c>
      <c r="E44" s="26">
        <v>1476.2</v>
      </c>
      <c r="H44" s="7">
        <v>63.2</v>
      </c>
      <c r="I44" s="7">
        <v>284.5</v>
      </c>
      <c r="J44" s="7">
        <v>508</v>
      </c>
      <c r="K44" s="7">
        <v>459</v>
      </c>
      <c r="L44" s="7">
        <v>161.5</v>
      </c>
      <c r="M44" s="7">
        <v>63.2</v>
      </c>
      <c r="N44" s="7">
        <v>284.5</v>
      </c>
      <c r="O44" s="7">
        <v>508</v>
      </c>
      <c r="P44" s="7">
        <v>459</v>
      </c>
      <c r="Q44" s="7">
        <v>161.5</v>
      </c>
      <c r="R44">
        <f t="shared" si="1"/>
        <v>347.7</v>
      </c>
      <c r="S44">
        <f t="shared" si="0"/>
        <v>967</v>
      </c>
    </row>
    <row r="45" spans="1:19" x14ac:dyDescent="0.2">
      <c r="A45" s="2">
        <v>1974</v>
      </c>
      <c r="B45" s="2">
        <v>1</v>
      </c>
      <c r="D45" s="33">
        <v>885.1</v>
      </c>
      <c r="E45" s="26">
        <v>1009.9</v>
      </c>
      <c r="H45" s="7">
        <v>133.80000000000001</v>
      </c>
      <c r="I45" s="7">
        <v>347.5</v>
      </c>
      <c r="J45" s="7">
        <v>185.7</v>
      </c>
      <c r="K45" s="7">
        <v>287</v>
      </c>
      <c r="L45" s="7">
        <v>55.9</v>
      </c>
      <c r="M45" s="7">
        <v>133.80000000000001</v>
      </c>
      <c r="N45" s="7">
        <v>347.5</v>
      </c>
      <c r="O45" s="7">
        <v>185.7</v>
      </c>
      <c r="P45" s="7">
        <v>287</v>
      </c>
      <c r="Q45" s="7">
        <v>55.9</v>
      </c>
      <c r="R45">
        <f t="shared" si="1"/>
        <v>481.3</v>
      </c>
      <c r="S45">
        <f t="shared" si="0"/>
        <v>472.7</v>
      </c>
    </row>
    <row r="46" spans="1:19" x14ac:dyDescent="0.2">
      <c r="A46" s="2">
        <v>1975</v>
      </c>
      <c r="B46" s="2">
        <v>1</v>
      </c>
      <c r="D46" s="25">
        <v>931.30000000000007</v>
      </c>
      <c r="E46" s="25">
        <v>1230.4000000000001</v>
      </c>
      <c r="F46" s="25"/>
      <c r="G46" s="25"/>
      <c r="H46" s="26">
        <v>49.8</v>
      </c>
      <c r="I46" s="26">
        <v>254.5</v>
      </c>
      <c r="J46" s="26">
        <v>230.6</v>
      </c>
      <c r="K46" s="26">
        <v>342.9</v>
      </c>
      <c r="L46" s="26">
        <v>352.6</v>
      </c>
      <c r="M46" s="26">
        <v>49.8</v>
      </c>
      <c r="N46" s="26">
        <v>254.5</v>
      </c>
      <c r="O46" s="26">
        <v>230.6</v>
      </c>
      <c r="P46" s="26">
        <v>342.9</v>
      </c>
      <c r="Q46" s="26">
        <v>352.6</v>
      </c>
      <c r="R46">
        <f t="shared" si="1"/>
        <v>304.3</v>
      </c>
      <c r="S46">
        <f t="shared" si="0"/>
        <v>573.5</v>
      </c>
    </row>
    <row r="47" spans="1:19" x14ac:dyDescent="0.2">
      <c r="A47" s="2">
        <v>1976</v>
      </c>
      <c r="B47" s="2">
        <v>1</v>
      </c>
      <c r="D47" s="25">
        <v>401.9</v>
      </c>
      <c r="E47" s="25">
        <v>554.29999999999995</v>
      </c>
      <c r="F47" s="25"/>
      <c r="G47" s="25"/>
      <c r="H47" s="26">
        <v>43.4</v>
      </c>
      <c r="I47" s="26">
        <v>114.6</v>
      </c>
      <c r="J47" s="26">
        <v>95.5</v>
      </c>
      <c r="K47" s="26">
        <v>153.69999999999999</v>
      </c>
      <c r="L47" s="26">
        <v>147.1</v>
      </c>
      <c r="M47" s="26">
        <v>43.4</v>
      </c>
      <c r="N47" s="26">
        <v>114.6</v>
      </c>
      <c r="O47" s="26">
        <v>95.5</v>
      </c>
      <c r="P47" s="26">
        <v>153.69999999999999</v>
      </c>
      <c r="Q47" s="26">
        <v>147.1</v>
      </c>
      <c r="R47">
        <f t="shared" si="1"/>
        <v>158</v>
      </c>
      <c r="S47">
        <f t="shared" si="0"/>
        <v>249.2</v>
      </c>
    </row>
    <row r="48" spans="1:19" x14ac:dyDescent="0.2">
      <c r="A48" s="2">
        <v>1977</v>
      </c>
      <c r="B48" s="2">
        <v>1</v>
      </c>
      <c r="D48" s="25">
        <v>1138.7</v>
      </c>
      <c r="E48" s="25">
        <v>1742.6999999999998</v>
      </c>
      <c r="F48" s="25"/>
      <c r="G48" s="25"/>
      <c r="H48" s="26">
        <v>42.7</v>
      </c>
      <c r="I48" s="26">
        <v>327.2</v>
      </c>
      <c r="J48" s="26">
        <v>507.2</v>
      </c>
      <c r="K48" s="26">
        <v>585.70000000000005</v>
      </c>
      <c r="L48" s="26">
        <v>279.89999999999998</v>
      </c>
      <c r="M48" s="26">
        <v>42.7</v>
      </c>
      <c r="N48" s="26">
        <v>327.2</v>
      </c>
      <c r="O48" s="26">
        <v>507.2</v>
      </c>
      <c r="P48" s="26">
        <v>585.70000000000005</v>
      </c>
      <c r="Q48" s="26">
        <v>279.89999999999998</v>
      </c>
      <c r="R48">
        <f t="shared" si="1"/>
        <v>369.9</v>
      </c>
      <c r="S48">
        <f t="shared" si="0"/>
        <v>1092.9000000000001</v>
      </c>
    </row>
    <row r="49" spans="1:21" x14ac:dyDescent="0.2">
      <c r="A49" s="2">
        <v>1978</v>
      </c>
      <c r="B49" s="2">
        <v>1</v>
      </c>
      <c r="D49" s="25">
        <v>700.39999999999986</v>
      </c>
      <c r="E49" s="25">
        <v>821.1</v>
      </c>
      <c r="F49" s="25"/>
      <c r="G49" s="25"/>
      <c r="H49" s="26">
        <v>57.6</v>
      </c>
      <c r="I49" s="26">
        <v>439.9</v>
      </c>
      <c r="J49" s="26">
        <v>145</v>
      </c>
      <c r="K49" s="26">
        <v>58.7</v>
      </c>
      <c r="L49" s="26">
        <v>119.9</v>
      </c>
      <c r="M49" s="26">
        <v>57.6</v>
      </c>
      <c r="N49" s="26">
        <v>439.9</v>
      </c>
      <c r="O49" s="26">
        <v>145</v>
      </c>
      <c r="P49" s="26">
        <v>58.7</v>
      </c>
      <c r="Q49" s="26">
        <v>119.9</v>
      </c>
      <c r="R49">
        <f t="shared" si="1"/>
        <v>497.5</v>
      </c>
      <c r="S49">
        <f t="shared" si="0"/>
        <v>203.7</v>
      </c>
    </row>
    <row r="50" spans="1:21" x14ac:dyDescent="0.2">
      <c r="A50" s="2">
        <v>1979</v>
      </c>
      <c r="B50" s="2">
        <v>1</v>
      </c>
      <c r="D50" s="25">
        <v>1018.6999999999999</v>
      </c>
      <c r="E50" s="25">
        <v>919.8</v>
      </c>
      <c r="F50" s="25"/>
      <c r="G50" s="25"/>
      <c r="H50" s="26">
        <v>127.5</v>
      </c>
      <c r="I50" s="26">
        <v>359.9</v>
      </c>
      <c r="J50" s="26">
        <v>99.1</v>
      </c>
      <c r="K50" s="26">
        <v>147.6</v>
      </c>
      <c r="L50" s="26">
        <v>185.7</v>
      </c>
      <c r="M50" s="26">
        <v>127.5</v>
      </c>
      <c r="N50" s="26">
        <v>359.9</v>
      </c>
      <c r="O50" s="26">
        <v>99.1</v>
      </c>
      <c r="P50" s="26">
        <v>147.6</v>
      </c>
      <c r="Q50" s="26">
        <v>185.7</v>
      </c>
      <c r="R50">
        <f t="shared" si="1"/>
        <v>487.4</v>
      </c>
      <c r="S50">
        <f t="shared" si="0"/>
        <v>246.7</v>
      </c>
    </row>
    <row r="51" spans="1:21" x14ac:dyDescent="0.2">
      <c r="A51" s="2">
        <v>1980</v>
      </c>
      <c r="B51" s="2">
        <v>1</v>
      </c>
      <c r="D51" s="25">
        <v>870.3</v>
      </c>
      <c r="E51" s="25">
        <v>1032.7</v>
      </c>
      <c r="F51" s="25"/>
      <c r="G51" s="25"/>
      <c r="H51" s="26">
        <v>84.6</v>
      </c>
      <c r="I51" s="26">
        <v>147.30000000000001</v>
      </c>
      <c r="J51" s="26">
        <v>278.10000000000002</v>
      </c>
      <c r="K51" s="26">
        <v>310.39999999999998</v>
      </c>
      <c r="L51" s="26">
        <v>212.3</v>
      </c>
      <c r="M51" s="26">
        <v>84.6</v>
      </c>
      <c r="N51" s="26">
        <v>147.30000000000001</v>
      </c>
      <c r="O51" s="26">
        <v>278.10000000000002</v>
      </c>
      <c r="P51" s="26">
        <v>310.39999999999998</v>
      </c>
      <c r="Q51" s="26">
        <v>212.3</v>
      </c>
      <c r="R51">
        <f t="shared" si="1"/>
        <v>231.9</v>
      </c>
      <c r="S51">
        <f t="shared" si="0"/>
        <v>588.5</v>
      </c>
    </row>
    <row r="52" spans="1:21" x14ac:dyDescent="0.2">
      <c r="A52" s="2">
        <v>1981</v>
      </c>
      <c r="B52" s="2">
        <v>1</v>
      </c>
      <c r="D52" s="25">
        <v>548.6</v>
      </c>
      <c r="E52" s="25">
        <v>688.9</v>
      </c>
      <c r="F52" s="25"/>
      <c r="G52" s="25"/>
      <c r="H52" s="26">
        <v>149.69999999999999</v>
      </c>
      <c r="I52" s="26">
        <v>27</v>
      </c>
      <c r="J52" s="26">
        <v>331.5</v>
      </c>
      <c r="K52" s="26">
        <v>123.7</v>
      </c>
      <c r="L52" s="26">
        <v>57</v>
      </c>
      <c r="M52" s="26">
        <v>149.69999999999999</v>
      </c>
      <c r="N52" s="26">
        <v>27</v>
      </c>
      <c r="O52" s="26">
        <v>331.5</v>
      </c>
      <c r="P52" s="26">
        <v>123.7</v>
      </c>
      <c r="Q52" s="26">
        <v>57</v>
      </c>
      <c r="R52">
        <f t="shared" si="1"/>
        <v>176.7</v>
      </c>
      <c r="S52">
        <f t="shared" si="0"/>
        <v>455.2</v>
      </c>
    </row>
    <row r="53" spans="1:21" x14ac:dyDescent="0.2">
      <c r="A53" s="2">
        <v>1982</v>
      </c>
      <c r="B53" s="2">
        <v>1</v>
      </c>
      <c r="D53" s="25">
        <v>597.59999999999991</v>
      </c>
      <c r="E53" s="25">
        <v>544</v>
      </c>
      <c r="F53" s="25"/>
      <c r="G53" s="25"/>
      <c r="H53" s="26">
        <v>29.5</v>
      </c>
      <c r="I53" s="26">
        <v>115</v>
      </c>
      <c r="J53" s="26">
        <v>298.5</v>
      </c>
      <c r="K53" s="26">
        <v>59.5</v>
      </c>
      <c r="L53" s="26">
        <v>41.5</v>
      </c>
      <c r="M53" s="26">
        <v>29.5</v>
      </c>
      <c r="N53" s="26">
        <v>115</v>
      </c>
      <c r="O53" s="26">
        <v>298.5</v>
      </c>
      <c r="P53" s="26">
        <v>59.5</v>
      </c>
      <c r="Q53" s="26">
        <v>41.5</v>
      </c>
      <c r="R53">
        <f t="shared" si="1"/>
        <v>144.5</v>
      </c>
      <c r="S53">
        <f t="shared" si="0"/>
        <v>358</v>
      </c>
    </row>
    <row r="54" spans="1:21" x14ac:dyDescent="0.2">
      <c r="A54" s="2">
        <v>1983</v>
      </c>
      <c r="B54" s="2">
        <v>1</v>
      </c>
      <c r="D54" s="25">
        <v>521.1</v>
      </c>
      <c r="E54" s="25">
        <v>728.8</v>
      </c>
      <c r="F54" s="25"/>
      <c r="G54" s="25"/>
      <c r="H54" s="26">
        <v>29.5</v>
      </c>
      <c r="I54" s="26">
        <v>328.5</v>
      </c>
      <c r="J54" s="26">
        <v>134.4</v>
      </c>
      <c r="K54" s="26">
        <v>100.6</v>
      </c>
      <c r="L54" s="26">
        <v>135.80000000000001</v>
      </c>
      <c r="M54" s="26">
        <v>29.5</v>
      </c>
      <c r="N54" s="26">
        <v>328.5</v>
      </c>
      <c r="O54" s="26">
        <v>134.4</v>
      </c>
      <c r="P54" s="26">
        <v>100.6</v>
      </c>
      <c r="Q54" s="26">
        <v>135.80000000000001</v>
      </c>
      <c r="R54">
        <f t="shared" si="1"/>
        <v>358</v>
      </c>
      <c r="S54">
        <f t="shared" si="0"/>
        <v>235</v>
      </c>
    </row>
    <row r="55" spans="1:21" x14ac:dyDescent="0.2">
      <c r="A55" s="2">
        <v>1984</v>
      </c>
      <c r="B55" s="2">
        <v>1</v>
      </c>
      <c r="D55" s="25">
        <v>793.2</v>
      </c>
      <c r="E55" s="25">
        <v>848.8</v>
      </c>
      <c r="F55" s="25"/>
      <c r="G55" s="25"/>
      <c r="H55" s="26">
        <v>72.2</v>
      </c>
      <c r="I55" s="26">
        <v>149.9</v>
      </c>
      <c r="J55" s="26">
        <v>332.4</v>
      </c>
      <c r="K55" s="26">
        <v>171.8</v>
      </c>
      <c r="L55" s="26">
        <v>122.5</v>
      </c>
      <c r="M55" s="26">
        <v>72.2</v>
      </c>
      <c r="N55" s="26">
        <v>149.9</v>
      </c>
      <c r="O55" s="26">
        <v>332.4</v>
      </c>
      <c r="P55" s="26">
        <v>171.8</v>
      </c>
      <c r="Q55" s="26">
        <v>122.5</v>
      </c>
      <c r="R55">
        <f t="shared" si="1"/>
        <v>222.10000000000002</v>
      </c>
      <c r="S55">
        <f t="shared" si="0"/>
        <v>504.2</v>
      </c>
    </row>
    <row r="56" spans="1:21" x14ac:dyDescent="0.2">
      <c r="A56" s="2">
        <v>1985</v>
      </c>
      <c r="B56" s="2">
        <v>1</v>
      </c>
      <c r="D56" s="25">
        <v>1023.1</v>
      </c>
      <c r="E56" s="25">
        <v>958.5</v>
      </c>
      <c r="F56" s="25"/>
      <c r="G56" s="25"/>
      <c r="H56" s="26">
        <v>24</v>
      </c>
      <c r="I56" s="26">
        <v>284.39999999999998</v>
      </c>
      <c r="J56" s="26">
        <v>308.60000000000002</v>
      </c>
      <c r="K56" s="26">
        <v>251.9</v>
      </c>
      <c r="L56" s="26">
        <v>89.6</v>
      </c>
      <c r="M56" s="26">
        <v>24</v>
      </c>
      <c r="N56" s="26">
        <v>284.39999999999998</v>
      </c>
      <c r="O56" s="26">
        <v>308.60000000000002</v>
      </c>
      <c r="P56" s="26">
        <v>251.9</v>
      </c>
      <c r="Q56" s="26">
        <v>89.6</v>
      </c>
      <c r="R56">
        <f t="shared" si="1"/>
        <v>308.39999999999998</v>
      </c>
      <c r="S56">
        <f t="shared" si="0"/>
        <v>560.5</v>
      </c>
    </row>
    <row r="57" spans="1:21" x14ac:dyDescent="0.2">
      <c r="A57" s="2">
        <v>1986</v>
      </c>
      <c r="B57" s="2">
        <v>1</v>
      </c>
      <c r="D57" s="25">
        <v>445.5</v>
      </c>
      <c r="E57" s="25">
        <v>397.40000000000003</v>
      </c>
      <c r="F57" s="25"/>
      <c r="G57" s="25"/>
      <c r="H57" s="26">
        <v>56</v>
      </c>
      <c r="I57" s="26">
        <v>218.8</v>
      </c>
      <c r="J57" s="26">
        <v>84.8</v>
      </c>
      <c r="K57" s="26">
        <v>31</v>
      </c>
      <c r="L57" s="26">
        <v>6.8</v>
      </c>
      <c r="M57" s="26">
        <v>56</v>
      </c>
      <c r="N57" s="26">
        <v>218.8</v>
      </c>
      <c r="O57" s="26">
        <v>84.8</v>
      </c>
      <c r="P57" s="26">
        <v>31</v>
      </c>
      <c r="Q57" s="26">
        <v>6.8</v>
      </c>
      <c r="R57">
        <f t="shared" si="1"/>
        <v>274.8</v>
      </c>
      <c r="S57">
        <f t="shared" si="0"/>
        <v>115.8</v>
      </c>
    </row>
    <row r="58" spans="1:21" x14ac:dyDescent="0.2">
      <c r="A58" s="2">
        <v>1987</v>
      </c>
      <c r="B58" s="2">
        <v>1</v>
      </c>
      <c r="D58" s="25">
        <v>676.7</v>
      </c>
      <c r="E58" s="25">
        <v>887.5</v>
      </c>
      <c r="F58" s="25"/>
      <c r="G58" s="25"/>
      <c r="H58" s="26">
        <v>32.1</v>
      </c>
      <c r="I58" s="26">
        <v>242.2</v>
      </c>
      <c r="J58" s="26">
        <v>174.2</v>
      </c>
      <c r="K58" s="26">
        <v>324.3</v>
      </c>
      <c r="L58" s="26">
        <v>114.7</v>
      </c>
      <c r="M58" s="26">
        <v>32.1</v>
      </c>
      <c r="N58" s="26">
        <v>242.2</v>
      </c>
      <c r="O58" s="26">
        <v>174.2</v>
      </c>
      <c r="P58" s="26">
        <v>324.3</v>
      </c>
      <c r="Q58" s="26">
        <v>114.7</v>
      </c>
      <c r="R58">
        <f t="shared" si="1"/>
        <v>274.3</v>
      </c>
      <c r="S58">
        <f t="shared" si="0"/>
        <v>498.5</v>
      </c>
    </row>
    <row r="59" spans="1:21" x14ac:dyDescent="0.2">
      <c r="A59" s="2">
        <v>1988</v>
      </c>
      <c r="B59" s="2">
        <v>1</v>
      </c>
      <c r="D59" s="25">
        <v>967.7</v>
      </c>
      <c r="E59" s="25">
        <v>1459.7000000000003</v>
      </c>
      <c r="F59" s="25"/>
      <c r="G59" s="25"/>
      <c r="H59" s="26">
        <v>26.5</v>
      </c>
      <c r="I59" s="26">
        <v>152.1</v>
      </c>
      <c r="J59" s="26">
        <v>414.1</v>
      </c>
      <c r="K59" s="26">
        <v>665.6</v>
      </c>
      <c r="L59" s="26">
        <v>201.4</v>
      </c>
      <c r="M59" s="26">
        <v>26.5</v>
      </c>
      <c r="N59" s="26">
        <v>152.1</v>
      </c>
      <c r="O59" s="26">
        <v>414.1</v>
      </c>
      <c r="P59" s="26">
        <v>665.6</v>
      </c>
      <c r="Q59" s="26">
        <v>201.4</v>
      </c>
      <c r="R59">
        <f t="shared" si="1"/>
        <v>178.6</v>
      </c>
      <c r="S59">
        <f t="shared" si="0"/>
        <v>1079.7</v>
      </c>
    </row>
    <row r="60" spans="1:21" x14ac:dyDescent="0.2">
      <c r="A60" s="2">
        <v>1989</v>
      </c>
      <c r="B60" s="2">
        <v>1</v>
      </c>
      <c r="D60" s="25">
        <v>870.2</v>
      </c>
      <c r="E60" s="25">
        <v>751.9</v>
      </c>
      <c r="F60" s="25"/>
      <c r="G60" s="25"/>
      <c r="H60" s="26">
        <v>27.2</v>
      </c>
      <c r="I60" s="26">
        <v>146.6</v>
      </c>
      <c r="J60" s="26">
        <v>347.1</v>
      </c>
      <c r="K60" s="26">
        <v>160.1</v>
      </c>
      <c r="L60" s="26">
        <v>70.900000000000006</v>
      </c>
      <c r="M60" s="26">
        <v>27.2</v>
      </c>
      <c r="N60" s="26">
        <v>146.6</v>
      </c>
      <c r="O60" s="26">
        <v>347.1</v>
      </c>
      <c r="P60" s="26">
        <v>160.1</v>
      </c>
      <c r="Q60" s="26">
        <v>70.900000000000006</v>
      </c>
      <c r="R60">
        <f>M60+N60</f>
        <v>173.79999999999998</v>
      </c>
      <c r="S60">
        <f>O60+P60</f>
        <v>507.20000000000005</v>
      </c>
    </row>
    <row r="61" spans="1:21" x14ac:dyDescent="0.2">
      <c r="A61" s="2">
        <v>1990</v>
      </c>
      <c r="B61" s="2">
        <v>1</v>
      </c>
      <c r="D61" s="25">
        <v>591.70000000000005</v>
      </c>
      <c r="E61" s="25">
        <v>623.69999999999993</v>
      </c>
      <c r="F61" s="25"/>
      <c r="G61" s="25"/>
      <c r="H61" s="26">
        <v>28</v>
      </c>
      <c r="I61" s="26">
        <v>115.2</v>
      </c>
      <c r="J61" s="26">
        <v>211</v>
      </c>
      <c r="K61" s="26">
        <v>225.1</v>
      </c>
      <c r="L61" s="26">
        <v>44.4</v>
      </c>
      <c r="M61" s="26">
        <v>28</v>
      </c>
      <c r="N61" s="26">
        <v>115.2</v>
      </c>
      <c r="O61" s="26">
        <v>211</v>
      </c>
      <c r="P61" s="26">
        <v>225.1</v>
      </c>
      <c r="Q61" s="26">
        <v>44.4</v>
      </c>
      <c r="R61">
        <f t="shared" ref="R61:R63" si="2">M61+N61</f>
        <v>143.19999999999999</v>
      </c>
      <c r="S61">
        <f t="shared" ref="S61:S63" si="3">O61+P61</f>
        <v>436.1</v>
      </c>
      <c r="T61">
        <v>143.19999999999999</v>
      </c>
      <c r="U61">
        <v>436.1</v>
      </c>
    </row>
    <row r="62" spans="1:21" x14ac:dyDescent="0.2">
      <c r="A62" s="2">
        <v>1991</v>
      </c>
      <c r="B62" s="2">
        <v>1</v>
      </c>
      <c r="D62" s="25">
        <v>453.2</v>
      </c>
      <c r="E62" s="25">
        <v>514.20000000000005</v>
      </c>
      <c r="F62" s="25"/>
      <c r="G62" s="25"/>
      <c r="H62" s="26">
        <v>46.1</v>
      </c>
      <c r="I62" s="26">
        <v>191.7</v>
      </c>
      <c r="J62" s="26">
        <v>57.9</v>
      </c>
      <c r="K62" s="26">
        <v>4.5</v>
      </c>
      <c r="L62" s="26">
        <v>214</v>
      </c>
      <c r="M62" s="26">
        <v>46.1</v>
      </c>
      <c r="N62" s="26">
        <v>191.7</v>
      </c>
      <c r="O62" s="26">
        <v>57.9</v>
      </c>
      <c r="P62" s="26">
        <v>4.5</v>
      </c>
      <c r="Q62" s="26">
        <v>214</v>
      </c>
      <c r="R62">
        <f t="shared" si="2"/>
        <v>237.79999999999998</v>
      </c>
      <c r="S62">
        <f t="shared" si="3"/>
        <v>62.4</v>
      </c>
      <c r="T62">
        <v>237.79999999999998</v>
      </c>
      <c r="U62">
        <v>62.4</v>
      </c>
    </row>
    <row r="63" spans="1:21" x14ac:dyDescent="0.2">
      <c r="A63" s="2">
        <v>1992</v>
      </c>
      <c r="B63" s="2">
        <v>1</v>
      </c>
      <c r="D63" s="25">
        <v>787.80000000000007</v>
      </c>
      <c r="E63" s="25">
        <v>806.69999999999993</v>
      </c>
      <c r="F63" s="25"/>
      <c r="G63" s="25"/>
      <c r="H63" s="26">
        <v>44</v>
      </c>
      <c r="I63" s="26">
        <v>263</v>
      </c>
      <c r="J63" s="26">
        <v>182.9</v>
      </c>
      <c r="K63" s="26">
        <v>269.7</v>
      </c>
      <c r="L63" s="26">
        <v>47.1</v>
      </c>
      <c r="M63" s="26">
        <v>44</v>
      </c>
      <c r="N63" s="26">
        <v>263</v>
      </c>
      <c r="O63" s="26">
        <v>182.9</v>
      </c>
      <c r="P63" s="26">
        <v>269.7</v>
      </c>
      <c r="Q63" s="26">
        <v>47.1</v>
      </c>
      <c r="R63">
        <f t="shared" si="2"/>
        <v>307</v>
      </c>
      <c r="S63">
        <f t="shared" si="3"/>
        <v>452.6</v>
      </c>
      <c r="T63">
        <v>307</v>
      </c>
      <c r="U63">
        <v>452.6</v>
      </c>
    </row>
    <row r="64" spans="1:21" x14ac:dyDescent="0.2">
      <c r="A64" s="2">
        <v>1993</v>
      </c>
      <c r="B64" s="2">
        <v>1</v>
      </c>
      <c r="C64" s="22">
        <v>1.148493</v>
      </c>
      <c r="D64" s="25">
        <v>535.79999999999995</v>
      </c>
      <c r="E64" s="25">
        <v>781.90000000000009</v>
      </c>
      <c r="F64" s="25"/>
      <c r="G64" s="25"/>
      <c r="H64" s="26">
        <v>157.80000000000001</v>
      </c>
      <c r="I64" s="26">
        <v>93.6</v>
      </c>
      <c r="J64" s="26">
        <v>188.2</v>
      </c>
      <c r="K64" s="26">
        <v>342.3</v>
      </c>
      <c r="L64" s="26"/>
      <c r="M64" s="26">
        <v>157.80000000000001</v>
      </c>
      <c r="N64" s="26">
        <v>93.6</v>
      </c>
      <c r="O64" s="26">
        <v>188.2</v>
      </c>
      <c r="P64" s="26">
        <v>342.3</v>
      </c>
      <c r="Q64" s="26"/>
      <c r="R64">
        <f>M64+N64</f>
        <v>251.4</v>
      </c>
      <c r="S64">
        <f>O64+P64</f>
        <v>530.5</v>
      </c>
      <c r="T64">
        <v>251.4</v>
      </c>
      <c r="U64">
        <v>530.5</v>
      </c>
    </row>
    <row r="65" spans="1:21" x14ac:dyDescent="0.2">
      <c r="A65" s="2">
        <v>1994</v>
      </c>
      <c r="B65" s="2">
        <v>1</v>
      </c>
      <c r="C65" s="22">
        <v>3.6514999999999998E-3</v>
      </c>
      <c r="D65" s="25">
        <v>388.3</v>
      </c>
      <c r="E65" s="25">
        <v>350.4</v>
      </c>
      <c r="F65" s="25"/>
      <c r="G65" s="25"/>
      <c r="H65" s="26">
        <v>74</v>
      </c>
      <c r="I65" s="26">
        <v>16.100000000000001</v>
      </c>
      <c r="J65" s="26">
        <v>130.30000000000001</v>
      </c>
      <c r="K65" s="26">
        <v>129.5</v>
      </c>
      <c r="L65" s="26">
        <v>0.5</v>
      </c>
      <c r="M65" s="26">
        <v>74</v>
      </c>
      <c r="N65" s="26">
        <v>16.100000000000001</v>
      </c>
      <c r="O65" s="26">
        <v>130.30000000000001</v>
      </c>
      <c r="P65" s="26">
        <v>129.5</v>
      </c>
      <c r="Q65" s="26">
        <v>0.5</v>
      </c>
      <c r="R65">
        <f t="shared" ref="R65:R83" si="4">M65+N65</f>
        <v>90.1</v>
      </c>
      <c r="S65">
        <f t="shared" ref="S65:S83" si="5">O65+P65</f>
        <v>259.8</v>
      </c>
      <c r="T65">
        <v>90.1</v>
      </c>
      <c r="U65">
        <v>259.8</v>
      </c>
    </row>
    <row r="66" spans="1:21" x14ac:dyDescent="0.2">
      <c r="A66" s="2">
        <v>1995</v>
      </c>
      <c r="B66" s="2">
        <v>1</v>
      </c>
      <c r="C66" s="22">
        <v>0.34270600000000001</v>
      </c>
      <c r="D66" s="25">
        <v>779</v>
      </c>
      <c r="E66" s="25">
        <v>849.40000000000009</v>
      </c>
      <c r="F66" s="25"/>
      <c r="G66" s="25"/>
      <c r="H66" s="26">
        <v>57.5</v>
      </c>
      <c r="I66" s="26">
        <v>118.3</v>
      </c>
      <c r="J66" s="26">
        <v>184.9</v>
      </c>
      <c r="K66" s="26">
        <v>386.7</v>
      </c>
      <c r="L66" s="26">
        <v>102</v>
      </c>
      <c r="M66" s="26">
        <v>57.5</v>
      </c>
      <c r="N66" s="26">
        <v>118.3</v>
      </c>
      <c r="O66" s="26">
        <v>184.9</v>
      </c>
      <c r="P66" s="26">
        <v>386.7</v>
      </c>
      <c r="Q66" s="26">
        <v>102</v>
      </c>
      <c r="R66">
        <f t="shared" si="4"/>
        <v>175.8</v>
      </c>
      <c r="S66">
        <f t="shared" si="5"/>
        <v>571.6</v>
      </c>
      <c r="T66">
        <v>175.8</v>
      </c>
      <c r="U66">
        <v>571.6</v>
      </c>
    </row>
    <row r="67" spans="1:21" x14ac:dyDescent="0.2">
      <c r="A67" s="2">
        <v>1996</v>
      </c>
      <c r="B67" s="2">
        <v>1</v>
      </c>
      <c r="C67" s="22">
        <v>1.2126459999999999</v>
      </c>
      <c r="D67" s="25">
        <v>1072.5</v>
      </c>
      <c r="E67" s="25">
        <v>1110.9000000000001</v>
      </c>
      <c r="F67" s="25"/>
      <c r="G67" s="25"/>
      <c r="H67" s="26">
        <v>135.80000000000001</v>
      </c>
      <c r="I67" s="26">
        <v>101.4</v>
      </c>
      <c r="J67" s="26">
        <v>420.5</v>
      </c>
      <c r="K67" s="26">
        <v>324.60000000000002</v>
      </c>
      <c r="L67" s="26">
        <v>128.6</v>
      </c>
      <c r="M67" s="26">
        <v>135.80000000000001</v>
      </c>
      <c r="N67" s="26">
        <v>101.4</v>
      </c>
      <c r="O67" s="26">
        <v>420.5</v>
      </c>
      <c r="P67" s="26">
        <v>324.60000000000002</v>
      </c>
      <c r="Q67" s="26">
        <v>128.6</v>
      </c>
      <c r="R67">
        <f t="shared" si="4"/>
        <v>237.20000000000002</v>
      </c>
      <c r="S67">
        <f t="shared" si="5"/>
        <v>745.1</v>
      </c>
      <c r="T67">
        <v>237.20000000000002</v>
      </c>
      <c r="U67">
        <v>745.1</v>
      </c>
    </row>
    <row r="68" spans="1:21" x14ac:dyDescent="0.2">
      <c r="A68" s="2">
        <v>1997</v>
      </c>
      <c r="B68" s="2">
        <v>1</v>
      </c>
      <c r="C68" s="22">
        <v>0.61039359999999998</v>
      </c>
      <c r="D68" s="25">
        <v>653.49999999999989</v>
      </c>
      <c r="E68" s="25">
        <v>758.49999999999989</v>
      </c>
      <c r="F68" s="25"/>
      <c r="G68" s="25"/>
      <c r="H68" s="26">
        <v>85.7</v>
      </c>
      <c r="I68" s="26">
        <v>62</v>
      </c>
      <c r="J68" s="26">
        <v>466.4</v>
      </c>
      <c r="K68" s="26">
        <v>60</v>
      </c>
      <c r="L68" s="26">
        <v>84.4</v>
      </c>
      <c r="M68" s="26">
        <v>85.7</v>
      </c>
      <c r="N68" s="26">
        <v>62</v>
      </c>
      <c r="O68" s="26">
        <v>466.4</v>
      </c>
      <c r="P68" s="26">
        <v>60</v>
      </c>
      <c r="Q68" s="26">
        <v>84.4</v>
      </c>
      <c r="R68">
        <f t="shared" si="4"/>
        <v>147.69999999999999</v>
      </c>
      <c r="S68">
        <f t="shared" si="5"/>
        <v>526.4</v>
      </c>
      <c r="T68">
        <v>147.69999999999999</v>
      </c>
      <c r="U68">
        <v>526.4</v>
      </c>
    </row>
    <row r="69" spans="1:21" x14ac:dyDescent="0.2">
      <c r="A69" s="2">
        <v>1998</v>
      </c>
      <c r="B69" s="2">
        <v>1</v>
      </c>
      <c r="C69" s="7"/>
      <c r="D69" s="25">
        <v>746.99999999999989</v>
      </c>
      <c r="E69" s="25">
        <v>978.4</v>
      </c>
      <c r="F69" s="25"/>
      <c r="G69" s="25"/>
      <c r="H69" s="26">
        <v>33.200000000000003</v>
      </c>
      <c r="I69" s="26">
        <v>346.9</v>
      </c>
      <c r="J69" s="26">
        <v>378.7</v>
      </c>
      <c r="K69" s="26">
        <v>144.4</v>
      </c>
      <c r="L69" s="26">
        <v>75.2</v>
      </c>
      <c r="M69" s="26">
        <v>33.200000000000003</v>
      </c>
      <c r="N69" s="26">
        <v>346.9</v>
      </c>
      <c r="O69" s="26">
        <v>378.7</v>
      </c>
      <c r="P69" s="26">
        <v>144.4</v>
      </c>
      <c r="Q69" s="26">
        <v>75.2</v>
      </c>
      <c r="R69">
        <f t="shared" si="4"/>
        <v>380.09999999999997</v>
      </c>
      <c r="S69">
        <f t="shared" si="5"/>
        <v>523.1</v>
      </c>
      <c r="T69">
        <v>380.09999999999997</v>
      </c>
      <c r="U69">
        <v>523.1</v>
      </c>
    </row>
    <row r="70" spans="1:21" x14ac:dyDescent="0.2">
      <c r="A70" s="2">
        <v>1999</v>
      </c>
      <c r="B70" s="2">
        <v>1</v>
      </c>
      <c r="C70" s="7"/>
      <c r="D70" s="25">
        <v>797.1</v>
      </c>
      <c r="E70" s="25">
        <v>854.40000000000009</v>
      </c>
      <c r="F70" s="25"/>
      <c r="G70" s="25"/>
      <c r="H70" s="26">
        <v>120.7</v>
      </c>
      <c r="I70" s="26">
        <v>89.9</v>
      </c>
      <c r="J70" s="26">
        <v>282.89999999999998</v>
      </c>
      <c r="K70" s="26">
        <v>231.6</v>
      </c>
      <c r="L70" s="26">
        <v>129.30000000000001</v>
      </c>
      <c r="M70" s="26">
        <v>120.7</v>
      </c>
      <c r="N70" s="26">
        <v>89.9</v>
      </c>
      <c r="O70" s="26">
        <v>282.89999999999998</v>
      </c>
      <c r="P70" s="26">
        <v>231.6</v>
      </c>
      <c r="Q70" s="26">
        <v>129.30000000000001</v>
      </c>
      <c r="R70">
        <f t="shared" si="4"/>
        <v>210.60000000000002</v>
      </c>
      <c r="S70">
        <f t="shared" si="5"/>
        <v>514.5</v>
      </c>
      <c r="T70">
        <v>210.60000000000002</v>
      </c>
      <c r="U70">
        <v>514.5</v>
      </c>
    </row>
    <row r="71" spans="1:21" x14ac:dyDescent="0.2">
      <c r="A71" s="2">
        <v>2000</v>
      </c>
      <c r="B71" s="2">
        <v>1</v>
      </c>
      <c r="C71" s="22">
        <v>1.1651339999999999</v>
      </c>
      <c r="D71" s="25">
        <v>904.4</v>
      </c>
      <c r="E71" s="25">
        <v>1167.2</v>
      </c>
      <c r="F71" s="25"/>
      <c r="G71" s="25"/>
      <c r="H71" s="26">
        <v>69.5</v>
      </c>
      <c r="I71" s="26">
        <v>191.4</v>
      </c>
      <c r="J71" s="26">
        <v>116.9</v>
      </c>
      <c r="K71" s="26">
        <v>507.1</v>
      </c>
      <c r="L71" s="26">
        <v>282.3</v>
      </c>
      <c r="M71" s="26">
        <v>69.5</v>
      </c>
      <c r="N71" s="26">
        <v>191.4</v>
      </c>
      <c r="O71" s="26">
        <v>116.9</v>
      </c>
      <c r="P71" s="26">
        <v>507.1</v>
      </c>
      <c r="Q71" s="26">
        <v>282.3</v>
      </c>
      <c r="R71">
        <f t="shared" si="4"/>
        <v>260.89999999999998</v>
      </c>
      <c r="S71">
        <f t="shared" si="5"/>
        <v>624</v>
      </c>
      <c r="T71">
        <v>260.89999999999998</v>
      </c>
      <c r="U71">
        <v>624</v>
      </c>
    </row>
    <row r="72" spans="1:21" x14ac:dyDescent="0.2">
      <c r="A72" s="2">
        <v>2001</v>
      </c>
      <c r="B72" s="2">
        <v>1</v>
      </c>
      <c r="C72" s="22">
        <v>0.11999899999999999</v>
      </c>
      <c r="D72" s="25">
        <v>611.20000000000005</v>
      </c>
      <c r="E72" s="25">
        <v>493.4</v>
      </c>
      <c r="F72" s="25"/>
      <c r="G72" s="25"/>
      <c r="H72" s="26">
        <v>70.8</v>
      </c>
      <c r="I72" s="26">
        <v>117.9</v>
      </c>
      <c r="J72" s="26">
        <v>179.8</v>
      </c>
      <c r="K72" s="26">
        <v>117.4</v>
      </c>
      <c r="L72" s="26">
        <v>7.5</v>
      </c>
      <c r="M72" s="26">
        <v>70.8</v>
      </c>
      <c r="N72" s="26">
        <v>117.9</v>
      </c>
      <c r="O72" s="26">
        <v>179.8</v>
      </c>
      <c r="P72" s="26">
        <v>117.4</v>
      </c>
      <c r="Q72" s="26">
        <v>7.5</v>
      </c>
      <c r="R72">
        <f t="shared" si="4"/>
        <v>188.7</v>
      </c>
      <c r="S72">
        <f t="shared" si="5"/>
        <v>297.20000000000005</v>
      </c>
      <c r="T72">
        <v>188.7</v>
      </c>
      <c r="U72">
        <v>297.20000000000005</v>
      </c>
    </row>
    <row r="73" spans="1:21" x14ac:dyDescent="0.2">
      <c r="A73" s="2">
        <v>2002</v>
      </c>
      <c r="B73" s="2">
        <v>1</v>
      </c>
      <c r="C73" s="22">
        <v>0.19069520000000001</v>
      </c>
      <c r="D73" s="25">
        <v>627.5</v>
      </c>
      <c r="E73" s="25">
        <v>745.4</v>
      </c>
      <c r="F73" s="25"/>
      <c r="G73" s="25"/>
      <c r="H73" s="26">
        <v>42.6</v>
      </c>
      <c r="I73" s="26">
        <v>71.2</v>
      </c>
      <c r="J73" s="26">
        <v>141.69999999999999</v>
      </c>
      <c r="K73" s="26">
        <v>287</v>
      </c>
      <c r="L73" s="26">
        <v>202.9</v>
      </c>
      <c r="M73" s="26">
        <v>42.6</v>
      </c>
      <c r="N73" s="26">
        <v>71.2</v>
      </c>
      <c r="O73" s="26">
        <v>141.69999999999999</v>
      </c>
      <c r="P73" s="26">
        <v>287</v>
      </c>
      <c r="Q73" s="26">
        <v>202.9</v>
      </c>
      <c r="R73">
        <f t="shared" si="4"/>
        <v>113.80000000000001</v>
      </c>
      <c r="S73">
        <f t="shared" si="5"/>
        <v>428.7</v>
      </c>
      <c r="T73">
        <v>113.80000000000001</v>
      </c>
      <c r="U73">
        <v>428.7</v>
      </c>
    </row>
    <row r="74" spans="1:21" x14ac:dyDescent="0.2">
      <c r="A74" s="2">
        <v>2003</v>
      </c>
      <c r="B74" s="2">
        <v>1</v>
      </c>
      <c r="C74" s="22">
        <v>1.1572849999999999</v>
      </c>
      <c r="D74" s="25">
        <v>914.8</v>
      </c>
      <c r="E74" s="25">
        <v>863</v>
      </c>
      <c r="F74" s="25"/>
      <c r="G74" s="25"/>
      <c r="H74" s="26">
        <v>64</v>
      </c>
      <c r="I74" s="26">
        <v>168.5</v>
      </c>
      <c r="J74" s="26">
        <v>190.8</v>
      </c>
      <c r="K74" s="26">
        <v>183.2</v>
      </c>
      <c r="L74" s="26">
        <v>256.5</v>
      </c>
      <c r="M74" s="26">
        <v>64</v>
      </c>
      <c r="N74" s="26">
        <v>168.5</v>
      </c>
      <c r="O74" s="26">
        <v>190.8</v>
      </c>
      <c r="P74" s="26">
        <v>183.2</v>
      </c>
      <c r="Q74" s="26">
        <v>256.5</v>
      </c>
      <c r="R74">
        <f t="shared" si="4"/>
        <v>232.5</v>
      </c>
      <c r="S74">
        <f t="shared" si="5"/>
        <v>374</v>
      </c>
      <c r="T74">
        <v>232.5</v>
      </c>
      <c r="U74">
        <v>374</v>
      </c>
    </row>
    <row r="75" spans="1:21" x14ac:dyDescent="0.2">
      <c r="A75" s="2">
        <v>2004</v>
      </c>
      <c r="B75" s="2">
        <v>1</v>
      </c>
      <c r="C75" s="22">
        <v>4.6014100000000002E-2</v>
      </c>
      <c r="D75" s="25">
        <v>500</v>
      </c>
      <c r="E75" s="25">
        <v>408.6</v>
      </c>
      <c r="F75" s="25"/>
      <c r="G75" s="25"/>
      <c r="H75" s="26">
        <v>23.4</v>
      </c>
      <c r="I75" s="26">
        <v>78.099999999999994</v>
      </c>
      <c r="J75" s="26">
        <v>234.1</v>
      </c>
      <c r="K75" s="26">
        <v>73</v>
      </c>
      <c r="L75" s="26"/>
      <c r="M75" s="26">
        <v>23.4</v>
      </c>
      <c r="N75" s="26">
        <v>78.099999999999994</v>
      </c>
      <c r="O75" s="26">
        <v>234.1</v>
      </c>
      <c r="P75" s="26">
        <v>73</v>
      </c>
      <c r="Q75" s="26"/>
      <c r="R75">
        <f t="shared" si="4"/>
        <v>101.5</v>
      </c>
      <c r="S75">
        <f t="shared" si="5"/>
        <v>307.10000000000002</v>
      </c>
      <c r="T75">
        <v>101.5</v>
      </c>
      <c r="U75">
        <v>307.10000000000002</v>
      </c>
    </row>
    <row r="76" spans="1:21" x14ac:dyDescent="0.2">
      <c r="A76" s="2">
        <v>2005</v>
      </c>
      <c r="B76" s="2">
        <v>1</v>
      </c>
      <c r="C76" s="22">
        <v>0.82688039999999996</v>
      </c>
      <c r="D76" s="25">
        <v>913.6</v>
      </c>
      <c r="E76" s="25">
        <v>1216.5</v>
      </c>
      <c r="F76" s="25"/>
      <c r="G76" s="25"/>
      <c r="H76" s="26">
        <v>69.5</v>
      </c>
      <c r="I76" s="26">
        <v>230</v>
      </c>
      <c r="J76" s="26">
        <v>438.4</v>
      </c>
      <c r="K76" s="26">
        <v>313</v>
      </c>
      <c r="L76" s="26">
        <v>165.6</v>
      </c>
      <c r="M76" s="26">
        <v>69.5</v>
      </c>
      <c r="N76" s="26">
        <v>230</v>
      </c>
      <c r="O76" s="26">
        <v>438.4</v>
      </c>
      <c r="P76" s="26">
        <v>313</v>
      </c>
      <c r="Q76" s="26">
        <v>165.6</v>
      </c>
      <c r="R76">
        <f t="shared" si="4"/>
        <v>299.5</v>
      </c>
      <c r="S76">
        <f t="shared" si="5"/>
        <v>751.4</v>
      </c>
      <c r="T76">
        <v>299.5</v>
      </c>
      <c r="U76">
        <v>751.4</v>
      </c>
    </row>
    <row r="77" spans="1:21" x14ac:dyDescent="0.2">
      <c r="A77" s="2">
        <v>2006</v>
      </c>
      <c r="B77" s="2">
        <v>1</v>
      </c>
      <c r="C77" s="22">
        <v>1.1942680000000001</v>
      </c>
      <c r="D77" s="25">
        <v>924.80000000000007</v>
      </c>
      <c r="E77" s="25">
        <v>757.3</v>
      </c>
      <c r="F77" s="25"/>
      <c r="G77" s="25"/>
      <c r="H77" s="26">
        <v>144.19999999999999</v>
      </c>
      <c r="I77" s="26">
        <v>208.9</v>
      </c>
      <c r="J77" s="26">
        <v>263.7</v>
      </c>
      <c r="K77" s="26">
        <v>69.8</v>
      </c>
      <c r="L77" s="26">
        <v>70.7</v>
      </c>
      <c r="M77" s="26">
        <v>144.19999999999999</v>
      </c>
      <c r="N77" s="26">
        <v>208.9</v>
      </c>
      <c r="O77" s="26">
        <v>263.7</v>
      </c>
      <c r="P77" s="26">
        <v>69.8</v>
      </c>
      <c r="Q77" s="26">
        <v>70.7</v>
      </c>
      <c r="R77">
        <f t="shared" si="4"/>
        <v>353.1</v>
      </c>
      <c r="S77">
        <f t="shared" si="5"/>
        <v>333.5</v>
      </c>
      <c r="T77">
        <v>353.1</v>
      </c>
      <c r="U77">
        <v>333.5</v>
      </c>
    </row>
    <row r="78" spans="1:21" x14ac:dyDescent="0.2">
      <c r="A78" s="2">
        <v>2007</v>
      </c>
      <c r="B78" s="2">
        <v>1</v>
      </c>
      <c r="C78" s="22">
        <v>0.26390999999999998</v>
      </c>
      <c r="D78" s="25">
        <v>1022.8</v>
      </c>
      <c r="E78" s="25">
        <v>1365.2</v>
      </c>
      <c r="F78" s="25">
        <v>1428</v>
      </c>
      <c r="G78" s="25">
        <v>1595.8374999999999</v>
      </c>
      <c r="H78" s="26">
        <v>142.5</v>
      </c>
      <c r="I78" s="26">
        <v>737</v>
      </c>
      <c r="J78" s="26">
        <v>338.7</v>
      </c>
      <c r="K78" s="26">
        <v>27.6</v>
      </c>
      <c r="L78" s="26">
        <v>119.4</v>
      </c>
      <c r="M78" s="26">
        <v>142.5</v>
      </c>
      <c r="N78" s="26">
        <v>737</v>
      </c>
      <c r="O78" s="26">
        <v>338.7</v>
      </c>
      <c r="P78" s="26">
        <v>27.6</v>
      </c>
      <c r="Q78" s="26">
        <v>119.4</v>
      </c>
      <c r="R78">
        <f t="shared" si="4"/>
        <v>879.5</v>
      </c>
      <c r="S78">
        <f t="shared" si="5"/>
        <v>366.3</v>
      </c>
      <c r="T78">
        <v>879.5</v>
      </c>
      <c r="U78">
        <v>366.3</v>
      </c>
    </row>
    <row r="79" spans="1:21" x14ac:dyDescent="0.2">
      <c r="A79" s="2">
        <v>2008</v>
      </c>
      <c r="B79" s="2">
        <v>1</v>
      </c>
      <c r="C79" s="22">
        <v>1.367785</v>
      </c>
      <c r="D79" s="25">
        <v>820.50000004768401</v>
      </c>
      <c r="E79" s="25">
        <v>1063.3</v>
      </c>
      <c r="F79" s="25">
        <v>1194</v>
      </c>
      <c r="G79" s="25">
        <v>1312.4437500000001</v>
      </c>
      <c r="H79" s="26">
        <v>52.5</v>
      </c>
      <c r="I79" s="26">
        <v>371.4</v>
      </c>
      <c r="J79" s="26">
        <v>214.6</v>
      </c>
      <c r="K79" s="26">
        <v>245.3</v>
      </c>
      <c r="L79" s="26">
        <v>164.6</v>
      </c>
      <c r="M79" s="26">
        <v>52.5</v>
      </c>
      <c r="N79" s="26">
        <v>371.4</v>
      </c>
      <c r="O79" s="26">
        <v>214.6</v>
      </c>
      <c r="P79" s="26">
        <v>245.3</v>
      </c>
      <c r="Q79" s="26">
        <v>164.6</v>
      </c>
      <c r="R79">
        <f t="shared" si="4"/>
        <v>423.9</v>
      </c>
      <c r="S79">
        <f t="shared" si="5"/>
        <v>459.9</v>
      </c>
      <c r="T79">
        <v>423.9</v>
      </c>
      <c r="U79">
        <v>459.9</v>
      </c>
    </row>
    <row r="80" spans="1:21" x14ac:dyDescent="0.2">
      <c r="A80" s="2">
        <v>2009</v>
      </c>
      <c r="B80" s="2">
        <v>1</v>
      </c>
      <c r="C80" s="22">
        <v>1.1710370000000001</v>
      </c>
      <c r="D80" s="25">
        <v>870.3</v>
      </c>
      <c r="E80" s="25">
        <v>1508.6000000000001</v>
      </c>
      <c r="F80" s="25">
        <v>1451</v>
      </c>
      <c r="G80" s="25">
        <v>1686.825</v>
      </c>
      <c r="H80" s="26">
        <v>75.400000000000006</v>
      </c>
      <c r="I80" s="26">
        <v>152.30000000000001</v>
      </c>
      <c r="J80" s="26">
        <v>415.8</v>
      </c>
      <c r="K80" s="26">
        <v>543.29999999999995</v>
      </c>
      <c r="L80" s="26">
        <v>316.10000000000002</v>
      </c>
      <c r="M80" s="26">
        <v>75.400000000000006</v>
      </c>
      <c r="N80" s="26">
        <v>152.30000000000001</v>
      </c>
      <c r="O80" s="26">
        <v>415.8</v>
      </c>
      <c r="P80" s="26">
        <v>543.29999999999995</v>
      </c>
      <c r="Q80" s="26">
        <v>316.10000000000002</v>
      </c>
      <c r="R80">
        <f t="shared" si="4"/>
        <v>227.70000000000002</v>
      </c>
      <c r="S80">
        <f t="shared" si="5"/>
        <v>959.09999999999991</v>
      </c>
      <c r="T80">
        <v>227.70000000000002</v>
      </c>
      <c r="U80">
        <v>959.09999999999991</v>
      </c>
    </row>
    <row r="81" spans="1:21" x14ac:dyDescent="0.2">
      <c r="A81" s="2">
        <v>2010</v>
      </c>
      <c r="B81" s="2">
        <v>1</v>
      </c>
      <c r="C81" s="22">
        <v>1.1357680000000001</v>
      </c>
      <c r="D81" s="25">
        <v>797.1</v>
      </c>
      <c r="E81" s="25">
        <v>1207.5</v>
      </c>
      <c r="F81" s="25">
        <v>1068</v>
      </c>
      <c r="G81" s="25">
        <v>1155.10625</v>
      </c>
      <c r="H81" s="26">
        <v>159.6</v>
      </c>
      <c r="I81" s="26">
        <v>232.4</v>
      </c>
      <c r="J81" s="26">
        <v>534.9</v>
      </c>
      <c r="K81" s="26">
        <v>135.1</v>
      </c>
      <c r="L81" s="26">
        <v>113.5</v>
      </c>
      <c r="M81" s="26">
        <v>159.6</v>
      </c>
      <c r="N81" s="26">
        <v>232.4</v>
      </c>
      <c r="O81" s="26">
        <v>534.9</v>
      </c>
      <c r="P81" s="26">
        <v>135.1</v>
      </c>
      <c r="Q81" s="26">
        <v>113.5</v>
      </c>
      <c r="R81">
        <f t="shared" si="4"/>
        <v>392</v>
      </c>
      <c r="S81">
        <f t="shared" si="5"/>
        <v>670</v>
      </c>
      <c r="T81">
        <v>392</v>
      </c>
      <c r="U81">
        <v>670</v>
      </c>
    </row>
    <row r="82" spans="1:21" x14ac:dyDescent="0.2">
      <c r="A82" s="2">
        <v>2011</v>
      </c>
      <c r="B82" s="2">
        <v>1</v>
      </c>
      <c r="C82" s="7"/>
      <c r="D82" s="25">
        <v>711.7</v>
      </c>
      <c r="E82" s="25">
        <v>873.3</v>
      </c>
      <c r="F82" s="25">
        <v>1055</v>
      </c>
      <c r="G82" s="25">
        <v>850.9140625</v>
      </c>
      <c r="H82" s="26">
        <v>79.5</v>
      </c>
      <c r="I82" s="26">
        <v>338.9</v>
      </c>
      <c r="J82" s="26">
        <v>184.1</v>
      </c>
      <c r="K82" s="26">
        <v>102</v>
      </c>
      <c r="L82" s="26">
        <v>145.80000000000001</v>
      </c>
      <c r="M82" s="26">
        <v>79.5</v>
      </c>
      <c r="N82" s="26">
        <v>338.9</v>
      </c>
      <c r="O82" s="26">
        <v>184.1</v>
      </c>
      <c r="P82" s="26">
        <v>102</v>
      </c>
      <c r="Q82" s="26">
        <v>145.80000000000001</v>
      </c>
      <c r="R82">
        <f t="shared" si="4"/>
        <v>418.4</v>
      </c>
      <c r="S82">
        <f t="shared" si="5"/>
        <v>286.10000000000002</v>
      </c>
      <c r="T82">
        <v>418.4</v>
      </c>
      <c r="U82">
        <v>286.10000000000002</v>
      </c>
    </row>
    <row r="83" spans="1:21" x14ac:dyDescent="0.2">
      <c r="A83" s="2">
        <v>2012</v>
      </c>
      <c r="B83" s="2">
        <v>1</v>
      </c>
      <c r="D83" s="25">
        <v>843.40000000000009</v>
      </c>
      <c r="E83" s="25">
        <v>685.69999999999993</v>
      </c>
      <c r="F83" s="25">
        <v>808.5</v>
      </c>
      <c r="G83" s="25"/>
      <c r="H83" s="26">
        <v>94</v>
      </c>
      <c r="I83" s="26">
        <v>159.6</v>
      </c>
      <c r="J83" s="26">
        <v>172.2</v>
      </c>
      <c r="K83" s="26">
        <v>176.9</v>
      </c>
      <c r="L83" s="26">
        <v>83</v>
      </c>
      <c r="M83" s="26">
        <v>94</v>
      </c>
      <c r="N83" s="26">
        <v>159.6</v>
      </c>
      <c r="O83" s="26">
        <v>172.2</v>
      </c>
      <c r="P83" s="26">
        <v>176.9</v>
      </c>
      <c r="Q83" s="26">
        <v>83</v>
      </c>
      <c r="R83">
        <f t="shared" si="4"/>
        <v>253.6</v>
      </c>
      <c r="S83">
        <f t="shared" si="5"/>
        <v>349.1</v>
      </c>
      <c r="T83">
        <v>253.6</v>
      </c>
      <c r="U83">
        <v>349.1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tabSelected="1" workbookViewId="0">
      <selection activeCell="K66" sqref="K66"/>
    </sheetView>
  </sheetViews>
  <sheetFormatPr defaultRowHeight="13" x14ac:dyDescent="0.2"/>
  <sheetData>
    <row r="1" spans="1:9" x14ac:dyDescent="0.2">
      <c r="A1" t="s">
        <v>130</v>
      </c>
      <c r="F1" t="s">
        <v>140</v>
      </c>
    </row>
    <row r="2" spans="1:9" x14ac:dyDescent="0.2">
      <c r="A2">
        <v>428.20000000000005</v>
      </c>
      <c r="C2" t="s">
        <v>131</v>
      </c>
      <c r="D2">
        <f>AVERAGE(A2:A42)</f>
        <v>486.95121951219511</v>
      </c>
      <c r="F2">
        <v>54.8</v>
      </c>
      <c r="H2" t="s">
        <v>131</v>
      </c>
      <c r="I2">
        <f>AVERAGE(F2:F42)</f>
        <v>277.31707317073176</v>
      </c>
    </row>
    <row r="3" spans="1:9" x14ac:dyDescent="0.2">
      <c r="A3">
        <v>967</v>
      </c>
      <c r="C3" t="s">
        <v>132</v>
      </c>
      <c r="D3">
        <f>STDEV(A2:A42)</f>
        <v>236.26195220766209</v>
      </c>
      <c r="F3">
        <v>347.7</v>
      </c>
      <c r="H3" t="s">
        <v>132</v>
      </c>
      <c r="I3">
        <f>STDEV(F2:F42)</f>
        <v>147.23678362155115</v>
      </c>
    </row>
    <row r="4" spans="1:9" x14ac:dyDescent="0.2">
      <c r="A4">
        <v>472.7</v>
      </c>
      <c r="F4">
        <v>481.3</v>
      </c>
    </row>
    <row r="5" spans="1:9" x14ac:dyDescent="0.2">
      <c r="A5">
        <v>573.5</v>
      </c>
      <c r="D5">
        <f>_xlfn.NORM.INV(0.3333,D2,D3)</f>
        <v>385.16508695884386</v>
      </c>
      <c r="F5">
        <v>304.3</v>
      </c>
      <c r="I5">
        <f>_xlfn.NORM.INV(0.3333,I2,I3)</f>
        <v>213.88467267460874</v>
      </c>
    </row>
    <row r="6" spans="1:9" x14ac:dyDescent="0.2">
      <c r="A6">
        <v>249.2</v>
      </c>
      <c r="F6">
        <v>158</v>
      </c>
    </row>
    <row r="7" spans="1:9" x14ac:dyDescent="0.2">
      <c r="A7">
        <v>1092.9000000000001</v>
      </c>
      <c r="F7">
        <v>369.9</v>
      </c>
    </row>
    <row r="8" spans="1:9" x14ac:dyDescent="0.2">
      <c r="A8">
        <v>203.7</v>
      </c>
      <c r="F8">
        <v>497.5</v>
      </c>
    </row>
    <row r="9" spans="1:9" x14ac:dyDescent="0.2">
      <c r="A9">
        <v>246.7</v>
      </c>
      <c r="F9">
        <v>487.4</v>
      </c>
    </row>
    <row r="10" spans="1:9" x14ac:dyDescent="0.2">
      <c r="A10">
        <v>588.5</v>
      </c>
      <c r="F10">
        <v>231.9</v>
      </c>
    </row>
    <row r="11" spans="1:9" x14ac:dyDescent="0.2">
      <c r="A11">
        <v>455.2</v>
      </c>
      <c r="F11">
        <v>176.7</v>
      </c>
    </row>
    <row r="12" spans="1:9" x14ac:dyDescent="0.2">
      <c r="A12">
        <v>358</v>
      </c>
      <c r="F12">
        <v>144.5</v>
      </c>
    </row>
    <row r="13" spans="1:9" x14ac:dyDescent="0.2">
      <c r="A13">
        <v>235</v>
      </c>
      <c r="F13">
        <v>358</v>
      </c>
    </row>
    <row r="14" spans="1:9" x14ac:dyDescent="0.2">
      <c r="A14">
        <v>504.2</v>
      </c>
      <c r="F14">
        <v>222.10000000000002</v>
      </c>
    </row>
    <row r="15" spans="1:9" x14ac:dyDescent="0.2">
      <c r="A15">
        <v>560.5</v>
      </c>
      <c r="F15">
        <v>308.39999999999998</v>
      </c>
    </row>
    <row r="16" spans="1:9" x14ac:dyDescent="0.2">
      <c r="A16">
        <v>115.8</v>
      </c>
      <c r="F16">
        <v>274.8</v>
      </c>
    </row>
    <row r="17" spans="1:6" x14ac:dyDescent="0.2">
      <c r="A17">
        <v>498.5</v>
      </c>
      <c r="F17">
        <v>274.3</v>
      </c>
    </row>
    <row r="18" spans="1:6" x14ac:dyDescent="0.2">
      <c r="A18">
        <v>1079.7</v>
      </c>
      <c r="F18">
        <v>178.6</v>
      </c>
    </row>
    <row r="19" spans="1:6" x14ac:dyDescent="0.2">
      <c r="A19">
        <v>507.20000000000005</v>
      </c>
      <c r="F19">
        <v>173.79999999999998</v>
      </c>
    </row>
    <row r="20" spans="1:6" x14ac:dyDescent="0.2">
      <c r="A20">
        <v>436.1</v>
      </c>
      <c r="F20">
        <v>143.19999999999999</v>
      </c>
    </row>
    <row r="21" spans="1:6" x14ac:dyDescent="0.2">
      <c r="A21">
        <v>62.4</v>
      </c>
      <c r="F21">
        <v>237.79999999999998</v>
      </c>
    </row>
    <row r="22" spans="1:6" x14ac:dyDescent="0.2">
      <c r="A22">
        <v>452.6</v>
      </c>
      <c r="F22">
        <v>307</v>
      </c>
    </row>
    <row r="23" spans="1:6" x14ac:dyDescent="0.2">
      <c r="A23">
        <v>530.5</v>
      </c>
      <c r="F23">
        <v>251.4</v>
      </c>
    </row>
    <row r="24" spans="1:6" x14ac:dyDescent="0.2">
      <c r="A24">
        <v>259.8</v>
      </c>
      <c r="F24">
        <v>90.1</v>
      </c>
    </row>
    <row r="25" spans="1:6" x14ac:dyDescent="0.2">
      <c r="A25">
        <v>571.6</v>
      </c>
      <c r="F25">
        <v>175.8</v>
      </c>
    </row>
    <row r="26" spans="1:6" x14ac:dyDescent="0.2">
      <c r="A26">
        <v>745.1</v>
      </c>
      <c r="F26">
        <v>237.20000000000002</v>
      </c>
    </row>
    <row r="27" spans="1:6" x14ac:dyDescent="0.2">
      <c r="A27">
        <v>526.4</v>
      </c>
      <c r="F27">
        <v>147.69999999999999</v>
      </c>
    </row>
    <row r="28" spans="1:6" x14ac:dyDescent="0.2">
      <c r="A28">
        <v>523.1</v>
      </c>
      <c r="F28">
        <v>380.09999999999997</v>
      </c>
    </row>
    <row r="29" spans="1:6" x14ac:dyDescent="0.2">
      <c r="A29">
        <v>514.5</v>
      </c>
      <c r="F29">
        <v>210.60000000000002</v>
      </c>
    </row>
    <row r="30" spans="1:6" x14ac:dyDescent="0.2">
      <c r="A30">
        <v>624</v>
      </c>
      <c r="F30">
        <v>260.89999999999998</v>
      </c>
    </row>
    <row r="31" spans="1:6" x14ac:dyDescent="0.2">
      <c r="A31">
        <v>297.20000000000005</v>
      </c>
      <c r="F31">
        <v>188.7</v>
      </c>
    </row>
    <row r="32" spans="1:6" x14ac:dyDescent="0.2">
      <c r="A32">
        <v>428.7</v>
      </c>
      <c r="F32">
        <v>113.80000000000001</v>
      </c>
    </row>
    <row r="33" spans="1:6" x14ac:dyDescent="0.2">
      <c r="A33">
        <v>374</v>
      </c>
      <c r="F33">
        <v>232.5</v>
      </c>
    </row>
    <row r="34" spans="1:6" x14ac:dyDescent="0.2">
      <c r="A34">
        <v>307.10000000000002</v>
      </c>
      <c r="F34">
        <v>101.5</v>
      </c>
    </row>
    <row r="35" spans="1:6" x14ac:dyDescent="0.2">
      <c r="A35">
        <v>751.4</v>
      </c>
      <c r="F35">
        <v>299.5</v>
      </c>
    </row>
    <row r="36" spans="1:6" x14ac:dyDescent="0.2">
      <c r="A36">
        <v>333.5</v>
      </c>
      <c r="F36">
        <v>353.1</v>
      </c>
    </row>
    <row r="37" spans="1:6" x14ac:dyDescent="0.2">
      <c r="A37">
        <v>366.3</v>
      </c>
      <c r="F37">
        <v>879.5</v>
      </c>
    </row>
    <row r="38" spans="1:6" x14ac:dyDescent="0.2">
      <c r="A38">
        <v>459.9</v>
      </c>
      <c r="F38">
        <v>423.9</v>
      </c>
    </row>
    <row r="39" spans="1:6" x14ac:dyDescent="0.2">
      <c r="A39">
        <v>959.09999999999991</v>
      </c>
      <c r="F39">
        <v>227.70000000000002</v>
      </c>
    </row>
    <row r="40" spans="1:6" x14ac:dyDescent="0.2">
      <c r="A40">
        <v>670</v>
      </c>
      <c r="F40">
        <v>392</v>
      </c>
    </row>
    <row r="41" spans="1:6" x14ac:dyDescent="0.2">
      <c r="A41">
        <v>286.10000000000002</v>
      </c>
      <c r="F41">
        <v>418.4</v>
      </c>
    </row>
    <row r="42" spans="1:6" x14ac:dyDescent="0.2">
      <c r="A42">
        <v>349.1</v>
      </c>
      <c r="F42">
        <v>253.6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E13"/>
  <sheetViews>
    <sheetView workbookViewId="0">
      <selection activeCell="C17" sqref="C17"/>
    </sheetView>
  </sheetViews>
  <sheetFormatPr defaultRowHeight="13" x14ac:dyDescent="0.2"/>
  <cols>
    <col min="3" max="3" width="20.26953125" customWidth="1"/>
  </cols>
  <sheetData>
    <row r="1" spans="3:5" ht="14.5" thickBot="1" x14ac:dyDescent="0.25">
      <c r="C1" s="30"/>
      <c r="D1" s="30"/>
      <c r="E1" s="30"/>
    </row>
    <row r="2" spans="3:5" ht="14.5" thickBot="1" x14ac:dyDescent="0.25">
      <c r="C2" s="2"/>
      <c r="D2" s="21" t="s">
        <v>40</v>
      </c>
      <c r="E2" s="21" t="s">
        <v>41</v>
      </c>
    </row>
    <row r="3" spans="3:5" ht="14" x14ac:dyDescent="0.2">
      <c r="C3" s="2" t="s">
        <v>95</v>
      </c>
      <c r="D3" s="17">
        <v>-0.45300000000000001</v>
      </c>
      <c r="E3" s="17" t="s">
        <v>136</v>
      </c>
    </row>
    <row r="4" spans="3:5" ht="14" x14ac:dyDescent="0.2">
      <c r="C4" s="2"/>
      <c r="D4" s="17" t="s">
        <v>133</v>
      </c>
      <c r="E4" s="17" t="s">
        <v>137</v>
      </c>
    </row>
    <row r="5" spans="3:5" ht="14" x14ac:dyDescent="0.2">
      <c r="C5" s="2" t="s">
        <v>46</v>
      </c>
      <c r="D5" s="17"/>
      <c r="E5" s="17">
        <v>2.8199999999999999E-2</v>
      </c>
    </row>
    <row r="6" spans="3:5" ht="14" x14ac:dyDescent="0.2">
      <c r="C6" s="2"/>
      <c r="D6" s="17"/>
      <c r="E6" s="17" t="s">
        <v>138</v>
      </c>
    </row>
    <row r="7" spans="3:5" ht="14" x14ac:dyDescent="0.2">
      <c r="C7" s="2" t="s">
        <v>109</v>
      </c>
      <c r="D7" s="17" t="s">
        <v>134</v>
      </c>
      <c r="E7" s="17">
        <v>0.17</v>
      </c>
    </row>
    <row r="8" spans="3:5" ht="14.5" thickBot="1" x14ac:dyDescent="0.25">
      <c r="C8" s="30"/>
      <c r="D8" s="45" t="s">
        <v>135</v>
      </c>
      <c r="E8" s="45" t="s">
        <v>139</v>
      </c>
    </row>
    <row r="9" spans="3:5" ht="14" x14ac:dyDescent="0.2">
      <c r="C9" s="2" t="s">
        <v>120</v>
      </c>
      <c r="D9" s="31">
        <v>0.20230000000000001</v>
      </c>
      <c r="E9" s="31">
        <v>0.2984</v>
      </c>
    </row>
    <row r="10" spans="3:5" ht="14" x14ac:dyDescent="0.2">
      <c r="C10" s="2" t="s">
        <v>121</v>
      </c>
      <c r="D10" s="31">
        <v>3.0939000000000001</v>
      </c>
      <c r="E10" s="31">
        <v>5.6645000000000003</v>
      </c>
    </row>
    <row r="11" spans="3:5" ht="14" x14ac:dyDescent="0.2">
      <c r="C11" s="2" t="s">
        <v>122</v>
      </c>
      <c r="D11" s="31">
        <v>0.1004</v>
      </c>
      <c r="E11" s="31">
        <v>1.7000000000000001E-2</v>
      </c>
    </row>
    <row r="12" spans="3:5" ht="14.5" thickBot="1" x14ac:dyDescent="0.25">
      <c r="C12" s="30" t="s">
        <v>123</v>
      </c>
      <c r="D12" s="24">
        <v>16</v>
      </c>
      <c r="E12" s="24">
        <v>16</v>
      </c>
    </row>
    <row r="13" spans="3:5" ht="14" x14ac:dyDescent="0.2">
      <c r="C13" s="2" t="s">
        <v>124</v>
      </c>
      <c r="D13" s="2"/>
      <c r="E13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7"/>
  <sheetViews>
    <sheetView workbookViewId="0">
      <selection activeCell="E31" sqref="E31"/>
    </sheetView>
  </sheetViews>
  <sheetFormatPr defaultRowHeight="14" x14ac:dyDescent="0.2"/>
  <cols>
    <col min="1" max="1" width="9" style="2"/>
    <col min="2" max="2" width="10.90625" style="2" bestFit="1" customWidth="1"/>
    <col min="3" max="3" width="10.90625" style="2" customWidth="1"/>
    <col min="4" max="4" width="10.26953125" style="2" bestFit="1" customWidth="1"/>
    <col min="5" max="7" width="9" style="2"/>
  </cols>
  <sheetData>
    <row r="1" spans="1:7" x14ac:dyDescent="0.2">
      <c r="A1" s="2" t="s">
        <v>17</v>
      </c>
      <c r="B1" s="2" t="s">
        <v>24</v>
      </c>
      <c r="C1" s="2" t="s">
        <v>25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 x14ac:dyDescent="0.2">
      <c r="A2" s="2">
        <v>1975</v>
      </c>
      <c r="B2" s="22">
        <v>3.1113149999999998</v>
      </c>
      <c r="D2" s="25">
        <v>931.30000000000007</v>
      </c>
      <c r="E2" s="25">
        <v>1230.4000000000001</v>
      </c>
      <c r="F2" s="25"/>
      <c r="G2" s="25"/>
    </row>
    <row r="3" spans="1:7" x14ac:dyDescent="0.2">
      <c r="A3" s="2">
        <v>1976</v>
      </c>
      <c r="B3" s="22">
        <v>2.9503439999999999</v>
      </c>
      <c r="D3" s="25">
        <v>401.9</v>
      </c>
      <c r="E3" s="25">
        <v>554.29999999999995</v>
      </c>
      <c r="F3" s="25"/>
      <c r="G3" s="25"/>
    </row>
    <row r="4" spans="1:7" x14ac:dyDescent="0.2">
      <c r="A4" s="2">
        <v>1977</v>
      </c>
      <c r="B4" s="22">
        <v>0.54</v>
      </c>
      <c r="D4" s="25">
        <v>1138.7</v>
      </c>
      <c r="E4" s="25">
        <v>1742.6999999999998</v>
      </c>
      <c r="F4" s="25"/>
      <c r="G4" s="25"/>
    </row>
    <row r="5" spans="1:7" x14ac:dyDescent="0.2">
      <c r="A5" s="2">
        <v>1978</v>
      </c>
      <c r="B5" s="22">
        <v>1.4459109999999999</v>
      </c>
      <c r="D5" s="25">
        <v>700.39999999999986</v>
      </c>
      <c r="E5" s="25">
        <v>821.1</v>
      </c>
      <c r="F5" s="25"/>
      <c r="G5" s="25"/>
    </row>
    <row r="6" spans="1:7" x14ac:dyDescent="0.2">
      <c r="A6" s="2">
        <v>1979</v>
      </c>
      <c r="B6" s="22">
        <v>2.0769229999999999</v>
      </c>
      <c r="D6" s="25">
        <v>1018.6999999999999</v>
      </c>
      <c r="E6" s="25">
        <v>919.8</v>
      </c>
      <c r="F6" s="25"/>
      <c r="G6" s="25"/>
    </row>
    <row r="7" spans="1:7" x14ac:dyDescent="0.2">
      <c r="A7" s="2">
        <v>1980</v>
      </c>
      <c r="B7" s="22">
        <v>4.0727390000000003</v>
      </c>
      <c r="D7" s="25">
        <v>870.3</v>
      </c>
      <c r="E7" s="25">
        <v>1032.7</v>
      </c>
      <c r="F7" s="25"/>
      <c r="G7" s="25"/>
    </row>
    <row r="8" spans="1:7" x14ac:dyDescent="0.2">
      <c r="A8" s="2">
        <v>1981</v>
      </c>
      <c r="B8" s="22">
        <v>3.0450529999999998</v>
      </c>
      <c r="D8" s="25">
        <v>548.6</v>
      </c>
      <c r="E8" s="25">
        <v>688.9</v>
      </c>
      <c r="F8" s="25"/>
      <c r="G8" s="25"/>
    </row>
    <row r="9" spans="1:7" x14ac:dyDescent="0.2">
      <c r="A9" s="2">
        <v>1982</v>
      </c>
      <c r="B9" s="22">
        <v>2.728723</v>
      </c>
      <c r="D9" s="25">
        <v>597.59999999999991</v>
      </c>
      <c r="E9" s="25">
        <v>544</v>
      </c>
      <c r="F9" s="25"/>
      <c r="G9" s="25"/>
    </row>
    <row r="10" spans="1:7" x14ac:dyDescent="0.2">
      <c r="A10" s="2">
        <v>1983</v>
      </c>
      <c r="B10" s="22">
        <v>1.8106040000000001</v>
      </c>
      <c r="D10" s="25">
        <v>521.1</v>
      </c>
      <c r="E10" s="25">
        <v>728.8</v>
      </c>
      <c r="F10" s="25"/>
      <c r="G10" s="25"/>
    </row>
    <row r="11" spans="1:7" x14ac:dyDescent="0.2">
      <c r="A11" s="2">
        <v>1984</v>
      </c>
      <c r="B11" s="22">
        <v>2.3227769999999999</v>
      </c>
      <c r="D11" s="25">
        <v>793.2</v>
      </c>
      <c r="E11" s="25">
        <v>848.8</v>
      </c>
      <c r="F11" s="25"/>
      <c r="G11" s="25"/>
    </row>
    <row r="12" spans="1:7" x14ac:dyDescent="0.2">
      <c r="A12" s="2">
        <v>1985</v>
      </c>
      <c r="B12" s="22">
        <v>3.9901909999999998</v>
      </c>
      <c r="D12" s="25">
        <v>1023.1</v>
      </c>
      <c r="E12" s="25">
        <v>958.5</v>
      </c>
      <c r="F12" s="25"/>
      <c r="G12" s="25"/>
    </row>
    <row r="13" spans="1:7" x14ac:dyDescent="0.2">
      <c r="A13" s="2">
        <v>1986</v>
      </c>
      <c r="B13" s="22">
        <v>1.5942050000000001</v>
      </c>
      <c r="D13" s="25">
        <v>445.5</v>
      </c>
      <c r="E13" s="25">
        <v>397.40000000000003</v>
      </c>
      <c r="F13" s="25"/>
      <c r="G13" s="25"/>
    </row>
    <row r="14" spans="1:7" x14ac:dyDescent="0.2">
      <c r="A14" s="2">
        <v>1987</v>
      </c>
      <c r="B14" s="22">
        <v>3.7300230000000001</v>
      </c>
      <c r="D14" s="25">
        <v>676.7</v>
      </c>
      <c r="E14" s="25">
        <v>887.5</v>
      </c>
      <c r="F14" s="25"/>
      <c r="G14" s="25"/>
    </row>
    <row r="15" spans="1:7" x14ac:dyDescent="0.2">
      <c r="A15" s="2">
        <v>1988</v>
      </c>
      <c r="B15" s="22">
        <v>2.2734749999999999</v>
      </c>
      <c r="D15" s="25">
        <v>967.7</v>
      </c>
      <c r="E15" s="25">
        <v>1459.7000000000003</v>
      </c>
      <c r="F15" s="25"/>
      <c r="G15" s="25"/>
    </row>
    <row r="16" spans="1:7" x14ac:dyDescent="0.2">
      <c r="A16" s="2">
        <v>1989</v>
      </c>
      <c r="B16" s="22">
        <v>1.0194510000000001</v>
      </c>
      <c r="D16" s="25">
        <v>870.2</v>
      </c>
      <c r="E16" s="25">
        <v>751.9</v>
      </c>
      <c r="F16" s="25"/>
      <c r="G16" s="25"/>
    </row>
    <row r="17" spans="1:7" x14ac:dyDescent="0.2">
      <c r="A17" s="2">
        <v>1990</v>
      </c>
      <c r="B17" s="22">
        <v>2.0809150000000001</v>
      </c>
      <c r="D17" s="25">
        <v>591.70000000000005</v>
      </c>
      <c r="E17" s="25">
        <v>623.69999999999993</v>
      </c>
      <c r="F17" s="25"/>
      <c r="G17" s="25"/>
    </row>
    <row r="18" spans="1:7" x14ac:dyDescent="0.2">
      <c r="A18" s="2">
        <v>1991</v>
      </c>
      <c r="B18" s="22">
        <v>0.13943469999999999</v>
      </c>
      <c r="D18" s="25">
        <v>453.2</v>
      </c>
      <c r="E18" s="25">
        <v>514.20000000000005</v>
      </c>
      <c r="F18" s="25"/>
      <c r="G18" s="25"/>
    </row>
    <row r="19" spans="1:7" x14ac:dyDescent="0.2">
      <c r="A19" s="2">
        <v>1992</v>
      </c>
      <c r="B19" s="22">
        <v>2.2310910000000002</v>
      </c>
      <c r="D19" s="25">
        <v>787.80000000000007</v>
      </c>
      <c r="E19" s="25">
        <v>806.69999999999993</v>
      </c>
      <c r="F19" s="25"/>
      <c r="G19" s="25"/>
    </row>
    <row r="20" spans="1:7" x14ac:dyDescent="0.2">
      <c r="A20" s="2">
        <v>1993</v>
      </c>
      <c r="B20" s="22">
        <v>1.658253</v>
      </c>
      <c r="C20" s="22">
        <v>1.148493</v>
      </c>
      <c r="D20" s="25">
        <v>535.79999999999995</v>
      </c>
      <c r="E20" s="25">
        <v>781.90000000000009</v>
      </c>
      <c r="F20" s="25"/>
      <c r="G20" s="25"/>
    </row>
    <row r="21" spans="1:7" x14ac:dyDescent="0.2">
      <c r="A21" s="2">
        <v>1994</v>
      </c>
      <c r="B21" s="22">
        <v>0.6068924</v>
      </c>
      <c r="C21" s="22">
        <v>3.6514999999999998E-3</v>
      </c>
      <c r="D21" s="25">
        <v>388.3</v>
      </c>
      <c r="E21" s="25">
        <v>350.4</v>
      </c>
      <c r="F21" s="25"/>
      <c r="G21" s="25"/>
    </row>
    <row r="22" spans="1:7" x14ac:dyDescent="0.2">
      <c r="A22" s="2">
        <v>1995</v>
      </c>
      <c r="B22" s="22">
        <v>2.1675010000000001</v>
      </c>
      <c r="C22" s="22">
        <v>0.34270600000000001</v>
      </c>
      <c r="D22" s="25">
        <v>779</v>
      </c>
      <c r="E22" s="25">
        <v>849.40000000000009</v>
      </c>
      <c r="F22" s="25"/>
      <c r="G22" s="25"/>
    </row>
    <row r="23" spans="1:7" x14ac:dyDescent="0.2">
      <c r="A23" s="2">
        <v>1996</v>
      </c>
      <c r="B23" s="22">
        <v>1.6415230000000001</v>
      </c>
      <c r="C23" s="22">
        <v>1.2126459999999999</v>
      </c>
      <c r="D23" s="25">
        <v>1072.5</v>
      </c>
      <c r="E23" s="25">
        <v>1110.9000000000001</v>
      </c>
      <c r="F23" s="25"/>
      <c r="G23" s="25"/>
    </row>
    <row r="24" spans="1:7" x14ac:dyDescent="0.2">
      <c r="A24" s="2">
        <v>1997</v>
      </c>
      <c r="B24" s="22">
        <v>1.4020999999999999</v>
      </c>
      <c r="C24" s="22">
        <v>0.61039359999999998</v>
      </c>
      <c r="D24" s="25">
        <v>653.49999999999989</v>
      </c>
      <c r="E24" s="25">
        <v>758.49999999999989</v>
      </c>
      <c r="F24" s="25"/>
      <c r="G24" s="25"/>
    </row>
    <row r="25" spans="1:7" x14ac:dyDescent="0.2">
      <c r="A25" s="2">
        <v>1998</v>
      </c>
      <c r="B25" s="22"/>
      <c r="C25" s="7"/>
      <c r="D25" s="25">
        <v>746.99999999999989</v>
      </c>
      <c r="E25" s="25">
        <v>978.4</v>
      </c>
      <c r="F25" s="25"/>
      <c r="G25" s="25"/>
    </row>
    <row r="26" spans="1:7" x14ac:dyDescent="0.2">
      <c r="A26" s="2">
        <v>1999</v>
      </c>
      <c r="B26" s="23">
        <v>0.03</v>
      </c>
      <c r="C26" s="7"/>
      <c r="D26" s="25">
        <v>797.1</v>
      </c>
      <c r="E26" s="25">
        <v>854.40000000000009</v>
      </c>
      <c r="F26" s="25"/>
      <c r="G26" s="25"/>
    </row>
    <row r="27" spans="1:7" x14ac:dyDescent="0.2">
      <c r="A27" s="2">
        <v>2000</v>
      </c>
      <c r="B27" s="22">
        <v>2.3547030000000002</v>
      </c>
      <c r="C27" s="22">
        <v>1.1651339999999999</v>
      </c>
      <c r="D27" s="25">
        <v>904.4</v>
      </c>
      <c r="E27" s="25">
        <v>1167.2</v>
      </c>
      <c r="F27" s="25"/>
      <c r="G27" s="25"/>
    </row>
    <row r="28" spans="1:7" x14ac:dyDescent="0.2">
      <c r="A28" s="2">
        <v>2001</v>
      </c>
      <c r="B28" s="22">
        <v>0.54874009999999995</v>
      </c>
      <c r="C28" s="22">
        <v>0.11999899999999999</v>
      </c>
      <c r="D28" s="25">
        <v>611.20000000000005</v>
      </c>
      <c r="E28" s="25">
        <v>493.4</v>
      </c>
      <c r="F28" s="25"/>
      <c r="G28" s="25"/>
    </row>
    <row r="29" spans="1:7" x14ac:dyDescent="0.2">
      <c r="A29" s="2">
        <v>2002</v>
      </c>
      <c r="B29" s="22">
        <v>0.95525409999999999</v>
      </c>
      <c r="C29" s="22">
        <v>0.19069520000000001</v>
      </c>
      <c r="D29" s="25">
        <v>627.5</v>
      </c>
      <c r="E29" s="25">
        <v>745.4</v>
      </c>
      <c r="F29" s="25"/>
      <c r="G29" s="25"/>
    </row>
    <row r="30" spans="1:7" x14ac:dyDescent="0.2">
      <c r="A30" s="2">
        <v>2003</v>
      </c>
      <c r="B30" s="22">
        <v>1.748332</v>
      </c>
      <c r="C30" s="22">
        <v>1.1572849999999999</v>
      </c>
      <c r="D30" s="25">
        <v>914.8</v>
      </c>
      <c r="E30" s="25">
        <v>863</v>
      </c>
      <c r="F30" s="25"/>
      <c r="G30" s="25"/>
    </row>
    <row r="31" spans="1:7" x14ac:dyDescent="0.2">
      <c r="A31" s="2">
        <v>2004</v>
      </c>
      <c r="B31" s="22">
        <v>0.711978</v>
      </c>
      <c r="C31" s="22">
        <v>4.6014100000000002E-2</v>
      </c>
      <c r="D31" s="25">
        <v>500</v>
      </c>
      <c r="E31" s="25">
        <v>408.6</v>
      </c>
      <c r="F31" s="25"/>
      <c r="G31" s="25"/>
    </row>
    <row r="32" spans="1:7" x14ac:dyDescent="0.2">
      <c r="A32" s="2">
        <v>2005</v>
      </c>
      <c r="B32" s="22">
        <v>1.6535029999999999</v>
      </c>
      <c r="C32" s="22">
        <v>0.82688039999999996</v>
      </c>
      <c r="D32" s="25">
        <v>913.6</v>
      </c>
      <c r="E32" s="25">
        <v>1216.5</v>
      </c>
      <c r="F32" s="25"/>
      <c r="G32" s="25"/>
    </row>
    <row r="33" spans="1:7" x14ac:dyDescent="0.2">
      <c r="A33" s="2">
        <v>2006</v>
      </c>
      <c r="B33" s="22">
        <v>2.2853650000000001</v>
      </c>
      <c r="C33" s="22">
        <v>1.1942680000000001</v>
      </c>
      <c r="D33" s="25">
        <v>924.80000000000007</v>
      </c>
      <c r="E33" s="25">
        <v>757.3</v>
      </c>
      <c r="F33" s="25"/>
      <c r="G33" s="25"/>
    </row>
    <row r="34" spans="1:7" x14ac:dyDescent="0.2">
      <c r="A34" s="2">
        <v>2007</v>
      </c>
      <c r="B34" s="22">
        <v>0.49042590000000003</v>
      </c>
      <c r="C34" s="22">
        <v>0.26390999999999998</v>
      </c>
      <c r="D34" s="25">
        <v>1022.8</v>
      </c>
      <c r="E34" s="25">
        <v>1365.2</v>
      </c>
      <c r="F34" s="25">
        <v>1428</v>
      </c>
      <c r="G34" s="25">
        <v>1595.8374999999999</v>
      </c>
    </row>
    <row r="35" spans="1:7" x14ac:dyDescent="0.2">
      <c r="A35" s="2">
        <v>2008</v>
      </c>
      <c r="B35" s="22">
        <v>1.6523600000000001</v>
      </c>
      <c r="C35" s="22">
        <v>1.367785</v>
      </c>
      <c r="D35" s="25">
        <v>820.50000004768401</v>
      </c>
      <c r="E35" s="25">
        <v>1063.3</v>
      </c>
      <c r="F35" s="25">
        <v>1194</v>
      </c>
      <c r="G35" s="25">
        <v>1312.4437500000001</v>
      </c>
    </row>
    <row r="36" spans="1:7" x14ac:dyDescent="0.2">
      <c r="A36" s="2">
        <v>2009</v>
      </c>
      <c r="B36" s="22">
        <v>1.747517</v>
      </c>
      <c r="C36" s="22">
        <v>1.1710370000000001</v>
      </c>
      <c r="D36" s="25">
        <v>870.3</v>
      </c>
      <c r="E36" s="25">
        <v>1508.6000000000001</v>
      </c>
      <c r="F36" s="25">
        <v>1451</v>
      </c>
      <c r="G36" s="25">
        <v>1686.825</v>
      </c>
    </row>
    <row r="37" spans="1:7" x14ac:dyDescent="0.2">
      <c r="A37" s="2">
        <v>2010</v>
      </c>
      <c r="B37" s="22">
        <v>2.635637</v>
      </c>
      <c r="C37" s="22">
        <v>1.1357680000000001</v>
      </c>
      <c r="D37" s="25">
        <v>797.1</v>
      </c>
      <c r="E37" s="25">
        <v>1207.5</v>
      </c>
      <c r="F37" s="25">
        <v>1068</v>
      </c>
      <c r="G37" s="25">
        <v>1155.10625</v>
      </c>
    </row>
    <row r="38" spans="1:7" x14ac:dyDescent="0.2">
      <c r="A38" s="2">
        <v>2011</v>
      </c>
      <c r="B38" s="7"/>
      <c r="C38" s="7"/>
      <c r="D38" s="25">
        <v>711.7</v>
      </c>
      <c r="E38" s="25">
        <v>873.3</v>
      </c>
      <c r="F38" s="25">
        <v>1055</v>
      </c>
      <c r="G38" s="25">
        <v>850.9140625</v>
      </c>
    </row>
    <row r="39" spans="1:7" x14ac:dyDescent="0.2">
      <c r="A39" s="2">
        <v>2012</v>
      </c>
      <c r="D39" s="25">
        <v>843.40000000000009</v>
      </c>
      <c r="E39" s="25">
        <v>685.69999999999993</v>
      </c>
      <c r="F39" s="25">
        <v>808.5</v>
      </c>
      <c r="G39" s="25"/>
    </row>
    <row r="40" spans="1:7" x14ac:dyDescent="0.2">
      <c r="D40" s="25"/>
      <c r="E40" s="25"/>
      <c r="F40" s="25"/>
      <c r="G40" s="25"/>
    </row>
    <row r="41" spans="1:7" x14ac:dyDescent="0.2">
      <c r="D41" s="25"/>
      <c r="E41" s="25"/>
      <c r="F41" s="25"/>
      <c r="G41" s="25"/>
    </row>
    <row r="42" spans="1:7" x14ac:dyDescent="0.2">
      <c r="D42" s="25"/>
      <c r="E42" s="25"/>
      <c r="F42" s="25"/>
      <c r="G42" s="25"/>
    </row>
    <row r="43" spans="1:7" x14ac:dyDescent="0.2">
      <c r="D43" s="25"/>
      <c r="E43" s="25"/>
      <c r="F43" s="25"/>
      <c r="G43" s="25"/>
    </row>
    <row r="44" spans="1:7" x14ac:dyDescent="0.2">
      <c r="D44" s="25"/>
      <c r="E44" s="25"/>
      <c r="F44" s="25"/>
      <c r="G44" s="25"/>
    </row>
    <row r="45" spans="1:7" x14ac:dyDescent="0.2">
      <c r="D45" s="25"/>
      <c r="E45" s="25"/>
      <c r="F45" s="25"/>
      <c r="G45" s="25"/>
    </row>
    <row r="46" spans="1:7" x14ac:dyDescent="0.2">
      <c r="D46" s="25"/>
      <c r="E46" s="25"/>
      <c r="F46" s="25"/>
      <c r="G46" s="25"/>
    </row>
    <row r="47" spans="1:7" x14ac:dyDescent="0.2">
      <c r="D47" s="25"/>
      <c r="E47" s="25"/>
      <c r="F47" s="25"/>
      <c r="G47" s="25"/>
    </row>
    <row r="48" spans="1:7" x14ac:dyDescent="0.2">
      <c r="D48" s="25"/>
      <c r="E48" s="25"/>
      <c r="F48" s="25"/>
      <c r="G48" s="25"/>
    </row>
    <row r="49" spans="3:7" x14ac:dyDescent="0.2">
      <c r="D49" s="25"/>
      <c r="E49" s="25"/>
      <c r="F49" s="25"/>
      <c r="G49" s="25"/>
    </row>
    <row r="50" spans="3:7" x14ac:dyDescent="0.2">
      <c r="D50" s="25"/>
      <c r="E50" s="25"/>
      <c r="F50" s="25"/>
      <c r="G50" s="25"/>
    </row>
    <row r="51" spans="3:7" x14ac:dyDescent="0.2">
      <c r="D51" s="25"/>
      <c r="E51" s="25"/>
      <c r="F51" s="25"/>
      <c r="G51" s="25"/>
    </row>
    <row r="52" spans="3:7" x14ac:dyDescent="0.2">
      <c r="D52" s="25"/>
      <c r="E52" s="25"/>
      <c r="F52" s="25"/>
      <c r="G52" s="25"/>
    </row>
    <row r="53" spans="3:7" x14ac:dyDescent="0.2">
      <c r="D53" s="25"/>
      <c r="E53" s="25"/>
      <c r="F53" s="25"/>
      <c r="G53" s="25"/>
    </row>
    <row r="54" spans="3:7" x14ac:dyDescent="0.2">
      <c r="D54" s="25"/>
      <c r="E54" s="25"/>
      <c r="F54" s="25"/>
      <c r="G54" s="25"/>
    </row>
    <row r="55" spans="3:7" x14ac:dyDescent="0.2">
      <c r="D55" s="25"/>
      <c r="E55" s="25"/>
      <c r="F55" s="25"/>
      <c r="G55" s="25"/>
    </row>
    <row r="56" spans="3:7" x14ac:dyDescent="0.2">
      <c r="D56" s="25"/>
      <c r="E56" s="25"/>
      <c r="F56" s="25"/>
      <c r="G56" s="25"/>
    </row>
    <row r="57" spans="3:7" x14ac:dyDescent="0.2">
      <c r="D57" s="25"/>
      <c r="E57" s="25"/>
      <c r="F57" s="25"/>
      <c r="G57" s="25"/>
    </row>
    <row r="58" spans="3:7" x14ac:dyDescent="0.2">
      <c r="C58" s="22"/>
      <c r="D58" s="25"/>
      <c r="E58" s="25"/>
      <c r="F58" s="25"/>
      <c r="G58" s="25"/>
    </row>
    <row r="59" spans="3:7" x14ac:dyDescent="0.2">
      <c r="C59" s="22"/>
      <c r="D59" s="25"/>
      <c r="E59" s="25"/>
      <c r="F59" s="25"/>
      <c r="G59" s="25"/>
    </row>
    <row r="60" spans="3:7" x14ac:dyDescent="0.2">
      <c r="C60" s="22"/>
      <c r="D60" s="25"/>
      <c r="E60" s="25"/>
      <c r="F60" s="25"/>
      <c r="G60" s="25"/>
    </row>
    <row r="61" spans="3:7" x14ac:dyDescent="0.2">
      <c r="C61" s="22"/>
      <c r="D61" s="25"/>
      <c r="E61" s="25"/>
      <c r="F61" s="25"/>
      <c r="G61" s="25"/>
    </row>
    <row r="62" spans="3:7" x14ac:dyDescent="0.2">
      <c r="C62" s="22"/>
      <c r="D62" s="25"/>
      <c r="E62" s="25"/>
      <c r="F62" s="25"/>
      <c r="G62" s="25"/>
    </row>
    <row r="63" spans="3:7" x14ac:dyDescent="0.2">
      <c r="C63" s="7"/>
      <c r="D63" s="25"/>
      <c r="E63" s="25"/>
      <c r="F63" s="25"/>
      <c r="G63" s="25"/>
    </row>
    <row r="64" spans="3:7" x14ac:dyDescent="0.2">
      <c r="C64" s="7"/>
      <c r="D64" s="25"/>
      <c r="E64" s="25"/>
      <c r="F64" s="25"/>
      <c r="G64" s="25"/>
    </row>
    <row r="65" spans="2:7" x14ac:dyDescent="0.2">
      <c r="C65" s="22"/>
      <c r="D65" s="25"/>
      <c r="E65" s="25"/>
      <c r="F65" s="25"/>
      <c r="G65" s="25"/>
    </row>
    <row r="66" spans="2:7" x14ac:dyDescent="0.2">
      <c r="C66" s="22"/>
      <c r="D66" s="25"/>
      <c r="E66" s="25"/>
      <c r="F66" s="25"/>
      <c r="G66" s="25"/>
    </row>
    <row r="67" spans="2:7" x14ac:dyDescent="0.2">
      <c r="C67" s="22"/>
      <c r="D67" s="25"/>
      <c r="E67" s="25"/>
      <c r="F67" s="25"/>
      <c r="G67" s="25"/>
    </row>
    <row r="68" spans="2:7" x14ac:dyDescent="0.2">
      <c r="C68" s="22"/>
      <c r="D68" s="25"/>
      <c r="E68" s="25"/>
      <c r="F68" s="25"/>
      <c r="G68" s="25"/>
    </row>
    <row r="69" spans="2:7" x14ac:dyDescent="0.2">
      <c r="C69" s="22"/>
      <c r="D69" s="25"/>
      <c r="E69" s="25"/>
      <c r="F69" s="25"/>
      <c r="G69" s="25"/>
    </row>
    <row r="70" spans="2:7" x14ac:dyDescent="0.2">
      <c r="C70" s="22"/>
      <c r="D70" s="25"/>
      <c r="E70" s="25"/>
      <c r="F70" s="25"/>
      <c r="G70" s="25"/>
    </row>
    <row r="71" spans="2:7" x14ac:dyDescent="0.2">
      <c r="C71" s="22"/>
      <c r="D71" s="25"/>
      <c r="E71" s="25"/>
      <c r="F71" s="25"/>
      <c r="G71" s="25"/>
    </row>
    <row r="72" spans="2:7" x14ac:dyDescent="0.2">
      <c r="C72" s="22"/>
      <c r="D72" s="25"/>
      <c r="E72" s="25"/>
      <c r="F72" s="25"/>
      <c r="G72" s="25"/>
    </row>
    <row r="73" spans="2:7" x14ac:dyDescent="0.2">
      <c r="C73" s="22"/>
      <c r="D73" s="25"/>
      <c r="E73" s="25"/>
      <c r="F73" s="25"/>
      <c r="G73" s="25"/>
    </row>
    <row r="74" spans="2:7" x14ac:dyDescent="0.2">
      <c r="C74" s="22"/>
      <c r="D74" s="25"/>
      <c r="E74" s="25"/>
      <c r="F74" s="25"/>
      <c r="G74" s="25"/>
    </row>
    <row r="75" spans="2:7" x14ac:dyDescent="0.2">
      <c r="C75" s="22"/>
      <c r="D75" s="25"/>
      <c r="E75" s="25"/>
      <c r="F75" s="25"/>
      <c r="G75" s="25"/>
    </row>
    <row r="76" spans="2:7" x14ac:dyDescent="0.2">
      <c r="B76" s="7"/>
      <c r="C76" s="7"/>
      <c r="D76" s="25"/>
      <c r="E76" s="25"/>
      <c r="F76" s="25"/>
      <c r="G76" s="25"/>
    </row>
    <row r="77" spans="2:7" x14ac:dyDescent="0.2">
      <c r="D77" s="25"/>
      <c r="E77" s="25"/>
      <c r="F77" s="25"/>
      <c r="G77" s="2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3</vt:i4>
      </vt:variant>
    </vt:vector>
  </HeadingPairs>
  <TitlesOfParts>
    <vt:vector size="14" baseType="lpstr">
      <vt:lpstr>Malima_rainfall</vt:lpstr>
      <vt:lpstr>monthly_rainfall</vt:lpstr>
      <vt:lpstr>Sheet1</vt:lpstr>
      <vt:lpstr>Sheet2</vt:lpstr>
      <vt:lpstr>rain_comparison</vt:lpstr>
      <vt:lpstr>stata用dataset</vt:lpstr>
      <vt:lpstr>why214mm</vt:lpstr>
      <vt:lpstr>Sheet4</vt:lpstr>
      <vt:lpstr>yield_graph</vt:lpstr>
      <vt:lpstr>yield_graph (2)</vt:lpstr>
      <vt:lpstr>推計式</vt:lpstr>
      <vt:lpstr>Malima_rainfall!Print_Area</vt:lpstr>
      <vt:lpstr>monthly_rainfall!Print_Area</vt:lpstr>
      <vt:lpstr>推計式!Print_Area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kenmiura</dc:creator>
  <cp:lastModifiedBy>Ken Miura</cp:lastModifiedBy>
  <cp:lastPrinted>2013-08-07T06:53:23Z</cp:lastPrinted>
  <dcterms:created xsi:type="dcterms:W3CDTF">2013-06-09T17:15:28Z</dcterms:created>
  <dcterms:modified xsi:type="dcterms:W3CDTF">2021-06-12T06:47:39Z</dcterms:modified>
</cp:coreProperties>
</file>