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tour/Desktop/Deterministics/Real work/"/>
    </mc:Choice>
  </mc:AlternateContent>
  <xr:revisionPtr revIDLastSave="0" documentId="13_ncr:1_{75501C6C-93B8-3B41-BC85-5675FE106D1B}" xr6:coauthVersionLast="45" xr6:coauthVersionMax="45" xr10:uidLastSave="{00000000-0000-0000-0000-000000000000}"/>
  <bookViews>
    <workbookView xWindow="0" yWindow="0" windowWidth="28800" windowHeight="18000" xr2:uid="{61EBFC84-83C5-734F-AECA-2C546E5105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2" i="1" l="1"/>
  <c r="O31" i="1"/>
  <c r="O37" i="1"/>
  <c r="J33" i="1"/>
  <c r="J31" i="1"/>
  <c r="E31" i="1"/>
  <c r="J37" i="1"/>
  <c r="J30" i="1"/>
  <c r="E30" i="1"/>
  <c r="E33" i="1"/>
  <c r="E37" i="1"/>
</calcChain>
</file>

<file path=xl/sharedStrings.xml><?xml version="1.0" encoding="utf-8"?>
<sst xmlns="http://schemas.openxmlformats.org/spreadsheetml/2006/main" count="323" uniqueCount="111">
  <si>
    <t>-----------------:</t>
  </si>
  <si>
    <t>Month: 1</t>
  </si>
  <si>
    <t>Machine Capacity: 1850</t>
  </si>
  <si>
    <t>Supply_Standard= 500</t>
  </si>
  <si>
    <t>Supply_Dairy= 0</t>
  </si>
  <si>
    <t>Production Capacity= 500</t>
  </si>
  <si>
    <t>Hamlin_Use_Dairy is: 0</t>
  </si>
  <si>
    <t>K_Hamlin is: 0</t>
  </si>
  <si>
    <t>Pera_Use_Dairy is: 0</t>
  </si>
  <si>
    <t>K_Pera is: 0</t>
  </si>
  <si>
    <t>Valen_Use_Standard is: 0</t>
  </si>
  <si>
    <t>Valen_Use_Dairy is: 0</t>
  </si>
  <si>
    <t>K_Valen is: 0</t>
  </si>
  <si>
    <t>Valen_Buy is: 0</t>
  </si>
  <si>
    <t>------</t>
  </si>
  <si>
    <t>Month: 2</t>
  </si>
  <si>
    <t>Supply_Standard= 1500</t>
  </si>
  <si>
    <t>Supply_Dairy= 100</t>
  </si>
  <si>
    <t>Production Capacity= 1600</t>
  </si>
  <si>
    <t>Valen_Use_Dairy is: 4.411764706</t>
  </si>
  <si>
    <t>Month: 3</t>
  </si>
  <si>
    <t>Supply_Standard= 700</t>
  </si>
  <si>
    <t>Production Capacity= 800</t>
  </si>
  <si>
    <t>Hamlin_Use_Dairy is: 8.571428571</t>
  </si>
  <si>
    <t>Pera_Use_Dairy is: 14.86486486</t>
  </si>
  <si>
    <t>Valen_Buy is: 4.411764706</t>
  </si>
  <si>
    <t>Standard_Product</t>
  </si>
  <si>
    <t>Dairy_Product</t>
  </si>
  <si>
    <t>Hamlin_Use_Standard is: 1</t>
  </si>
  <si>
    <t>Hamlin_Buy is: 1</t>
  </si>
  <si>
    <t>Pera_Use_Standard is: 134.1891892</t>
  </si>
  <si>
    <t>Pera_Buy is: 134.1891892</t>
  </si>
  <si>
    <t>Hamlin_Use_Standard is: 0</t>
  </si>
  <si>
    <t>Pera_Use_Dairy is: 13.51351351</t>
  </si>
  <si>
    <t>Pera_Use_Standard is: 113.5135135</t>
  </si>
  <si>
    <t>Pera_Buy is: 127.027027</t>
  </si>
  <si>
    <t>Q2 Machine Capability</t>
  </si>
  <si>
    <t>Q1 NO machine capability</t>
  </si>
  <si>
    <t>Machine Capacity: 0</t>
  </si>
  <si>
    <t>Pera_Use_Standard is: 404.4594595</t>
  </si>
  <si>
    <t>Pera_Use_Dairy is: 22.97297297</t>
  </si>
  <si>
    <t>Pera_Buy is: 427.4324324</t>
  </si>
  <si>
    <t>Q1</t>
  </si>
  <si>
    <t>Production/month</t>
  </si>
  <si>
    <t>Month1</t>
  </si>
  <si>
    <t>Month2</t>
  </si>
  <si>
    <t>Month3</t>
  </si>
  <si>
    <t>All Production</t>
  </si>
  <si>
    <t>Hamlin</t>
  </si>
  <si>
    <t>Pera</t>
  </si>
  <si>
    <t>Valencia</t>
  </si>
  <si>
    <t>For Dairy</t>
  </si>
  <si>
    <t>For Standard</t>
  </si>
  <si>
    <t>Q2</t>
  </si>
  <si>
    <t>Profit is: 1417100 GBP</t>
  </si>
  <si>
    <t>Production Occurance= 500</t>
  </si>
  <si>
    <t>Production Occurance= 1600</t>
  </si>
  <si>
    <t>Production Occurance= 800</t>
  </si>
  <si>
    <t>Summary Production</t>
  </si>
  <si>
    <t>Net Profit</t>
  </si>
  <si>
    <t>Revenue</t>
  </si>
  <si>
    <t>Fixed Cost</t>
  </si>
  <si>
    <t>Operating Cost</t>
  </si>
  <si>
    <t>Inventory Cost</t>
  </si>
  <si>
    <t>Total</t>
  </si>
  <si>
    <t>Production Detail</t>
  </si>
  <si>
    <t>Machine Capacity</t>
  </si>
  <si>
    <t>Total Production</t>
  </si>
  <si>
    <t>Orange Uses</t>
  </si>
  <si>
    <t>Orange Order</t>
  </si>
  <si>
    <t>Orange Store</t>
  </si>
  <si>
    <t>Infinite</t>
  </si>
  <si>
    <t>tonne</t>
  </si>
  <si>
    <t>Supply_Dairy= 200</t>
  </si>
  <si>
    <t>Pera_Use_Standard is: 135.1351351</t>
  </si>
  <si>
    <t>Pera_Use_Dairy is: 27.02702703</t>
  </si>
  <si>
    <t>Valen_Use_Dairy is: 14.70588235</t>
  </si>
  <si>
    <t>Hamlin_Use_Dairy is: 1</t>
  </si>
  <si>
    <t>Valen_Buy is: 96.02941176</t>
  </si>
  <si>
    <t>Valen_Use_Standard is: 81.32352941</t>
  </si>
  <si>
    <t>Hamlin_Use_Standard is: 35.71428571</t>
  </si>
  <si>
    <t>Hamlin_Buy is: 35.71428571</t>
  </si>
  <si>
    <t>Pera_Use_Standard is: 101.3513514</t>
  </si>
  <si>
    <t>Pera_Buy is: 101.3513514</t>
  </si>
  <si>
    <t>Hamlin_Use_Standard is: 43.51422634</t>
  </si>
  <si>
    <t>Hamlin_Buy is: 43.51422634</t>
  </si>
  <si>
    <t>Pera_Use_Standard is: 364.2432994</t>
  </si>
  <si>
    <t>Pera_Buy is: 387.2162724</t>
  </si>
  <si>
    <t>Hamlin_Use_Standard is: 13.20366734</t>
  </si>
  <si>
    <t>Hamlin_Buy is: 21.77509591</t>
  </si>
  <si>
    <t>Pera_Use_Standard is: 176.6992336</t>
  </si>
  <si>
    <t>Pera_Buy is: 191.5640985</t>
  </si>
  <si>
    <t>Profit is: 1640000 GBP</t>
  </si>
  <si>
    <t>Production Capacity= 700</t>
  </si>
  <si>
    <t>Pera_Buy is: 162.1621622</t>
  </si>
  <si>
    <t>Valen_Use_Dairy is: 14.19117647</t>
  </si>
  <si>
    <t>Valen_Buy is: 14.19117647</t>
  </si>
  <si>
    <t xml:space="preserve">Q3: </t>
  </si>
  <si>
    <t>New_Standard_Valen is:0</t>
  </si>
  <si>
    <t>New_Dairy_Valen is:14.19117647</t>
  </si>
  <si>
    <t>Pera_Buy is: 417.972973</t>
  </si>
  <si>
    <t>Valen_Use_Dairy is: 7.352941176</t>
  </si>
  <si>
    <t>Valen_Buy is: 7.352941176</t>
  </si>
  <si>
    <t>New_Dairy_Valen is:7.352941176</t>
  </si>
  <si>
    <t>Pera_Use_Standard is: 189.1891892</t>
  </si>
  <si>
    <t>Pera_Buy is: 202.7027027</t>
  </si>
  <si>
    <t>Valen_Use_Dairy is: 6.838235294</t>
  </si>
  <si>
    <t>Valen_Buy is: 6.838235294</t>
  </si>
  <si>
    <t>New_Dairy_Valen is:6.838235294</t>
  </si>
  <si>
    <t>lambda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</si>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</sst>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7" formatCode="_-[$£-809]* #,##0.00_-;\-[$£-809]* #,##0.00_-;_-[$£-809]* &quot;-&quot;??_-;_-@_-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2" fontId="0" fillId="0" borderId="2" xfId="0" applyNumberFormat="1" applyBorder="1"/>
    <xf numFmtId="2" fontId="0" fillId="0" borderId="10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Fill="1" applyBorder="1"/>
    <xf numFmtId="2" fontId="0" fillId="0" borderId="9" xfId="0" applyNumberFormat="1" applyFill="1" applyBorder="1"/>
    <xf numFmtId="2" fontId="0" fillId="0" borderId="11" xfId="0" applyNumberFormat="1" applyFill="1" applyBorder="1"/>
    <xf numFmtId="2" fontId="0" fillId="0" borderId="12" xfId="0" applyNumberFormat="1" applyFill="1" applyBorder="1"/>
    <xf numFmtId="2" fontId="0" fillId="0" borderId="3" xfId="0" applyNumberFormat="1" applyFill="1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5" fontId="0" fillId="5" borderId="3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5" xfId="0" applyNumberFormat="1" applyFill="1" applyBorder="1" applyAlignment="1">
      <alignment horizontal="center"/>
    </xf>
    <xf numFmtId="165" fontId="0" fillId="0" borderId="3" xfId="0" applyNumberFormat="1" applyFill="1" applyBorder="1"/>
    <xf numFmtId="165" fontId="0" fillId="0" borderId="0" xfId="0" applyNumberFormat="1" applyFill="1" applyBorder="1"/>
    <xf numFmtId="165" fontId="0" fillId="0" borderId="9" xfId="0" applyNumberFormat="1" applyFill="1" applyBorder="1"/>
    <xf numFmtId="165" fontId="0" fillId="0" borderId="11" xfId="0" applyNumberFormat="1" applyFill="1" applyBorder="1"/>
    <xf numFmtId="165" fontId="0" fillId="0" borderId="12" xfId="0" applyNumberFormat="1" applyFill="1" applyBorder="1"/>
    <xf numFmtId="165" fontId="0" fillId="0" borderId="5" xfId="0" applyNumberFormat="1" applyFill="1" applyBorder="1" applyAlignment="1">
      <alignment horizontal="center"/>
    </xf>
    <xf numFmtId="165" fontId="0" fillId="0" borderId="0" xfId="0" applyNumberFormat="1" applyFill="1" applyBorder="1" applyAlignment="1"/>
    <xf numFmtId="167" fontId="0" fillId="0" borderId="9" xfId="0" applyNumberFormat="1" applyBorder="1"/>
    <xf numFmtId="0" fontId="0" fillId="0" borderId="9" xfId="0" applyBorder="1"/>
    <xf numFmtId="165" fontId="0" fillId="0" borderId="1" xfId="0" applyNumberFormat="1" applyFill="1" applyBorder="1"/>
    <xf numFmtId="165" fontId="0" fillId="0" borderId="13" xfId="0" applyNumberFormat="1" applyFill="1" applyBorder="1"/>
    <xf numFmtId="0" fontId="0" fillId="0" borderId="13" xfId="0" applyNumberFormat="1" applyBorder="1"/>
    <xf numFmtId="165" fontId="0" fillId="0" borderId="14" xfId="0" applyNumberFormat="1" applyFill="1" applyBorder="1"/>
    <xf numFmtId="165" fontId="0" fillId="0" borderId="15" xfId="0" applyNumberFormat="1" applyFill="1" applyBorder="1"/>
    <xf numFmtId="0" fontId="0" fillId="0" borderId="9" xfId="0" applyBorder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9CD1-62F4-2B42-B539-3F39AA6DB122}">
  <dimension ref="A1:Q68"/>
  <sheetViews>
    <sheetView tabSelected="1" topLeftCell="C1" zoomScale="90" zoomScaleNormal="90" workbookViewId="0">
      <selection activeCell="N3" sqref="N3"/>
    </sheetView>
  </sheetViews>
  <sheetFormatPr baseColWidth="10" defaultRowHeight="16" x14ac:dyDescent="0.2"/>
  <cols>
    <col min="1" max="1" width="33.1640625" bestFit="1" customWidth="1"/>
    <col min="2" max="2" width="34.6640625" bestFit="1" customWidth="1"/>
    <col min="3" max="3" width="37" customWidth="1"/>
    <col min="4" max="4" width="19" bestFit="1" customWidth="1"/>
    <col min="5" max="5" width="15" bestFit="1" customWidth="1"/>
    <col min="6" max="7" width="14" bestFit="1" customWidth="1"/>
    <col min="8" max="8" width="15" bestFit="1" customWidth="1"/>
    <col min="9" max="9" width="18.5" customWidth="1"/>
    <col min="10" max="10" width="15.83203125" customWidth="1"/>
    <col min="11" max="12" width="12.1640625" bestFit="1" customWidth="1"/>
    <col min="14" max="14" width="24.83203125" customWidth="1"/>
    <col min="15" max="15" width="15.83203125" customWidth="1"/>
    <col min="17" max="17" width="13" customWidth="1"/>
  </cols>
  <sheetData>
    <row r="1" spans="1:17" ht="17" thickBot="1" x14ac:dyDescent="0.25">
      <c r="A1" t="s">
        <v>37</v>
      </c>
      <c r="B1" t="s">
        <v>36</v>
      </c>
      <c r="D1" s="54"/>
    </row>
    <row r="2" spans="1:17" ht="17" thickBot="1" x14ac:dyDescent="0.25">
      <c r="A2" t="s">
        <v>54</v>
      </c>
      <c r="B2" t="s">
        <v>54</v>
      </c>
      <c r="C2" t="s">
        <v>92</v>
      </c>
      <c r="D2" s="3" t="s">
        <v>42</v>
      </c>
      <c r="E2" s="4"/>
      <c r="F2" s="4"/>
      <c r="G2" s="5"/>
      <c r="I2" s="3" t="s">
        <v>53</v>
      </c>
      <c r="J2" s="4"/>
      <c r="K2" s="4"/>
      <c r="L2" s="5"/>
      <c r="N2" s="3" t="s">
        <v>110</v>
      </c>
      <c r="O2" s="4"/>
      <c r="P2" s="4"/>
      <c r="Q2" s="5"/>
    </row>
    <row r="3" spans="1:17" ht="17" thickBot="1" x14ac:dyDescent="0.25">
      <c r="A3" t="s">
        <v>0</v>
      </c>
      <c r="B3" t="s">
        <v>0</v>
      </c>
      <c r="C3" t="s">
        <v>0</v>
      </c>
      <c r="D3" s="10" t="s">
        <v>43</v>
      </c>
      <c r="E3" s="11" t="s">
        <v>1</v>
      </c>
      <c r="F3" s="11" t="s">
        <v>15</v>
      </c>
      <c r="G3" s="12" t="s">
        <v>20</v>
      </c>
      <c r="H3" s="2"/>
      <c r="I3" s="10" t="s">
        <v>43</v>
      </c>
      <c r="J3" s="11" t="s">
        <v>1</v>
      </c>
      <c r="K3" s="11" t="s">
        <v>15</v>
      </c>
      <c r="L3" s="12" t="s">
        <v>20</v>
      </c>
      <c r="N3" s="10" t="s">
        <v>43</v>
      </c>
      <c r="O3" s="11" t="s">
        <v>1</v>
      </c>
      <c r="P3" s="11" t="s">
        <v>15</v>
      </c>
      <c r="Q3" s="12" t="s">
        <v>20</v>
      </c>
    </row>
    <row r="4" spans="1:17" x14ac:dyDescent="0.2">
      <c r="A4" t="s">
        <v>1</v>
      </c>
      <c r="B4" t="s">
        <v>1</v>
      </c>
      <c r="C4" t="s">
        <v>1</v>
      </c>
      <c r="D4" s="20" t="s">
        <v>26</v>
      </c>
      <c r="E4" s="21">
        <v>500</v>
      </c>
      <c r="F4" s="21">
        <v>1500</v>
      </c>
      <c r="G4" s="22">
        <v>700</v>
      </c>
      <c r="H4" s="7" t="s">
        <v>72</v>
      </c>
      <c r="I4" s="20" t="s">
        <v>26</v>
      </c>
      <c r="J4" s="21">
        <v>500</v>
      </c>
      <c r="K4" s="21">
        <v>1500</v>
      </c>
      <c r="L4" s="22">
        <v>700</v>
      </c>
      <c r="N4" s="20" t="s">
        <v>26</v>
      </c>
      <c r="O4" s="21">
        <v>500</v>
      </c>
      <c r="P4" s="21">
        <v>1500</v>
      </c>
      <c r="Q4" s="22">
        <v>700</v>
      </c>
    </row>
    <row r="5" spans="1:17" x14ac:dyDescent="0.2">
      <c r="A5" t="s">
        <v>38</v>
      </c>
      <c r="B5" t="s">
        <v>2</v>
      </c>
      <c r="C5" t="s">
        <v>38</v>
      </c>
      <c r="D5" s="20" t="s">
        <v>27</v>
      </c>
      <c r="E5" s="21">
        <v>0</v>
      </c>
      <c r="F5" s="21">
        <v>100</v>
      </c>
      <c r="G5" s="22">
        <v>100</v>
      </c>
      <c r="H5" s="7"/>
      <c r="I5" s="20" t="s">
        <v>27</v>
      </c>
      <c r="J5" s="21">
        <v>0</v>
      </c>
      <c r="K5" s="21">
        <v>100</v>
      </c>
      <c r="L5" s="22">
        <v>100</v>
      </c>
      <c r="N5" s="20" t="s">
        <v>27</v>
      </c>
      <c r="O5" s="21">
        <v>200</v>
      </c>
      <c r="P5" s="21">
        <v>100</v>
      </c>
      <c r="Q5" s="22">
        <v>100</v>
      </c>
    </row>
    <row r="6" spans="1:17" ht="17" thickBot="1" x14ac:dyDescent="0.25">
      <c r="A6" t="s">
        <v>3</v>
      </c>
      <c r="B6" t="s">
        <v>3</v>
      </c>
      <c r="C6" t="s">
        <v>3</v>
      </c>
      <c r="D6" s="23" t="s">
        <v>47</v>
      </c>
      <c r="E6" s="24">
        <v>500</v>
      </c>
      <c r="F6" s="24">
        <v>1600</v>
      </c>
      <c r="G6" s="25">
        <v>800</v>
      </c>
      <c r="H6" s="7"/>
      <c r="I6" s="23" t="s">
        <v>47</v>
      </c>
      <c r="J6" s="24">
        <v>500</v>
      </c>
      <c r="K6" s="24">
        <v>1600</v>
      </c>
      <c r="L6" s="25">
        <v>800</v>
      </c>
      <c r="N6" s="23" t="s">
        <v>47</v>
      </c>
      <c r="O6" s="24">
        <v>700</v>
      </c>
      <c r="P6" s="24">
        <v>1600</v>
      </c>
      <c r="Q6" s="25">
        <v>800</v>
      </c>
    </row>
    <row r="7" spans="1:17" ht="17" thickBot="1" x14ac:dyDescent="0.25">
      <c r="A7" t="s">
        <v>4</v>
      </c>
      <c r="B7" t="s">
        <v>4</v>
      </c>
      <c r="C7" t="s">
        <v>73</v>
      </c>
      <c r="D7" s="7"/>
      <c r="E7" s="7"/>
      <c r="F7" s="7"/>
      <c r="G7" s="7"/>
      <c r="H7" s="7"/>
      <c r="I7" s="7"/>
      <c r="J7" s="7"/>
      <c r="K7" s="7"/>
      <c r="L7" s="7"/>
      <c r="N7" s="7"/>
      <c r="O7" s="7"/>
      <c r="P7" s="7"/>
      <c r="Q7" s="7"/>
    </row>
    <row r="8" spans="1:17" ht="17" thickBot="1" x14ac:dyDescent="0.25">
      <c r="A8" t="s">
        <v>5</v>
      </c>
      <c r="B8" t="s">
        <v>55</v>
      </c>
      <c r="C8" t="s">
        <v>93</v>
      </c>
      <c r="D8" s="26" t="s">
        <v>69</v>
      </c>
      <c r="E8" s="27" t="s">
        <v>44</v>
      </c>
      <c r="F8" s="27" t="s">
        <v>45</v>
      </c>
      <c r="G8" s="28" t="s">
        <v>46</v>
      </c>
      <c r="H8" s="29"/>
      <c r="I8" s="26" t="s">
        <v>69</v>
      </c>
      <c r="J8" s="27" t="s">
        <v>44</v>
      </c>
      <c r="K8" s="27" t="s">
        <v>45</v>
      </c>
      <c r="L8" s="28" t="s">
        <v>46</v>
      </c>
      <c r="N8" s="26" t="s">
        <v>69</v>
      </c>
      <c r="O8" s="27" t="s">
        <v>44</v>
      </c>
      <c r="P8" s="27" t="s">
        <v>45</v>
      </c>
      <c r="Q8" s="28" t="s">
        <v>46</v>
      </c>
    </row>
    <row r="9" spans="1:17" x14ac:dyDescent="0.2">
      <c r="A9" t="s">
        <v>28</v>
      </c>
      <c r="B9" t="s">
        <v>80</v>
      </c>
      <c r="C9" t="s">
        <v>32</v>
      </c>
      <c r="D9" s="20" t="s">
        <v>48</v>
      </c>
      <c r="E9" s="21">
        <v>1</v>
      </c>
      <c r="F9" s="21">
        <v>1</v>
      </c>
      <c r="G9" s="22">
        <v>1</v>
      </c>
      <c r="H9" s="7" t="s">
        <v>72</v>
      </c>
      <c r="I9" s="20" t="s">
        <v>48</v>
      </c>
      <c r="J9" s="21">
        <v>35.713999999999999</v>
      </c>
      <c r="K9" s="21">
        <v>43.514000000000003</v>
      </c>
      <c r="L9" s="22">
        <v>21.774999999999999</v>
      </c>
      <c r="N9" s="20" t="s">
        <v>48</v>
      </c>
      <c r="O9" s="21">
        <v>1</v>
      </c>
      <c r="P9" s="21">
        <v>0</v>
      </c>
      <c r="Q9" s="22">
        <v>1</v>
      </c>
    </row>
    <row r="10" spans="1:17" x14ac:dyDescent="0.2">
      <c r="A10" t="s">
        <v>6</v>
      </c>
      <c r="B10" t="s">
        <v>6</v>
      </c>
      <c r="C10" t="s">
        <v>77</v>
      </c>
      <c r="D10" s="20" t="s">
        <v>49</v>
      </c>
      <c r="E10" s="21">
        <v>134.18918919999999</v>
      </c>
      <c r="F10" s="21">
        <v>427.43243239999998</v>
      </c>
      <c r="G10" s="22">
        <v>127</v>
      </c>
      <c r="H10" s="7"/>
      <c r="I10" s="20" t="s">
        <v>49</v>
      </c>
      <c r="J10" s="21">
        <v>101.35</v>
      </c>
      <c r="K10" s="21">
        <v>387.21600000000001</v>
      </c>
      <c r="L10" s="22">
        <v>191.56399999999999</v>
      </c>
      <c r="N10" s="20" t="s">
        <v>49</v>
      </c>
      <c r="O10" s="21">
        <v>162.16210000000001</v>
      </c>
      <c r="P10" s="21">
        <v>417.97289999999998</v>
      </c>
      <c r="Q10" s="22">
        <v>202.703</v>
      </c>
    </row>
    <row r="11" spans="1:17" ht="17" thickBot="1" x14ac:dyDescent="0.25">
      <c r="A11" t="s">
        <v>7</v>
      </c>
      <c r="B11" t="s">
        <v>7</v>
      </c>
      <c r="C11" t="s">
        <v>7</v>
      </c>
      <c r="D11" s="23" t="s">
        <v>50</v>
      </c>
      <c r="E11" s="24">
        <v>0</v>
      </c>
      <c r="F11" s="24">
        <v>4.4117647059999996</v>
      </c>
      <c r="G11" s="25">
        <v>96.029411760000002</v>
      </c>
      <c r="H11" s="7"/>
      <c r="I11" s="23" t="s">
        <v>50</v>
      </c>
      <c r="J11" s="24">
        <v>0</v>
      </c>
      <c r="K11" s="24">
        <v>4.4117647059999996</v>
      </c>
      <c r="L11" s="25">
        <v>4.4117647059999996</v>
      </c>
      <c r="N11" s="23" t="s">
        <v>50</v>
      </c>
      <c r="O11" s="24">
        <v>14.1911</v>
      </c>
      <c r="P11" s="24">
        <v>7.3529999999999998</v>
      </c>
      <c r="Q11" s="25">
        <v>6.8380000000000001</v>
      </c>
    </row>
    <row r="12" spans="1:17" x14ac:dyDescent="0.2">
      <c r="A12" t="s">
        <v>29</v>
      </c>
      <c r="B12" t="s">
        <v>81</v>
      </c>
      <c r="C12" t="s">
        <v>29</v>
      </c>
      <c r="D12" s="7"/>
      <c r="E12" s="7"/>
      <c r="F12" s="7"/>
      <c r="G12" s="7"/>
      <c r="H12" s="7"/>
      <c r="I12" s="7"/>
      <c r="J12" s="7"/>
      <c r="K12" s="7"/>
      <c r="L12" s="7"/>
      <c r="N12" s="7"/>
      <c r="O12" s="7"/>
      <c r="P12" s="7"/>
      <c r="Q12" s="7"/>
    </row>
    <row r="13" spans="1:17" ht="17" thickBot="1" x14ac:dyDescent="0.25">
      <c r="A13" t="s">
        <v>30</v>
      </c>
      <c r="B13" t="s">
        <v>82</v>
      </c>
      <c r="C13" t="s">
        <v>74</v>
      </c>
      <c r="D13" s="7"/>
      <c r="E13" s="7"/>
      <c r="F13" s="7"/>
      <c r="G13" s="7"/>
      <c r="H13" s="7"/>
      <c r="I13" s="7"/>
      <c r="J13" s="7"/>
      <c r="K13" s="7"/>
      <c r="L13" s="7"/>
      <c r="N13" s="7"/>
      <c r="O13" s="7"/>
      <c r="P13" s="7"/>
      <c r="Q13" s="7"/>
    </row>
    <row r="14" spans="1:17" ht="17" thickBot="1" x14ac:dyDescent="0.25">
      <c r="A14" t="s">
        <v>8</v>
      </c>
      <c r="B14" t="s">
        <v>8</v>
      </c>
      <c r="C14" t="s">
        <v>75</v>
      </c>
      <c r="D14" s="30" t="s">
        <v>68</v>
      </c>
      <c r="E14" s="31" t="s">
        <v>1</v>
      </c>
      <c r="F14" s="31" t="s">
        <v>15</v>
      </c>
      <c r="G14" s="32" t="s">
        <v>20</v>
      </c>
      <c r="H14" s="29"/>
      <c r="I14" s="30" t="s">
        <v>68</v>
      </c>
      <c r="J14" s="31" t="s">
        <v>1</v>
      </c>
      <c r="K14" s="31" t="s">
        <v>15</v>
      </c>
      <c r="L14" s="32" t="s">
        <v>20</v>
      </c>
      <c r="N14" s="30" t="s">
        <v>68</v>
      </c>
      <c r="O14" s="31" t="s">
        <v>1</v>
      </c>
      <c r="P14" s="31" t="s">
        <v>15</v>
      </c>
      <c r="Q14" s="32" t="s">
        <v>20</v>
      </c>
    </row>
    <row r="15" spans="1:17" ht="17" thickBot="1" x14ac:dyDescent="0.25">
      <c r="A15" t="s">
        <v>9</v>
      </c>
      <c r="B15" t="s">
        <v>9</v>
      </c>
      <c r="C15" t="s">
        <v>9</v>
      </c>
      <c r="D15" s="33" t="s">
        <v>52</v>
      </c>
      <c r="E15" s="34"/>
      <c r="F15" s="34"/>
      <c r="G15" s="35"/>
      <c r="H15" s="7"/>
      <c r="I15" s="33" t="s">
        <v>52</v>
      </c>
      <c r="J15" s="34"/>
      <c r="K15" s="34"/>
      <c r="L15" s="35"/>
      <c r="N15" s="33" t="s">
        <v>52</v>
      </c>
      <c r="O15" s="34"/>
      <c r="P15" s="34"/>
      <c r="Q15" s="35"/>
    </row>
    <row r="16" spans="1:17" x14ac:dyDescent="0.2">
      <c r="A16" t="s">
        <v>31</v>
      </c>
      <c r="B16" t="s">
        <v>83</v>
      </c>
      <c r="C16" t="s">
        <v>94</v>
      </c>
      <c r="D16" s="20" t="s">
        <v>48</v>
      </c>
      <c r="E16" s="21">
        <v>1</v>
      </c>
      <c r="F16" s="21">
        <v>1</v>
      </c>
      <c r="G16" s="22">
        <v>1</v>
      </c>
      <c r="H16" s="7" t="s">
        <v>72</v>
      </c>
      <c r="I16" s="20" t="s">
        <v>48</v>
      </c>
      <c r="J16" s="21">
        <v>35.713999999999999</v>
      </c>
      <c r="K16" s="21">
        <v>43.514000000000003</v>
      </c>
      <c r="L16" s="22">
        <v>13.202999999999999</v>
      </c>
      <c r="N16" s="20" t="s">
        <v>48</v>
      </c>
      <c r="O16" s="21">
        <v>0</v>
      </c>
      <c r="P16" s="21">
        <v>0</v>
      </c>
      <c r="Q16" s="22">
        <v>0</v>
      </c>
    </row>
    <row r="17" spans="1:17" x14ac:dyDescent="0.2">
      <c r="A17" t="s">
        <v>10</v>
      </c>
      <c r="B17" t="s">
        <v>10</v>
      </c>
      <c r="C17" t="s">
        <v>10</v>
      </c>
      <c r="D17" s="20" t="s">
        <v>49</v>
      </c>
      <c r="E17" s="21">
        <v>134.18899999999999</v>
      </c>
      <c r="F17" s="21">
        <v>404.46</v>
      </c>
      <c r="G17" s="22">
        <v>113.5135135</v>
      </c>
      <c r="H17" s="7"/>
      <c r="I17" s="20" t="s">
        <v>49</v>
      </c>
      <c r="J17" s="21">
        <v>101.35</v>
      </c>
      <c r="K17" s="21">
        <v>364.24299999999999</v>
      </c>
      <c r="L17" s="22">
        <v>176.69900000000001</v>
      </c>
      <c r="N17" s="20" t="s">
        <v>49</v>
      </c>
      <c r="O17" s="21">
        <v>135.13499999999999</v>
      </c>
      <c r="P17" s="21">
        <v>404.45940000000002</v>
      </c>
      <c r="Q17" s="22">
        <v>189.18899999999999</v>
      </c>
    </row>
    <row r="18" spans="1:17" ht="17" thickBot="1" x14ac:dyDescent="0.25">
      <c r="A18" t="s">
        <v>11</v>
      </c>
      <c r="B18" t="s">
        <v>11</v>
      </c>
      <c r="C18" t="s">
        <v>95</v>
      </c>
      <c r="D18" s="20" t="s">
        <v>50</v>
      </c>
      <c r="E18" s="21">
        <v>0</v>
      </c>
      <c r="F18" s="21">
        <v>0</v>
      </c>
      <c r="G18" s="22">
        <v>81.322999999999993</v>
      </c>
      <c r="H18" s="7"/>
      <c r="I18" s="20" t="s">
        <v>50</v>
      </c>
      <c r="J18" s="21">
        <v>0</v>
      </c>
      <c r="K18" s="21">
        <v>0</v>
      </c>
      <c r="L18" s="22">
        <v>0</v>
      </c>
      <c r="N18" s="20" t="s">
        <v>50</v>
      </c>
      <c r="O18" s="21">
        <v>0</v>
      </c>
      <c r="P18" s="21">
        <v>0</v>
      </c>
      <c r="Q18" s="22">
        <v>0</v>
      </c>
    </row>
    <row r="19" spans="1:17" ht="17" thickBot="1" x14ac:dyDescent="0.25">
      <c r="A19" t="s">
        <v>12</v>
      </c>
      <c r="B19" t="s">
        <v>12</v>
      </c>
      <c r="C19" t="s">
        <v>12</v>
      </c>
      <c r="D19" s="36" t="s">
        <v>51</v>
      </c>
      <c r="E19" s="37"/>
      <c r="F19" s="37"/>
      <c r="G19" s="38"/>
      <c r="H19" s="7"/>
      <c r="I19" s="36" t="s">
        <v>51</v>
      </c>
      <c r="J19" s="37"/>
      <c r="K19" s="37"/>
      <c r="L19" s="38"/>
      <c r="N19" s="36" t="s">
        <v>51</v>
      </c>
      <c r="O19" s="37"/>
      <c r="P19" s="37"/>
      <c r="Q19" s="38"/>
    </row>
    <row r="20" spans="1:17" x14ac:dyDescent="0.2">
      <c r="A20" t="s">
        <v>13</v>
      </c>
      <c r="B20" t="s">
        <v>13</v>
      </c>
      <c r="C20" t="s">
        <v>96</v>
      </c>
      <c r="D20" s="20" t="s">
        <v>48</v>
      </c>
      <c r="E20" s="21">
        <v>0</v>
      </c>
      <c r="F20" s="21">
        <v>0</v>
      </c>
      <c r="G20" s="22">
        <v>8.5709999999999997</v>
      </c>
      <c r="H20" s="7" t="s">
        <v>72</v>
      </c>
      <c r="I20" s="20" t="s">
        <v>48</v>
      </c>
      <c r="J20" s="21">
        <v>0</v>
      </c>
      <c r="K20" s="21">
        <v>0</v>
      </c>
      <c r="L20" s="22">
        <v>8.5709999999999997</v>
      </c>
      <c r="N20" s="20" t="s">
        <v>48</v>
      </c>
      <c r="O20" s="21">
        <v>1</v>
      </c>
      <c r="P20" s="21">
        <v>0</v>
      </c>
      <c r="Q20" s="22">
        <v>1</v>
      </c>
    </row>
    <row r="21" spans="1:17" x14ac:dyDescent="0.2">
      <c r="A21" t="s">
        <v>14</v>
      </c>
      <c r="B21" t="s">
        <v>14</v>
      </c>
      <c r="C21" t="s">
        <v>14</v>
      </c>
      <c r="D21" s="20" t="s">
        <v>49</v>
      </c>
      <c r="E21" s="21">
        <v>0</v>
      </c>
      <c r="F21" s="21">
        <v>22.972999999999999</v>
      </c>
      <c r="G21" s="22">
        <v>13.513</v>
      </c>
      <c r="H21" s="7"/>
      <c r="I21" s="20" t="s">
        <v>49</v>
      </c>
      <c r="J21" s="21">
        <v>0</v>
      </c>
      <c r="K21" s="21">
        <v>22.972899999999999</v>
      </c>
      <c r="L21" s="22">
        <v>14.864000000000001</v>
      </c>
      <c r="N21" s="20" t="s">
        <v>49</v>
      </c>
      <c r="O21" s="21">
        <v>27.027000000000001</v>
      </c>
      <c r="P21" s="21">
        <v>13.513999999999999</v>
      </c>
      <c r="Q21" s="22">
        <v>13.513</v>
      </c>
    </row>
    <row r="22" spans="1:17" ht="17" thickBot="1" x14ac:dyDescent="0.25">
      <c r="A22" t="s">
        <v>0</v>
      </c>
      <c r="B22" t="s">
        <v>0</v>
      </c>
      <c r="C22" t="s">
        <v>97</v>
      </c>
      <c r="D22" s="23" t="s">
        <v>50</v>
      </c>
      <c r="E22" s="24">
        <v>0</v>
      </c>
      <c r="F22" s="24">
        <v>4.4119999999999999</v>
      </c>
      <c r="G22" s="25">
        <v>14.705</v>
      </c>
      <c r="H22" s="7"/>
      <c r="I22" s="23" t="s">
        <v>50</v>
      </c>
      <c r="J22" s="24">
        <v>0</v>
      </c>
      <c r="K22" s="24">
        <v>4.4119999999999999</v>
      </c>
      <c r="L22" s="25">
        <v>4.4116999999999997</v>
      </c>
      <c r="N22" s="23" t="s">
        <v>50</v>
      </c>
      <c r="O22" s="24">
        <v>14.1911</v>
      </c>
      <c r="P22" s="24">
        <v>7.3529999999999998</v>
      </c>
      <c r="Q22" s="25">
        <v>6.8380000000000001</v>
      </c>
    </row>
    <row r="23" spans="1:17" ht="17" thickBot="1" x14ac:dyDescent="0.25">
      <c r="A23" t="s">
        <v>15</v>
      </c>
      <c r="B23" t="s">
        <v>15</v>
      </c>
      <c r="C23" t="s">
        <v>98</v>
      </c>
      <c r="D23" s="7"/>
      <c r="E23" s="7"/>
      <c r="F23" s="7"/>
      <c r="G23" s="7"/>
      <c r="H23" s="7"/>
      <c r="I23" s="7"/>
      <c r="J23" s="7"/>
      <c r="K23" s="7"/>
      <c r="L23" s="7"/>
      <c r="N23" s="7"/>
      <c r="O23" s="7"/>
      <c r="P23" s="7"/>
      <c r="Q23" s="7"/>
    </row>
    <row r="24" spans="1:17" ht="17" thickBot="1" x14ac:dyDescent="0.25">
      <c r="A24" t="s">
        <v>38</v>
      </c>
      <c r="B24" t="s">
        <v>2</v>
      </c>
      <c r="C24" t="s">
        <v>99</v>
      </c>
      <c r="D24" s="39" t="s">
        <v>70</v>
      </c>
      <c r="E24" s="27" t="s">
        <v>1</v>
      </c>
      <c r="F24" s="27" t="s">
        <v>15</v>
      </c>
      <c r="G24" s="28" t="s">
        <v>20</v>
      </c>
      <c r="H24" s="7"/>
      <c r="I24" s="19" t="s">
        <v>70</v>
      </c>
      <c r="J24" s="13" t="s">
        <v>1</v>
      </c>
      <c r="K24" s="13" t="s">
        <v>15</v>
      </c>
      <c r="L24" s="14" t="s">
        <v>20</v>
      </c>
      <c r="N24" s="19" t="s">
        <v>70</v>
      </c>
      <c r="O24" s="13" t="s">
        <v>1</v>
      </c>
      <c r="P24" s="13" t="s">
        <v>15</v>
      </c>
      <c r="Q24" s="14" t="s">
        <v>20</v>
      </c>
    </row>
    <row r="25" spans="1:17" x14ac:dyDescent="0.2">
      <c r="A25" t="s">
        <v>16</v>
      </c>
      <c r="B25" t="s">
        <v>16</v>
      </c>
      <c r="C25" t="s">
        <v>0</v>
      </c>
      <c r="D25" s="20" t="s">
        <v>7</v>
      </c>
      <c r="E25" s="40">
        <v>0</v>
      </c>
      <c r="F25" s="40">
        <v>0</v>
      </c>
      <c r="G25" s="41">
        <v>0</v>
      </c>
      <c r="H25" s="7" t="s">
        <v>72</v>
      </c>
      <c r="I25" s="8" t="s">
        <v>7</v>
      </c>
      <c r="J25" s="15">
        <v>0</v>
      </c>
      <c r="K25" s="15">
        <v>0</v>
      </c>
      <c r="L25" s="16">
        <v>0</v>
      </c>
      <c r="N25" s="8" t="s">
        <v>7</v>
      </c>
      <c r="O25" s="15">
        <v>0</v>
      </c>
      <c r="P25" s="15">
        <v>0</v>
      </c>
      <c r="Q25" s="16">
        <v>0</v>
      </c>
    </row>
    <row r="26" spans="1:17" x14ac:dyDescent="0.2">
      <c r="A26" t="s">
        <v>17</v>
      </c>
      <c r="B26" t="s">
        <v>17</v>
      </c>
      <c r="C26" t="s">
        <v>15</v>
      </c>
      <c r="D26" s="20" t="s">
        <v>9</v>
      </c>
      <c r="E26" s="40">
        <v>0</v>
      </c>
      <c r="F26" s="40">
        <v>0</v>
      </c>
      <c r="G26" s="41">
        <v>0</v>
      </c>
      <c r="H26" s="7"/>
      <c r="I26" s="8" t="s">
        <v>9</v>
      </c>
      <c r="J26" s="15">
        <v>0</v>
      </c>
      <c r="K26" s="15">
        <v>0</v>
      </c>
      <c r="L26" s="16">
        <v>0</v>
      </c>
      <c r="N26" s="8" t="s">
        <v>9</v>
      </c>
      <c r="O26" s="15">
        <v>0</v>
      </c>
      <c r="P26" s="15">
        <v>0</v>
      </c>
      <c r="Q26" s="16">
        <v>0</v>
      </c>
    </row>
    <row r="27" spans="1:17" ht="17" thickBot="1" x14ac:dyDescent="0.25">
      <c r="A27" t="s">
        <v>18</v>
      </c>
      <c r="B27" t="s">
        <v>56</v>
      </c>
      <c r="C27" t="s">
        <v>38</v>
      </c>
      <c r="D27" s="23" t="s">
        <v>12</v>
      </c>
      <c r="E27" s="42">
        <v>0</v>
      </c>
      <c r="F27" s="42">
        <v>0</v>
      </c>
      <c r="G27" s="43">
        <v>0</v>
      </c>
      <c r="H27" s="7"/>
      <c r="I27" s="9" t="s">
        <v>12</v>
      </c>
      <c r="J27" s="17">
        <v>0</v>
      </c>
      <c r="K27" s="17">
        <v>0</v>
      </c>
      <c r="L27" s="18">
        <v>0</v>
      </c>
      <c r="N27" s="9" t="s">
        <v>12</v>
      </c>
      <c r="O27" s="17">
        <v>0</v>
      </c>
      <c r="P27" s="17">
        <v>0</v>
      </c>
      <c r="Q27" s="18">
        <v>0</v>
      </c>
    </row>
    <row r="28" spans="1:17" ht="17" thickBot="1" x14ac:dyDescent="0.25">
      <c r="A28" s="1" t="s">
        <v>28</v>
      </c>
      <c r="B28" s="1" t="s">
        <v>84</v>
      </c>
      <c r="C28" t="s">
        <v>16</v>
      </c>
    </row>
    <row r="29" spans="1:17" ht="17" thickBot="1" x14ac:dyDescent="0.25">
      <c r="A29" t="s">
        <v>6</v>
      </c>
      <c r="B29" t="s">
        <v>6</v>
      </c>
      <c r="C29" t="s">
        <v>17</v>
      </c>
      <c r="D29" s="48" t="s">
        <v>58</v>
      </c>
      <c r="E29" s="44" t="s">
        <v>64</v>
      </c>
      <c r="I29" s="48" t="s">
        <v>58</v>
      </c>
      <c r="J29" s="44" t="s">
        <v>64</v>
      </c>
      <c r="N29" s="48" t="s">
        <v>58</v>
      </c>
      <c r="O29" s="44" t="s">
        <v>64</v>
      </c>
    </row>
    <row r="30" spans="1:17" x14ac:dyDescent="0.2">
      <c r="A30" s="1" t="s">
        <v>7</v>
      </c>
      <c r="B30" s="1" t="s">
        <v>7</v>
      </c>
      <c r="C30" t="s">
        <v>18</v>
      </c>
      <c r="D30" s="49" t="s">
        <v>59</v>
      </c>
      <c r="E30" s="46">
        <f>1417100</f>
        <v>1417100</v>
      </c>
      <c r="I30" s="49" t="s">
        <v>59</v>
      </c>
      <c r="J30" s="46">
        <f>1417100</f>
        <v>1417100</v>
      </c>
      <c r="N30" s="49" t="s">
        <v>59</v>
      </c>
      <c r="O30" s="46">
        <v>1640000</v>
      </c>
    </row>
    <row r="31" spans="1:17" x14ac:dyDescent="0.2">
      <c r="A31" s="1" t="s">
        <v>29</v>
      </c>
      <c r="B31" s="1" t="s">
        <v>85</v>
      </c>
      <c r="C31" t="s">
        <v>28</v>
      </c>
      <c r="D31" s="49" t="s">
        <v>60</v>
      </c>
      <c r="E31" s="46">
        <f>1000*(E4+F4+G4)+1100*(F5+G5)</f>
        <v>2920000</v>
      </c>
      <c r="I31" s="49" t="s">
        <v>60</v>
      </c>
      <c r="J31" s="46">
        <f>1000*(J4+K4+L4)+1100*(K5+L5)</f>
        <v>2920000</v>
      </c>
      <c r="N31" s="49" t="s">
        <v>60</v>
      </c>
      <c r="O31" s="46">
        <f>1000*(O4+P4+Q4)+1100*(P5+Q5+O5)</f>
        <v>3140000</v>
      </c>
    </row>
    <row r="32" spans="1:17" x14ac:dyDescent="0.2">
      <c r="A32" s="1" t="s">
        <v>39</v>
      </c>
      <c r="B32" s="1" t="s">
        <v>86</v>
      </c>
      <c r="C32" t="s">
        <v>6</v>
      </c>
      <c r="D32" s="49" t="s">
        <v>61</v>
      </c>
      <c r="E32" s="46">
        <v>1500000</v>
      </c>
      <c r="I32" s="49" t="s">
        <v>61</v>
      </c>
      <c r="J32" s="46">
        <v>1500000</v>
      </c>
      <c r="N32" s="49" t="s">
        <v>61</v>
      </c>
      <c r="O32" s="46">
        <f>J32</f>
        <v>1500000</v>
      </c>
    </row>
    <row r="33" spans="1:15" x14ac:dyDescent="0.2">
      <c r="A33" s="1" t="s">
        <v>40</v>
      </c>
      <c r="B33" s="1" t="s">
        <v>40</v>
      </c>
      <c r="C33" t="s">
        <v>7</v>
      </c>
      <c r="D33" s="50" t="s">
        <v>62</v>
      </c>
      <c r="E33" s="46">
        <f>E6+F6+G6</f>
        <v>2900</v>
      </c>
      <c r="I33" s="50" t="s">
        <v>62</v>
      </c>
      <c r="J33" s="46">
        <f>J6+K6+L6</f>
        <v>2900</v>
      </c>
      <c r="N33" s="50" t="s">
        <v>62</v>
      </c>
      <c r="O33" s="46" t="s">
        <v>109</v>
      </c>
    </row>
    <row r="34" spans="1:15" ht="17" thickBot="1" x14ac:dyDescent="0.25">
      <c r="A34" t="s">
        <v>9</v>
      </c>
      <c r="B34" t="s">
        <v>9</v>
      </c>
      <c r="C34" t="s">
        <v>29</v>
      </c>
      <c r="D34" s="51" t="s">
        <v>63</v>
      </c>
      <c r="E34" s="46">
        <v>0</v>
      </c>
      <c r="I34" s="51" t="s">
        <v>63</v>
      </c>
      <c r="J34" s="46">
        <v>0</v>
      </c>
      <c r="N34" s="51" t="s">
        <v>63</v>
      </c>
      <c r="O34" s="46">
        <v>0</v>
      </c>
    </row>
    <row r="35" spans="1:15" ht="17" thickBot="1" x14ac:dyDescent="0.25">
      <c r="A35" s="1" t="s">
        <v>41</v>
      </c>
      <c r="B35" s="1" t="s">
        <v>87</v>
      </c>
      <c r="C35" t="s">
        <v>39</v>
      </c>
      <c r="D35" s="36" t="s">
        <v>65</v>
      </c>
      <c r="E35" s="38"/>
      <c r="I35" s="36" t="s">
        <v>65</v>
      </c>
      <c r="J35" s="38"/>
      <c r="N35" s="36" t="s">
        <v>65</v>
      </c>
      <c r="O35" s="38"/>
    </row>
    <row r="36" spans="1:15" x14ac:dyDescent="0.2">
      <c r="A36" t="s">
        <v>10</v>
      </c>
      <c r="B36" t="s">
        <v>10</v>
      </c>
      <c r="C36" t="s">
        <v>33</v>
      </c>
      <c r="D36" s="52" t="s">
        <v>66</v>
      </c>
      <c r="E36" s="53" t="s">
        <v>71</v>
      </c>
      <c r="F36" s="45"/>
      <c r="G36" s="45"/>
      <c r="H36" s="45"/>
      <c r="I36" s="52" t="s">
        <v>66</v>
      </c>
      <c r="J36" s="47">
        <v>1850</v>
      </c>
      <c r="N36" s="52" t="s">
        <v>66</v>
      </c>
      <c r="O36" s="47">
        <v>1850</v>
      </c>
    </row>
    <row r="37" spans="1:15" ht="17" thickBot="1" x14ac:dyDescent="0.25">
      <c r="A37" t="s">
        <v>19</v>
      </c>
      <c r="B37" t="s">
        <v>19</v>
      </c>
      <c r="C37" t="s">
        <v>9</v>
      </c>
      <c r="D37" s="51" t="s">
        <v>67</v>
      </c>
      <c r="E37" s="25">
        <f>E6+F6+G6</f>
        <v>2900</v>
      </c>
      <c r="H37" s="6"/>
      <c r="I37" s="51" t="s">
        <v>67</v>
      </c>
      <c r="J37" s="25">
        <f>J6+K6+L6</f>
        <v>2900</v>
      </c>
      <c r="N37" s="51" t="s">
        <v>67</v>
      </c>
      <c r="O37" s="25">
        <f>O6+P6+Q6</f>
        <v>3100</v>
      </c>
    </row>
    <row r="38" spans="1:15" x14ac:dyDescent="0.2">
      <c r="A38" t="s">
        <v>12</v>
      </c>
      <c r="B38" t="s">
        <v>12</v>
      </c>
      <c r="C38" t="s">
        <v>100</v>
      </c>
      <c r="H38" s="6"/>
    </row>
    <row r="39" spans="1:15" x14ac:dyDescent="0.2">
      <c r="A39" t="s">
        <v>25</v>
      </c>
      <c r="B39" t="s">
        <v>25</v>
      </c>
      <c r="C39" t="s">
        <v>10</v>
      </c>
    </row>
    <row r="40" spans="1:15" x14ac:dyDescent="0.2">
      <c r="A40" t="s">
        <v>14</v>
      </c>
      <c r="B40" t="s">
        <v>14</v>
      </c>
      <c r="C40" t="s">
        <v>101</v>
      </c>
    </row>
    <row r="41" spans="1:15" x14ac:dyDescent="0.2">
      <c r="A41" t="s">
        <v>0</v>
      </c>
      <c r="B41" t="s">
        <v>0</v>
      </c>
      <c r="C41" t="s">
        <v>12</v>
      </c>
    </row>
    <row r="42" spans="1:15" x14ac:dyDescent="0.2">
      <c r="A42" t="s">
        <v>20</v>
      </c>
      <c r="B42" t="s">
        <v>20</v>
      </c>
      <c r="C42" t="s">
        <v>102</v>
      </c>
    </row>
    <row r="43" spans="1:15" x14ac:dyDescent="0.2">
      <c r="A43" t="s">
        <v>38</v>
      </c>
      <c r="B43" t="s">
        <v>2</v>
      </c>
      <c r="C43" t="s">
        <v>14</v>
      </c>
    </row>
    <row r="44" spans="1:15" x14ac:dyDescent="0.2">
      <c r="A44" t="s">
        <v>21</v>
      </c>
      <c r="B44" t="s">
        <v>21</v>
      </c>
      <c r="C44" t="s">
        <v>97</v>
      </c>
    </row>
    <row r="45" spans="1:15" x14ac:dyDescent="0.2">
      <c r="A45" t="s">
        <v>17</v>
      </c>
      <c r="B45" t="s">
        <v>17</v>
      </c>
      <c r="C45" t="s">
        <v>98</v>
      </c>
    </row>
    <row r="46" spans="1:15" x14ac:dyDescent="0.2">
      <c r="A46" t="s">
        <v>22</v>
      </c>
      <c r="B46" t="s">
        <v>57</v>
      </c>
      <c r="C46" t="s">
        <v>103</v>
      </c>
    </row>
    <row r="47" spans="1:15" x14ac:dyDescent="0.2">
      <c r="A47" t="s">
        <v>28</v>
      </c>
      <c r="B47" t="s">
        <v>88</v>
      </c>
      <c r="C47" t="s">
        <v>0</v>
      </c>
    </row>
    <row r="48" spans="1:15" x14ac:dyDescent="0.2">
      <c r="A48" t="s">
        <v>6</v>
      </c>
      <c r="B48" t="s">
        <v>23</v>
      </c>
      <c r="C48" t="s">
        <v>20</v>
      </c>
    </row>
    <row r="49" spans="1:3" x14ac:dyDescent="0.2">
      <c r="B49" t="s">
        <v>7</v>
      </c>
      <c r="C49" t="s">
        <v>38</v>
      </c>
    </row>
    <row r="50" spans="1:3" x14ac:dyDescent="0.2">
      <c r="A50" t="s">
        <v>29</v>
      </c>
      <c r="B50" t="s">
        <v>89</v>
      </c>
      <c r="C50" t="s">
        <v>21</v>
      </c>
    </row>
    <row r="51" spans="1:3" x14ac:dyDescent="0.2">
      <c r="A51" t="s">
        <v>34</v>
      </c>
      <c r="B51" t="s">
        <v>90</v>
      </c>
      <c r="C51" t="s">
        <v>17</v>
      </c>
    </row>
    <row r="52" spans="1:3" x14ac:dyDescent="0.2">
      <c r="A52" s="54" t="s">
        <v>33</v>
      </c>
      <c r="B52" s="1" t="s">
        <v>24</v>
      </c>
      <c r="C52" t="s">
        <v>22</v>
      </c>
    </row>
    <row r="53" spans="1:3" x14ac:dyDescent="0.2">
      <c r="A53" s="54" t="s">
        <v>9</v>
      </c>
      <c r="B53" s="1" t="s">
        <v>9</v>
      </c>
      <c r="C53" t="s">
        <v>32</v>
      </c>
    </row>
    <row r="54" spans="1:3" x14ac:dyDescent="0.2">
      <c r="A54" s="54" t="s">
        <v>35</v>
      </c>
      <c r="B54" t="s">
        <v>91</v>
      </c>
      <c r="C54" t="s">
        <v>77</v>
      </c>
    </row>
    <row r="55" spans="1:3" x14ac:dyDescent="0.2">
      <c r="A55" s="54" t="s">
        <v>79</v>
      </c>
      <c r="B55" s="1" t="s">
        <v>10</v>
      </c>
      <c r="C55" t="s">
        <v>7</v>
      </c>
    </row>
    <row r="56" spans="1:3" x14ac:dyDescent="0.2">
      <c r="A56" s="54" t="s">
        <v>76</v>
      </c>
      <c r="B56" s="1" t="s">
        <v>19</v>
      </c>
      <c r="C56" t="s">
        <v>29</v>
      </c>
    </row>
    <row r="57" spans="1:3" x14ac:dyDescent="0.2">
      <c r="A57" s="54" t="s">
        <v>12</v>
      </c>
      <c r="B57" s="1" t="s">
        <v>12</v>
      </c>
      <c r="C57" t="s">
        <v>104</v>
      </c>
    </row>
    <row r="58" spans="1:3" x14ac:dyDescent="0.2">
      <c r="A58" s="54" t="s">
        <v>78</v>
      </c>
      <c r="B58" t="s">
        <v>25</v>
      </c>
      <c r="C58" t="s">
        <v>33</v>
      </c>
    </row>
    <row r="59" spans="1:3" x14ac:dyDescent="0.2">
      <c r="A59" s="54" t="s">
        <v>14</v>
      </c>
      <c r="B59" t="s">
        <v>14</v>
      </c>
      <c r="C59" t="s">
        <v>9</v>
      </c>
    </row>
    <row r="60" spans="1:3" x14ac:dyDescent="0.2">
      <c r="C60" t="s">
        <v>105</v>
      </c>
    </row>
    <row r="61" spans="1:3" x14ac:dyDescent="0.2">
      <c r="C61" t="s">
        <v>10</v>
      </c>
    </row>
    <row r="62" spans="1:3" x14ac:dyDescent="0.2">
      <c r="C62" t="s">
        <v>106</v>
      </c>
    </row>
    <row r="63" spans="1:3" x14ac:dyDescent="0.2">
      <c r="C63" t="s">
        <v>12</v>
      </c>
    </row>
    <row r="64" spans="1:3" x14ac:dyDescent="0.2">
      <c r="C64" t="s">
        <v>107</v>
      </c>
    </row>
    <row r="65" spans="3:3" x14ac:dyDescent="0.2">
      <c r="C65" t="s">
        <v>14</v>
      </c>
    </row>
    <row r="66" spans="3:3" x14ac:dyDescent="0.2">
      <c r="C66" t="s">
        <v>97</v>
      </c>
    </row>
    <row r="67" spans="3:3" x14ac:dyDescent="0.2">
      <c r="C67" t="s">
        <v>98</v>
      </c>
    </row>
    <row r="68" spans="3:3" x14ac:dyDescent="0.2">
      <c r="C68" t="s">
        <v>108</v>
      </c>
    </row>
  </sheetData>
  <mergeCells count="12">
    <mergeCell ref="D35:E35"/>
    <mergeCell ref="I35:J35"/>
    <mergeCell ref="N2:Q2"/>
    <mergeCell ref="N15:Q15"/>
    <mergeCell ref="N19:Q19"/>
    <mergeCell ref="N35:O35"/>
    <mergeCell ref="D2:G2"/>
    <mergeCell ref="D15:G15"/>
    <mergeCell ref="D19:G19"/>
    <mergeCell ref="I2:L2"/>
    <mergeCell ref="I15:L15"/>
    <mergeCell ref="I19:L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kraikruan w. (wk1f19)</dc:creator>
  <cp:lastModifiedBy>kraikruan w. (wk1f19)</cp:lastModifiedBy>
  <dcterms:created xsi:type="dcterms:W3CDTF">2019-12-03T17:19:15Z</dcterms:created>
  <dcterms:modified xsi:type="dcterms:W3CDTF">2019-12-06T10:12:18Z</dcterms:modified>
</cp:coreProperties>
</file>