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drawings/drawing2.xml" ContentType="application/vnd.openxmlformats-officedocument.drawing+xml"/>
  <Override PartName="/xl/comments3.xml" ContentType="application/vnd.openxmlformats-officedocument.spreadsheetml.comments+xml"/>
  <Override PartName="/xl/charts/chart1.xml" ContentType="application/vnd.openxmlformats-officedocument.drawingml.chart+xml"/>
  <Override PartName="/xl/drawings/drawing3.xml" ContentType="application/vnd.openxmlformats-officedocument.drawing+xml"/>
  <Override PartName="/xl/comments4.xml" ContentType="application/vnd.openxmlformats-officedocument.spreadsheetml.comments+xml"/>
  <Override PartName="/xl/charts/chart2.xml" ContentType="application/vnd.openxmlformats-officedocument.drawingml.chart+xml"/>
  <Override PartName="/xl/drawings/drawing4.xml" ContentType="application/vnd.openxmlformats-officedocument.drawing+xml"/>
  <Override PartName="/xl/comments5.xml" ContentType="application/vnd.openxmlformats-officedocument.spreadsheetml.comments+xml"/>
  <Override PartName="/xl/charts/chart3.xml" ContentType="application/vnd.openxmlformats-officedocument.drawingml.chart+xml"/>
  <Override PartName="/xl/drawings/drawing5.xml" ContentType="application/vnd.openxmlformats-officedocument.drawing+xml"/>
  <Override PartName="/xl/comments6.xml" ContentType="application/vnd.openxmlformats-officedocument.spreadsheetml.comments+xml"/>
  <Override PartName="/xl/charts/chart4.xml" ContentType="application/vnd.openxmlformats-officedocument.drawingml.chart+xml"/>
  <Override PartName="/xl/drawings/drawing6.xml" ContentType="application/vnd.openxmlformats-officedocument.drawing+xml"/>
  <Override PartName="/xl/comments7.xml" ContentType="application/vnd.openxmlformats-officedocument.spreadsheetml.comments+xml"/>
  <Override PartName="/xl/charts/chart5.xml" ContentType="application/vnd.openxmlformats-officedocument.drawingml.chart+xml"/>
  <Override PartName="/xl/drawings/drawing7.xml" ContentType="application/vnd.openxmlformats-officedocument.drawing+xml"/>
  <Override PartName="/xl/comments8.xml" ContentType="application/vnd.openxmlformats-officedocument.spreadsheetml.comments+xml"/>
  <Override PartName="/xl/charts/chart6.xml" ContentType="application/vnd.openxmlformats-officedocument.drawingml.chart+xml"/>
  <Override PartName="/xl/drawings/drawing8.xml" ContentType="application/vnd.openxmlformats-officedocument.drawing+xml"/>
  <Override PartName="/xl/comments9.xml" ContentType="application/vnd.openxmlformats-officedocument.spreadsheetml.comments+xml"/>
  <Override PartName="/xl/charts/chart7.xml" ContentType="application/vnd.openxmlformats-officedocument.drawingml.chart+xml"/>
  <Override PartName="/xl/drawings/drawing9.xml" ContentType="application/vnd.openxmlformats-officedocument.drawing+xml"/>
  <Override PartName="/xl/comments10.xml" ContentType="application/vnd.openxmlformats-officedocument.spreadsheetml.comments+xml"/>
  <Override PartName="/xl/charts/chart8.xml" ContentType="application/vnd.openxmlformats-officedocument.drawingml.chart+xml"/>
  <Override PartName="/xl/drawings/drawing10.xml" ContentType="application/vnd.openxmlformats-officedocument.drawing+xml"/>
  <Override PartName="/xl/comments11.xml" ContentType="application/vnd.openxmlformats-officedocument.spreadsheetml.comments+xml"/>
  <Override PartName="/xl/charts/chart9.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C:\Users\ninja\Desktop\GITHUB PROJECTS\MitchTheLich\"/>
    </mc:Choice>
  </mc:AlternateContent>
  <xr:revisionPtr revIDLastSave="0" documentId="8_{75CDFBDA-935D-4397-9235-4507CE8A0181}" xr6:coauthVersionLast="41" xr6:coauthVersionMax="41" xr10:uidLastSave="{00000000-0000-0000-0000-000000000000}"/>
  <bookViews>
    <workbookView xWindow="-120" yWindow="-120" windowWidth="29040" windowHeight="15840" xr2:uid="{00000000-000D-0000-FFFF-FFFF00000000}"/>
  </bookViews>
  <sheets>
    <sheet name="Introduction" sheetId="1" r:id="rId1"/>
    <sheet name="Product backlog" sheetId="2" r:id="rId2"/>
    <sheet name="Totals" sheetId="12" r:id="rId3"/>
    <sheet name="Sprint 1" sheetId="3" r:id="rId4"/>
    <sheet name="Sprint 2" sheetId="4" r:id="rId5"/>
    <sheet name="Sprint 3" sheetId="5" r:id="rId6"/>
    <sheet name="Sprint 4" sheetId="6" r:id="rId7"/>
    <sheet name="Sprint 5" sheetId="8" r:id="rId8"/>
    <sheet name="Sprint 6" sheetId="9" r:id="rId9"/>
    <sheet name="Sprint 7" sheetId="11" r:id="rId10"/>
    <sheet name="Sprint 8" sheetId="10" r:id="rId11"/>
    <sheet name="Sprint 9" sheetId="13" r:id="rId12"/>
  </sheets>
  <externalReferences>
    <externalReference r:id="rId13"/>
  </externalReferences>
  <definedNames>
    <definedName name="_xlnm._FilterDatabase" localSheetId="1" hidden="1">'Product backlog'!$A$10:$E$10</definedName>
    <definedName name="_xlnm._FilterDatabase" localSheetId="3" hidden="1">'Sprint 1'!$A$10:$D$10</definedName>
    <definedName name="_xlnm._FilterDatabase" localSheetId="4" hidden="1">'Sprint 2'!$A$10:$D$10</definedName>
    <definedName name="_xlnm._FilterDatabase" localSheetId="5" hidden="1">'Sprint 3'!$A$10:$D$10</definedName>
    <definedName name="_xlnm._FilterDatabase" localSheetId="6" hidden="1">'Sprint 4'!$A$10:$D$10</definedName>
    <definedName name="_xlnm._FilterDatabase" localSheetId="7" hidden="1">'Sprint 5'!$A$10:$D$10</definedName>
    <definedName name="_xlnm._FilterDatabase" localSheetId="8" hidden="1">'Sprint 6'!$A$10:$D$10</definedName>
    <definedName name="_xlnm._FilterDatabase" localSheetId="9" hidden="1">'Sprint 7'!$A$10:$D$10</definedName>
    <definedName name="_xlnm._FilterDatabase" localSheetId="10" hidden="1">'Sprint 8'!$A$10:$D$10</definedName>
    <definedName name="_xlnm._FilterDatabase" localSheetId="11" hidden="1">'Sprint 9'!$A$10:$D$10</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N37" i="13" l="1"/>
  <c r="I33" i="13"/>
  <c r="G33" i="13"/>
  <c r="I32" i="13"/>
  <c r="H32" i="13"/>
  <c r="G32" i="13"/>
  <c r="F32" i="13"/>
  <c r="E32" i="13"/>
  <c r="D32" i="13"/>
  <c r="D4" i="13"/>
  <c r="A2" i="13"/>
  <c r="E33" i="13"/>
  <c r="F33" i="13"/>
  <c r="H33" i="13"/>
  <c r="Q16" i="11"/>
  <c r="Q15" i="11"/>
  <c r="Q14" i="11"/>
  <c r="Q13" i="11"/>
  <c r="Q12" i="11"/>
  <c r="Q11" i="11"/>
  <c r="Q16" i="9"/>
  <c r="Q15" i="9"/>
  <c r="Q14" i="9"/>
  <c r="Q13" i="9"/>
  <c r="Q12" i="9"/>
  <c r="Q11" i="9"/>
  <c r="Q16" i="8"/>
  <c r="Q15" i="8"/>
  <c r="Q14" i="8"/>
  <c r="Q13" i="8"/>
  <c r="Q12" i="8"/>
  <c r="Q11" i="8"/>
  <c r="P19" i="6"/>
  <c r="P18" i="6"/>
  <c r="P17" i="6"/>
  <c r="P16" i="6"/>
  <c r="P15" i="6"/>
  <c r="P14" i="6"/>
  <c r="Q17" i="5"/>
  <c r="Q16" i="5"/>
  <c r="Q15" i="5"/>
  <c r="Q14" i="5"/>
  <c r="Q13" i="5"/>
  <c r="Q12" i="5"/>
  <c r="R17" i="4"/>
  <c r="R16" i="4"/>
  <c r="R15" i="4"/>
  <c r="R14" i="4"/>
  <c r="R13" i="4"/>
  <c r="R12" i="4"/>
  <c r="N31" i="11"/>
  <c r="F27" i="11" s="1"/>
  <c r="I26" i="11"/>
  <c r="H26" i="11"/>
  <c r="G26" i="11"/>
  <c r="F26" i="11"/>
  <c r="E26" i="11"/>
  <c r="D26" i="11"/>
  <c r="D4" i="11"/>
  <c r="A2" i="11"/>
  <c r="G27" i="11"/>
  <c r="N37" i="10"/>
  <c r="I33" i="10"/>
  <c r="H33" i="10"/>
  <c r="I32" i="10"/>
  <c r="H32" i="10"/>
  <c r="G32" i="10"/>
  <c r="F32" i="10"/>
  <c r="E32" i="10"/>
  <c r="D32" i="10"/>
  <c r="D4" i="10"/>
  <c r="A2" i="10"/>
  <c r="N32" i="9"/>
  <c r="F28" i="9"/>
  <c r="I28" i="9"/>
  <c r="I27" i="9"/>
  <c r="H27" i="9"/>
  <c r="G27" i="9"/>
  <c r="F27" i="9"/>
  <c r="E27" i="9"/>
  <c r="D27" i="9"/>
  <c r="D4" i="9"/>
  <c r="A2" i="9"/>
  <c r="H28" i="9"/>
  <c r="E28" i="9"/>
  <c r="P12" i="3"/>
  <c r="P13" i="3"/>
  <c r="P14" i="3"/>
  <c r="P15" i="3"/>
  <c r="P16" i="3"/>
  <c r="P11" i="3"/>
  <c r="N37" i="5"/>
  <c r="I33" i="5" s="1"/>
  <c r="D32" i="8"/>
  <c r="N37" i="8"/>
  <c r="E33" i="8" s="1"/>
  <c r="I32" i="8"/>
  <c r="H32" i="8"/>
  <c r="G32" i="8"/>
  <c r="F32" i="8"/>
  <c r="E32" i="8"/>
  <c r="D4" i="8"/>
  <c r="A2" i="8"/>
  <c r="N37" i="6"/>
  <c r="H33" i="6" s="1"/>
  <c r="G33" i="6"/>
  <c r="F33" i="6"/>
  <c r="I32" i="6"/>
  <c r="H32" i="6"/>
  <c r="G32" i="6"/>
  <c r="F32" i="6"/>
  <c r="E32" i="6"/>
  <c r="D32" i="6"/>
  <c r="D4" i="6"/>
  <c r="A2" i="6"/>
  <c r="G33" i="5"/>
  <c r="I32" i="5"/>
  <c r="H32" i="5"/>
  <c r="G32" i="5"/>
  <c r="F32" i="5"/>
  <c r="E32" i="5"/>
  <c r="D32" i="5"/>
  <c r="D4" i="5"/>
  <c r="A2" i="5"/>
  <c r="N37" i="4"/>
  <c r="E32" i="4" s="1"/>
  <c r="I31" i="4"/>
  <c r="H31" i="4"/>
  <c r="G31" i="4"/>
  <c r="F31" i="4"/>
  <c r="E31" i="4"/>
  <c r="D31" i="4"/>
  <c r="D4" i="4"/>
  <c r="A2" i="4"/>
  <c r="G32" i="4"/>
  <c r="D31" i="3"/>
  <c r="F31" i="3"/>
  <c r="G31" i="3"/>
  <c r="H31" i="3"/>
  <c r="I31" i="3"/>
  <c r="E31" i="3"/>
  <c r="D4" i="3"/>
  <c r="A2" i="3"/>
  <c r="N37" i="3"/>
  <c r="F32" i="3"/>
  <c r="I32" i="3"/>
  <c r="E32" i="3"/>
  <c r="H32" i="3"/>
  <c r="G32" i="3"/>
  <c r="F33" i="5"/>
  <c r="F33" i="8"/>
  <c r="G33" i="8"/>
  <c r="E33" i="10"/>
  <c r="F33" i="10"/>
  <c r="G33" i="10"/>
  <c r="G28" i="9"/>
  <c r="H33" i="8" l="1"/>
  <c r="H33" i="5"/>
  <c r="H32" i="4"/>
  <c r="I32" i="4"/>
  <c r="E33" i="6"/>
  <c r="I33" i="6"/>
  <c r="E33" i="5"/>
  <c r="I27" i="11"/>
  <c r="H27" i="11"/>
  <c r="I33" i="8"/>
  <c r="F32" i="4"/>
  <c r="E27" i="1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Olivier Gérardin</author>
  </authors>
  <commentList>
    <comment ref="B17" authorId="0" shapeId="0" xr:uid="{00000000-0006-0000-0000-000001000000}">
      <text>
        <r>
          <rPr>
            <b/>
            <sz val="8"/>
            <color indexed="81"/>
            <rFont val="Tahoma"/>
          </rPr>
          <t>Olivier Gérardin:</t>
        </r>
        <r>
          <rPr>
            <sz val="8"/>
            <color indexed="81"/>
            <rFont val="Tahoma"/>
          </rPr>
          <t xml:space="preserve">
Read the cell comments!</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Olivier Gérardin</author>
  </authors>
  <commentList>
    <comment ref="D5" authorId="0" shapeId="0" xr:uid="{F9F73A87-F2B7-4B5A-BCDD-4966D5C991E6}">
      <text>
        <r>
          <rPr>
            <b/>
            <sz val="8"/>
            <color indexed="81"/>
            <rFont val="Tahoma"/>
          </rPr>
          <t>Olivier Gérardin:</t>
        </r>
        <r>
          <rPr>
            <sz val="8"/>
            <color indexed="81"/>
            <rFont val="Tahoma"/>
          </rPr>
          <t xml:space="preserve">
The sprint number.</t>
        </r>
      </text>
    </comment>
    <comment ref="D6" authorId="0" shapeId="0" xr:uid="{CDC10003-50C2-492D-8168-716669957160}">
      <text>
        <r>
          <rPr>
            <b/>
            <sz val="8"/>
            <color indexed="81"/>
            <rFont val="Tahoma"/>
          </rPr>
          <t>Olivier Gérardin:</t>
        </r>
        <r>
          <rPr>
            <sz val="8"/>
            <color indexed="81"/>
            <rFont val="Tahoma"/>
          </rPr>
          <t xml:space="preserve">
The date of the first day of the sprint. Make it a Monday or date calculations will be inaccurate!</t>
        </r>
      </text>
    </comment>
    <comment ref="A10" authorId="0" shapeId="0" xr:uid="{440C06EC-6B19-4935-8DE3-E447FBA4BD2D}">
      <text>
        <r>
          <rPr>
            <b/>
            <sz val="8"/>
            <color indexed="81"/>
            <rFont val="Tahoma"/>
          </rPr>
          <t>Olivier Gérardin:</t>
        </r>
        <r>
          <rPr>
            <sz val="8"/>
            <color indexed="81"/>
            <rFont val="Tahoma"/>
          </rPr>
          <t xml:space="preserve">
A unique Task ID</t>
        </r>
      </text>
    </comment>
    <comment ref="B10" authorId="0" shapeId="0" xr:uid="{73762489-3A8F-4B94-B9D1-F7077540222D}">
      <text>
        <r>
          <rPr>
            <b/>
            <sz val="8"/>
            <color indexed="81"/>
            <rFont val="Tahoma"/>
          </rPr>
          <t>Olivier Gérardin:</t>
        </r>
        <r>
          <rPr>
            <sz val="8"/>
            <color indexed="81"/>
            <rFont val="Tahoma"/>
          </rPr>
          <t xml:space="preserve">
The Story this task will help complete.</t>
        </r>
      </text>
    </comment>
    <comment ref="D10" authorId="0" shapeId="0" xr:uid="{9A1B1F00-05F7-4C7F-B64F-37C806D8A7DD}">
      <text>
        <r>
          <rPr>
            <b/>
            <sz val="8"/>
            <color indexed="81"/>
            <rFont val="Tahoma"/>
          </rPr>
          <t>Olivier Gérardin:</t>
        </r>
        <r>
          <rPr>
            <sz val="8"/>
            <color indexed="81"/>
            <rFont val="Tahoma"/>
          </rPr>
          <t xml:space="preserve">
This is the team's estimate of the quantity of work necessary to complete this task. The unit is an arbitrary "scrum work unit"; it's not important what you choose as long as you remain consistent across tasks. You can think of it as man.day or man.hour if you like.
This is filled once before the sprint and does not change.</t>
        </r>
      </text>
    </comment>
    <comment ref="E10" authorId="0" shapeId="0" xr:uid="{6A19EA08-D611-48E6-87AD-368B92EC956A}">
      <text>
        <r>
          <rPr>
            <b/>
            <sz val="8"/>
            <color indexed="81"/>
            <rFont val="Tahoma"/>
          </rPr>
          <t>Olivier Gérardin:</t>
        </r>
        <r>
          <rPr>
            <sz val="8"/>
            <color indexed="81"/>
            <rFont val="Tahoma"/>
          </rPr>
          <t xml:space="preserve">
At the end of each day, fill in the estimated remaining scrum units for each task. Can be higher than the previous day if initial estimate was not accurate or other factors require more work.</t>
        </r>
      </text>
    </comment>
    <comment ref="C32" authorId="0" shapeId="0" xr:uid="{5DAE50FB-B489-4ADD-AFBC-704A6289FE0D}">
      <text>
        <r>
          <rPr>
            <b/>
            <sz val="8"/>
            <color indexed="81"/>
            <rFont val="Tahoma"/>
          </rPr>
          <t>Olivier Gérardin:</t>
        </r>
        <r>
          <rPr>
            <sz val="8"/>
            <color indexed="81"/>
            <rFont val="Tahoma"/>
          </rPr>
          <t xml:space="preserve">
The actual remaining scrum units at the end of the day. Shown in red if greater than the ideal (team is ahead of estimate) in green if lower (team is late).</t>
        </r>
      </text>
    </comment>
    <comment ref="D32" authorId="0" shapeId="0" xr:uid="{69A7C5A3-317A-4AA1-9CF5-B4A23CE88DC1}">
      <text>
        <r>
          <rPr>
            <b/>
            <sz val="8"/>
            <color indexed="81"/>
            <rFont val="Tahoma"/>
          </rPr>
          <t>Olivier Gérardin:</t>
        </r>
        <r>
          <rPr>
            <sz val="8"/>
            <color indexed="81"/>
            <rFont val="Tahoma"/>
          </rPr>
          <t xml:space="preserve">
This is the initial global estimate of this sprint's work effort in scrum units.</t>
        </r>
      </text>
    </comment>
    <comment ref="C33" authorId="0" shapeId="0" xr:uid="{8D5A85DE-BC8D-4672-AE50-1C920E1DE9CE}">
      <text>
        <r>
          <rPr>
            <b/>
            <sz val="8"/>
            <color indexed="81"/>
            <rFont val="Tahoma"/>
          </rPr>
          <t>Olivier Gérardin:</t>
        </r>
        <r>
          <rPr>
            <sz val="8"/>
            <color indexed="81"/>
            <rFont val="Tahoma"/>
          </rPr>
          <t xml:space="preserve">
The ideal (theoretical) remaining scrum units at the end of the day, assuming initial work estimates are correct and work is equally spread across days.</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Olivier Gérardin</author>
  </authors>
  <commentList>
    <comment ref="D5" authorId="0" shapeId="0" xr:uid="{4C498037-33D6-4B12-9CB8-3AD7D26A4988}">
      <text>
        <r>
          <rPr>
            <b/>
            <sz val="8"/>
            <color indexed="81"/>
            <rFont val="Tahoma"/>
          </rPr>
          <t>Olivier Gérardin:</t>
        </r>
        <r>
          <rPr>
            <sz val="8"/>
            <color indexed="81"/>
            <rFont val="Tahoma"/>
          </rPr>
          <t xml:space="preserve">
The sprint number.</t>
        </r>
      </text>
    </comment>
    <comment ref="D6" authorId="0" shapeId="0" xr:uid="{9AD25648-CF5A-419C-8048-5470E47F0F79}">
      <text>
        <r>
          <rPr>
            <b/>
            <sz val="8"/>
            <color indexed="81"/>
            <rFont val="Tahoma"/>
          </rPr>
          <t>Olivier Gérardin:</t>
        </r>
        <r>
          <rPr>
            <sz val="8"/>
            <color indexed="81"/>
            <rFont val="Tahoma"/>
          </rPr>
          <t xml:space="preserve">
The date of the first day of the sprint. Make it a Monday or date calculations will be inaccurate!</t>
        </r>
      </text>
    </comment>
    <comment ref="A10" authorId="0" shapeId="0" xr:uid="{90B11659-2824-4202-8019-64A99B4E1402}">
      <text>
        <r>
          <rPr>
            <b/>
            <sz val="8"/>
            <color indexed="81"/>
            <rFont val="Tahoma"/>
          </rPr>
          <t>Olivier Gérardin:</t>
        </r>
        <r>
          <rPr>
            <sz val="8"/>
            <color indexed="81"/>
            <rFont val="Tahoma"/>
          </rPr>
          <t xml:space="preserve">
A unique Task ID</t>
        </r>
      </text>
    </comment>
    <comment ref="B10" authorId="0" shapeId="0" xr:uid="{1C40B6DC-E517-4592-856F-6149758C7D2F}">
      <text>
        <r>
          <rPr>
            <b/>
            <sz val="8"/>
            <color indexed="81"/>
            <rFont val="Tahoma"/>
          </rPr>
          <t>Olivier Gérardin:</t>
        </r>
        <r>
          <rPr>
            <sz val="8"/>
            <color indexed="81"/>
            <rFont val="Tahoma"/>
          </rPr>
          <t xml:space="preserve">
The Story this task will help complete.</t>
        </r>
      </text>
    </comment>
    <comment ref="D10" authorId="0" shapeId="0" xr:uid="{24F68655-06B3-4F13-9F31-AB348936F386}">
      <text>
        <r>
          <rPr>
            <b/>
            <sz val="8"/>
            <color indexed="81"/>
            <rFont val="Tahoma"/>
          </rPr>
          <t>Olivier Gérardin:</t>
        </r>
        <r>
          <rPr>
            <sz val="8"/>
            <color indexed="81"/>
            <rFont val="Tahoma"/>
          </rPr>
          <t xml:space="preserve">
This is the team's estimate of the quantity of work necessary to complete this task. The unit is an arbitrary "scrum work unit"; it's not important what you choose as long as you remain consistent across tasks. You can think of it as man.day or man.hour if you like.
This is filled once before the sprint and does not change.</t>
        </r>
      </text>
    </comment>
    <comment ref="E10" authorId="0" shapeId="0" xr:uid="{7ACCE7B4-8CC2-44BA-AF53-22DE988F5CD1}">
      <text>
        <r>
          <rPr>
            <b/>
            <sz val="8"/>
            <color indexed="81"/>
            <rFont val="Tahoma"/>
          </rPr>
          <t>Olivier Gérardin:</t>
        </r>
        <r>
          <rPr>
            <sz val="8"/>
            <color indexed="81"/>
            <rFont val="Tahoma"/>
          </rPr>
          <t xml:space="preserve">
At the end of each day, fill in the estimated remaining scrum units for each task. Can be higher than the previous day if initial estimate was not accurate or other factors require more work.</t>
        </r>
      </text>
    </comment>
    <comment ref="C32" authorId="0" shapeId="0" xr:uid="{9DBD4266-FFCE-4399-A288-BCFC5C088AF1}">
      <text>
        <r>
          <rPr>
            <b/>
            <sz val="8"/>
            <color indexed="81"/>
            <rFont val="Tahoma"/>
          </rPr>
          <t>Olivier Gérardin:</t>
        </r>
        <r>
          <rPr>
            <sz val="8"/>
            <color indexed="81"/>
            <rFont val="Tahoma"/>
          </rPr>
          <t xml:space="preserve">
The actual remaining scrum units at the end of the day. Shown in red if greater than the ideal (team is ahead of estimate) in green if lower (team is late).</t>
        </r>
      </text>
    </comment>
    <comment ref="D32" authorId="0" shapeId="0" xr:uid="{424586CA-1AD0-4405-916A-B249CD22A293}">
      <text>
        <r>
          <rPr>
            <b/>
            <sz val="8"/>
            <color indexed="81"/>
            <rFont val="Tahoma"/>
          </rPr>
          <t>Olivier Gérardin:</t>
        </r>
        <r>
          <rPr>
            <sz val="8"/>
            <color indexed="81"/>
            <rFont val="Tahoma"/>
          </rPr>
          <t xml:space="preserve">
This is the initial global estimate of this sprint's work effort in scrum units.</t>
        </r>
      </text>
    </comment>
    <comment ref="C33" authorId="0" shapeId="0" xr:uid="{FB2197FC-A334-4F81-B51B-8596A59661DC}">
      <text>
        <r>
          <rPr>
            <b/>
            <sz val="8"/>
            <color indexed="81"/>
            <rFont val="Tahoma"/>
          </rPr>
          <t>Olivier Gérardin:</t>
        </r>
        <r>
          <rPr>
            <sz val="8"/>
            <color indexed="81"/>
            <rFont val="Tahoma"/>
          </rPr>
          <t xml:space="preserve">
The ideal (theoretical) remaining scrum units at the end of the day, assuming initial work estimates are correct and work is equally spread across days.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Olivier Gérardin</author>
  </authors>
  <commentList>
    <comment ref="A10" authorId="0" shapeId="0" xr:uid="{00000000-0006-0000-0100-000001000000}">
      <text>
        <r>
          <rPr>
            <b/>
            <sz val="8"/>
            <color indexed="81"/>
            <rFont val="Tahoma"/>
          </rPr>
          <t>Olivier Gérardin:</t>
        </r>
        <r>
          <rPr>
            <sz val="8"/>
            <color indexed="81"/>
            <rFont val="Tahoma"/>
          </rPr>
          <t xml:space="preserve">
A unique ID to refer to this story. Doesn't have to be numeric.</t>
        </r>
      </text>
    </comment>
    <comment ref="B10" authorId="0" shapeId="0" xr:uid="{00000000-0006-0000-0100-000002000000}">
      <text>
        <r>
          <rPr>
            <b/>
            <sz val="8"/>
            <color indexed="81"/>
            <rFont val="Tahoma"/>
          </rPr>
          <t>Olivier Gérardin:</t>
        </r>
        <r>
          <rPr>
            <sz val="8"/>
            <color indexed="81"/>
            <rFont val="Tahoma"/>
          </rPr>
          <t xml:space="preserve">
A short title just enough to recall the story.</t>
        </r>
      </text>
    </comment>
    <comment ref="C10" authorId="0" shapeId="0" xr:uid="{00000000-0006-0000-0100-000003000000}">
      <text>
        <r>
          <rPr>
            <b/>
            <sz val="8"/>
            <color indexed="81"/>
            <rFont val="Tahoma"/>
          </rPr>
          <t>Olivier Gérardin:</t>
        </r>
        <r>
          <rPr>
            <sz val="8"/>
            <color indexed="81"/>
            <rFont val="Tahoma"/>
          </rPr>
          <t xml:space="preserve">
(from product owner) Description of the user story in common language. Keep it short (one or wo sentences). Usually formatted as: "As a &lt;role&gt; I want to &lt;function&gt; so that &lt;benefit&gt;".</t>
        </r>
      </text>
    </comment>
    <comment ref="D10" authorId="0" shapeId="0" xr:uid="{00000000-0006-0000-0100-000004000000}">
      <text>
        <r>
          <rPr>
            <b/>
            <sz val="8"/>
            <color indexed="81"/>
            <rFont val="Tahoma"/>
          </rPr>
          <t>Olivier Gérardin:</t>
        </r>
        <r>
          <rPr>
            <sz val="8"/>
            <color indexed="81"/>
            <rFont val="Tahoma"/>
          </rPr>
          <t xml:space="preserve">
(from product owner) Priority of this story. Use an open scale so you can always move priorities later.</t>
        </r>
      </text>
    </comment>
    <comment ref="E10" authorId="0" shapeId="0" xr:uid="{00000000-0006-0000-0100-000005000000}">
      <text>
        <r>
          <rPr>
            <b/>
            <sz val="8"/>
            <color indexed="81"/>
            <rFont val="Tahoma"/>
          </rPr>
          <t>Olivier Gérardin:</t>
        </r>
        <r>
          <rPr>
            <sz val="8"/>
            <color indexed="81"/>
            <rFont val="Tahoma"/>
          </rPr>
          <t xml:space="preserve">
Fill in after Sprint Planning Meeting</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Olivier Gérardin</author>
  </authors>
  <commentList>
    <comment ref="D5" authorId="0" shapeId="0" xr:uid="{00000000-0006-0000-0200-000001000000}">
      <text>
        <r>
          <rPr>
            <b/>
            <sz val="8"/>
            <color indexed="81"/>
            <rFont val="Tahoma"/>
          </rPr>
          <t>Olivier Gérardin:</t>
        </r>
        <r>
          <rPr>
            <sz val="8"/>
            <color indexed="81"/>
            <rFont val="Tahoma"/>
          </rPr>
          <t xml:space="preserve">
The sprint number.</t>
        </r>
      </text>
    </comment>
    <comment ref="D6" authorId="0" shapeId="0" xr:uid="{00000000-0006-0000-0200-000002000000}">
      <text>
        <r>
          <rPr>
            <b/>
            <sz val="8"/>
            <color indexed="81"/>
            <rFont val="Tahoma"/>
          </rPr>
          <t>Olivier Gérardin:</t>
        </r>
        <r>
          <rPr>
            <sz val="8"/>
            <color indexed="81"/>
            <rFont val="Tahoma"/>
          </rPr>
          <t xml:space="preserve">
The date of the first day of the sprint. Make it a Monday or date calculations will be inaccurate!</t>
        </r>
      </text>
    </comment>
    <comment ref="A10" authorId="0" shapeId="0" xr:uid="{00000000-0006-0000-0200-000003000000}">
      <text>
        <r>
          <rPr>
            <b/>
            <sz val="8"/>
            <color indexed="81"/>
            <rFont val="Tahoma"/>
          </rPr>
          <t>Olivier Gérardin:</t>
        </r>
        <r>
          <rPr>
            <sz val="8"/>
            <color indexed="81"/>
            <rFont val="Tahoma"/>
          </rPr>
          <t xml:space="preserve">
A unique Task ID</t>
        </r>
      </text>
    </comment>
    <comment ref="B10" authorId="0" shapeId="0" xr:uid="{00000000-0006-0000-0200-000004000000}">
      <text>
        <r>
          <rPr>
            <b/>
            <sz val="8"/>
            <color indexed="81"/>
            <rFont val="Tahoma"/>
          </rPr>
          <t>Olivier Gérardin:</t>
        </r>
        <r>
          <rPr>
            <sz val="8"/>
            <color indexed="81"/>
            <rFont val="Tahoma"/>
          </rPr>
          <t xml:space="preserve">
The Story this task will help complete.</t>
        </r>
      </text>
    </comment>
    <comment ref="D10" authorId="0" shapeId="0" xr:uid="{00000000-0006-0000-0200-000005000000}">
      <text>
        <r>
          <rPr>
            <b/>
            <sz val="8"/>
            <color indexed="81"/>
            <rFont val="Tahoma"/>
          </rPr>
          <t>Olivier Gérardin:</t>
        </r>
        <r>
          <rPr>
            <sz val="8"/>
            <color indexed="81"/>
            <rFont val="Tahoma"/>
          </rPr>
          <t xml:space="preserve">
This is the team's estimate of the quantity of work necessary to complete this task. The unit is an arbitrary "scrum work unit"; it's not important what you choose as long as you remain consistent across tasks. You can think of it as man.day or man.hour if you like.
This is filled once before the sprint and does not change.</t>
        </r>
      </text>
    </comment>
    <comment ref="E10" authorId="0" shapeId="0" xr:uid="{00000000-0006-0000-0200-000006000000}">
      <text>
        <r>
          <rPr>
            <b/>
            <sz val="8"/>
            <color indexed="81"/>
            <rFont val="Tahoma"/>
          </rPr>
          <t>Olivier Gérardin:</t>
        </r>
        <r>
          <rPr>
            <sz val="8"/>
            <color indexed="81"/>
            <rFont val="Tahoma"/>
          </rPr>
          <t xml:space="preserve">
At the end of each day, fill in the estimated remaining scrum units for each task. Can be higher than the previous day if initial estimate was not accurate or other factors require more work.</t>
        </r>
      </text>
    </comment>
    <comment ref="C31" authorId="0" shapeId="0" xr:uid="{00000000-0006-0000-0200-000007000000}">
      <text>
        <r>
          <rPr>
            <b/>
            <sz val="8"/>
            <color indexed="81"/>
            <rFont val="Tahoma"/>
          </rPr>
          <t>Olivier Gérardin:</t>
        </r>
        <r>
          <rPr>
            <sz val="8"/>
            <color indexed="81"/>
            <rFont val="Tahoma"/>
          </rPr>
          <t xml:space="preserve">
The actual remaining scrum units at the end of the day. Shown in red if greater than the ideal (team is ahead of estimate) in green if lower (team is late).</t>
        </r>
      </text>
    </comment>
    <comment ref="D31" authorId="0" shapeId="0" xr:uid="{00000000-0006-0000-0200-000008000000}">
      <text>
        <r>
          <rPr>
            <b/>
            <sz val="8"/>
            <color indexed="81"/>
            <rFont val="Tahoma"/>
          </rPr>
          <t>Olivier Gérardin:</t>
        </r>
        <r>
          <rPr>
            <sz val="8"/>
            <color indexed="81"/>
            <rFont val="Tahoma"/>
          </rPr>
          <t xml:space="preserve">
This is the initial global estimate of this sprint's work effort in scrum units.</t>
        </r>
      </text>
    </comment>
    <comment ref="C32" authorId="0" shapeId="0" xr:uid="{00000000-0006-0000-0200-000009000000}">
      <text>
        <r>
          <rPr>
            <b/>
            <sz val="8"/>
            <color indexed="81"/>
            <rFont val="Tahoma"/>
          </rPr>
          <t>Olivier Gérardin:</t>
        </r>
        <r>
          <rPr>
            <sz val="8"/>
            <color indexed="81"/>
            <rFont val="Tahoma"/>
          </rPr>
          <t xml:space="preserve">
The ideal (theoretical) remaining scrum units at the end of the day, assuming initial work estimates are correct and work is equally spread across days.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Olivier Gérardin</author>
  </authors>
  <commentList>
    <comment ref="D5" authorId="0" shapeId="0" xr:uid="{9367F8F3-4306-4990-AC35-5361E81DE5A9}">
      <text>
        <r>
          <rPr>
            <b/>
            <sz val="8"/>
            <color indexed="81"/>
            <rFont val="Tahoma"/>
          </rPr>
          <t>Olivier Gérardin:</t>
        </r>
        <r>
          <rPr>
            <sz val="8"/>
            <color indexed="81"/>
            <rFont val="Tahoma"/>
          </rPr>
          <t xml:space="preserve">
The sprint number.</t>
        </r>
      </text>
    </comment>
    <comment ref="D6" authorId="0" shapeId="0" xr:uid="{5274CC38-EF63-46E0-A7E1-B1A99B6C892D}">
      <text>
        <r>
          <rPr>
            <b/>
            <sz val="8"/>
            <color indexed="81"/>
            <rFont val="Tahoma"/>
          </rPr>
          <t>Olivier Gérardin:</t>
        </r>
        <r>
          <rPr>
            <sz val="8"/>
            <color indexed="81"/>
            <rFont val="Tahoma"/>
          </rPr>
          <t xml:space="preserve">
The date of the first day of the sprint. Make it a Monday or date calculations will be inaccurate!</t>
        </r>
      </text>
    </comment>
    <comment ref="A10" authorId="0" shapeId="0" xr:uid="{56272A6C-990A-468C-A436-F37C0F4684C7}">
      <text>
        <r>
          <rPr>
            <b/>
            <sz val="8"/>
            <color indexed="81"/>
            <rFont val="Tahoma"/>
          </rPr>
          <t>Olivier Gérardin:</t>
        </r>
        <r>
          <rPr>
            <sz val="8"/>
            <color indexed="81"/>
            <rFont val="Tahoma"/>
          </rPr>
          <t xml:space="preserve">
A unique Task ID</t>
        </r>
      </text>
    </comment>
    <comment ref="B10" authorId="0" shapeId="0" xr:uid="{84616209-5FE4-4C9D-B970-DB7D18DF7BE6}">
      <text>
        <r>
          <rPr>
            <b/>
            <sz val="8"/>
            <color indexed="81"/>
            <rFont val="Tahoma"/>
          </rPr>
          <t>Olivier Gérardin:</t>
        </r>
        <r>
          <rPr>
            <sz val="8"/>
            <color indexed="81"/>
            <rFont val="Tahoma"/>
          </rPr>
          <t xml:space="preserve">
The Story this task will help complete.</t>
        </r>
      </text>
    </comment>
    <comment ref="D10" authorId="0" shapeId="0" xr:uid="{522824DA-FE26-4611-B173-BCA6012167EA}">
      <text>
        <r>
          <rPr>
            <b/>
            <sz val="8"/>
            <color indexed="81"/>
            <rFont val="Tahoma"/>
          </rPr>
          <t>Olivier Gérardin:</t>
        </r>
        <r>
          <rPr>
            <sz val="8"/>
            <color indexed="81"/>
            <rFont val="Tahoma"/>
          </rPr>
          <t xml:space="preserve">
This is the team's estimate of the quantity of work necessary to complete this task. The unit is an arbitrary "scrum work unit"; it's not important what you choose as long as you remain consistent across tasks. You can think of it as man.day or man.hour if you like.
This is filled once before the sprint and does not change.</t>
        </r>
      </text>
    </comment>
    <comment ref="E10" authorId="0" shapeId="0" xr:uid="{C662A005-BB7A-4CBA-BE52-54878202DCC5}">
      <text>
        <r>
          <rPr>
            <b/>
            <sz val="8"/>
            <color indexed="81"/>
            <rFont val="Tahoma"/>
          </rPr>
          <t>Olivier Gérardin:</t>
        </r>
        <r>
          <rPr>
            <sz val="8"/>
            <color indexed="81"/>
            <rFont val="Tahoma"/>
          </rPr>
          <t xml:space="preserve">
At the end of each day, fill in the estimated remaining scrum units for each task. Can be higher than the previous day if initial estimate was not accurate or other factors require more work.</t>
        </r>
      </text>
    </comment>
    <comment ref="C31" authorId="0" shapeId="0" xr:uid="{4341478B-010C-4CC4-8B49-9E5A6138777C}">
      <text>
        <r>
          <rPr>
            <b/>
            <sz val="8"/>
            <color indexed="81"/>
            <rFont val="Tahoma"/>
          </rPr>
          <t>Olivier Gérardin:</t>
        </r>
        <r>
          <rPr>
            <sz val="8"/>
            <color indexed="81"/>
            <rFont val="Tahoma"/>
          </rPr>
          <t xml:space="preserve">
The actual remaining scrum units at the end of the day. Shown in red if greater than the ideal (team is ahead of estimate) in green if lower (team is late).</t>
        </r>
      </text>
    </comment>
    <comment ref="D31" authorId="0" shapeId="0" xr:uid="{88F494FC-44A4-4D0C-978D-71EAF10AE51A}">
      <text>
        <r>
          <rPr>
            <b/>
            <sz val="8"/>
            <color indexed="81"/>
            <rFont val="Tahoma"/>
          </rPr>
          <t>Olivier Gérardin:</t>
        </r>
        <r>
          <rPr>
            <sz val="8"/>
            <color indexed="81"/>
            <rFont val="Tahoma"/>
          </rPr>
          <t xml:space="preserve">
This is the initial global estimate of this sprint's work effort in scrum units.</t>
        </r>
      </text>
    </comment>
    <comment ref="C32" authorId="0" shapeId="0" xr:uid="{2111FE54-B035-437C-BFD4-99373F7D96E9}">
      <text>
        <r>
          <rPr>
            <b/>
            <sz val="8"/>
            <color indexed="81"/>
            <rFont val="Tahoma"/>
          </rPr>
          <t>Olivier Gérardin:</t>
        </r>
        <r>
          <rPr>
            <sz val="8"/>
            <color indexed="81"/>
            <rFont val="Tahoma"/>
          </rPr>
          <t xml:space="preserve">
The ideal (theoretical) remaining scrum units at the end of the day, assuming initial work estimates are correct and work is equally spread across days.</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Olivier Gérardin</author>
  </authors>
  <commentList>
    <comment ref="D5" authorId="0" shapeId="0" xr:uid="{57A956BD-24C2-4DEE-806A-5BD3390812BC}">
      <text>
        <r>
          <rPr>
            <b/>
            <sz val="8"/>
            <color indexed="81"/>
            <rFont val="Tahoma"/>
          </rPr>
          <t>Olivier Gérardin:</t>
        </r>
        <r>
          <rPr>
            <sz val="8"/>
            <color indexed="81"/>
            <rFont val="Tahoma"/>
          </rPr>
          <t xml:space="preserve">
The sprint number.</t>
        </r>
      </text>
    </comment>
    <comment ref="D6" authorId="0" shapeId="0" xr:uid="{851E2AB2-6DBB-4F47-A52D-88DA967CF9F8}">
      <text>
        <r>
          <rPr>
            <b/>
            <sz val="8"/>
            <color indexed="81"/>
            <rFont val="Tahoma"/>
          </rPr>
          <t>Olivier Gérardin:</t>
        </r>
        <r>
          <rPr>
            <sz val="8"/>
            <color indexed="81"/>
            <rFont val="Tahoma"/>
          </rPr>
          <t xml:space="preserve">
The date of the first day of the sprint. Make it a Monday or date calculations will be inaccurate!</t>
        </r>
      </text>
    </comment>
    <comment ref="A10" authorId="0" shapeId="0" xr:uid="{1A5D7E0E-60AE-493F-AC75-2D6A2B32AC4D}">
      <text>
        <r>
          <rPr>
            <b/>
            <sz val="8"/>
            <color indexed="81"/>
            <rFont val="Tahoma"/>
          </rPr>
          <t>Olivier Gérardin:</t>
        </r>
        <r>
          <rPr>
            <sz val="8"/>
            <color indexed="81"/>
            <rFont val="Tahoma"/>
          </rPr>
          <t xml:space="preserve">
A unique Task ID</t>
        </r>
      </text>
    </comment>
    <comment ref="B10" authorId="0" shapeId="0" xr:uid="{638A4D10-214B-4465-A802-90283FDD99D1}">
      <text>
        <r>
          <rPr>
            <b/>
            <sz val="8"/>
            <color indexed="81"/>
            <rFont val="Tahoma"/>
          </rPr>
          <t>Olivier Gérardin:</t>
        </r>
        <r>
          <rPr>
            <sz val="8"/>
            <color indexed="81"/>
            <rFont val="Tahoma"/>
          </rPr>
          <t xml:space="preserve">
The Story this task will help complete.</t>
        </r>
      </text>
    </comment>
    <comment ref="D10" authorId="0" shapeId="0" xr:uid="{CE3E3442-1815-4CED-A6B5-2A25E6638A84}">
      <text>
        <r>
          <rPr>
            <b/>
            <sz val="8"/>
            <color indexed="81"/>
            <rFont val="Tahoma"/>
          </rPr>
          <t>Olivier Gérardin:</t>
        </r>
        <r>
          <rPr>
            <sz val="8"/>
            <color indexed="81"/>
            <rFont val="Tahoma"/>
          </rPr>
          <t xml:space="preserve">
This is the team's estimate of the quantity of work necessary to complete this task. The unit is an arbitrary "scrum work unit"; it's not important what you choose as long as you remain consistent across tasks. You can think of it as man.day or man.hour if you like.
This is filled once before the sprint and does not change.</t>
        </r>
      </text>
    </comment>
    <comment ref="E10" authorId="0" shapeId="0" xr:uid="{AF818293-485D-48A9-93F6-6E48318FE95E}">
      <text>
        <r>
          <rPr>
            <b/>
            <sz val="8"/>
            <color indexed="81"/>
            <rFont val="Tahoma"/>
          </rPr>
          <t>Olivier Gérardin:</t>
        </r>
        <r>
          <rPr>
            <sz val="8"/>
            <color indexed="81"/>
            <rFont val="Tahoma"/>
          </rPr>
          <t xml:space="preserve">
At the end of each day, fill in the estimated remaining scrum units for each task. Can be higher than the previous day if initial estimate was not accurate or other factors require more work.</t>
        </r>
      </text>
    </comment>
    <comment ref="C32" authorId="0" shapeId="0" xr:uid="{81D79493-1C34-414C-9EC6-D35AFA3FEC14}">
      <text>
        <r>
          <rPr>
            <b/>
            <sz val="8"/>
            <color indexed="81"/>
            <rFont val="Tahoma"/>
          </rPr>
          <t>Olivier Gérardin:</t>
        </r>
        <r>
          <rPr>
            <sz val="8"/>
            <color indexed="81"/>
            <rFont val="Tahoma"/>
          </rPr>
          <t xml:space="preserve">
The actual remaining scrum units at the end of the day. Shown in red if greater than the ideal (team is ahead of estimate) in green if lower (team is late).</t>
        </r>
      </text>
    </comment>
    <comment ref="D32" authorId="0" shapeId="0" xr:uid="{8EE33B1B-564C-4B33-BB9E-DB28C6637229}">
      <text>
        <r>
          <rPr>
            <b/>
            <sz val="8"/>
            <color indexed="81"/>
            <rFont val="Tahoma"/>
          </rPr>
          <t>Olivier Gérardin:</t>
        </r>
        <r>
          <rPr>
            <sz val="8"/>
            <color indexed="81"/>
            <rFont val="Tahoma"/>
          </rPr>
          <t xml:space="preserve">
This is the initial global estimate of this sprint's work effort in scrum units.</t>
        </r>
      </text>
    </comment>
    <comment ref="C33" authorId="0" shapeId="0" xr:uid="{22FCED60-623F-4B08-9E7E-03124B051CBB}">
      <text>
        <r>
          <rPr>
            <b/>
            <sz val="8"/>
            <color indexed="81"/>
            <rFont val="Tahoma"/>
          </rPr>
          <t>Olivier Gérardin:</t>
        </r>
        <r>
          <rPr>
            <sz val="8"/>
            <color indexed="81"/>
            <rFont val="Tahoma"/>
          </rPr>
          <t xml:space="preserve">
The ideal (theoretical) remaining scrum units at the end of the day, assuming initial work estimates are correct and work is equally spread across days.</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Olivier Gérardin</author>
  </authors>
  <commentList>
    <comment ref="D5" authorId="0" shapeId="0" xr:uid="{F36FD445-9315-43B4-A4A8-49BD87D79EC5}">
      <text>
        <r>
          <rPr>
            <b/>
            <sz val="8"/>
            <color indexed="81"/>
            <rFont val="Tahoma"/>
          </rPr>
          <t>Olivier Gérardin:</t>
        </r>
        <r>
          <rPr>
            <sz val="8"/>
            <color indexed="81"/>
            <rFont val="Tahoma"/>
          </rPr>
          <t xml:space="preserve">
The sprint number.</t>
        </r>
      </text>
    </comment>
    <comment ref="D6" authorId="0" shapeId="0" xr:uid="{944C2488-9563-49F8-8E0F-3231012E8563}">
      <text>
        <r>
          <rPr>
            <b/>
            <sz val="8"/>
            <color indexed="81"/>
            <rFont val="Tahoma"/>
          </rPr>
          <t>Olivier Gérardin:</t>
        </r>
        <r>
          <rPr>
            <sz val="8"/>
            <color indexed="81"/>
            <rFont val="Tahoma"/>
          </rPr>
          <t xml:space="preserve">
The date of the first day of the sprint. Make it a Monday or date calculations will be inaccurate!</t>
        </r>
      </text>
    </comment>
    <comment ref="A10" authorId="0" shapeId="0" xr:uid="{99EBF1D2-5245-409E-AE93-3F3384BFD5F9}">
      <text>
        <r>
          <rPr>
            <b/>
            <sz val="8"/>
            <color indexed="81"/>
            <rFont val="Tahoma"/>
          </rPr>
          <t>Olivier Gérardin:</t>
        </r>
        <r>
          <rPr>
            <sz val="8"/>
            <color indexed="81"/>
            <rFont val="Tahoma"/>
          </rPr>
          <t xml:space="preserve">
A unique Task ID</t>
        </r>
      </text>
    </comment>
    <comment ref="B10" authorId="0" shapeId="0" xr:uid="{86BC343C-6C52-4541-9FB8-FCDB3B72C42B}">
      <text>
        <r>
          <rPr>
            <b/>
            <sz val="8"/>
            <color indexed="81"/>
            <rFont val="Tahoma"/>
          </rPr>
          <t>Olivier Gérardin:</t>
        </r>
        <r>
          <rPr>
            <sz val="8"/>
            <color indexed="81"/>
            <rFont val="Tahoma"/>
          </rPr>
          <t xml:space="preserve">
The Story this task will help complete.</t>
        </r>
      </text>
    </comment>
    <comment ref="D10" authorId="0" shapeId="0" xr:uid="{1383B056-B6E0-46C3-8D23-361D3D199F92}">
      <text>
        <r>
          <rPr>
            <b/>
            <sz val="8"/>
            <color indexed="81"/>
            <rFont val="Tahoma"/>
          </rPr>
          <t>Olivier Gérardin:</t>
        </r>
        <r>
          <rPr>
            <sz val="8"/>
            <color indexed="81"/>
            <rFont val="Tahoma"/>
          </rPr>
          <t xml:space="preserve">
This is the team's estimate of the quantity of work necessary to complete this task. The unit is an arbitrary "scrum work unit"; it's not important what you choose as long as you remain consistent across tasks. You can think of it as man.day or man.hour if you like.
This is filled once before the sprint and does not change.</t>
        </r>
      </text>
    </comment>
    <comment ref="E10" authorId="0" shapeId="0" xr:uid="{5BBA3A46-950C-4930-94C0-7BBF0687EF06}">
      <text>
        <r>
          <rPr>
            <b/>
            <sz val="8"/>
            <color indexed="81"/>
            <rFont val="Tahoma"/>
          </rPr>
          <t>Olivier Gérardin:</t>
        </r>
        <r>
          <rPr>
            <sz val="8"/>
            <color indexed="81"/>
            <rFont val="Tahoma"/>
          </rPr>
          <t xml:space="preserve">
At the end of each day, fill in the estimated remaining scrum units for each task. Can be higher than the previous day if initial estimate was not accurate or other factors require more work.</t>
        </r>
      </text>
    </comment>
    <comment ref="C32" authorId="0" shapeId="0" xr:uid="{21B6744C-A7B6-4EB4-B19F-A2CD5A1E0AB8}">
      <text>
        <r>
          <rPr>
            <b/>
            <sz val="8"/>
            <color indexed="81"/>
            <rFont val="Tahoma"/>
          </rPr>
          <t>Olivier Gérardin:</t>
        </r>
        <r>
          <rPr>
            <sz val="8"/>
            <color indexed="81"/>
            <rFont val="Tahoma"/>
          </rPr>
          <t xml:space="preserve">
The actual remaining scrum units at the end of the day. Shown in red if greater than the ideal (team is ahead of estimate) in green if lower (team is late).</t>
        </r>
      </text>
    </comment>
    <comment ref="D32" authorId="0" shapeId="0" xr:uid="{4E5F1332-8687-4831-9D43-C699B9065B30}">
      <text>
        <r>
          <rPr>
            <b/>
            <sz val="8"/>
            <color indexed="81"/>
            <rFont val="Tahoma"/>
          </rPr>
          <t>Olivier Gérardin:</t>
        </r>
        <r>
          <rPr>
            <sz val="8"/>
            <color indexed="81"/>
            <rFont val="Tahoma"/>
          </rPr>
          <t xml:space="preserve">
This is the initial global estimate of this sprint's work effort in scrum units.</t>
        </r>
      </text>
    </comment>
    <comment ref="C33" authorId="0" shapeId="0" xr:uid="{B9377521-E30C-446C-81F1-3127634132F8}">
      <text>
        <r>
          <rPr>
            <b/>
            <sz val="8"/>
            <color indexed="81"/>
            <rFont val="Tahoma"/>
          </rPr>
          <t>Olivier Gérardin:</t>
        </r>
        <r>
          <rPr>
            <sz val="8"/>
            <color indexed="81"/>
            <rFont val="Tahoma"/>
          </rPr>
          <t xml:space="preserve">
The ideal (theoretical) remaining scrum units at the end of the day, assuming initial work estimates are correct and work is equally spread across days.</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Olivier Gérardin</author>
  </authors>
  <commentList>
    <comment ref="D5" authorId="0" shapeId="0" xr:uid="{411476D5-13B4-4BD4-931D-B41DE187EC6D}">
      <text>
        <r>
          <rPr>
            <b/>
            <sz val="8"/>
            <color indexed="81"/>
            <rFont val="Tahoma"/>
          </rPr>
          <t>Olivier Gérardin:</t>
        </r>
        <r>
          <rPr>
            <sz val="8"/>
            <color indexed="81"/>
            <rFont val="Tahoma"/>
          </rPr>
          <t xml:space="preserve">
The sprint number.</t>
        </r>
      </text>
    </comment>
    <comment ref="D6" authorId="0" shapeId="0" xr:uid="{0E89D773-E6A5-4B4C-9BBB-84C61858E474}">
      <text>
        <r>
          <rPr>
            <b/>
            <sz val="8"/>
            <color indexed="81"/>
            <rFont val="Tahoma"/>
          </rPr>
          <t>Olivier Gérardin:</t>
        </r>
        <r>
          <rPr>
            <sz val="8"/>
            <color indexed="81"/>
            <rFont val="Tahoma"/>
          </rPr>
          <t xml:space="preserve">
The date of the first day of the sprint. Make it a Monday or date calculations will be inaccurate!</t>
        </r>
      </text>
    </comment>
    <comment ref="A10" authorId="0" shapeId="0" xr:uid="{C2AB8356-6E61-4AB7-A7BE-7C91470BCE8B}">
      <text>
        <r>
          <rPr>
            <b/>
            <sz val="8"/>
            <color indexed="81"/>
            <rFont val="Tahoma"/>
          </rPr>
          <t>Olivier Gérardin:</t>
        </r>
        <r>
          <rPr>
            <sz val="8"/>
            <color indexed="81"/>
            <rFont val="Tahoma"/>
          </rPr>
          <t xml:space="preserve">
A unique Task ID</t>
        </r>
      </text>
    </comment>
    <comment ref="B10" authorId="0" shapeId="0" xr:uid="{0854782E-6C83-4ED4-AE0B-9010E31BDB9F}">
      <text>
        <r>
          <rPr>
            <b/>
            <sz val="8"/>
            <color indexed="81"/>
            <rFont val="Tahoma"/>
          </rPr>
          <t>Olivier Gérardin:</t>
        </r>
        <r>
          <rPr>
            <sz val="8"/>
            <color indexed="81"/>
            <rFont val="Tahoma"/>
          </rPr>
          <t xml:space="preserve">
The Story this task will help complete.</t>
        </r>
      </text>
    </comment>
    <comment ref="D10" authorId="0" shapeId="0" xr:uid="{265D8173-AF3B-4DD3-8A9A-E00112A0092C}">
      <text>
        <r>
          <rPr>
            <b/>
            <sz val="8"/>
            <color indexed="81"/>
            <rFont val="Tahoma"/>
          </rPr>
          <t>Olivier Gérardin:</t>
        </r>
        <r>
          <rPr>
            <sz val="8"/>
            <color indexed="81"/>
            <rFont val="Tahoma"/>
          </rPr>
          <t xml:space="preserve">
This is the team's estimate of the quantity of work necessary to complete this task. The unit is an arbitrary "scrum work unit"; it's not important what you choose as long as you remain consistent across tasks. You can think of it as man.day or man.hour if you like.
This is filled once before the sprint and does not change.</t>
        </r>
      </text>
    </comment>
    <comment ref="E10" authorId="0" shapeId="0" xr:uid="{42747413-6489-435A-A6D5-D05A13C5AA35}">
      <text>
        <r>
          <rPr>
            <b/>
            <sz val="8"/>
            <color indexed="81"/>
            <rFont val="Tahoma"/>
          </rPr>
          <t>Olivier Gérardin:</t>
        </r>
        <r>
          <rPr>
            <sz val="8"/>
            <color indexed="81"/>
            <rFont val="Tahoma"/>
          </rPr>
          <t xml:space="preserve">
At the end of each day, fill in the estimated remaining scrum units for each task. Can be higher than the previous day if initial estimate was not accurate or other factors require more work.</t>
        </r>
      </text>
    </comment>
    <comment ref="C32" authorId="0" shapeId="0" xr:uid="{10AE758B-7BB4-4369-8C78-9A2FC83D9282}">
      <text>
        <r>
          <rPr>
            <b/>
            <sz val="8"/>
            <color indexed="81"/>
            <rFont val="Tahoma"/>
          </rPr>
          <t>Olivier Gérardin:</t>
        </r>
        <r>
          <rPr>
            <sz val="8"/>
            <color indexed="81"/>
            <rFont val="Tahoma"/>
          </rPr>
          <t xml:space="preserve">
The actual remaining scrum units at the end of the day. Shown in red if greater than the ideal (team is ahead of estimate) in green if lower (team is late).</t>
        </r>
      </text>
    </comment>
    <comment ref="D32" authorId="0" shapeId="0" xr:uid="{BB0B5A8A-EF87-40B0-A74E-64F1DCB08C83}">
      <text>
        <r>
          <rPr>
            <b/>
            <sz val="8"/>
            <color indexed="81"/>
            <rFont val="Tahoma"/>
          </rPr>
          <t>Olivier Gérardin:</t>
        </r>
        <r>
          <rPr>
            <sz val="8"/>
            <color indexed="81"/>
            <rFont val="Tahoma"/>
          </rPr>
          <t xml:space="preserve">
This is the initial global estimate of this sprint's work effort in scrum units.</t>
        </r>
      </text>
    </comment>
    <comment ref="C33" authorId="0" shapeId="0" xr:uid="{A3A882A0-83A2-4D08-A8F0-9C4F2D2FE7AE}">
      <text>
        <r>
          <rPr>
            <b/>
            <sz val="8"/>
            <color indexed="81"/>
            <rFont val="Tahoma"/>
          </rPr>
          <t>Olivier Gérardin:</t>
        </r>
        <r>
          <rPr>
            <sz val="8"/>
            <color indexed="81"/>
            <rFont val="Tahoma"/>
          </rPr>
          <t xml:space="preserve">
The ideal (theoretical) remaining scrum units at the end of the day, assuming initial work estimates are correct and work is equally spread across days.</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Olivier Gérardin</author>
  </authors>
  <commentList>
    <comment ref="D5" authorId="0" shapeId="0" xr:uid="{2B8893A2-F7F3-4AA6-AD9A-6369E4FF6643}">
      <text>
        <r>
          <rPr>
            <b/>
            <sz val="8"/>
            <color indexed="81"/>
            <rFont val="Tahoma"/>
          </rPr>
          <t>Olivier Gérardin:</t>
        </r>
        <r>
          <rPr>
            <sz val="8"/>
            <color indexed="81"/>
            <rFont val="Tahoma"/>
          </rPr>
          <t xml:space="preserve">
The sprint number.</t>
        </r>
      </text>
    </comment>
    <comment ref="D6" authorId="0" shapeId="0" xr:uid="{308A2ECE-25FB-4DBD-9030-CBDB30B545DD}">
      <text>
        <r>
          <rPr>
            <b/>
            <sz val="8"/>
            <color indexed="81"/>
            <rFont val="Tahoma"/>
          </rPr>
          <t>Olivier Gérardin:</t>
        </r>
        <r>
          <rPr>
            <sz val="8"/>
            <color indexed="81"/>
            <rFont val="Tahoma"/>
          </rPr>
          <t xml:space="preserve">
The date of the first day of the sprint. Make it a Monday or date calculations will be inaccurate!</t>
        </r>
      </text>
    </comment>
    <comment ref="A10" authorId="0" shapeId="0" xr:uid="{6CCA1351-547A-42A2-92FE-4A9170BA9848}">
      <text>
        <r>
          <rPr>
            <b/>
            <sz val="8"/>
            <color indexed="81"/>
            <rFont val="Tahoma"/>
          </rPr>
          <t>Olivier Gérardin:</t>
        </r>
        <r>
          <rPr>
            <sz val="8"/>
            <color indexed="81"/>
            <rFont val="Tahoma"/>
          </rPr>
          <t xml:space="preserve">
A unique Task ID</t>
        </r>
      </text>
    </comment>
    <comment ref="B10" authorId="0" shapeId="0" xr:uid="{5256CC84-A5CD-46CF-8F5B-B8C87A729B5D}">
      <text>
        <r>
          <rPr>
            <b/>
            <sz val="8"/>
            <color indexed="81"/>
            <rFont val="Tahoma"/>
          </rPr>
          <t>Olivier Gérardin:</t>
        </r>
        <r>
          <rPr>
            <sz val="8"/>
            <color indexed="81"/>
            <rFont val="Tahoma"/>
          </rPr>
          <t xml:space="preserve">
The Story this task will help complete.</t>
        </r>
      </text>
    </comment>
    <comment ref="D10" authorId="0" shapeId="0" xr:uid="{CBBECC81-6D05-4D90-815F-B48C7DFBF043}">
      <text>
        <r>
          <rPr>
            <b/>
            <sz val="8"/>
            <color indexed="81"/>
            <rFont val="Tahoma"/>
          </rPr>
          <t>Olivier Gérardin:</t>
        </r>
        <r>
          <rPr>
            <sz val="8"/>
            <color indexed="81"/>
            <rFont val="Tahoma"/>
          </rPr>
          <t xml:space="preserve">
This is the team's estimate of the quantity of work necessary to complete this task. The unit is an arbitrary "scrum work unit"; it's not important what you choose as long as you remain consistent across tasks. You can think of it as man.day or man.hour if you like.
This is filled once before the sprint and does not change.</t>
        </r>
      </text>
    </comment>
    <comment ref="E10" authorId="0" shapeId="0" xr:uid="{F55BAEA3-ACD1-41B9-A9D8-0C0C1627272C}">
      <text>
        <r>
          <rPr>
            <b/>
            <sz val="8"/>
            <color indexed="81"/>
            <rFont val="Tahoma"/>
          </rPr>
          <t>Olivier Gérardin:</t>
        </r>
        <r>
          <rPr>
            <sz val="8"/>
            <color indexed="81"/>
            <rFont val="Tahoma"/>
          </rPr>
          <t xml:space="preserve">
At the end of each day, fill in the estimated remaining scrum units for each task. Can be higher than the previous day if initial estimate was not accurate or other factors require more work.</t>
        </r>
      </text>
    </comment>
    <comment ref="C27" authorId="0" shapeId="0" xr:uid="{87C02DBA-48DC-4C55-A629-43DFB0405463}">
      <text>
        <r>
          <rPr>
            <b/>
            <sz val="8"/>
            <color indexed="81"/>
            <rFont val="Tahoma"/>
          </rPr>
          <t>Olivier Gérardin:</t>
        </r>
        <r>
          <rPr>
            <sz val="8"/>
            <color indexed="81"/>
            <rFont val="Tahoma"/>
          </rPr>
          <t xml:space="preserve">
The actual remaining scrum units at the end of the day. Shown in red if greater than the ideal (team is ahead of estimate) in green if lower (team is late).</t>
        </r>
      </text>
    </comment>
    <comment ref="D27" authorId="0" shapeId="0" xr:uid="{3DF6EB9D-6C68-4AF7-A0D5-9319A7E20F17}">
      <text>
        <r>
          <rPr>
            <b/>
            <sz val="8"/>
            <color indexed="81"/>
            <rFont val="Tahoma"/>
          </rPr>
          <t>Olivier Gérardin:</t>
        </r>
        <r>
          <rPr>
            <sz val="8"/>
            <color indexed="81"/>
            <rFont val="Tahoma"/>
          </rPr>
          <t xml:space="preserve">
This is the initial global estimate of this sprint's work effort in scrum units.</t>
        </r>
      </text>
    </comment>
    <comment ref="C28" authorId="0" shapeId="0" xr:uid="{5A12C8AA-73C6-47FC-B200-6E5D31724DC9}">
      <text>
        <r>
          <rPr>
            <b/>
            <sz val="8"/>
            <color indexed="81"/>
            <rFont val="Tahoma"/>
          </rPr>
          <t>Olivier Gérardin:</t>
        </r>
        <r>
          <rPr>
            <sz val="8"/>
            <color indexed="81"/>
            <rFont val="Tahoma"/>
          </rPr>
          <t xml:space="preserve">
The ideal (theoretical) remaining scrum units at the end of the day, assuming initial work estimates are correct and work is equally spread across days.</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Olivier Gérardin</author>
  </authors>
  <commentList>
    <comment ref="D5" authorId="0" shapeId="0" xr:uid="{C2FBDE63-3962-4BF8-83E6-5E66F3340CC1}">
      <text>
        <r>
          <rPr>
            <b/>
            <sz val="8"/>
            <color indexed="81"/>
            <rFont val="Tahoma"/>
          </rPr>
          <t>Olivier Gérardin:</t>
        </r>
        <r>
          <rPr>
            <sz val="8"/>
            <color indexed="81"/>
            <rFont val="Tahoma"/>
          </rPr>
          <t xml:space="preserve">
The sprint number.</t>
        </r>
      </text>
    </comment>
    <comment ref="D6" authorId="0" shapeId="0" xr:uid="{3703E7EF-0A1C-4799-B3FB-C11FCA3AB13B}">
      <text>
        <r>
          <rPr>
            <b/>
            <sz val="8"/>
            <color indexed="81"/>
            <rFont val="Tahoma"/>
          </rPr>
          <t>Olivier Gérardin:</t>
        </r>
        <r>
          <rPr>
            <sz val="8"/>
            <color indexed="81"/>
            <rFont val="Tahoma"/>
          </rPr>
          <t xml:space="preserve">
The date of the first day of the sprint. Make it a Monday or date calculations will be inaccurate!</t>
        </r>
      </text>
    </comment>
    <comment ref="A10" authorId="0" shapeId="0" xr:uid="{209BE775-AD5A-40D3-A187-117A251DB52A}">
      <text>
        <r>
          <rPr>
            <b/>
            <sz val="8"/>
            <color indexed="81"/>
            <rFont val="Tahoma"/>
          </rPr>
          <t>Olivier Gérardin:</t>
        </r>
        <r>
          <rPr>
            <sz val="8"/>
            <color indexed="81"/>
            <rFont val="Tahoma"/>
          </rPr>
          <t xml:space="preserve">
A unique Task ID</t>
        </r>
      </text>
    </comment>
    <comment ref="B10" authorId="0" shapeId="0" xr:uid="{D9F01BC0-894D-42C2-B960-47B97A283CE0}">
      <text>
        <r>
          <rPr>
            <b/>
            <sz val="8"/>
            <color indexed="81"/>
            <rFont val="Tahoma"/>
          </rPr>
          <t>Olivier Gérardin:</t>
        </r>
        <r>
          <rPr>
            <sz val="8"/>
            <color indexed="81"/>
            <rFont val="Tahoma"/>
          </rPr>
          <t xml:space="preserve">
The Story this task will help complete.</t>
        </r>
      </text>
    </comment>
    <comment ref="D10" authorId="0" shapeId="0" xr:uid="{A495AE12-B0DB-4D06-9F67-11AEB7775DE0}">
      <text>
        <r>
          <rPr>
            <b/>
            <sz val="8"/>
            <color indexed="81"/>
            <rFont val="Tahoma"/>
          </rPr>
          <t>Olivier Gérardin:</t>
        </r>
        <r>
          <rPr>
            <sz val="8"/>
            <color indexed="81"/>
            <rFont val="Tahoma"/>
          </rPr>
          <t xml:space="preserve">
This is the team's estimate of the quantity of work necessary to complete this task. The unit is an arbitrary "scrum work unit"; it's not important what you choose as long as you remain consistent across tasks. You can think of it as man.day or man.hour if you like.
This is filled once before the sprint and does not change.</t>
        </r>
      </text>
    </comment>
    <comment ref="E10" authorId="0" shapeId="0" xr:uid="{838D9395-2EE9-4C92-A82B-00090B723089}">
      <text>
        <r>
          <rPr>
            <b/>
            <sz val="8"/>
            <color indexed="81"/>
            <rFont val="Tahoma"/>
          </rPr>
          <t>Olivier Gérardin:</t>
        </r>
        <r>
          <rPr>
            <sz val="8"/>
            <color indexed="81"/>
            <rFont val="Tahoma"/>
          </rPr>
          <t xml:space="preserve">
At the end of each day, fill in the estimated remaining scrum units for each task. Can be higher than the previous day if initial estimate was not accurate or other factors require more work.</t>
        </r>
      </text>
    </comment>
    <comment ref="C26" authorId="0" shapeId="0" xr:uid="{5A611AAE-7940-42F6-A6C0-2E1B60C43267}">
      <text>
        <r>
          <rPr>
            <b/>
            <sz val="8"/>
            <color indexed="81"/>
            <rFont val="Tahoma"/>
          </rPr>
          <t>Olivier Gérardin:</t>
        </r>
        <r>
          <rPr>
            <sz val="8"/>
            <color indexed="81"/>
            <rFont val="Tahoma"/>
          </rPr>
          <t xml:space="preserve">
The actual remaining scrum units at the end of the day. Shown in red if greater than the ideal (team is ahead of estimate) in green if lower (team is late).</t>
        </r>
      </text>
    </comment>
    <comment ref="D26" authorId="0" shapeId="0" xr:uid="{D35F8F0C-EB7B-45EE-BEAE-470340BEDDF2}">
      <text>
        <r>
          <rPr>
            <b/>
            <sz val="8"/>
            <color indexed="81"/>
            <rFont val="Tahoma"/>
          </rPr>
          <t>Olivier Gérardin:</t>
        </r>
        <r>
          <rPr>
            <sz val="8"/>
            <color indexed="81"/>
            <rFont val="Tahoma"/>
          </rPr>
          <t xml:space="preserve">
This is the initial global estimate of this sprint's work effort in scrum units.</t>
        </r>
      </text>
    </comment>
    <comment ref="C27" authorId="0" shapeId="0" xr:uid="{EEA7F2F3-45EC-45F5-8F26-AA201F7069C6}">
      <text>
        <r>
          <rPr>
            <b/>
            <sz val="8"/>
            <color indexed="81"/>
            <rFont val="Tahoma"/>
          </rPr>
          <t>Olivier Gérardin:</t>
        </r>
        <r>
          <rPr>
            <sz val="8"/>
            <color indexed="81"/>
            <rFont val="Tahoma"/>
          </rPr>
          <t xml:space="preserve">
The ideal (theoretical) remaining scrum units at the end of the day, assuming initial work estimates are correct and work is equally spread across days.</t>
        </r>
      </text>
    </comment>
  </commentList>
</comments>
</file>

<file path=xl/sharedStrings.xml><?xml version="1.0" encoding="utf-8"?>
<sst xmlns="http://schemas.openxmlformats.org/spreadsheetml/2006/main" count="611" uniqueCount="196">
  <si>
    <t>Scrum Excel Helper Workbook</t>
  </si>
  <si>
    <t>What is this?</t>
  </si>
  <si>
    <t>This workbook is meant to help you manage your scrum project, as a scrum master. It can help you keep track of the product backlog, sprint backlogs, and displays the burndown chart for each sprint. (If you don't know what all those mean, read the next point.)
I've kept it very basic so that you can easily extend it to suit your needs. If you have any suggestion for improvement or other coment I'd like to hear from you.</t>
  </si>
  <si>
    <t>Where can I learn more about Scrum?</t>
  </si>
  <si>
    <t>Scrum in 5 minutes (PDF) from softhouse</t>
  </si>
  <si>
    <t>Scrum Cheat Sheet (PDF) from agile42</t>
  </si>
  <si>
    <t>How do I use it?</t>
  </si>
  <si>
    <r>
      <t>Before project start:</t>
    </r>
    <r>
      <rPr>
        <sz val="10"/>
        <rFont val="Arial"/>
        <family val="2"/>
      </rPr>
      <t xml:space="preserve"> the product owner is responsible for managing the product backlog. Enter all user stories, with the associated priority, in the "Product backlog" sheet. Don't fill the "Sprint" column yet</t>
    </r>
  </si>
  <si>
    <r>
      <t>Before each sprint:</t>
    </r>
    <r>
      <rPr>
        <sz val="10"/>
        <rFont val="Arial"/>
      </rPr>
      <t xml:space="preserve"> after you have conducted a sprint planing meeting, fill the "Sprint #" column of the product backlog to reflect which user stories will be addressed in this sprint. Copy the previous Spring sheet into a new sheet. Break down the user stories into tasks and assign them a priority and an estimate in scrum units.</t>
    </r>
  </si>
  <si>
    <r>
      <t>After each work day:</t>
    </r>
    <r>
      <rPr>
        <sz val="10"/>
        <rFont val="Arial"/>
      </rPr>
      <t xml:space="preserve"> fill in the actual remaining scrum units for each of this sprint's task. Check the burndown chart.</t>
    </r>
  </si>
  <si>
    <t>Notes</t>
  </si>
  <si>
    <t>Cells than you can edit use a blue background.</t>
  </si>
  <si>
    <t>Sprints are assumed to be 2 weeks long (10 working days), excluding weekends; if it is not the case you'll have to adjust the Sprint sheets accordingly.</t>
  </si>
  <si>
    <t>Some cells (like this one) have comments (little red triangle at the top right corner). Read them!</t>
  </si>
  <si>
    <t>Origins</t>
  </si>
  <si>
    <t>This work is inspired by the Scrum Template published by Nicolas Martignole on his "Touilleur Express" blog. It incorporates the following main changes:</t>
  </si>
  <si>
    <t>- no need to have a separate system sheet, Spring sheets are self-contained</t>
  </si>
  <si>
    <t>- remaining units computation was fixed (should reflect the situation at the end of the day)</t>
  </si>
  <si>
    <t>See original post on "Le Touilleur Express"</t>
  </si>
  <si>
    <t>Author</t>
  </si>
  <si>
    <t>Olivier Gérardin</t>
  </si>
  <si>
    <t>Technical director and Java architect</t>
  </si>
  <si>
    <t>E-mail me: olivier@gerardin.info</t>
  </si>
  <si>
    <t>My blog: blog.gerardin.info</t>
  </si>
  <si>
    <t>Licence</t>
  </si>
  <si>
    <t>This work is licensed under a Creative Commons Attribution-Share Alike 3.0 Unported License.</t>
  </si>
  <si>
    <t>Product Backlog</t>
  </si>
  <si>
    <t>Organization</t>
  </si>
  <si>
    <t>Flinders University MDT2018</t>
  </si>
  <si>
    <t>Project</t>
  </si>
  <si>
    <t>Mitch the Lich</t>
  </si>
  <si>
    <t>Scrum Master</t>
  </si>
  <si>
    <t>Product Owner</t>
  </si>
  <si>
    <t>Marcel Marceau</t>
  </si>
  <si>
    <t>Story ID</t>
  </si>
  <si>
    <t>Title</t>
  </si>
  <si>
    <t>User story</t>
  </si>
  <si>
    <t>Priority</t>
  </si>
  <si>
    <t>Sprint #</t>
  </si>
  <si>
    <t>Completed</t>
  </si>
  <si>
    <t>Game world</t>
  </si>
  <si>
    <t>As a dev I want to have a game world so I can push and pull to a repository. CoS: commit and pull from Github</t>
  </si>
  <si>
    <t>UI_Health</t>
  </si>
  <si>
    <t>As a player I want to see a health bar</t>
  </si>
  <si>
    <t>UI_Map</t>
  </si>
  <si>
    <t>As a player I want to see a map (do we need a map?)</t>
  </si>
  <si>
    <t>char_control</t>
  </si>
  <si>
    <t>As a player I want to control my character.</t>
  </si>
  <si>
    <t>char_model</t>
  </si>
  <si>
    <t>As a player I want to see my character model</t>
  </si>
  <si>
    <t>ui_menu</t>
  </si>
  <si>
    <t>As a player I want to navigate menus so that I can choose what to do</t>
  </si>
  <si>
    <t>world_arena</t>
  </si>
  <si>
    <t>As a dev I want to have a level bult so I can test stuff</t>
  </si>
  <si>
    <t>world_camera</t>
  </si>
  <si>
    <t>As a player I want the camera to stay at a pleasant angle</t>
  </si>
  <si>
    <t>Level01_arena</t>
  </si>
  <si>
    <t>As a player I want to be in a Shire themed Arena</t>
  </si>
  <si>
    <t>Level01_Linear</t>
  </si>
  <si>
    <t>As a player I want to Play through Level 1</t>
  </si>
  <si>
    <t>Level01_create</t>
  </si>
  <si>
    <t>As a dev I want to have level 1 created so I can test</t>
  </si>
  <si>
    <t>Movement Smoothing</t>
  </si>
  <si>
    <t>As a payer I want to have smooth movements</t>
  </si>
  <si>
    <t>Global_Lighting_Settings</t>
  </si>
  <si>
    <t>As a player I want to enjoy the environment</t>
  </si>
  <si>
    <t>Dialogue_Boxes</t>
  </si>
  <si>
    <t>As a player I want to see dialogue</t>
  </si>
  <si>
    <t>As a player I want to switch elements</t>
  </si>
  <si>
    <t>Hide mouse ursor and use ray as a targeting element</t>
  </si>
  <si>
    <t>As a dev I want to drain mana from an entity when it attacks</t>
  </si>
  <si>
    <t>As a player I want to create a hitscan beam</t>
  </si>
  <si>
    <t>As a dev I want to hide the mouse cursor</t>
  </si>
  <si>
    <t>As a player I want to see particle effects</t>
  </si>
  <si>
    <t>As a player I want to paint blood on the terrain</t>
  </si>
  <si>
    <t>As a dev I want to display shadows and global lighting</t>
  </si>
  <si>
    <t>As a dev I want bunnies to move and lunge at the player</t>
  </si>
  <si>
    <t>As a player I want to shoot a fireball</t>
  </si>
  <si>
    <t>As a dev I want to have animation states set so I can modify them</t>
  </si>
  <si>
    <t>As a player I want to apply buffs and debufs</t>
  </si>
  <si>
    <t>As a player I want to blink to move quicker</t>
  </si>
  <si>
    <t>Sprint Week</t>
  </si>
  <si>
    <t>Team Member</t>
  </si>
  <si>
    <t>Velocity %</t>
  </si>
  <si>
    <t>Sprint Total</t>
  </si>
  <si>
    <t>Total Units</t>
  </si>
  <si>
    <t>Comp. Units</t>
  </si>
  <si>
    <t>Brandon</t>
  </si>
  <si>
    <t>Tim</t>
  </si>
  <si>
    <t>Jake</t>
  </si>
  <si>
    <t>Liam</t>
  </si>
  <si>
    <t>Owen</t>
  </si>
  <si>
    <t>Seth</t>
  </si>
  <si>
    <t>Start date</t>
  </si>
  <si>
    <t>27/8/2018</t>
  </si>
  <si>
    <t>Task ID</t>
  </si>
  <si>
    <t>Description</t>
  </si>
  <si>
    <t>Initial estimate</t>
  </si>
  <si>
    <t>Friday</t>
  </si>
  <si>
    <t>Monday</t>
  </si>
  <si>
    <t>Tuesday</t>
  </si>
  <si>
    <t>Wednesday</t>
  </si>
  <si>
    <t>Thursday</t>
  </si>
  <si>
    <t>Assigned to</t>
  </si>
  <si>
    <t>Velocity</t>
  </si>
  <si>
    <t>Stories</t>
  </si>
  <si>
    <t>VelocityPercent</t>
  </si>
  <si>
    <t>Create a repo and a unity project</t>
  </si>
  <si>
    <t>Push and pull from the repo</t>
  </si>
  <si>
    <t>Camera at 45deg</t>
  </si>
  <si>
    <t>move character in 1 dimension (W+S)</t>
  </si>
  <si>
    <t>See health bar UI</t>
  </si>
  <si>
    <t>Import character model placeholder</t>
  </si>
  <si>
    <t>Import model  asset</t>
  </si>
  <si>
    <t>Create projectile</t>
  </si>
  <si>
    <t>Move projectile</t>
  </si>
  <si>
    <t>Boot into main menu</t>
  </si>
  <si>
    <t>Navigate to another menu and back</t>
  </si>
  <si>
    <t>Create scene</t>
  </si>
  <si>
    <t>model arena</t>
  </si>
  <si>
    <t>Spawn into level from menu</t>
  </si>
  <si>
    <t>Despawn out of level to menu</t>
  </si>
  <si>
    <t>Remaining units (actual)</t>
  </si>
  <si>
    <t>Remaining units (ideal)</t>
  </si>
  <si>
    <t>Complete</t>
  </si>
  <si>
    <t>Level01 Linear Modeled</t>
  </si>
  <si>
    <t>Level01 Arena Modeled</t>
  </si>
  <si>
    <t>Level01 Textures</t>
  </si>
  <si>
    <t>Mouse rotation</t>
  </si>
  <si>
    <t>Grounded movement</t>
  </si>
  <si>
    <t>Slope movement</t>
  </si>
  <si>
    <t>Have animation states for movement</t>
  </si>
  <si>
    <t>Camera follows player</t>
  </si>
  <si>
    <t>Fireball Prefab</t>
  </si>
  <si>
    <t>Expand Level and put invisible walls in</t>
  </si>
  <si>
    <t>Level01 Storyboarded</t>
  </si>
  <si>
    <t>Health and damage system</t>
  </si>
  <si>
    <t>Buff management (regen)</t>
  </si>
  <si>
    <t>Fix shooting to mouse point</t>
  </si>
  <si>
    <t>Shoot more than one projectile (extend)</t>
  </si>
  <si>
    <t>Enemies moving towards player</t>
  </si>
  <si>
    <t>UI Main menu</t>
  </si>
  <si>
    <t>UI health+mana</t>
  </si>
  <si>
    <t>UI navigation menu</t>
  </si>
  <si>
    <t>TIm</t>
  </si>
  <si>
    <t>Create fire/cast animation</t>
  </si>
  <si>
    <t>Import bunny model(s)</t>
  </si>
  <si>
    <t>Finish Fireball prefab</t>
  </si>
  <si>
    <t>Railgun and Shotgun prefab</t>
  </si>
  <si>
    <t>Level01 Linear Modeled Functionality</t>
  </si>
  <si>
    <t>Equip 2 spells</t>
  </si>
  <si>
    <t>Dialogue box functionality</t>
  </si>
  <si>
    <t>Shoot at correct angle</t>
  </si>
  <si>
    <t>Terrain on layers</t>
  </si>
  <si>
    <t>3 different coloured particle effects</t>
  </si>
  <si>
    <t>Enemy shooting</t>
  </si>
  <si>
    <t>Create hotbar UI + toggleable</t>
  </si>
  <si>
    <t>Cutscene camera movement</t>
  </si>
  <si>
    <t>Bunny attack AI</t>
  </si>
  <si>
    <t>Railgun technology</t>
  </si>
  <si>
    <t>implement movement buff</t>
  </si>
  <si>
    <t>24/09/2018</t>
  </si>
  <si>
    <t>Enemy Spawning For Arena</t>
  </si>
  <si>
    <t>EDIT:NOT COMPLETE</t>
  </si>
  <si>
    <t>Check Point Trigger Event</t>
  </si>
  <si>
    <t>Create Long Cast animation</t>
  </si>
  <si>
    <t>Level01 Story Implementation</t>
  </si>
  <si>
    <t>Boss Shooting Ideas implemented</t>
  </si>
  <si>
    <t>Animation's implemented</t>
  </si>
  <si>
    <t>Fixed collision bug (bullet)</t>
  </si>
  <si>
    <t>Added Delay to Player Shooting</t>
  </si>
  <si>
    <t>Create particle effects for fireball and mitch idle</t>
  </si>
  <si>
    <t>Implement Enemy Health</t>
  </si>
  <si>
    <t>Bunny Can Damage Player</t>
  </si>
  <si>
    <t>Create Flamethrower spell</t>
  </si>
  <si>
    <t>Abstract ProjectileLauncher and Create spell classes</t>
  </si>
  <si>
    <t>Implement mana delay, regen buff</t>
  </si>
  <si>
    <t>Implement non-stacking buffs</t>
  </si>
  <si>
    <t>Implement slow,mana,heal, resist,burn</t>
  </si>
  <si>
    <t>Implement parabolic projectile</t>
  </si>
  <si>
    <t>Complete Opening Cinematic</t>
  </si>
  <si>
    <t>Implement Actionbar</t>
  </si>
  <si>
    <t>Create hotbar UI + toggleable</t>
  </si>
  <si>
    <t>Player Controller</t>
  </si>
  <si>
    <t>Shield Prefab</t>
  </si>
  <si>
    <t>Story Implementation</t>
  </si>
  <si>
    <t>Railgun Technology</t>
  </si>
  <si>
    <t>Scene Lighting</t>
  </si>
  <si>
    <t>Arena Second Optional Level</t>
  </si>
  <si>
    <t>Ice Spell that slows enemy</t>
  </si>
  <si>
    <t>Rock Spell for Boss</t>
  </si>
  <si>
    <t>Boss prefab</t>
  </si>
  <si>
    <t>BigBunny prefab</t>
  </si>
  <si>
    <t>Unique Spell For Enemies</t>
  </si>
  <si>
    <t>Vortex Texture</t>
  </si>
  <si>
    <t>Sheild Texture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</si>
</sst>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ddd\ dd/mm"/>
    <numFmt numFmtId="165" formatCode="0.0"/>
    <numFmt numFmtId="166" formatCode="d/mm/yyyy;@"/>
  </numFmts>
  <fonts count="12">
    <font>
      <sz val="10"/>
      <name val="Arial"/>
    </font>
    <font>
      <b/>
      <sz val="10"/>
      <name val="Arial"/>
      <family val="2"/>
    </font>
    <font>
      <b/>
      <i/>
      <sz val="10"/>
      <name val="Arial"/>
      <family val="2"/>
    </font>
    <font>
      <u/>
      <sz val="10"/>
      <color indexed="12"/>
      <name val="Arial"/>
    </font>
    <font>
      <sz val="8"/>
      <name val="Arial"/>
    </font>
    <font>
      <sz val="10"/>
      <name val="Arial"/>
      <family val="2"/>
    </font>
    <font>
      <sz val="10"/>
      <color indexed="8"/>
      <name val="-webkit-monospace"/>
    </font>
    <font>
      <i/>
      <sz val="10"/>
      <name val="Arial"/>
      <family val="2"/>
    </font>
    <font>
      <sz val="8"/>
      <color indexed="81"/>
      <name val="Tahoma"/>
    </font>
    <font>
      <b/>
      <sz val="8"/>
      <color indexed="81"/>
      <name val="Tahoma"/>
    </font>
    <font>
      <sz val="14"/>
      <color indexed="9"/>
      <name val="Arial"/>
    </font>
    <font>
      <sz val="10"/>
      <color indexed="9"/>
      <name val="Arial"/>
    </font>
  </fonts>
  <fills count="6">
    <fill>
      <patternFill patternType="none"/>
    </fill>
    <fill>
      <patternFill patternType="gray125"/>
    </fill>
    <fill>
      <patternFill patternType="solid">
        <fgColor indexed="22"/>
        <bgColor indexed="64"/>
      </patternFill>
    </fill>
    <fill>
      <patternFill patternType="solid">
        <fgColor indexed="41"/>
        <bgColor indexed="64"/>
      </patternFill>
    </fill>
    <fill>
      <patternFill patternType="solid">
        <fgColor indexed="23"/>
        <bgColor indexed="64"/>
      </patternFill>
    </fill>
    <fill>
      <patternFill patternType="solid">
        <fgColor theme="1"/>
        <bgColor indexed="64"/>
      </patternFill>
    </fill>
  </fills>
  <borders count="28">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medium">
        <color indexed="64"/>
      </top>
      <bottom style="thin">
        <color indexed="64"/>
      </bottom>
      <diagonal/>
    </border>
    <border>
      <left style="thin">
        <color indexed="64"/>
      </left>
      <right/>
      <top style="thin">
        <color indexed="64"/>
      </top>
      <bottom/>
      <diagonal/>
    </border>
    <border>
      <left style="medium">
        <color indexed="64"/>
      </left>
      <right/>
      <top/>
      <bottom/>
      <diagonal/>
    </border>
    <border>
      <left style="thin">
        <color indexed="64"/>
      </left>
      <right/>
      <top/>
      <bottom/>
      <diagonal/>
    </border>
    <border>
      <left/>
      <right style="thin">
        <color indexed="64"/>
      </right>
      <top style="medium">
        <color indexed="64"/>
      </top>
      <bottom style="thin">
        <color indexed="64"/>
      </bottom>
      <diagonal/>
    </border>
    <border>
      <left/>
      <right/>
      <top style="medium">
        <color indexed="64"/>
      </top>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medium">
        <color auto="1"/>
      </left>
      <right style="thin">
        <color auto="1"/>
      </right>
      <top style="thin">
        <color auto="1"/>
      </top>
      <bottom style="medium">
        <color auto="1"/>
      </bottom>
      <diagonal/>
    </border>
    <border>
      <left/>
      <right/>
      <top style="medium">
        <color indexed="64"/>
      </top>
      <bottom style="thin">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s>
  <cellStyleXfs count="2">
    <xf numFmtId="0" fontId="0" fillId="0" borderId="0"/>
    <xf numFmtId="0" fontId="3" fillId="0" borderId="0" applyNumberFormat="0" applyFill="0" applyBorder="0" applyAlignment="0" applyProtection="0">
      <alignment vertical="top"/>
      <protection locked="0"/>
    </xf>
  </cellStyleXfs>
  <cellXfs count="121">
    <xf numFmtId="0" fontId="0" fillId="0" borderId="0" xfId="0"/>
    <xf numFmtId="0" fontId="0" fillId="0" borderId="0" xfId="0" applyAlignment="1">
      <alignment wrapText="1"/>
    </xf>
    <xf numFmtId="0" fontId="0" fillId="0" borderId="0" xfId="0" applyAlignment="1">
      <alignment horizontal="center"/>
    </xf>
    <xf numFmtId="0" fontId="1" fillId="0" borderId="0" xfId="0" applyFont="1" applyAlignment="1">
      <alignment vertical="top" wrapText="1"/>
    </xf>
    <xf numFmtId="0" fontId="0" fillId="0" borderId="0" xfId="0" applyAlignment="1">
      <alignment horizontal="center" vertical="top"/>
    </xf>
    <xf numFmtId="0" fontId="0" fillId="0" borderId="0" xfId="0" applyAlignment="1">
      <alignment vertical="top"/>
    </xf>
    <xf numFmtId="0" fontId="0" fillId="0" borderId="0" xfId="0" applyAlignment="1">
      <alignment vertical="top" wrapText="1"/>
    </xf>
    <xf numFmtId="0" fontId="0" fillId="0" borderId="0" xfId="0" applyAlignment="1" applyProtection="1">
      <alignment vertical="top"/>
      <protection locked="0"/>
    </xf>
    <xf numFmtId="0" fontId="1" fillId="0" borderId="1" xfId="0" applyFont="1" applyBorder="1" applyAlignment="1">
      <alignment horizontal="center" vertical="top"/>
    </xf>
    <xf numFmtId="165" fontId="1" fillId="0" borderId="1" xfId="0" applyNumberFormat="1" applyFont="1" applyBorder="1" applyAlignment="1">
      <alignment horizontal="center" vertical="top"/>
    </xf>
    <xf numFmtId="0" fontId="1" fillId="2" borderId="1" xfId="0" applyFont="1" applyFill="1" applyBorder="1" applyAlignment="1">
      <alignment horizontal="center" vertical="top" wrapText="1"/>
    </xf>
    <xf numFmtId="0" fontId="1" fillId="2" borderId="1" xfId="0" applyFont="1" applyFill="1" applyBorder="1" applyAlignment="1">
      <alignment vertical="top" wrapText="1"/>
    </xf>
    <xf numFmtId="0" fontId="0" fillId="0" borderId="0" xfId="0" applyAlignment="1">
      <alignment horizontal="center" wrapText="1"/>
    </xf>
    <xf numFmtId="0" fontId="5" fillId="0" borderId="0" xfId="0" applyFont="1" applyAlignment="1">
      <alignment wrapText="1"/>
    </xf>
    <xf numFmtId="0" fontId="1" fillId="0" borderId="0" xfId="0" applyFont="1" applyAlignment="1">
      <alignment wrapText="1"/>
    </xf>
    <xf numFmtId="0" fontId="2" fillId="0" borderId="0" xfId="0" applyFont="1" applyAlignment="1">
      <alignment wrapText="1"/>
    </xf>
    <xf numFmtId="0" fontId="0" fillId="0" borderId="0" xfId="0" quotePrefix="1" applyAlignment="1">
      <alignment wrapText="1"/>
    </xf>
    <xf numFmtId="0" fontId="2" fillId="0" borderId="0" xfId="0" applyFont="1" applyAlignment="1">
      <alignment horizontal="center" vertical="top" wrapText="1"/>
    </xf>
    <xf numFmtId="0" fontId="1" fillId="2" borderId="2" xfId="0" applyFont="1" applyFill="1" applyBorder="1" applyAlignment="1">
      <alignment horizontal="center" vertical="top" wrapText="1"/>
    </xf>
    <xf numFmtId="0" fontId="1" fillId="2" borderId="3" xfId="0" applyFont="1" applyFill="1" applyBorder="1" applyAlignment="1">
      <alignment vertical="top" wrapText="1"/>
    </xf>
    <xf numFmtId="0" fontId="1" fillId="2" borderId="3" xfId="0" applyFont="1" applyFill="1" applyBorder="1" applyAlignment="1">
      <alignment horizontal="center" vertical="top" wrapText="1"/>
    </xf>
    <xf numFmtId="0" fontId="1" fillId="2" borderId="4" xfId="0" applyFont="1" applyFill="1" applyBorder="1" applyAlignment="1">
      <alignment horizontal="center" vertical="top" wrapText="1"/>
    </xf>
    <xf numFmtId="0" fontId="3" fillId="0" borderId="0" xfId="1" applyAlignment="1" applyProtection="1"/>
    <xf numFmtId="0" fontId="6" fillId="0" borderId="0" xfId="0" applyFont="1"/>
    <xf numFmtId="0" fontId="7" fillId="0" borderId="0" xfId="0" applyFont="1"/>
    <xf numFmtId="0" fontId="5" fillId="0" borderId="0" xfId="0" applyFont="1" applyAlignment="1">
      <alignment horizontal="center" vertical="top" wrapText="1"/>
    </xf>
    <xf numFmtId="0" fontId="3" fillId="0" borderId="0" xfId="1" applyAlignment="1" applyProtection="1">
      <alignment wrapText="1"/>
    </xf>
    <xf numFmtId="0" fontId="7" fillId="3" borderId="1" xfId="0" applyFont="1" applyFill="1" applyBorder="1" applyAlignment="1">
      <alignment horizontal="center"/>
    </xf>
    <xf numFmtId="0" fontId="0" fillId="3" borderId="1" xfId="0" applyFill="1" applyBorder="1" applyAlignment="1" applyProtection="1">
      <alignment horizontal="center" vertical="top"/>
      <protection locked="0"/>
    </xf>
    <xf numFmtId="0" fontId="0" fillId="3" borderId="0" xfId="0" applyFill="1" applyAlignment="1">
      <alignment wrapText="1"/>
    </xf>
    <xf numFmtId="0" fontId="1" fillId="3" borderId="8" xfId="0" applyFont="1" applyFill="1" applyBorder="1" applyAlignment="1" applyProtection="1">
      <alignment horizontal="center" vertical="top"/>
      <protection locked="0"/>
    </xf>
    <xf numFmtId="0" fontId="1" fillId="3" borderId="9" xfId="0" applyFont="1" applyFill="1" applyBorder="1" applyAlignment="1" applyProtection="1">
      <alignment horizontal="center" vertical="top"/>
      <protection locked="0"/>
    </xf>
    <xf numFmtId="0" fontId="2" fillId="2" borderId="1" xfId="0" applyFont="1" applyFill="1" applyBorder="1" applyAlignment="1">
      <alignment horizontal="center" vertical="center"/>
    </xf>
    <xf numFmtId="0" fontId="2" fillId="2" borderId="1" xfId="0" applyFont="1" applyFill="1" applyBorder="1" applyAlignment="1">
      <alignment vertical="center"/>
    </xf>
    <xf numFmtId="0" fontId="1" fillId="2" borderId="5" xfId="0" applyFont="1" applyFill="1" applyBorder="1" applyAlignment="1">
      <alignment horizontal="center" vertical="top"/>
    </xf>
    <xf numFmtId="0" fontId="1" fillId="2" borderId="6" xfId="0" applyFont="1" applyFill="1" applyBorder="1" applyAlignment="1">
      <alignment horizontal="center" vertical="top"/>
    </xf>
    <xf numFmtId="0" fontId="2" fillId="0" borderId="0" xfId="0" applyFont="1" applyAlignment="1">
      <alignment vertical="center"/>
    </xf>
    <xf numFmtId="0" fontId="5" fillId="3" borderId="11" xfId="0" applyFont="1" applyFill="1" applyBorder="1" applyAlignment="1" applyProtection="1">
      <alignment horizontal="center" vertical="top"/>
      <protection locked="0"/>
    </xf>
    <xf numFmtId="0" fontId="5" fillId="3" borderId="1" xfId="0" applyFont="1" applyFill="1" applyBorder="1" applyAlignment="1" applyProtection="1">
      <alignment horizontal="center" vertical="top"/>
      <protection locked="0"/>
    </xf>
    <xf numFmtId="0" fontId="5" fillId="3" borderId="1" xfId="0" applyFont="1" applyFill="1" applyBorder="1" applyAlignment="1" applyProtection="1">
      <alignment vertical="top" wrapText="1"/>
      <protection locked="0"/>
    </xf>
    <xf numFmtId="0" fontId="5" fillId="3" borderId="12" xfId="0" applyFont="1" applyFill="1" applyBorder="1" applyAlignment="1" applyProtection="1">
      <alignment horizontal="center" vertical="top"/>
      <protection locked="0"/>
    </xf>
    <xf numFmtId="0" fontId="5" fillId="0" borderId="0" xfId="0" applyFont="1" applyAlignment="1" applyProtection="1">
      <alignment vertical="top"/>
      <protection locked="0"/>
    </xf>
    <xf numFmtId="0" fontId="1" fillId="2" borderId="1" xfId="0" applyFont="1" applyFill="1" applyBorder="1" applyAlignment="1">
      <alignment horizontal="center"/>
    </xf>
    <xf numFmtId="0" fontId="1" fillId="2" borderId="17" xfId="0" applyFont="1" applyFill="1" applyBorder="1" applyAlignment="1">
      <alignment horizontal="center" vertical="top"/>
    </xf>
    <xf numFmtId="0" fontId="5" fillId="3" borderId="14" xfId="0" applyFont="1" applyFill="1" applyBorder="1" applyAlignment="1" applyProtection="1">
      <alignment horizontal="center" vertical="top"/>
      <protection locked="0"/>
    </xf>
    <xf numFmtId="0" fontId="1" fillId="0" borderId="18" xfId="0" applyFont="1" applyBorder="1" applyAlignment="1">
      <alignment vertical="top"/>
    </xf>
    <xf numFmtId="0" fontId="1" fillId="0" borderId="0" xfId="0" applyFont="1" applyAlignment="1">
      <alignment vertical="top"/>
    </xf>
    <xf numFmtId="0" fontId="1" fillId="0" borderId="18" xfId="0" applyFont="1" applyBorder="1" applyAlignment="1">
      <alignment horizontal="center" vertical="top"/>
    </xf>
    <xf numFmtId="0" fontId="1" fillId="0" borderId="0" xfId="0" applyFont="1" applyAlignment="1">
      <alignment horizontal="center" vertical="top"/>
    </xf>
    <xf numFmtId="164" fontId="1" fillId="0" borderId="18" xfId="0" applyNumberFormat="1" applyFont="1" applyBorder="1" applyAlignment="1">
      <alignment horizontal="center" vertical="top" wrapText="1"/>
    </xf>
    <xf numFmtId="164" fontId="1" fillId="0" borderId="0" xfId="0" applyNumberFormat="1" applyFont="1" applyAlignment="1">
      <alignment horizontal="center" vertical="top" wrapText="1"/>
    </xf>
    <xf numFmtId="0" fontId="5" fillId="0" borderId="18" xfId="0" applyFont="1" applyBorder="1" applyAlignment="1" applyProtection="1">
      <alignment horizontal="center" vertical="top"/>
      <protection locked="0"/>
    </xf>
    <xf numFmtId="0" fontId="5" fillId="0" borderId="0" xfId="0" applyFont="1" applyAlignment="1" applyProtection="1">
      <alignment horizontal="center" vertical="top"/>
      <protection locked="0"/>
    </xf>
    <xf numFmtId="0" fontId="0" fillId="0" borderId="0" xfId="0" applyAlignment="1" applyProtection="1">
      <alignment horizontal="center" vertical="top"/>
      <protection locked="0"/>
    </xf>
    <xf numFmtId="0" fontId="1" fillId="0" borderId="19" xfId="0" applyFont="1" applyBorder="1" applyAlignment="1">
      <alignment horizontal="center" vertical="top"/>
    </xf>
    <xf numFmtId="165" fontId="1" fillId="0" borderId="19" xfId="0" applyNumberFormat="1" applyFont="1" applyBorder="1" applyAlignment="1">
      <alignment horizontal="center" vertical="top"/>
    </xf>
    <xf numFmtId="165" fontId="1" fillId="0" borderId="0" xfId="0" applyNumberFormat="1" applyFont="1" applyAlignment="1">
      <alignment horizontal="center" vertical="top"/>
    </xf>
    <xf numFmtId="0" fontId="5" fillId="3" borderId="1" xfId="0" applyFont="1" applyFill="1" applyBorder="1"/>
    <xf numFmtId="164" fontId="5" fillId="2" borderId="20" xfId="0" applyNumberFormat="1" applyFont="1" applyFill="1" applyBorder="1" applyAlignment="1">
      <alignment horizontal="center" vertical="top" wrapText="1"/>
    </xf>
    <xf numFmtId="164" fontId="5" fillId="2" borderId="3" xfId="0" applyNumberFormat="1" applyFont="1" applyFill="1" applyBorder="1" applyAlignment="1">
      <alignment horizontal="center" vertical="top" wrapText="1"/>
    </xf>
    <xf numFmtId="164" fontId="5" fillId="2" borderId="16" xfId="0" applyNumberFormat="1" applyFont="1" applyFill="1" applyBorder="1" applyAlignment="1">
      <alignment horizontal="center" vertical="top" wrapText="1"/>
    </xf>
    <xf numFmtId="166" fontId="0" fillId="3" borderId="1" xfId="0" applyNumberFormat="1" applyFill="1" applyBorder="1" applyAlignment="1" applyProtection="1">
      <alignment horizontal="center" vertical="top"/>
      <protection locked="0"/>
    </xf>
    <xf numFmtId="0" fontId="5" fillId="3" borderId="1" xfId="0" applyFont="1" applyFill="1" applyBorder="1" applyAlignment="1">
      <alignment horizontal="center"/>
    </xf>
    <xf numFmtId="0" fontId="5" fillId="3" borderId="1" xfId="0" applyFont="1" applyFill="1" applyBorder="1" applyAlignment="1">
      <alignment horizontal="left"/>
    </xf>
    <xf numFmtId="0" fontId="0" fillId="5" borderId="0" xfId="0" applyFill="1" applyAlignment="1" applyProtection="1">
      <alignment horizontal="center" vertical="top"/>
      <protection hidden="1"/>
    </xf>
    <xf numFmtId="0" fontId="0" fillId="5" borderId="0" xfId="0" applyFill="1" applyAlignment="1">
      <alignment horizontal="center" vertical="top"/>
    </xf>
    <xf numFmtId="0" fontId="5" fillId="3" borderId="5" xfId="0" applyFont="1" applyFill="1" applyBorder="1" applyAlignment="1" applyProtection="1">
      <alignment horizontal="center" vertical="top"/>
      <protection locked="0"/>
    </xf>
    <xf numFmtId="0" fontId="5" fillId="3" borderId="6" xfId="0" applyFont="1" applyFill="1" applyBorder="1" applyAlignment="1" applyProtection="1">
      <alignment horizontal="center" vertical="top"/>
      <protection locked="0"/>
    </xf>
    <xf numFmtId="0" fontId="5" fillId="3" borderId="6" xfId="0" applyFont="1" applyFill="1" applyBorder="1" applyAlignment="1" applyProtection="1">
      <alignment vertical="top" wrapText="1"/>
      <protection locked="0"/>
    </xf>
    <xf numFmtId="0" fontId="5" fillId="3" borderId="7" xfId="0" applyFont="1" applyFill="1" applyBorder="1" applyAlignment="1" applyProtection="1">
      <alignment horizontal="center" vertical="top"/>
      <protection locked="0"/>
    </xf>
    <xf numFmtId="0" fontId="5" fillId="0" borderId="21" xfId="0" applyFont="1" applyBorder="1" applyAlignment="1" applyProtection="1">
      <alignment horizontal="center" vertical="top"/>
      <protection locked="0"/>
    </xf>
    <xf numFmtId="0" fontId="5" fillId="0" borderId="21" xfId="0" applyFont="1" applyBorder="1" applyAlignment="1" applyProtection="1">
      <alignment vertical="top" wrapText="1"/>
      <protection locked="0"/>
    </xf>
    <xf numFmtId="0" fontId="1" fillId="0" borderId="21" xfId="0" applyFont="1" applyBorder="1" applyAlignment="1" applyProtection="1">
      <alignment horizontal="center" vertical="top"/>
      <protection locked="0"/>
    </xf>
    <xf numFmtId="0" fontId="5" fillId="0" borderId="0" xfId="0" applyFont="1" applyAlignment="1" applyProtection="1">
      <alignment vertical="top" wrapText="1"/>
      <protection locked="0"/>
    </xf>
    <xf numFmtId="0" fontId="1" fillId="0" borderId="0" xfId="0" applyFont="1" applyAlignment="1" applyProtection="1">
      <alignment horizontal="center" vertical="top"/>
      <protection locked="0"/>
    </xf>
    <xf numFmtId="0" fontId="5" fillId="3" borderId="8" xfId="0" applyFont="1" applyFill="1" applyBorder="1" applyAlignment="1" applyProtection="1">
      <alignment horizontal="center" vertical="top"/>
      <protection locked="0"/>
    </xf>
    <xf numFmtId="0" fontId="5" fillId="3" borderId="10" xfId="0" applyFont="1" applyFill="1" applyBorder="1" applyAlignment="1" applyProtection="1">
      <alignment horizontal="center" vertical="top"/>
      <protection locked="0"/>
    </xf>
    <xf numFmtId="0" fontId="5" fillId="0" borderId="0" xfId="0" applyFont="1" applyAlignment="1">
      <alignment horizontal="center" vertical="top"/>
    </xf>
    <xf numFmtId="0" fontId="5" fillId="0" borderId="0" xfId="0" applyFont="1" applyAlignment="1">
      <alignment horizontal="center"/>
    </xf>
    <xf numFmtId="0" fontId="5" fillId="3" borderId="17" xfId="0" applyFont="1" applyFill="1" applyBorder="1" applyAlignment="1" applyProtection="1">
      <alignment horizontal="center" vertical="top"/>
      <protection locked="0"/>
    </xf>
    <xf numFmtId="0" fontId="5" fillId="3" borderId="9" xfId="0" applyFont="1" applyFill="1" applyBorder="1" applyAlignment="1" applyProtection="1">
      <alignment horizontal="center" vertical="top"/>
      <protection locked="0"/>
    </xf>
    <xf numFmtId="0" fontId="0" fillId="0" borderId="0" xfId="0" applyAlignment="1" applyProtection="1">
      <alignment horizontal="center" vertical="center"/>
      <protection locked="0"/>
    </xf>
    <xf numFmtId="0" fontId="0" fillId="0" borderId="0" xfId="0" applyAlignment="1">
      <alignment horizontal="center" vertical="center"/>
    </xf>
    <xf numFmtId="0" fontId="5" fillId="0" borderId="0" xfId="0" applyFont="1" applyAlignment="1" applyProtection="1">
      <alignment horizontal="center" vertical="center"/>
      <protection locked="0"/>
    </xf>
    <xf numFmtId="0" fontId="0" fillId="0" borderId="21" xfId="0" applyBorder="1" applyAlignment="1">
      <alignment vertical="top"/>
    </xf>
    <xf numFmtId="0" fontId="0" fillId="0" borderId="21" xfId="0" applyBorder="1" applyAlignment="1">
      <alignment vertical="top" wrapText="1"/>
    </xf>
    <xf numFmtId="0" fontId="0" fillId="0" borderId="21" xfId="0" applyBorder="1" applyAlignment="1">
      <alignment horizontal="center" vertical="top"/>
    </xf>
    <xf numFmtId="166" fontId="5" fillId="3" borderId="1" xfId="0" applyNumberFormat="1" applyFont="1" applyFill="1" applyBorder="1" applyAlignment="1" applyProtection="1">
      <alignment horizontal="center" vertical="top"/>
      <protection locked="0"/>
    </xf>
    <xf numFmtId="0" fontId="5" fillId="3" borderId="22" xfId="0" applyFont="1" applyFill="1" applyBorder="1" applyAlignment="1" applyProtection="1">
      <alignment horizontal="center" vertical="top"/>
      <protection locked="0"/>
    </xf>
    <xf numFmtId="0" fontId="5" fillId="3" borderId="23" xfId="0" applyFont="1" applyFill="1" applyBorder="1" applyAlignment="1" applyProtection="1">
      <alignment horizontal="center" vertical="top"/>
      <protection locked="0"/>
    </xf>
    <xf numFmtId="0" fontId="5" fillId="3" borderId="22" xfId="0" applyFont="1" applyFill="1" applyBorder="1" applyAlignment="1" applyProtection="1">
      <alignment vertical="top" wrapText="1"/>
      <protection locked="0"/>
    </xf>
    <xf numFmtId="0" fontId="1" fillId="3" borderId="22" xfId="0" applyFont="1" applyFill="1" applyBorder="1" applyAlignment="1" applyProtection="1">
      <alignment horizontal="center" vertical="top"/>
      <protection locked="0"/>
    </xf>
    <xf numFmtId="0" fontId="5" fillId="0" borderId="11" xfId="0" applyFont="1" applyBorder="1" applyAlignment="1">
      <alignment horizontal="center" vertical="center"/>
    </xf>
    <xf numFmtId="0" fontId="5" fillId="0" borderId="8" xfId="0" applyFont="1" applyBorder="1" applyAlignment="1">
      <alignment horizontal="center" vertical="center"/>
    </xf>
    <xf numFmtId="0" fontId="0" fillId="0" borderId="11" xfId="0" applyBorder="1" applyAlignment="1">
      <alignment horizontal="center" vertical="center"/>
    </xf>
    <xf numFmtId="0" fontId="0" fillId="0" borderId="8" xfId="0" applyBorder="1" applyAlignment="1">
      <alignment horizontal="center" vertical="center"/>
    </xf>
    <xf numFmtId="0" fontId="0" fillId="0" borderId="24" xfId="0" applyBorder="1" applyAlignment="1">
      <alignment horizontal="center" vertical="center"/>
    </xf>
    <xf numFmtId="0" fontId="0" fillId="0" borderId="10" xfId="0" applyBorder="1" applyAlignment="1">
      <alignment horizontal="center" vertical="center"/>
    </xf>
    <xf numFmtId="0" fontId="5" fillId="0" borderId="12" xfId="0" applyFont="1" applyBorder="1" applyAlignment="1">
      <alignment horizontal="center" vertical="center"/>
    </xf>
    <xf numFmtId="0" fontId="0" fillId="0" borderId="12" xfId="0" applyBorder="1" applyAlignment="1">
      <alignment horizontal="center" vertical="center"/>
    </xf>
    <xf numFmtId="0" fontId="0" fillId="0" borderId="23" xfId="0" applyBorder="1" applyAlignment="1">
      <alignment horizontal="center" vertical="center"/>
    </xf>
    <xf numFmtId="0" fontId="5" fillId="0" borderId="1" xfId="0" applyFont="1" applyBorder="1" applyAlignment="1">
      <alignment horizontal="center" vertical="center"/>
    </xf>
    <xf numFmtId="0" fontId="0" fillId="0" borderId="1" xfId="0" applyBorder="1" applyAlignment="1">
      <alignment horizontal="center" vertical="center"/>
    </xf>
    <xf numFmtId="0" fontId="0" fillId="0" borderId="22" xfId="0" applyBorder="1" applyAlignment="1">
      <alignment horizontal="center" vertical="center"/>
    </xf>
    <xf numFmtId="0" fontId="5" fillId="0" borderId="0" xfId="0" applyFont="1" applyAlignment="1">
      <alignment horizontal="center" vertical="center"/>
    </xf>
    <xf numFmtId="0" fontId="10" fillId="4" borderId="0" xfId="0" applyFont="1" applyFill="1" applyAlignment="1">
      <alignment horizontal="center" vertical="center" wrapText="1"/>
    </xf>
    <xf numFmtId="0" fontId="0" fillId="0" borderId="0" xfId="0" applyAlignment="1">
      <alignment horizontal="center" wrapText="1"/>
    </xf>
    <xf numFmtId="0" fontId="11" fillId="4" borderId="0" xfId="0" applyFont="1" applyFill="1"/>
    <xf numFmtId="0" fontId="0" fillId="0" borderId="26" xfId="0" applyBorder="1" applyAlignment="1">
      <alignment horizontal="center" vertical="center"/>
    </xf>
    <xf numFmtId="0" fontId="0" fillId="0" borderId="25" xfId="0" applyBorder="1" applyAlignment="1">
      <alignment horizontal="center" vertical="center"/>
    </xf>
    <xf numFmtId="0" fontId="0" fillId="0" borderId="27" xfId="0" applyBorder="1" applyAlignment="1">
      <alignment horizontal="center" vertical="center"/>
    </xf>
    <xf numFmtId="0" fontId="5" fillId="0" borderId="0" xfId="0" applyFont="1" applyAlignment="1">
      <alignment horizontal="center" vertical="center"/>
    </xf>
    <xf numFmtId="0" fontId="1" fillId="0" borderId="6" xfId="0" applyFont="1" applyBorder="1" applyAlignment="1">
      <alignment horizontal="center" vertical="center"/>
    </xf>
    <xf numFmtId="0" fontId="1" fillId="0" borderId="13" xfId="0" applyFont="1" applyBorder="1" applyAlignment="1">
      <alignment horizontal="center" vertical="center"/>
    </xf>
    <xf numFmtId="0" fontId="7" fillId="3" borderId="14" xfId="0" applyFont="1" applyFill="1" applyBorder="1" applyAlignment="1">
      <alignment horizontal="center"/>
    </xf>
    <xf numFmtId="0" fontId="7" fillId="3" borderId="15" xfId="0" applyFont="1" applyFill="1" applyBorder="1" applyAlignment="1">
      <alignment horizontal="center"/>
    </xf>
    <xf numFmtId="0" fontId="7" fillId="3" borderId="12" xfId="0" applyFont="1" applyFill="1" applyBorder="1" applyAlignment="1">
      <alignment horizontal="center"/>
    </xf>
    <xf numFmtId="0" fontId="1" fillId="2" borderId="2" xfId="0" applyFont="1" applyFill="1" applyBorder="1" applyAlignment="1">
      <alignment horizontal="center" vertical="top"/>
    </xf>
    <xf numFmtId="0" fontId="1" fillId="2" borderId="3" xfId="0" applyFont="1" applyFill="1" applyBorder="1" applyAlignment="1">
      <alignment horizontal="center" vertical="top"/>
    </xf>
    <xf numFmtId="0" fontId="1" fillId="2" borderId="16" xfId="0" applyFont="1" applyFill="1" applyBorder="1" applyAlignment="1">
      <alignment horizontal="center" vertical="top"/>
    </xf>
    <xf numFmtId="0" fontId="0" fillId="0" borderId="0" xfId="0"/>
  </cellXfs>
  <cellStyles count="2">
    <cellStyle name="Hyperlink" xfId="1" builtinId="8"/>
    <cellStyle name="Normal" xfId="0" builtinId="0"/>
  </cellStyles>
  <dxfs count="18">
    <dxf>
      <font>
        <condense val="0"/>
        <extend val="0"/>
        <color indexed="10"/>
      </font>
    </dxf>
    <dxf>
      <font>
        <condense val="0"/>
        <extend val="0"/>
        <color indexed="57"/>
      </font>
    </dxf>
    <dxf>
      <font>
        <condense val="0"/>
        <extend val="0"/>
        <color indexed="10"/>
      </font>
    </dxf>
    <dxf>
      <font>
        <condense val="0"/>
        <extend val="0"/>
        <color indexed="57"/>
      </font>
    </dxf>
    <dxf>
      <font>
        <condense val="0"/>
        <extend val="0"/>
        <color indexed="10"/>
      </font>
    </dxf>
    <dxf>
      <font>
        <condense val="0"/>
        <extend val="0"/>
        <color indexed="57"/>
      </font>
    </dxf>
    <dxf>
      <font>
        <condense val="0"/>
        <extend val="0"/>
        <color indexed="10"/>
      </font>
    </dxf>
    <dxf>
      <font>
        <condense val="0"/>
        <extend val="0"/>
        <color indexed="57"/>
      </font>
    </dxf>
    <dxf>
      <font>
        <condense val="0"/>
        <extend val="0"/>
        <color indexed="10"/>
      </font>
    </dxf>
    <dxf>
      <font>
        <condense val="0"/>
        <extend val="0"/>
        <color indexed="57"/>
      </font>
    </dxf>
    <dxf>
      <font>
        <condense val="0"/>
        <extend val="0"/>
        <color indexed="10"/>
      </font>
    </dxf>
    <dxf>
      <font>
        <condense val="0"/>
        <extend val="0"/>
        <color indexed="57"/>
      </font>
    </dxf>
    <dxf>
      <font>
        <condense val="0"/>
        <extend val="0"/>
        <color indexed="10"/>
      </font>
    </dxf>
    <dxf>
      <font>
        <condense val="0"/>
        <extend val="0"/>
        <color indexed="57"/>
      </font>
    </dxf>
    <dxf>
      <font>
        <condense val="0"/>
        <extend val="0"/>
        <color indexed="10"/>
      </font>
    </dxf>
    <dxf>
      <font>
        <condense val="0"/>
        <extend val="0"/>
        <color indexed="57"/>
      </font>
    </dxf>
    <dxf>
      <font>
        <condense val="0"/>
        <extend val="0"/>
        <color indexed="10"/>
      </font>
    </dxf>
    <dxf>
      <font>
        <condense val="0"/>
        <extend val="0"/>
        <color indexed="57"/>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AU"/>
              <a:t>Burndown Chart </a:t>
            </a:r>
          </a:p>
        </c:rich>
      </c:tx>
      <c:layout>
        <c:manualLayout>
          <c:xMode val="edge"/>
          <c:yMode val="edge"/>
          <c:x val="0.40353282175605909"/>
          <c:y val="4.2895442359249331E-2"/>
        </c:manualLayout>
      </c:layout>
      <c:overlay val="0"/>
      <c:spPr>
        <a:noFill/>
        <a:ln w="25400">
          <a:noFill/>
        </a:ln>
      </c:spPr>
    </c:title>
    <c:autoTitleDeleted val="0"/>
    <c:plotArea>
      <c:layout>
        <c:manualLayout>
          <c:layoutTarget val="inner"/>
          <c:xMode val="edge"/>
          <c:yMode val="edge"/>
          <c:x val="9.9184848410464349E-2"/>
          <c:y val="0.19034877464809014"/>
          <c:w val="0.88043536671206712"/>
          <c:h val="0.66219925828279247"/>
        </c:manualLayout>
      </c:layout>
      <c:lineChart>
        <c:grouping val="standard"/>
        <c:varyColors val="0"/>
        <c:ser>
          <c:idx val="0"/>
          <c:order val="0"/>
          <c:spPr>
            <a:ln w="12700">
              <a:solidFill>
                <a:srgbClr val="000080"/>
              </a:solidFill>
              <a:prstDash val="solid"/>
            </a:ln>
          </c:spPr>
          <c:marker>
            <c:symbol val="diamond"/>
            <c:size val="5"/>
            <c:spPr>
              <a:solidFill>
                <a:srgbClr val="000080"/>
              </a:solidFill>
              <a:ln>
                <a:solidFill>
                  <a:srgbClr val="000080"/>
                </a:solidFill>
                <a:prstDash val="solid"/>
              </a:ln>
            </c:spPr>
          </c:marker>
          <c:dLbls>
            <c:spPr>
              <a:noFill/>
              <a:ln w="25400">
                <a:noFill/>
              </a:ln>
            </c:spPr>
            <c:txPr>
              <a:bodyPr wrap="square" lIns="38100" tIns="19050" rIns="38100" bIns="19050" anchor="ctr">
                <a:spAutoFit/>
              </a:bodyPr>
              <a:lstStyle/>
              <a:p>
                <a:pPr>
                  <a:defRPr sz="1125"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'Sprint 1'!$E$31:$I$31</c:f>
              <c:numCache>
                <c:formatCode>General</c:formatCode>
                <c:ptCount val="5"/>
                <c:pt idx="0">
                  <c:v>11</c:v>
                </c:pt>
                <c:pt idx="1">
                  <c:v>10</c:v>
                </c:pt>
                <c:pt idx="2">
                  <c:v>2</c:v>
                </c:pt>
                <c:pt idx="3">
                  <c:v>0</c:v>
                </c:pt>
                <c:pt idx="4">
                  <c:v>0</c:v>
                </c:pt>
              </c:numCache>
            </c:numRef>
          </c:val>
          <c:smooth val="1"/>
          <c:extLst>
            <c:ext xmlns:c16="http://schemas.microsoft.com/office/drawing/2014/chart" uri="{C3380CC4-5D6E-409C-BE32-E72D297353CC}">
              <c16:uniqueId val="{00000000-36B5-4CFD-BD72-7DE9D6C0744E}"/>
            </c:ext>
          </c:extLst>
        </c:ser>
        <c:ser>
          <c:idx val="1"/>
          <c:order val="1"/>
          <c:spPr>
            <a:ln w="12700">
              <a:solidFill>
                <a:srgbClr val="FF00FF"/>
              </a:solidFill>
              <a:prstDash val="solid"/>
            </a:ln>
          </c:spPr>
          <c:marker>
            <c:symbol val="square"/>
            <c:size val="5"/>
            <c:spPr>
              <a:solidFill>
                <a:srgbClr val="FF00FF"/>
              </a:solidFill>
              <a:ln>
                <a:solidFill>
                  <a:srgbClr val="FF00FF"/>
                </a:solidFill>
                <a:prstDash val="solid"/>
              </a:ln>
              <a:effectLst>
                <a:outerShdw dist="35921" dir="2700000" algn="br">
                  <a:srgbClr val="000000"/>
                </a:outerShdw>
              </a:effectLst>
            </c:spPr>
          </c:marker>
          <c:val>
            <c:numRef>
              <c:f>'Sprint 1'!$E$32:$I$32</c:f>
              <c:numCache>
                <c:formatCode>0.0</c:formatCode>
                <c:ptCount val="5"/>
                <c:pt idx="0">
                  <c:v>11.2</c:v>
                </c:pt>
                <c:pt idx="1">
                  <c:v>8.4</c:v>
                </c:pt>
                <c:pt idx="2">
                  <c:v>5.6000000000000014</c:v>
                </c:pt>
                <c:pt idx="3">
                  <c:v>2.8000000000000007</c:v>
                </c:pt>
                <c:pt idx="4">
                  <c:v>0</c:v>
                </c:pt>
              </c:numCache>
            </c:numRef>
          </c:val>
          <c:smooth val="1"/>
          <c:extLst>
            <c:ext xmlns:c16="http://schemas.microsoft.com/office/drawing/2014/chart" uri="{C3380CC4-5D6E-409C-BE32-E72D297353CC}">
              <c16:uniqueId val="{00000001-36B5-4CFD-BD72-7DE9D6C0744E}"/>
            </c:ext>
          </c:extLst>
        </c:ser>
        <c:dLbls>
          <c:showLegendKey val="0"/>
          <c:showVal val="0"/>
          <c:showCatName val="0"/>
          <c:showSerName val="0"/>
          <c:showPercent val="0"/>
          <c:showBubbleSize val="0"/>
        </c:dLbls>
        <c:marker val="1"/>
        <c:smooth val="0"/>
        <c:axId val="143782319"/>
        <c:axId val="1"/>
      </c:lineChart>
      <c:catAx>
        <c:axId val="143782319"/>
        <c:scaling>
          <c:orientation val="minMax"/>
        </c:scaling>
        <c:delete val="0"/>
        <c:axPos val="b"/>
        <c:title>
          <c:tx>
            <c:rich>
              <a:bodyPr/>
              <a:lstStyle/>
              <a:p>
                <a:pPr>
                  <a:defRPr sz="1125" b="1" i="0" u="none" strike="noStrike" baseline="0">
                    <a:solidFill>
                      <a:srgbClr val="000000"/>
                    </a:solidFill>
                    <a:latin typeface="Arial"/>
                    <a:ea typeface="Arial"/>
                    <a:cs typeface="Arial"/>
                  </a:defRPr>
                </a:pPr>
                <a:r>
                  <a:rPr lang="en-AU"/>
                  <a:t>Days</a:t>
                </a:r>
              </a:p>
            </c:rich>
          </c:tx>
          <c:layout>
            <c:manualLayout>
              <c:xMode val="edge"/>
              <c:yMode val="edge"/>
              <c:x val="0.51358725197518251"/>
              <c:y val="0.91421024114613014"/>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125" b="0" i="0" u="none" strike="noStrike" baseline="0">
                <a:solidFill>
                  <a:srgbClr val="000000"/>
                </a:solidFill>
                <a:latin typeface="Arial"/>
                <a:ea typeface="Arial"/>
                <a:cs typeface="Arial"/>
              </a:defRPr>
            </a:pPr>
            <a:endParaRPr lang="en-US"/>
          </a:p>
        </c:txPr>
        <c:crossAx val="1"/>
        <c:crosses val="autoZero"/>
        <c:auto val="0"/>
        <c:lblAlgn val="ctr"/>
        <c:lblOffset val="100"/>
        <c:tickLblSkip val="1"/>
        <c:tickMarkSkip val="1"/>
        <c:noMultiLvlLbl val="0"/>
      </c:catAx>
      <c:valAx>
        <c:axId val="1"/>
        <c:scaling>
          <c:orientation val="minMax"/>
        </c:scaling>
        <c:delete val="0"/>
        <c:axPos val="l"/>
        <c:title>
          <c:tx>
            <c:rich>
              <a:bodyPr/>
              <a:lstStyle/>
              <a:p>
                <a:pPr>
                  <a:defRPr sz="1125" b="1" i="0" u="none" strike="noStrike" baseline="0">
                    <a:solidFill>
                      <a:srgbClr val="000000"/>
                    </a:solidFill>
                    <a:latin typeface="Arial"/>
                    <a:ea typeface="Arial"/>
                    <a:cs typeface="Arial"/>
                  </a:defRPr>
                </a:pPr>
                <a:r>
                  <a:rPr lang="en-AU"/>
                  <a:t>Remaining Scrum units</a:t>
                </a:r>
              </a:p>
            </c:rich>
          </c:tx>
          <c:layout>
            <c:manualLayout>
              <c:xMode val="edge"/>
              <c:yMode val="edge"/>
              <c:x val="2.4456599413622916E-2"/>
              <c:y val="0.28150162194873091"/>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125" b="0" i="0" u="none" strike="noStrike" baseline="0">
                <a:solidFill>
                  <a:srgbClr val="000000"/>
                </a:solidFill>
                <a:latin typeface="Arial"/>
                <a:ea typeface="Arial"/>
                <a:cs typeface="Arial"/>
              </a:defRPr>
            </a:pPr>
            <a:endParaRPr lang="en-US"/>
          </a:p>
        </c:txPr>
        <c:crossAx val="143782319"/>
        <c:crosses val="autoZero"/>
        <c:crossBetween val="between"/>
      </c:valAx>
      <c:spPr>
        <a:gradFill rotWithShape="0">
          <a:gsLst>
            <a:gs pos="0">
              <a:srgbClr xmlns:mc="http://schemas.openxmlformats.org/markup-compatibility/2006" xmlns:a14="http://schemas.microsoft.com/office/drawing/2010/main" val="FFFFEF" mc:Ignorable="a14" a14:legacySpreadsheetColorIndex="43">
                <a:gamma/>
                <a:tint val="15686"/>
                <a:invGamma/>
              </a:srgbClr>
            </a:gs>
            <a:gs pos="100000">
              <a:srgbClr xmlns:mc="http://schemas.openxmlformats.org/markup-compatibility/2006" xmlns:a14="http://schemas.microsoft.com/office/drawing/2010/main" val="FFFF99" mc:Ignorable="a14" a14:legacySpreadsheetColorIndex="43"/>
            </a:gs>
          </a:gsLst>
          <a:lin ang="5400000" scaled="1"/>
        </a:gradFill>
        <a:ln w="3175">
          <a:solidFill>
            <a:srgbClr val="000000"/>
          </a:solidFill>
          <a:prstDash val="solid"/>
        </a:ln>
      </c:spPr>
    </c:plotArea>
    <c:legend>
      <c:legendPos val="r"/>
      <c:layout>
        <c:manualLayout>
          <c:xMode val="edge"/>
          <c:yMode val="edge"/>
          <c:x val="0.80706577708320815"/>
          <c:y val="0.24664907503184086"/>
          <c:w val="0.10869574509293212"/>
          <c:h val="0.12600564339645209"/>
        </c:manualLayout>
      </c:layout>
      <c:overlay val="0"/>
      <c:spPr>
        <a:solidFill>
          <a:srgbClr val="FFFFFF"/>
        </a:solidFill>
        <a:ln w="3175">
          <a:solidFill>
            <a:srgbClr val="000000"/>
          </a:solidFill>
          <a:prstDash val="solid"/>
        </a:ln>
      </c:spPr>
      <c:txPr>
        <a:bodyPr/>
        <a:lstStyle/>
        <a:p>
          <a:pPr>
            <a:defRPr sz="10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1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AU"/>
              <a:t>Burndown Chart </a:t>
            </a:r>
          </a:p>
        </c:rich>
      </c:tx>
      <c:layout>
        <c:manualLayout>
          <c:xMode val="edge"/>
          <c:yMode val="edge"/>
          <c:x val="0.40353282175605909"/>
          <c:y val="4.2895442359249331E-2"/>
        </c:manualLayout>
      </c:layout>
      <c:overlay val="0"/>
      <c:spPr>
        <a:noFill/>
        <a:ln w="25400">
          <a:noFill/>
        </a:ln>
      </c:spPr>
    </c:title>
    <c:autoTitleDeleted val="0"/>
    <c:plotArea>
      <c:layout>
        <c:manualLayout>
          <c:layoutTarget val="inner"/>
          <c:xMode val="edge"/>
          <c:yMode val="edge"/>
          <c:x val="9.9184848410464349E-2"/>
          <c:y val="0.19034877464809014"/>
          <c:w val="0.88043536671206712"/>
          <c:h val="0.66219925828279247"/>
        </c:manualLayout>
      </c:layout>
      <c:lineChart>
        <c:grouping val="standard"/>
        <c:varyColors val="0"/>
        <c:ser>
          <c:idx val="0"/>
          <c:order val="0"/>
          <c:spPr>
            <a:ln w="12700">
              <a:solidFill>
                <a:srgbClr val="000080"/>
              </a:solidFill>
              <a:prstDash val="solid"/>
            </a:ln>
          </c:spPr>
          <c:marker>
            <c:symbol val="diamond"/>
            <c:size val="5"/>
            <c:spPr>
              <a:solidFill>
                <a:srgbClr val="000080"/>
              </a:solidFill>
              <a:ln>
                <a:solidFill>
                  <a:srgbClr val="000080"/>
                </a:solidFill>
                <a:prstDash val="solid"/>
              </a:ln>
            </c:spPr>
          </c:marker>
          <c:dLbls>
            <c:spPr>
              <a:noFill/>
              <a:ln w="25400">
                <a:noFill/>
              </a:ln>
            </c:spPr>
            <c:txPr>
              <a:bodyPr wrap="square" lIns="38100" tIns="19050" rIns="38100" bIns="19050" anchor="ctr">
                <a:spAutoFit/>
              </a:bodyPr>
              <a:lstStyle/>
              <a:p>
                <a:pPr>
                  <a:defRPr sz="1125"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'Sprint 2'!$E$31:$I$31</c:f>
              <c:numCache>
                <c:formatCode>General</c:formatCode>
                <c:ptCount val="5"/>
                <c:pt idx="0">
                  <c:v>38</c:v>
                </c:pt>
                <c:pt idx="1">
                  <c:v>26</c:v>
                </c:pt>
                <c:pt idx="2">
                  <c:v>23</c:v>
                </c:pt>
                <c:pt idx="3">
                  <c:v>9</c:v>
                </c:pt>
                <c:pt idx="4">
                  <c:v>6</c:v>
                </c:pt>
              </c:numCache>
            </c:numRef>
          </c:val>
          <c:smooth val="1"/>
          <c:extLst>
            <c:ext xmlns:c16="http://schemas.microsoft.com/office/drawing/2014/chart" uri="{C3380CC4-5D6E-409C-BE32-E72D297353CC}">
              <c16:uniqueId val="{00000000-1CE0-47F9-9854-1B40D62A888D}"/>
            </c:ext>
          </c:extLst>
        </c:ser>
        <c:ser>
          <c:idx val="1"/>
          <c:order val="1"/>
          <c:spPr>
            <a:ln w="12700">
              <a:solidFill>
                <a:srgbClr val="FF00FF"/>
              </a:solidFill>
              <a:prstDash val="solid"/>
            </a:ln>
          </c:spPr>
          <c:marker>
            <c:symbol val="square"/>
            <c:size val="5"/>
            <c:spPr>
              <a:solidFill>
                <a:srgbClr val="FF00FF"/>
              </a:solidFill>
              <a:ln>
                <a:solidFill>
                  <a:srgbClr val="FF00FF"/>
                </a:solidFill>
                <a:prstDash val="solid"/>
              </a:ln>
              <a:effectLst>
                <a:outerShdw dist="35921" dir="2700000" algn="br">
                  <a:srgbClr val="000000"/>
                </a:outerShdw>
              </a:effectLst>
            </c:spPr>
          </c:marker>
          <c:val>
            <c:numRef>
              <c:f>'Sprint 2'!$E$32:$I$32</c:f>
              <c:numCache>
                <c:formatCode>0.0</c:formatCode>
                <c:ptCount val="5"/>
                <c:pt idx="0">
                  <c:v>69.599999999999994</c:v>
                </c:pt>
                <c:pt idx="1">
                  <c:v>52.2</c:v>
                </c:pt>
                <c:pt idx="2">
                  <c:v>34.800000000000004</c:v>
                </c:pt>
                <c:pt idx="3">
                  <c:v>17.400000000000006</c:v>
                </c:pt>
                <c:pt idx="4">
                  <c:v>0</c:v>
                </c:pt>
              </c:numCache>
            </c:numRef>
          </c:val>
          <c:smooth val="1"/>
          <c:extLst>
            <c:ext xmlns:c16="http://schemas.microsoft.com/office/drawing/2014/chart" uri="{C3380CC4-5D6E-409C-BE32-E72D297353CC}">
              <c16:uniqueId val="{00000001-1CE0-47F9-9854-1B40D62A888D}"/>
            </c:ext>
          </c:extLst>
        </c:ser>
        <c:dLbls>
          <c:showLegendKey val="0"/>
          <c:showVal val="0"/>
          <c:showCatName val="0"/>
          <c:showSerName val="0"/>
          <c:showPercent val="0"/>
          <c:showBubbleSize val="0"/>
        </c:dLbls>
        <c:marker val="1"/>
        <c:smooth val="0"/>
        <c:axId val="143782319"/>
        <c:axId val="1"/>
      </c:lineChart>
      <c:catAx>
        <c:axId val="143782319"/>
        <c:scaling>
          <c:orientation val="minMax"/>
        </c:scaling>
        <c:delete val="0"/>
        <c:axPos val="b"/>
        <c:title>
          <c:tx>
            <c:rich>
              <a:bodyPr/>
              <a:lstStyle/>
              <a:p>
                <a:pPr>
                  <a:defRPr sz="1125" b="1" i="0" u="none" strike="noStrike" baseline="0">
                    <a:solidFill>
                      <a:srgbClr val="000000"/>
                    </a:solidFill>
                    <a:latin typeface="Arial"/>
                    <a:ea typeface="Arial"/>
                    <a:cs typeface="Arial"/>
                  </a:defRPr>
                </a:pPr>
                <a:r>
                  <a:rPr lang="en-AU"/>
                  <a:t>Days</a:t>
                </a:r>
              </a:p>
            </c:rich>
          </c:tx>
          <c:layout>
            <c:manualLayout>
              <c:xMode val="edge"/>
              <c:yMode val="edge"/>
              <c:x val="0.51358725197518251"/>
              <c:y val="0.91421024114613014"/>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125" b="0" i="0" u="none" strike="noStrike" baseline="0">
                <a:solidFill>
                  <a:srgbClr val="000000"/>
                </a:solidFill>
                <a:latin typeface="Arial"/>
                <a:ea typeface="Arial"/>
                <a:cs typeface="Arial"/>
              </a:defRPr>
            </a:pPr>
            <a:endParaRPr lang="en-US"/>
          </a:p>
        </c:txPr>
        <c:crossAx val="1"/>
        <c:crosses val="autoZero"/>
        <c:auto val="0"/>
        <c:lblAlgn val="ctr"/>
        <c:lblOffset val="100"/>
        <c:tickLblSkip val="1"/>
        <c:tickMarkSkip val="1"/>
        <c:noMultiLvlLbl val="0"/>
      </c:catAx>
      <c:valAx>
        <c:axId val="1"/>
        <c:scaling>
          <c:orientation val="minMax"/>
        </c:scaling>
        <c:delete val="0"/>
        <c:axPos val="l"/>
        <c:title>
          <c:tx>
            <c:rich>
              <a:bodyPr/>
              <a:lstStyle/>
              <a:p>
                <a:pPr>
                  <a:defRPr sz="1125" b="1" i="0" u="none" strike="noStrike" baseline="0">
                    <a:solidFill>
                      <a:srgbClr val="000000"/>
                    </a:solidFill>
                    <a:latin typeface="Arial"/>
                    <a:ea typeface="Arial"/>
                    <a:cs typeface="Arial"/>
                  </a:defRPr>
                </a:pPr>
                <a:r>
                  <a:rPr lang="en-AU"/>
                  <a:t>Remaining Scrum units</a:t>
                </a:r>
              </a:p>
            </c:rich>
          </c:tx>
          <c:layout>
            <c:manualLayout>
              <c:xMode val="edge"/>
              <c:yMode val="edge"/>
              <c:x val="2.4456599413622916E-2"/>
              <c:y val="0.28150162194873091"/>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125" b="0" i="0" u="none" strike="noStrike" baseline="0">
                <a:solidFill>
                  <a:srgbClr val="000000"/>
                </a:solidFill>
                <a:latin typeface="Arial"/>
                <a:ea typeface="Arial"/>
                <a:cs typeface="Arial"/>
              </a:defRPr>
            </a:pPr>
            <a:endParaRPr lang="en-US"/>
          </a:p>
        </c:txPr>
        <c:crossAx val="143782319"/>
        <c:crosses val="autoZero"/>
        <c:crossBetween val="between"/>
      </c:valAx>
      <c:spPr>
        <a:gradFill rotWithShape="0">
          <a:gsLst>
            <a:gs pos="0">
              <a:srgbClr xmlns:mc="http://schemas.openxmlformats.org/markup-compatibility/2006" xmlns:a14="http://schemas.microsoft.com/office/drawing/2010/main" val="FFFFEF" mc:Ignorable="a14" a14:legacySpreadsheetColorIndex="43">
                <a:gamma/>
                <a:tint val="15686"/>
                <a:invGamma/>
              </a:srgbClr>
            </a:gs>
            <a:gs pos="100000">
              <a:srgbClr xmlns:mc="http://schemas.openxmlformats.org/markup-compatibility/2006" xmlns:a14="http://schemas.microsoft.com/office/drawing/2010/main" val="FFFF99" mc:Ignorable="a14" a14:legacySpreadsheetColorIndex="43"/>
            </a:gs>
          </a:gsLst>
          <a:lin ang="5400000" scaled="1"/>
        </a:gradFill>
        <a:ln w="3175">
          <a:solidFill>
            <a:srgbClr val="000000"/>
          </a:solidFill>
          <a:prstDash val="solid"/>
        </a:ln>
      </c:spPr>
    </c:plotArea>
    <c:legend>
      <c:legendPos val="r"/>
      <c:layout>
        <c:manualLayout>
          <c:xMode val="edge"/>
          <c:yMode val="edge"/>
          <c:x val="0.80706577708320815"/>
          <c:y val="0.24664907503184086"/>
          <c:w val="0.10869574509293212"/>
          <c:h val="0.12600564339645209"/>
        </c:manualLayout>
      </c:layout>
      <c:overlay val="0"/>
      <c:spPr>
        <a:solidFill>
          <a:srgbClr val="FFFFFF"/>
        </a:solidFill>
        <a:ln w="3175">
          <a:solidFill>
            <a:srgbClr val="000000"/>
          </a:solidFill>
          <a:prstDash val="solid"/>
        </a:ln>
      </c:spPr>
      <c:txPr>
        <a:bodyPr/>
        <a:lstStyle/>
        <a:p>
          <a:pPr>
            <a:defRPr sz="10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1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AU"/>
              <a:t>Burndown Chart </a:t>
            </a:r>
          </a:p>
        </c:rich>
      </c:tx>
      <c:layout>
        <c:manualLayout>
          <c:xMode val="edge"/>
          <c:yMode val="edge"/>
          <c:x val="0.40353282175605909"/>
          <c:y val="4.2895442359249331E-2"/>
        </c:manualLayout>
      </c:layout>
      <c:overlay val="0"/>
      <c:spPr>
        <a:noFill/>
        <a:ln w="25400">
          <a:noFill/>
        </a:ln>
      </c:spPr>
    </c:title>
    <c:autoTitleDeleted val="0"/>
    <c:plotArea>
      <c:layout>
        <c:manualLayout>
          <c:layoutTarget val="inner"/>
          <c:xMode val="edge"/>
          <c:yMode val="edge"/>
          <c:x val="9.9184848410464349E-2"/>
          <c:y val="0.19034877464809014"/>
          <c:w val="0.88043536671206712"/>
          <c:h val="0.66219925828279247"/>
        </c:manualLayout>
      </c:layout>
      <c:lineChart>
        <c:grouping val="standard"/>
        <c:varyColors val="0"/>
        <c:ser>
          <c:idx val="0"/>
          <c:order val="0"/>
          <c:spPr>
            <a:ln w="12700">
              <a:solidFill>
                <a:srgbClr val="000080"/>
              </a:solidFill>
              <a:prstDash val="solid"/>
            </a:ln>
          </c:spPr>
          <c:marker>
            <c:symbol val="diamond"/>
            <c:size val="5"/>
            <c:spPr>
              <a:solidFill>
                <a:srgbClr val="000080"/>
              </a:solidFill>
              <a:ln>
                <a:solidFill>
                  <a:srgbClr val="000080"/>
                </a:solidFill>
                <a:prstDash val="solid"/>
              </a:ln>
            </c:spPr>
          </c:marker>
          <c:dLbls>
            <c:spPr>
              <a:noFill/>
              <a:ln w="25400">
                <a:noFill/>
              </a:ln>
            </c:spPr>
            <c:txPr>
              <a:bodyPr wrap="square" lIns="38100" tIns="19050" rIns="38100" bIns="19050" anchor="ctr">
                <a:spAutoFit/>
              </a:bodyPr>
              <a:lstStyle/>
              <a:p>
                <a:pPr>
                  <a:defRPr sz="1125"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'Sprint 3'!$E$32:$I$32</c:f>
              <c:numCache>
                <c:formatCode>General</c:formatCode>
                <c:ptCount val="5"/>
                <c:pt idx="0">
                  <c:v>36</c:v>
                </c:pt>
                <c:pt idx="1">
                  <c:v>29</c:v>
                </c:pt>
                <c:pt idx="2">
                  <c:v>26</c:v>
                </c:pt>
                <c:pt idx="3">
                  <c:v>5</c:v>
                </c:pt>
                <c:pt idx="4">
                  <c:v>1</c:v>
                </c:pt>
              </c:numCache>
            </c:numRef>
          </c:val>
          <c:smooth val="1"/>
          <c:extLst>
            <c:ext xmlns:c16="http://schemas.microsoft.com/office/drawing/2014/chart" uri="{C3380CC4-5D6E-409C-BE32-E72D297353CC}">
              <c16:uniqueId val="{00000000-6207-4AD1-A777-81592D3AB4FC}"/>
            </c:ext>
          </c:extLst>
        </c:ser>
        <c:ser>
          <c:idx val="1"/>
          <c:order val="1"/>
          <c:spPr>
            <a:ln w="12700">
              <a:solidFill>
                <a:srgbClr val="FF00FF"/>
              </a:solidFill>
              <a:prstDash val="solid"/>
            </a:ln>
          </c:spPr>
          <c:marker>
            <c:symbol val="square"/>
            <c:size val="5"/>
            <c:spPr>
              <a:solidFill>
                <a:srgbClr val="FF00FF"/>
              </a:solidFill>
              <a:ln>
                <a:solidFill>
                  <a:srgbClr val="FF00FF"/>
                </a:solidFill>
                <a:prstDash val="solid"/>
              </a:ln>
              <a:effectLst>
                <a:outerShdw dist="35921" dir="2700000" algn="br">
                  <a:srgbClr val="000000"/>
                </a:outerShdw>
              </a:effectLst>
            </c:spPr>
          </c:marker>
          <c:val>
            <c:numRef>
              <c:f>'Sprint 3'!$E$33:$I$33</c:f>
              <c:numCache>
                <c:formatCode>0.0</c:formatCode>
                <c:ptCount val="5"/>
                <c:pt idx="0">
                  <c:v>64</c:v>
                </c:pt>
                <c:pt idx="1">
                  <c:v>48</c:v>
                </c:pt>
                <c:pt idx="2">
                  <c:v>32</c:v>
                </c:pt>
                <c:pt idx="3">
                  <c:v>16</c:v>
                </c:pt>
                <c:pt idx="4">
                  <c:v>0</c:v>
                </c:pt>
              </c:numCache>
            </c:numRef>
          </c:val>
          <c:smooth val="1"/>
          <c:extLst>
            <c:ext xmlns:c16="http://schemas.microsoft.com/office/drawing/2014/chart" uri="{C3380CC4-5D6E-409C-BE32-E72D297353CC}">
              <c16:uniqueId val="{00000001-6207-4AD1-A777-81592D3AB4FC}"/>
            </c:ext>
          </c:extLst>
        </c:ser>
        <c:dLbls>
          <c:showLegendKey val="0"/>
          <c:showVal val="0"/>
          <c:showCatName val="0"/>
          <c:showSerName val="0"/>
          <c:showPercent val="0"/>
          <c:showBubbleSize val="0"/>
        </c:dLbls>
        <c:marker val="1"/>
        <c:smooth val="0"/>
        <c:axId val="143782319"/>
        <c:axId val="1"/>
      </c:lineChart>
      <c:catAx>
        <c:axId val="143782319"/>
        <c:scaling>
          <c:orientation val="minMax"/>
        </c:scaling>
        <c:delete val="0"/>
        <c:axPos val="b"/>
        <c:title>
          <c:tx>
            <c:rich>
              <a:bodyPr/>
              <a:lstStyle/>
              <a:p>
                <a:pPr>
                  <a:defRPr sz="1125" b="1" i="0" u="none" strike="noStrike" baseline="0">
                    <a:solidFill>
                      <a:srgbClr val="000000"/>
                    </a:solidFill>
                    <a:latin typeface="Arial"/>
                    <a:ea typeface="Arial"/>
                    <a:cs typeface="Arial"/>
                  </a:defRPr>
                </a:pPr>
                <a:r>
                  <a:rPr lang="en-AU"/>
                  <a:t>Days</a:t>
                </a:r>
              </a:p>
            </c:rich>
          </c:tx>
          <c:layout>
            <c:manualLayout>
              <c:xMode val="edge"/>
              <c:yMode val="edge"/>
              <c:x val="0.51358725197518251"/>
              <c:y val="0.91421024114613014"/>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125" b="0" i="0" u="none" strike="noStrike" baseline="0">
                <a:solidFill>
                  <a:srgbClr val="000000"/>
                </a:solidFill>
                <a:latin typeface="Arial"/>
                <a:ea typeface="Arial"/>
                <a:cs typeface="Arial"/>
              </a:defRPr>
            </a:pPr>
            <a:endParaRPr lang="en-US"/>
          </a:p>
        </c:txPr>
        <c:crossAx val="1"/>
        <c:crosses val="autoZero"/>
        <c:auto val="0"/>
        <c:lblAlgn val="ctr"/>
        <c:lblOffset val="100"/>
        <c:tickLblSkip val="1"/>
        <c:tickMarkSkip val="1"/>
        <c:noMultiLvlLbl val="0"/>
      </c:catAx>
      <c:valAx>
        <c:axId val="1"/>
        <c:scaling>
          <c:orientation val="minMax"/>
        </c:scaling>
        <c:delete val="0"/>
        <c:axPos val="l"/>
        <c:title>
          <c:tx>
            <c:rich>
              <a:bodyPr/>
              <a:lstStyle/>
              <a:p>
                <a:pPr>
                  <a:defRPr sz="1125" b="1" i="0" u="none" strike="noStrike" baseline="0">
                    <a:solidFill>
                      <a:srgbClr val="000000"/>
                    </a:solidFill>
                    <a:latin typeface="Arial"/>
                    <a:ea typeface="Arial"/>
                    <a:cs typeface="Arial"/>
                  </a:defRPr>
                </a:pPr>
                <a:r>
                  <a:rPr lang="en-AU"/>
                  <a:t>Remaining Scrum units</a:t>
                </a:r>
              </a:p>
            </c:rich>
          </c:tx>
          <c:layout>
            <c:manualLayout>
              <c:xMode val="edge"/>
              <c:yMode val="edge"/>
              <c:x val="2.4456599413622916E-2"/>
              <c:y val="0.28150162194873091"/>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125" b="0" i="0" u="none" strike="noStrike" baseline="0">
                <a:solidFill>
                  <a:srgbClr val="000000"/>
                </a:solidFill>
                <a:latin typeface="Arial"/>
                <a:ea typeface="Arial"/>
                <a:cs typeface="Arial"/>
              </a:defRPr>
            </a:pPr>
            <a:endParaRPr lang="en-US"/>
          </a:p>
        </c:txPr>
        <c:crossAx val="143782319"/>
        <c:crosses val="autoZero"/>
        <c:crossBetween val="between"/>
      </c:valAx>
      <c:spPr>
        <a:gradFill rotWithShape="0">
          <a:gsLst>
            <a:gs pos="0">
              <a:srgbClr xmlns:mc="http://schemas.openxmlformats.org/markup-compatibility/2006" xmlns:a14="http://schemas.microsoft.com/office/drawing/2010/main" val="FFFFEF" mc:Ignorable="a14" a14:legacySpreadsheetColorIndex="43">
                <a:gamma/>
                <a:tint val="15686"/>
                <a:invGamma/>
              </a:srgbClr>
            </a:gs>
            <a:gs pos="100000">
              <a:srgbClr xmlns:mc="http://schemas.openxmlformats.org/markup-compatibility/2006" xmlns:a14="http://schemas.microsoft.com/office/drawing/2010/main" val="FFFF99" mc:Ignorable="a14" a14:legacySpreadsheetColorIndex="43"/>
            </a:gs>
          </a:gsLst>
          <a:lin ang="5400000" scaled="1"/>
        </a:gradFill>
        <a:ln w="3175">
          <a:solidFill>
            <a:srgbClr val="000000"/>
          </a:solidFill>
          <a:prstDash val="solid"/>
        </a:ln>
      </c:spPr>
    </c:plotArea>
    <c:legend>
      <c:legendPos val="r"/>
      <c:layout>
        <c:manualLayout>
          <c:xMode val="edge"/>
          <c:yMode val="edge"/>
          <c:x val="0.80706577708320815"/>
          <c:y val="0.24664907503184086"/>
          <c:w val="0.10869574509293212"/>
          <c:h val="0.12600564339645209"/>
        </c:manualLayout>
      </c:layout>
      <c:overlay val="0"/>
      <c:spPr>
        <a:solidFill>
          <a:srgbClr val="FFFFFF"/>
        </a:solidFill>
        <a:ln w="3175">
          <a:solidFill>
            <a:srgbClr val="000000"/>
          </a:solidFill>
          <a:prstDash val="solid"/>
        </a:ln>
      </c:spPr>
      <c:txPr>
        <a:bodyPr/>
        <a:lstStyle/>
        <a:p>
          <a:pPr>
            <a:defRPr sz="10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1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AU"/>
              <a:t>Burndown Chart </a:t>
            </a:r>
          </a:p>
        </c:rich>
      </c:tx>
      <c:layout>
        <c:manualLayout>
          <c:xMode val="edge"/>
          <c:yMode val="edge"/>
          <c:x val="0.40353282175605909"/>
          <c:y val="4.2895442359249331E-2"/>
        </c:manualLayout>
      </c:layout>
      <c:overlay val="0"/>
      <c:spPr>
        <a:noFill/>
        <a:ln w="25400">
          <a:noFill/>
        </a:ln>
      </c:spPr>
    </c:title>
    <c:autoTitleDeleted val="0"/>
    <c:plotArea>
      <c:layout>
        <c:manualLayout>
          <c:layoutTarget val="inner"/>
          <c:xMode val="edge"/>
          <c:yMode val="edge"/>
          <c:x val="9.9184848410464349E-2"/>
          <c:y val="0.19034877464809014"/>
          <c:w val="0.88043536671206712"/>
          <c:h val="0.66219925828279247"/>
        </c:manualLayout>
      </c:layout>
      <c:lineChart>
        <c:grouping val="standard"/>
        <c:varyColors val="0"/>
        <c:ser>
          <c:idx val="0"/>
          <c:order val="0"/>
          <c:spPr>
            <a:ln w="12700">
              <a:solidFill>
                <a:srgbClr val="000080"/>
              </a:solidFill>
              <a:prstDash val="solid"/>
            </a:ln>
          </c:spPr>
          <c:marker>
            <c:symbol val="diamond"/>
            <c:size val="5"/>
            <c:spPr>
              <a:solidFill>
                <a:srgbClr val="000080"/>
              </a:solidFill>
              <a:ln>
                <a:solidFill>
                  <a:srgbClr val="000080"/>
                </a:solidFill>
                <a:prstDash val="solid"/>
              </a:ln>
            </c:spPr>
          </c:marker>
          <c:dLbls>
            <c:spPr>
              <a:noFill/>
              <a:ln w="25400">
                <a:noFill/>
              </a:ln>
            </c:spPr>
            <c:txPr>
              <a:bodyPr wrap="square" lIns="38100" tIns="19050" rIns="38100" bIns="19050" anchor="ctr">
                <a:spAutoFit/>
              </a:bodyPr>
              <a:lstStyle/>
              <a:p>
                <a:pPr>
                  <a:defRPr sz="1125"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'Sprint 4'!$E$32:$I$32</c:f>
              <c:numCache>
                <c:formatCode>General</c:formatCode>
                <c:ptCount val="5"/>
                <c:pt idx="0">
                  <c:v>70</c:v>
                </c:pt>
                <c:pt idx="1">
                  <c:v>70</c:v>
                </c:pt>
                <c:pt idx="2">
                  <c:v>62</c:v>
                </c:pt>
                <c:pt idx="3">
                  <c:v>58</c:v>
                </c:pt>
                <c:pt idx="4">
                  <c:v>35</c:v>
                </c:pt>
              </c:numCache>
            </c:numRef>
          </c:val>
          <c:smooth val="1"/>
          <c:extLst>
            <c:ext xmlns:c16="http://schemas.microsoft.com/office/drawing/2014/chart" uri="{C3380CC4-5D6E-409C-BE32-E72D297353CC}">
              <c16:uniqueId val="{00000000-9287-4E5C-8A91-791253AC8967}"/>
            </c:ext>
          </c:extLst>
        </c:ser>
        <c:ser>
          <c:idx val="1"/>
          <c:order val="1"/>
          <c:spPr>
            <a:ln w="12700">
              <a:solidFill>
                <a:srgbClr val="FF00FF"/>
              </a:solidFill>
              <a:prstDash val="solid"/>
            </a:ln>
          </c:spPr>
          <c:marker>
            <c:symbol val="square"/>
            <c:size val="5"/>
            <c:spPr>
              <a:solidFill>
                <a:srgbClr val="FF00FF"/>
              </a:solidFill>
              <a:ln>
                <a:solidFill>
                  <a:srgbClr val="FF00FF"/>
                </a:solidFill>
                <a:prstDash val="solid"/>
              </a:ln>
              <a:effectLst>
                <a:outerShdw dist="35921" dir="2700000" algn="br">
                  <a:srgbClr val="000000"/>
                </a:outerShdw>
              </a:effectLst>
            </c:spPr>
          </c:marker>
          <c:val>
            <c:numRef>
              <c:f>'Sprint 4'!$E$33:$I$33</c:f>
              <c:numCache>
                <c:formatCode>0.0</c:formatCode>
                <c:ptCount val="5"/>
                <c:pt idx="0">
                  <c:v>45.6</c:v>
                </c:pt>
                <c:pt idx="1">
                  <c:v>34.200000000000003</c:v>
                </c:pt>
                <c:pt idx="2">
                  <c:v>22.799999999999997</c:v>
                </c:pt>
                <c:pt idx="3">
                  <c:v>11.399999999999999</c:v>
                </c:pt>
                <c:pt idx="4">
                  <c:v>0</c:v>
                </c:pt>
              </c:numCache>
            </c:numRef>
          </c:val>
          <c:smooth val="1"/>
          <c:extLst>
            <c:ext xmlns:c16="http://schemas.microsoft.com/office/drawing/2014/chart" uri="{C3380CC4-5D6E-409C-BE32-E72D297353CC}">
              <c16:uniqueId val="{00000001-9287-4E5C-8A91-791253AC8967}"/>
            </c:ext>
          </c:extLst>
        </c:ser>
        <c:dLbls>
          <c:showLegendKey val="0"/>
          <c:showVal val="0"/>
          <c:showCatName val="0"/>
          <c:showSerName val="0"/>
          <c:showPercent val="0"/>
          <c:showBubbleSize val="0"/>
        </c:dLbls>
        <c:marker val="1"/>
        <c:smooth val="0"/>
        <c:axId val="143782319"/>
        <c:axId val="1"/>
      </c:lineChart>
      <c:catAx>
        <c:axId val="143782319"/>
        <c:scaling>
          <c:orientation val="minMax"/>
        </c:scaling>
        <c:delete val="0"/>
        <c:axPos val="b"/>
        <c:title>
          <c:tx>
            <c:rich>
              <a:bodyPr/>
              <a:lstStyle/>
              <a:p>
                <a:pPr>
                  <a:defRPr sz="1125" b="1" i="0" u="none" strike="noStrike" baseline="0">
                    <a:solidFill>
                      <a:srgbClr val="000000"/>
                    </a:solidFill>
                    <a:latin typeface="Arial"/>
                    <a:ea typeface="Arial"/>
                    <a:cs typeface="Arial"/>
                  </a:defRPr>
                </a:pPr>
                <a:r>
                  <a:rPr lang="en-AU"/>
                  <a:t>Days</a:t>
                </a:r>
              </a:p>
            </c:rich>
          </c:tx>
          <c:layout>
            <c:manualLayout>
              <c:xMode val="edge"/>
              <c:yMode val="edge"/>
              <c:x val="0.51358725197518251"/>
              <c:y val="0.91421024114613014"/>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125" b="0" i="0" u="none" strike="noStrike" baseline="0">
                <a:solidFill>
                  <a:srgbClr val="000000"/>
                </a:solidFill>
                <a:latin typeface="Arial"/>
                <a:ea typeface="Arial"/>
                <a:cs typeface="Arial"/>
              </a:defRPr>
            </a:pPr>
            <a:endParaRPr lang="en-US"/>
          </a:p>
        </c:txPr>
        <c:crossAx val="1"/>
        <c:crosses val="autoZero"/>
        <c:auto val="0"/>
        <c:lblAlgn val="ctr"/>
        <c:lblOffset val="100"/>
        <c:tickLblSkip val="1"/>
        <c:tickMarkSkip val="1"/>
        <c:noMultiLvlLbl val="0"/>
      </c:catAx>
      <c:valAx>
        <c:axId val="1"/>
        <c:scaling>
          <c:orientation val="minMax"/>
        </c:scaling>
        <c:delete val="0"/>
        <c:axPos val="l"/>
        <c:title>
          <c:tx>
            <c:rich>
              <a:bodyPr/>
              <a:lstStyle/>
              <a:p>
                <a:pPr>
                  <a:defRPr sz="1125" b="1" i="0" u="none" strike="noStrike" baseline="0">
                    <a:solidFill>
                      <a:srgbClr val="000000"/>
                    </a:solidFill>
                    <a:latin typeface="Arial"/>
                    <a:ea typeface="Arial"/>
                    <a:cs typeface="Arial"/>
                  </a:defRPr>
                </a:pPr>
                <a:r>
                  <a:rPr lang="en-AU"/>
                  <a:t>Remaining Scrum units</a:t>
                </a:r>
              </a:p>
            </c:rich>
          </c:tx>
          <c:layout>
            <c:manualLayout>
              <c:xMode val="edge"/>
              <c:yMode val="edge"/>
              <c:x val="2.4456599413622916E-2"/>
              <c:y val="0.28150162194873091"/>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125" b="0" i="0" u="none" strike="noStrike" baseline="0">
                <a:solidFill>
                  <a:srgbClr val="000000"/>
                </a:solidFill>
                <a:latin typeface="Arial"/>
                <a:ea typeface="Arial"/>
                <a:cs typeface="Arial"/>
              </a:defRPr>
            </a:pPr>
            <a:endParaRPr lang="en-US"/>
          </a:p>
        </c:txPr>
        <c:crossAx val="143782319"/>
        <c:crosses val="autoZero"/>
        <c:crossBetween val="between"/>
      </c:valAx>
      <c:spPr>
        <a:gradFill rotWithShape="0">
          <a:gsLst>
            <a:gs pos="0">
              <a:srgbClr xmlns:mc="http://schemas.openxmlformats.org/markup-compatibility/2006" xmlns:a14="http://schemas.microsoft.com/office/drawing/2010/main" val="FFFFEF" mc:Ignorable="a14" a14:legacySpreadsheetColorIndex="43">
                <a:gamma/>
                <a:tint val="15686"/>
                <a:invGamma/>
              </a:srgbClr>
            </a:gs>
            <a:gs pos="100000">
              <a:srgbClr xmlns:mc="http://schemas.openxmlformats.org/markup-compatibility/2006" xmlns:a14="http://schemas.microsoft.com/office/drawing/2010/main" val="FFFF99" mc:Ignorable="a14" a14:legacySpreadsheetColorIndex="43"/>
            </a:gs>
          </a:gsLst>
          <a:lin ang="5400000" scaled="1"/>
        </a:gradFill>
        <a:ln w="3175">
          <a:solidFill>
            <a:srgbClr val="000000"/>
          </a:solidFill>
          <a:prstDash val="solid"/>
        </a:ln>
      </c:spPr>
    </c:plotArea>
    <c:legend>
      <c:legendPos val="r"/>
      <c:layout>
        <c:manualLayout>
          <c:xMode val="edge"/>
          <c:yMode val="edge"/>
          <c:x val="0.80706577708320815"/>
          <c:y val="0.24664907503184086"/>
          <c:w val="0.10869574509293212"/>
          <c:h val="0.12600564339645209"/>
        </c:manualLayout>
      </c:layout>
      <c:overlay val="0"/>
      <c:spPr>
        <a:solidFill>
          <a:srgbClr val="FFFFFF"/>
        </a:solidFill>
        <a:ln w="3175">
          <a:solidFill>
            <a:srgbClr val="000000"/>
          </a:solidFill>
          <a:prstDash val="solid"/>
        </a:ln>
      </c:spPr>
      <c:txPr>
        <a:bodyPr/>
        <a:lstStyle/>
        <a:p>
          <a:pPr>
            <a:defRPr sz="10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1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AU"/>
              <a:t>Burndown Chart </a:t>
            </a:r>
          </a:p>
        </c:rich>
      </c:tx>
      <c:layout>
        <c:manualLayout>
          <c:xMode val="edge"/>
          <c:yMode val="edge"/>
          <c:x val="0.40353282175605909"/>
          <c:y val="4.2895442359249331E-2"/>
        </c:manualLayout>
      </c:layout>
      <c:overlay val="0"/>
      <c:spPr>
        <a:noFill/>
        <a:ln w="25400">
          <a:noFill/>
        </a:ln>
      </c:spPr>
    </c:title>
    <c:autoTitleDeleted val="0"/>
    <c:plotArea>
      <c:layout>
        <c:manualLayout>
          <c:layoutTarget val="inner"/>
          <c:xMode val="edge"/>
          <c:yMode val="edge"/>
          <c:x val="9.9184848410464349E-2"/>
          <c:y val="0.19034877464809014"/>
          <c:w val="0.88043536671206712"/>
          <c:h val="0.66219925828279247"/>
        </c:manualLayout>
      </c:layout>
      <c:lineChart>
        <c:grouping val="standard"/>
        <c:varyColors val="0"/>
        <c:ser>
          <c:idx val="0"/>
          <c:order val="0"/>
          <c:spPr>
            <a:ln w="12700">
              <a:solidFill>
                <a:srgbClr val="000080"/>
              </a:solidFill>
              <a:prstDash val="solid"/>
            </a:ln>
          </c:spPr>
          <c:marker>
            <c:symbol val="diamond"/>
            <c:size val="5"/>
            <c:spPr>
              <a:solidFill>
                <a:srgbClr val="000080"/>
              </a:solidFill>
              <a:ln>
                <a:solidFill>
                  <a:srgbClr val="000080"/>
                </a:solidFill>
                <a:prstDash val="solid"/>
              </a:ln>
            </c:spPr>
          </c:marker>
          <c:dLbls>
            <c:spPr>
              <a:noFill/>
              <a:ln w="25400">
                <a:noFill/>
              </a:ln>
            </c:spPr>
            <c:txPr>
              <a:bodyPr wrap="square" lIns="38100" tIns="19050" rIns="38100" bIns="19050" anchor="ctr">
                <a:spAutoFit/>
              </a:bodyPr>
              <a:lstStyle/>
              <a:p>
                <a:pPr>
                  <a:defRPr sz="1125"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'Sprint 5'!$E$32:$I$32</c:f>
              <c:numCache>
                <c:formatCode>General</c:formatCode>
                <c:ptCount val="5"/>
                <c:pt idx="0">
                  <c:v>44</c:v>
                </c:pt>
                <c:pt idx="1">
                  <c:v>34</c:v>
                </c:pt>
                <c:pt idx="2">
                  <c:v>34</c:v>
                </c:pt>
                <c:pt idx="3">
                  <c:v>17</c:v>
                </c:pt>
                <c:pt idx="4">
                  <c:v>21</c:v>
                </c:pt>
              </c:numCache>
            </c:numRef>
          </c:val>
          <c:smooth val="1"/>
          <c:extLst>
            <c:ext xmlns:c16="http://schemas.microsoft.com/office/drawing/2014/chart" uri="{C3380CC4-5D6E-409C-BE32-E72D297353CC}">
              <c16:uniqueId val="{00000000-C286-474E-84E6-2B083B227D38}"/>
            </c:ext>
          </c:extLst>
        </c:ser>
        <c:ser>
          <c:idx val="1"/>
          <c:order val="1"/>
          <c:spPr>
            <a:ln w="12700">
              <a:solidFill>
                <a:srgbClr val="FF00FF"/>
              </a:solidFill>
              <a:prstDash val="solid"/>
            </a:ln>
          </c:spPr>
          <c:marker>
            <c:symbol val="square"/>
            <c:size val="5"/>
            <c:spPr>
              <a:solidFill>
                <a:srgbClr val="FF00FF"/>
              </a:solidFill>
              <a:ln>
                <a:solidFill>
                  <a:srgbClr val="FF00FF"/>
                </a:solidFill>
                <a:prstDash val="solid"/>
              </a:ln>
              <a:effectLst>
                <a:outerShdw dist="35921" dir="2700000" algn="br">
                  <a:srgbClr val="000000"/>
                </a:outerShdw>
              </a:effectLst>
            </c:spPr>
          </c:marker>
          <c:val>
            <c:numRef>
              <c:f>'Sprint 5'!$E$33:$I$33</c:f>
              <c:numCache>
                <c:formatCode>0.0</c:formatCode>
                <c:ptCount val="5"/>
                <c:pt idx="0">
                  <c:v>34.4</c:v>
                </c:pt>
                <c:pt idx="1">
                  <c:v>25.8</c:v>
                </c:pt>
                <c:pt idx="2">
                  <c:v>17.200000000000003</c:v>
                </c:pt>
                <c:pt idx="3">
                  <c:v>8.6000000000000014</c:v>
                </c:pt>
                <c:pt idx="4">
                  <c:v>0</c:v>
                </c:pt>
              </c:numCache>
            </c:numRef>
          </c:val>
          <c:smooth val="1"/>
          <c:extLst>
            <c:ext xmlns:c16="http://schemas.microsoft.com/office/drawing/2014/chart" uri="{C3380CC4-5D6E-409C-BE32-E72D297353CC}">
              <c16:uniqueId val="{00000001-C286-474E-84E6-2B083B227D38}"/>
            </c:ext>
          </c:extLst>
        </c:ser>
        <c:dLbls>
          <c:showLegendKey val="0"/>
          <c:showVal val="0"/>
          <c:showCatName val="0"/>
          <c:showSerName val="0"/>
          <c:showPercent val="0"/>
          <c:showBubbleSize val="0"/>
        </c:dLbls>
        <c:marker val="1"/>
        <c:smooth val="0"/>
        <c:axId val="143782319"/>
        <c:axId val="1"/>
      </c:lineChart>
      <c:catAx>
        <c:axId val="143782319"/>
        <c:scaling>
          <c:orientation val="minMax"/>
        </c:scaling>
        <c:delete val="0"/>
        <c:axPos val="b"/>
        <c:title>
          <c:tx>
            <c:rich>
              <a:bodyPr/>
              <a:lstStyle/>
              <a:p>
                <a:pPr>
                  <a:defRPr sz="1125" b="1" i="0" u="none" strike="noStrike" baseline="0">
                    <a:solidFill>
                      <a:srgbClr val="000000"/>
                    </a:solidFill>
                    <a:latin typeface="Arial"/>
                    <a:ea typeface="Arial"/>
                    <a:cs typeface="Arial"/>
                  </a:defRPr>
                </a:pPr>
                <a:r>
                  <a:rPr lang="en-AU"/>
                  <a:t>Days</a:t>
                </a:r>
              </a:p>
            </c:rich>
          </c:tx>
          <c:layout>
            <c:manualLayout>
              <c:xMode val="edge"/>
              <c:yMode val="edge"/>
              <c:x val="0.51358725197518251"/>
              <c:y val="0.91421024114613014"/>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125" b="0" i="0" u="none" strike="noStrike" baseline="0">
                <a:solidFill>
                  <a:srgbClr val="000000"/>
                </a:solidFill>
                <a:latin typeface="Arial"/>
                <a:ea typeface="Arial"/>
                <a:cs typeface="Arial"/>
              </a:defRPr>
            </a:pPr>
            <a:endParaRPr lang="en-US"/>
          </a:p>
        </c:txPr>
        <c:crossAx val="1"/>
        <c:crosses val="autoZero"/>
        <c:auto val="0"/>
        <c:lblAlgn val="ctr"/>
        <c:lblOffset val="100"/>
        <c:tickLblSkip val="1"/>
        <c:tickMarkSkip val="1"/>
        <c:noMultiLvlLbl val="0"/>
      </c:catAx>
      <c:valAx>
        <c:axId val="1"/>
        <c:scaling>
          <c:orientation val="minMax"/>
        </c:scaling>
        <c:delete val="0"/>
        <c:axPos val="l"/>
        <c:title>
          <c:tx>
            <c:rich>
              <a:bodyPr/>
              <a:lstStyle/>
              <a:p>
                <a:pPr>
                  <a:defRPr sz="1125" b="1" i="0" u="none" strike="noStrike" baseline="0">
                    <a:solidFill>
                      <a:srgbClr val="000000"/>
                    </a:solidFill>
                    <a:latin typeface="Arial"/>
                    <a:ea typeface="Arial"/>
                    <a:cs typeface="Arial"/>
                  </a:defRPr>
                </a:pPr>
                <a:r>
                  <a:rPr lang="en-AU"/>
                  <a:t>Remaining Scrum units</a:t>
                </a:r>
              </a:p>
            </c:rich>
          </c:tx>
          <c:layout>
            <c:manualLayout>
              <c:xMode val="edge"/>
              <c:yMode val="edge"/>
              <c:x val="2.4456599413622916E-2"/>
              <c:y val="0.28150162194873091"/>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125" b="0" i="0" u="none" strike="noStrike" baseline="0">
                <a:solidFill>
                  <a:srgbClr val="000000"/>
                </a:solidFill>
                <a:latin typeface="Arial"/>
                <a:ea typeface="Arial"/>
                <a:cs typeface="Arial"/>
              </a:defRPr>
            </a:pPr>
            <a:endParaRPr lang="en-US"/>
          </a:p>
        </c:txPr>
        <c:crossAx val="143782319"/>
        <c:crosses val="autoZero"/>
        <c:crossBetween val="between"/>
      </c:valAx>
      <c:spPr>
        <a:gradFill rotWithShape="0">
          <a:gsLst>
            <a:gs pos="0">
              <a:srgbClr xmlns:mc="http://schemas.openxmlformats.org/markup-compatibility/2006" xmlns:a14="http://schemas.microsoft.com/office/drawing/2010/main" val="FFFFEF" mc:Ignorable="a14" a14:legacySpreadsheetColorIndex="43">
                <a:gamma/>
                <a:tint val="15686"/>
                <a:invGamma/>
              </a:srgbClr>
            </a:gs>
            <a:gs pos="100000">
              <a:srgbClr xmlns:mc="http://schemas.openxmlformats.org/markup-compatibility/2006" xmlns:a14="http://schemas.microsoft.com/office/drawing/2010/main" val="FFFF99" mc:Ignorable="a14" a14:legacySpreadsheetColorIndex="43"/>
            </a:gs>
          </a:gsLst>
          <a:lin ang="5400000" scaled="1"/>
        </a:gradFill>
        <a:ln w="3175">
          <a:solidFill>
            <a:srgbClr val="000000"/>
          </a:solidFill>
          <a:prstDash val="solid"/>
        </a:ln>
      </c:spPr>
    </c:plotArea>
    <c:legend>
      <c:legendPos val="r"/>
      <c:layout>
        <c:manualLayout>
          <c:xMode val="edge"/>
          <c:yMode val="edge"/>
          <c:x val="0.80706577708320815"/>
          <c:y val="0.24664907503184086"/>
          <c:w val="0.10869574509293212"/>
          <c:h val="0.12600564339645209"/>
        </c:manualLayout>
      </c:layout>
      <c:overlay val="0"/>
      <c:spPr>
        <a:solidFill>
          <a:srgbClr val="FFFFFF"/>
        </a:solidFill>
        <a:ln w="3175">
          <a:solidFill>
            <a:srgbClr val="000000"/>
          </a:solidFill>
          <a:prstDash val="solid"/>
        </a:ln>
      </c:spPr>
      <c:txPr>
        <a:bodyPr/>
        <a:lstStyle/>
        <a:p>
          <a:pPr>
            <a:defRPr sz="10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1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AU"/>
              <a:t>Burndown Chart </a:t>
            </a:r>
          </a:p>
        </c:rich>
      </c:tx>
      <c:layout>
        <c:manualLayout>
          <c:xMode val="edge"/>
          <c:yMode val="edge"/>
          <c:x val="0.40353282175605909"/>
          <c:y val="4.2895442359249331E-2"/>
        </c:manualLayout>
      </c:layout>
      <c:overlay val="0"/>
      <c:spPr>
        <a:noFill/>
        <a:ln w="25400">
          <a:noFill/>
        </a:ln>
      </c:spPr>
    </c:title>
    <c:autoTitleDeleted val="0"/>
    <c:plotArea>
      <c:layout>
        <c:manualLayout>
          <c:layoutTarget val="inner"/>
          <c:xMode val="edge"/>
          <c:yMode val="edge"/>
          <c:x val="9.9184848410464349E-2"/>
          <c:y val="0.19034877464809014"/>
          <c:w val="0.88043536671206712"/>
          <c:h val="0.66219925828279247"/>
        </c:manualLayout>
      </c:layout>
      <c:lineChart>
        <c:grouping val="standard"/>
        <c:varyColors val="0"/>
        <c:ser>
          <c:idx val="0"/>
          <c:order val="0"/>
          <c:spPr>
            <a:ln w="12700">
              <a:solidFill>
                <a:srgbClr val="000080"/>
              </a:solidFill>
              <a:prstDash val="solid"/>
            </a:ln>
          </c:spPr>
          <c:marker>
            <c:symbol val="diamond"/>
            <c:size val="5"/>
            <c:spPr>
              <a:solidFill>
                <a:srgbClr val="000080"/>
              </a:solidFill>
              <a:ln>
                <a:solidFill>
                  <a:srgbClr val="000080"/>
                </a:solidFill>
                <a:prstDash val="solid"/>
              </a:ln>
            </c:spPr>
          </c:marker>
          <c:dLbls>
            <c:spPr>
              <a:noFill/>
              <a:ln w="25400">
                <a:noFill/>
              </a:ln>
            </c:spPr>
            <c:txPr>
              <a:bodyPr wrap="square" lIns="38100" tIns="19050" rIns="38100" bIns="19050" anchor="ctr">
                <a:spAutoFit/>
              </a:bodyPr>
              <a:lstStyle/>
              <a:p>
                <a:pPr>
                  <a:defRPr sz="1125"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'Sprint 6'!$E$27:$I$27</c:f>
              <c:numCache>
                <c:formatCode>General</c:formatCode>
                <c:ptCount val="5"/>
                <c:pt idx="0">
                  <c:v>66</c:v>
                </c:pt>
                <c:pt idx="1">
                  <c:v>64</c:v>
                </c:pt>
                <c:pt idx="2">
                  <c:v>24</c:v>
                </c:pt>
                <c:pt idx="3">
                  <c:v>11</c:v>
                </c:pt>
                <c:pt idx="4">
                  <c:v>11</c:v>
                </c:pt>
              </c:numCache>
            </c:numRef>
          </c:val>
          <c:smooth val="1"/>
          <c:extLst>
            <c:ext xmlns:c16="http://schemas.microsoft.com/office/drawing/2014/chart" uri="{C3380CC4-5D6E-409C-BE32-E72D297353CC}">
              <c16:uniqueId val="{00000000-EDFA-48A3-8F93-05EC8879F858}"/>
            </c:ext>
          </c:extLst>
        </c:ser>
        <c:ser>
          <c:idx val="1"/>
          <c:order val="1"/>
          <c:spPr>
            <a:ln w="12700">
              <a:solidFill>
                <a:srgbClr val="FF00FF"/>
              </a:solidFill>
              <a:prstDash val="solid"/>
            </a:ln>
          </c:spPr>
          <c:marker>
            <c:symbol val="square"/>
            <c:size val="5"/>
            <c:spPr>
              <a:solidFill>
                <a:srgbClr val="FF00FF"/>
              </a:solidFill>
              <a:ln>
                <a:solidFill>
                  <a:srgbClr val="FF00FF"/>
                </a:solidFill>
                <a:prstDash val="solid"/>
              </a:ln>
              <a:effectLst>
                <a:outerShdw dist="35921" dir="2700000" algn="br">
                  <a:srgbClr val="000000"/>
                </a:outerShdw>
              </a:effectLst>
            </c:spPr>
          </c:marker>
          <c:val>
            <c:numRef>
              <c:f>'Sprint 6'!$E$28:$I$28</c:f>
              <c:numCache>
                <c:formatCode>0.0</c:formatCode>
                <c:ptCount val="5"/>
                <c:pt idx="0">
                  <c:v>42.4</c:v>
                </c:pt>
                <c:pt idx="1">
                  <c:v>31.8</c:v>
                </c:pt>
                <c:pt idx="2">
                  <c:v>21.200000000000003</c:v>
                </c:pt>
                <c:pt idx="3">
                  <c:v>10.600000000000001</c:v>
                </c:pt>
                <c:pt idx="4">
                  <c:v>0</c:v>
                </c:pt>
              </c:numCache>
            </c:numRef>
          </c:val>
          <c:smooth val="1"/>
          <c:extLst>
            <c:ext xmlns:c16="http://schemas.microsoft.com/office/drawing/2014/chart" uri="{C3380CC4-5D6E-409C-BE32-E72D297353CC}">
              <c16:uniqueId val="{00000001-EDFA-48A3-8F93-05EC8879F858}"/>
            </c:ext>
          </c:extLst>
        </c:ser>
        <c:dLbls>
          <c:showLegendKey val="0"/>
          <c:showVal val="0"/>
          <c:showCatName val="0"/>
          <c:showSerName val="0"/>
          <c:showPercent val="0"/>
          <c:showBubbleSize val="0"/>
        </c:dLbls>
        <c:marker val="1"/>
        <c:smooth val="0"/>
        <c:axId val="143782319"/>
        <c:axId val="1"/>
      </c:lineChart>
      <c:catAx>
        <c:axId val="143782319"/>
        <c:scaling>
          <c:orientation val="minMax"/>
        </c:scaling>
        <c:delete val="0"/>
        <c:axPos val="b"/>
        <c:title>
          <c:tx>
            <c:rich>
              <a:bodyPr/>
              <a:lstStyle/>
              <a:p>
                <a:pPr>
                  <a:defRPr sz="1125" b="1" i="0" u="none" strike="noStrike" baseline="0">
                    <a:solidFill>
                      <a:srgbClr val="000000"/>
                    </a:solidFill>
                    <a:latin typeface="Arial"/>
                    <a:ea typeface="Arial"/>
                    <a:cs typeface="Arial"/>
                  </a:defRPr>
                </a:pPr>
                <a:r>
                  <a:rPr lang="en-AU"/>
                  <a:t>Days</a:t>
                </a:r>
              </a:p>
            </c:rich>
          </c:tx>
          <c:layout>
            <c:manualLayout>
              <c:xMode val="edge"/>
              <c:yMode val="edge"/>
              <c:x val="0.51358725197518251"/>
              <c:y val="0.91421024114613014"/>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125" b="0" i="0" u="none" strike="noStrike" baseline="0">
                <a:solidFill>
                  <a:srgbClr val="000000"/>
                </a:solidFill>
                <a:latin typeface="Arial"/>
                <a:ea typeface="Arial"/>
                <a:cs typeface="Arial"/>
              </a:defRPr>
            </a:pPr>
            <a:endParaRPr lang="en-US"/>
          </a:p>
        </c:txPr>
        <c:crossAx val="1"/>
        <c:crosses val="autoZero"/>
        <c:auto val="0"/>
        <c:lblAlgn val="ctr"/>
        <c:lblOffset val="100"/>
        <c:tickLblSkip val="1"/>
        <c:tickMarkSkip val="1"/>
        <c:noMultiLvlLbl val="0"/>
      </c:catAx>
      <c:valAx>
        <c:axId val="1"/>
        <c:scaling>
          <c:orientation val="minMax"/>
        </c:scaling>
        <c:delete val="0"/>
        <c:axPos val="l"/>
        <c:title>
          <c:tx>
            <c:rich>
              <a:bodyPr/>
              <a:lstStyle/>
              <a:p>
                <a:pPr>
                  <a:defRPr sz="1125" b="1" i="0" u="none" strike="noStrike" baseline="0">
                    <a:solidFill>
                      <a:srgbClr val="000000"/>
                    </a:solidFill>
                    <a:latin typeface="Arial"/>
                    <a:ea typeface="Arial"/>
                    <a:cs typeface="Arial"/>
                  </a:defRPr>
                </a:pPr>
                <a:r>
                  <a:rPr lang="en-AU"/>
                  <a:t>Remaining Scrum units</a:t>
                </a:r>
              </a:p>
            </c:rich>
          </c:tx>
          <c:layout>
            <c:manualLayout>
              <c:xMode val="edge"/>
              <c:yMode val="edge"/>
              <c:x val="2.4456599413622916E-2"/>
              <c:y val="0.28150162194873091"/>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125" b="0" i="0" u="none" strike="noStrike" baseline="0">
                <a:solidFill>
                  <a:srgbClr val="000000"/>
                </a:solidFill>
                <a:latin typeface="Arial"/>
                <a:ea typeface="Arial"/>
                <a:cs typeface="Arial"/>
              </a:defRPr>
            </a:pPr>
            <a:endParaRPr lang="en-US"/>
          </a:p>
        </c:txPr>
        <c:crossAx val="143782319"/>
        <c:crosses val="autoZero"/>
        <c:crossBetween val="between"/>
      </c:valAx>
      <c:spPr>
        <a:gradFill rotWithShape="0">
          <a:gsLst>
            <a:gs pos="0">
              <a:srgbClr xmlns:mc="http://schemas.openxmlformats.org/markup-compatibility/2006" xmlns:a14="http://schemas.microsoft.com/office/drawing/2010/main" val="FFFFEF" mc:Ignorable="a14" a14:legacySpreadsheetColorIndex="43">
                <a:gamma/>
                <a:tint val="15686"/>
                <a:invGamma/>
              </a:srgbClr>
            </a:gs>
            <a:gs pos="100000">
              <a:srgbClr xmlns:mc="http://schemas.openxmlformats.org/markup-compatibility/2006" xmlns:a14="http://schemas.microsoft.com/office/drawing/2010/main" val="FFFF99" mc:Ignorable="a14" a14:legacySpreadsheetColorIndex="43"/>
            </a:gs>
          </a:gsLst>
          <a:lin ang="5400000" scaled="1"/>
        </a:gradFill>
        <a:ln w="3175">
          <a:solidFill>
            <a:srgbClr val="000000"/>
          </a:solidFill>
          <a:prstDash val="solid"/>
        </a:ln>
      </c:spPr>
    </c:plotArea>
    <c:legend>
      <c:legendPos val="r"/>
      <c:layout>
        <c:manualLayout>
          <c:xMode val="edge"/>
          <c:yMode val="edge"/>
          <c:x val="0.80706577708320815"/>
          <c:y val="0.24664907503184086"/>
          <c:w val="0.10869574509293212"/>
          <c:h val="0.12600564339645209"/>
        </c:manualLayout>
      </c:layout>
      <c:overlay val="0"/>
      <c:spPr>
        <a:solidFill>
          <a:srgbClr val="FFFFFF"/>
        </a:solidFill>
        <a:ln w="3175">
          <a:solidFill>
            <a:srgbClr val="000000"/>
          </a:solidFill>
          <a:prstDash val="solid"/>
        </a:ln>
      </c:spPr>
      <c:txPr>
        <a:bodyPr/>
        <a:lstStyle/>
        <a:p>
          <a:pPr>
            <a:defRPr sz="10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1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AU"/>
              <a:t>Burndown Chart </a:t>
            </a:r>
          </a:p>
        </c:rich>
      </c:tx>
      <c:layout>
        <c:manualLayout>
          <c:xMode val="edge"/>
          <c:yMode val="edge"/>
          <c:x val="0.40353282175605909"/>
          <c:y val="4.2895442359249331E-2"/>
        </c:manualLayout>
      </c:layout>
      <c:overlay val="0"/>
      <c:spPr>
        <a:noFill/>
        <a:ln w="25400">
          <a:noFill/>
        </a:ln>
      </c:spPr>
    </c:title>
    <c:autoTitleDeleted val="0"/>
    <c:plotArea>
      <c:layout>
        <c:manualLayout>
          <c:layoutTarget val="inner"/>
          <c:xMode val="edge"/>
          <c:yMode val="edge"/>
          <c:x val="9.9184848410464349E-2"/>
          <c:y val="0.19034877464809014"/>
          <c:w val="0.88043536671206712"/>
          <c:h val="0.66219925828279247"/>
        </c:manualLayout>
      </c:layout>
      <c:lineChart>
        <c:grouping val="standard"/>
        <c:varyColors val="0"/>
        <c:ser>
          <c:idx val="0"/>
          <c:order val="0"/>
          <c:spPr>
            <a:ln w="12700">
              <a:solidFill>
                <a:srgbClr val="000080"/>
              </a:solidFill>
              <a:prstDash val="solid"/>
            </a:ln>
          </c:spPr>
          <c:marker>
            <c:symbol val="diamond"/>
            <c:size val="5"/>
            <c:spPr>
              <a:solidFill>
                <a:srgbClr val="000080"/>
              </a:solidFill>
              <a:ln>
                <a:solidFill>
                  <a:srgbClr val="000080"/>
                </a:solidFill>
                <a:prstDash val="solid"/>
              </a:ln>
            </c:spPr>
          </c:marker>
          <c:dLbls>
            <c:spPr>
              <a:noFill/>
              <a:ln w="25400">
                <a:noFill/>
              </a:ln>
            </c:spPr>
            <c:txPr>
              <a:bodyPr wrap="square" lIns="38100" tIns="19050" rIns="38100" bIns="19050" anchor="ctr">
                <a:spAutoFit/>
              </a:bodyPr>
              <a:lstStyle/>
              <a:p>
                <a:pPr>
                  <a:defRPr sz="1125"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'Sprint 7'!$E$26:$I$26</c:f>
              <c:numCache>
                <c:formatCode>General</c:formatCode>
                <c:ptCount val="5"/>
                <c:pt idx="0">
                  <c:v>60</c:v>
                </c:pt>
                <c:pt idx="1">
                  <c:v>58</c:v>
                </c:pt>
                <c:pt idx="2">
                  <c:v>30</c:v>
                </c:pt>
                <c:pt idx="3">
                  <c:v>17</c:v>
                </c:pt>
                <c:pt idx="4">
                  <c:v>4</c:v>
                </c:pt>
              </c:numCache>
            </c:numRef>
          </c:val>
          <c:smooth val="1"/>
          <c:extLst>
            <c:ext xmlns:c16="http://schemas.microsoft.com/office/drawing/2014/chart" uri="{C3380CC4-5D6E-409C-BE32-E72D297353CC}">
              <c16:uniqueId val="{00000000-CC16-4697-A0D8-0145C428DDB4}"/>
            </c:ext>
          </c:extLst>
        </c:ser>
        <c:ser>
          <c:idx val="1"/>
          <c:order val="1"/>
          <c:spPr>
            <a:ln w="12700">
              <a:solidFill>
                <a:srgbClr val="FF00FF"/>
              </a:solidFill>
              <a:prstDash val="solid"/>
            </a:ln>
          </c:spPr>
          <c:marker>
            <c:symbol val="square"/>
            <c:size val="5"/>
            <c:spPr>
              <a:solidFill>
                <a:srgbClr val="FF00FF"/>
              </a:solidFill>
              <a:ln>
                <a:solidFill>
                  <a:srgbClr val="FF00FF"/>
                </a:solidFill>
                <a:prstDash val="solid"/>
              </a:ln>
              <a:effectLst>
                <a:outerShdw dist="35921" dir="2700000" algn="br">
                  <a:srgbClr val="000000"/>
                </a:outerShdw>
              </a:effectLst>
            </c:spPr>
          </c:marker>
          <c:val>
            <c:numRef>
              <c:f>'Sprint 7'!$E$27:$I$27</c:f>
              <c:numCache>
                <c:formatCode>0.0</c:formatCode>
                <c:ptCount val="5"/>
                <c:pt idx="0">
                  <c:v>42.4</c:v>
                </c:pt>
                <c:pt idx="1">
                  <c:v>31.8</c:v>
                </c:pt>
                <c:pt idx="2">
                  <c:v>21.200000000000003</c:v>
                </c:pt>
                <c:pt idx="3">
                  <c:v>10.600000000000001</c:v>
                </c:pt>
                <c:pt idx="4">
                  <c:v>0</c:v>
                </c:pt>
              </c:numCache>
            </c:numRef>
          </c:val>
          <c:smooth val="1"/>
          <c:extLst>
            <c:ext xmlns:c16="http://schemas.microsoft.com/office/drawing/2014/chart" uri="{C3380CC4-5D6E-409C-BE32-E72D297353CC}">
              <c16:uniqueId val="{00000001-CC16-4697-A0D8-0145C428DDB4}"/>
            </c:ext>
          </c:extLst>
        </c:ser>
        <c:dLbls>
          <c:showLegendKey val="0"/>
          <c:showVal val="0"/>
          <c:showCatName val="0"/>
          <c:showSerName val="0"/>
          <c:showPercent val="0"/>
          <c:showBubbleSize val="0"/>
        </c:dLbls>
        <c:marker val="1"/>
        <c:smooth val="0"/>
        <c:axId val="143782319"/>
        <c:axId val="1"/>
      </c:lineChart>
      <c:catAx>
        <c:axId val="143782319"/>
        <c:scaling>
          <c:orientation val="minMax"/>
        </c:scaling>
        <c:delete val="0"/>
        <c:axPos val="b"/>
        <c:title>
          <c:tx>
            <c:rich>
              <a:bodyPr/>
              <a:lstStyle/>
              <a:p>
                <a:pPr>
                  <a:defRPr sz="1125" b="1" i="0" u="none" strike="noStrike" baseline="0">
                    <a:solidFill>
                      <a:srgbClr val="000000"/>
                    </a:solidFill>
                    <a:latin typeface="Arial"/>
                    <a:ea typeface="Arial"/>
                    <a:cs typeface="Arial"/>
                  </a:defRPr>
                </a:pPr>
                <a:r>
                  <a:rPr lang="en-AU"/>
                  <a:t>Days</a:t>
                </a:r>
              </a:p>
            </c:rich>
          </c:tx>
          <c:layout>
            <c:manualLayout>
              <c:xMode val="edge"/>
              <c:yMode val="edge"/>
              <c:x val="0.51358725197518251"/>
              <c:y val="0.91421024114613014"/>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125" b="0" i="0" u="none" strike="noStrike" baseline="0">
                <a:solidFill>
                  <a:srgbClr val="000000"/>
                </a:solidFill>
                <a:latin typeface="Arial"/>
                <a:ea typeface="Arial"/>
                <a:cs typeface="Arial"/>
              </a:defRPr>
            </a:pPr>
            <a:endParaRPr lang="en-US"/>
          </a:p>
        </c:txPr>
        <c:crossAx val="1"/>
        <c:crosses val="autoZero"/>
        <c:auto val="0"/>
        <c:lblAlgn val="ctr"/>
        <c:lblOffset val="100"/>
        <c:tickLblSkip val="1"/>
        <c:tickMarkSkip val="1"/>
        <c:noMultiLvlLbl val="0"/>
      </c:catAx>
      <c:valAx>
        <c:axId val="1"/>
        <c:scaling>
          <c:orientation val="minMax"/>
        </c:scaling>
        <c:delete val="0"/>
        <c:axPos val="l"/>
        <c:title>
          <c:tx>
            <c:rich>
              <a:bodyPr/>
              <a:lstStyle/>
              <a:p>
                <a:pPr>
                  <a:defRPr sz="1125" b="1" i="0" u="none" strike="noStrike" baseline="0">
                    <a:solidFill>
                      <a:srgbClr val="000000"/>
                    </a:solidFill>
                    <a:latin typeface="Arial"/>
                    <a:ea typeface="Arial"/>
                    <a:cs typeface="Arial"/>
                  </a:defRPr>
                </a:pPr>
                <a:r>
                  <a:rPr lang="en-AU"/>
                  <a:t>Remaining Scrum units</a:t>
                </a:r>
              </a:p>
            </c:rich>
          </c:tx>
          <c:layout>
            <c:manualLayout>
              <c:xMode val="edge"/>
              <c:yMode val="edge"/>
              <c:x val="2.4456599413622916E-2"/>
              <c:y val="0.28150162194873091"/>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125" b="0" i="0" u="none" strike="noStrike" baseline="0">
                <a:solidFill>
                  <a:srgbClr val="000000"/>
                </a:solidFill>
                <a:latin typeface="Arial"/>
                <a:ea typeface="Arial"/>
                <a:cs typeface="Arial"/>
              </a:defRPr>
            </a:pPr>
            <a:endParaRPr lang="en-US"/>
          </a:p>
        </c:txPr>
        <c:crossAx val="143782319"/>
        <c:crosses val="autoZero"/>
        <c:crossBetween val="between"/>
      </c:valAx>
      <c:spPr>
        <a:gradFill rotWithShape="0">
          <a:gsLst>
            <a:gs pos="0">
              <a:srgbClr xmlns:mc="http://schemas.openxmlformats.org/markup-compatibility/2006" xmlns:a14="http://schemas.microsoft.com/office/drawing/2010/main" val="FFFFEF" mc:Ignorable="a14" a14:legacySpreadsheetColorIndex="43">
                <a:gamma/>
                <a:tint val="15686"/>
                <a:invGamma/>
              </a:srgbClr>
            </a:gs>
            <a:gs pos="100000">
              <a:srgbClr xmlns:mc="http://schemas.openxmlformats.org/markup-compatibility/2006" xmlns:a14="http://schemas.microsoft.com/office/drawing/2010/main" val="FFFF99" mc:Ignorable="a14" a14:legacySpreadsheetColorIndex="43"/>
            </a:gs>
          </a:gsLst>
          <a:lin ang="5400000" scaled="1"/>
        </a:gradFill>
        <a:ln w="3175">
          <a:solidFill>
            <a:srgbClr val="000000"/>
          </a:solidFill>
          <a:prstDash val="solid"/>
        </a:ln>
      </c:spPr>
    </c:plotArea>
    <c:legend>
      <c:legendPos val="r"/>
      <c:layout>
        <c:manualLayout>
          <c:xMode val="edge"/>
          <c:yMode val="edge"/>
          <c:x val="0.80706577708320815"/>
          <c:y val="0.24664907503184086"/>
          <c:w val="0.10869574509293212"/>
          <c:h val="0.12600564339645209"/>
        </c:manualLayout>
      </c:layout>
      <c:overlay val="0"/>
      <c:spPr>
        <a:solidFill>
          <a:srgbClr val="FFFFFF"/>
        </a:solidFill>
        <a:ln w="3175">
          <a:solidFill>
            <a:srgbClr val="000000"/>
          </a:solidFill>
          <a:prstDash val="solid"/>
        </a:ln>
      </c:spPr>
      <c:txPr>
        <a:bodyPr/>
        <a:lstStyle/>
        <a:p>
          <a:pPr>
            <a:defRPr sz="10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1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AU"/>
              <a:t>Burndown Chart </a:t>
            </a:r>
          </a:p>
        </c:rich>
      </c:tx>
      <c:layout>
        <c:manualLayout>
          <c:xMode val="edge"/>
          <c:yMode val="edge"/>
          <c:x val="0.40353282175605909"/>
          <c:y val="4.2895442359249331E-2"/>
        </c:manualLayout>
      </c:layout>
      <c:overlay val="0"/>
      <c:spPr>
        <a:noFill/>
        <a:ln w="25400">
          <a:noFill/>
        </a:ln>
      </c:spPr>
    </c:title>
    <c:autoTitleDeleted val="0"/>
    <c:plotArea>
      <c:layout>
        <c:manualLayout>
          <c:layoutTarget val="inner"/>
          <c:xMode val="edge"/>
          <c:yMode val="edge"/>
          <c:x val="9.9184848410464349E-2"/>
          <c:y val="0.19034877464809014"/>
          <c:w val="0.88043536671206712"/>
          <c:h val="0.66219925828279247"/>
        </c:manualLayout>
      </c:layout>
      <c:lineChart>
        <c:grouping val="standard"/>
        <c:varyColors val="0"/>
        <c:ser>
          <c:idx val="0"/>
          <c:order val="0"/>
          <c:spPr>
            <a:ln w="12700">
              <a:solidFill>
                <a:srgbClr val="000080"/>
              </a:solidFill>
              <a:prstDash val="solid"/>
            </a:ln>
          </c:spPr>
          <c:marker>
            <c:symbol val="diamond"/>
            <c:size val="5"/>
            <c:spPr>
              <a:solidFill>
                <a:srgbClr val="000080"/>
              </a:solidFill>
              <a:ln>
                <a:solidFill>
                  <a:srgbClr val="000080"/>
                </a:solidFill>
                <a:prstDash val="solid"/>
              </a:ln>
            </c:spPr>
          </c:marker>
          <c:dLbls>
            <c:spPr>
              <a:noFill/>
              <a:ln w="25400">
                <a:noFill/>
              </a:ln>
            </c:spPr>
            <c:txPr>
              <a:bodyPr wrap="square" lIns="38100" tIns="19050" rIns="38100" bIns="19050" anchor="ctr">
                <a:spAutoFit/>
              </a:bodyPr>
              <a:lstStyle/>
              <a:p>
                <a:pPr>
                  <a:defRPr sz="1125"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'Sprint 8'!$E$32:$I$32</c:f>
              <c:numCache>
                <c:formatCode>General</c:formatCode>
                <c:ptCount val="5"/>
                <c:pt idx="0">
                  <c:v>37</c:v>
                </c:pt>
                <c:pt idx="1">
                  <c:v>26</c:v>
                </c:pt>
                <c:pt idx="2">
                  <c:v>17</c:v>
                </c:pt>
                <c:pt idx="3">
                  <c:v>13</c:v>
                </c:pt>
                <c:pt idx="4">
                  <c:v>8</c:v>
                </c:pt>
              </c:numCache>
            </c:numRef>
          </c:val>
          <c:smooth val="1"/>
          <c:extLst>
            <c:ext xmlns:c16="http://schemas.microsoft.com/office/drawing/2014/chart" uri="{C3380CC4-5D6E-409C-BE32-E72D297353CC}">
              <c16:uniqueId val="{00000000-D7B6-4DFD-A989-128DFB995DDF}"/>
            </c:ext>
          </c:extLst>
        </c:ser>
        <c:ser>
          <c:idx val="1"/>
          <c:order val="1"/>
          <c:spPr>
            <a:ln w="12700">
              <a:solidFill>
                <a:srgbClr val="FF00FF"/>
              </a:solidFill>
              <a:prstDash val="solid"/>
            </a:ln>
          </c:spPr>
          <c:marker>
            <c:symbol val="square"/>
            <c:size val="5"/>
            <c:spPr>
              <a:solidFill>
                <a:srgbClr val="FF00FF"/>
              </a:solidFill>
              <a:ln>
                <a:solidFill>
                  <a:srgbClr val="FF00FF"/>
                </a:solidFill>
                <a:prstDash val="solid"/>
              </a:ln>
              <a:effectLst>
                <a:outerShdw dist="35921" dir="2700000" algn="br">
                  <a:srgbClr val="000000"/>
                </a:outerShdw>
              </a:effectLst>
            </c:spPr>
          </c:marker>
          <c:val>
            <c:numRef>
              <c:f>'Sprint 8'!$E$33:$I$33</c:f>
              <c:numCache>
                <c:formatCode>0.0</c:formatCode>
                <c:ptCount val="5"/>
                <c:pt idx="0">
                  <c:v>42.4</c:v>
                </c:pt>
                <c:pt idx="1">
                  <c:v>31.8</c:v>
                </c:pt>
                <c:pt idx="2">
                  <c:v>21.200000000000003</c:v>
                </c:pt>
                <c:pt idx="3">
                  <c:v>10.600000000000001</c:v>
                </c:pt>
                <c:pt idx="4">
                  <c:v>0</c:v>
                </c:pt>
              </c:numCache>
            </c:numRef>
          </c:val>
          <c:smooth val="1"/>
          <c:extLst>
            <c:ext xmlns:c16="http://schemas.microsoft.com/office/drawing/2014/chart" uri="{C3380CC4-5D6E-409C-BE32-E72D297353CC}">
              <c16:uniqueId val="{00000001-D7B6-4DFD-A989-128DFB995DDF}"/>
            </c:ext>
          </c:extLst>
        </c:ser>
        <c:dLbls>
          <c:showLegendKey val="0"/>
          <c:showVal val="0"/>
          <c:showCatName val="0"/>
          <c:showSerName val="0"/>
          <c:showPercent val="0"/>
          <c:showBubbleSize val="0"/>
        </c:dLbls>
        <c:marker val="1"/>
        <c:smooth val="0"/>
        <c:axId val="143782319"/>
        <c:axId val="1"/>
      </c:lineChart>
      <c:catAx>
        <c:axId val="143782319"/>
        <c:scaling>
          <c:orientation val="minMax"/>
        </c:scaling>
        <c:delete val="0"/>
        <c:axPos val="b"/>
        <c:title>
          <c:tx>
            <c:rich>
              <a:bodyPr/>
              <a:lstStyle/>
              <a:p>
                <a:pPr>
                  <a:defRPr sz="1125" b="1" i="0" u="none" strike="noStrike" baseline="0">
                    <a:solidFill>
                      <a:srgbClr val="000000"/>
                    </a:solidFill>
                    <a:latin typeface="Arial"/>
                    <a:ea typeface="Arial"/>
                    <a:cs typeface="Arial"/>
                  </a:defRPr>
                </a:pPr>
                <a:r>
                  <a:rPr lang="en-AU"/>
                  <a:t>Days</a:t>
                </a:r>
              </a:p>
            </c:rich>
          </c:tx>
          <c:layout>
            <c:manualLayout>
              <c:xMode val="edge"/>
              <c:yMode val="edge"/>
              <c:x val="0.51358725197518251"/>
              <c:y val="0.91421024114613014"/>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125" b="0" i="0" u="none" strike="noStrike" baseline="0">
                <a:solidFill>
                  <a:srgbClr val="000000"/>
                </a:solidFill>
                <a:latin typeface="Arial"/>
                <a:ea typeface="Arial"/>
                <a:cs typeface="Arial"/>
              </a:defRPr>
            </a:pPr>
            <a:endParaRPr lang="en-US"/>
          </a:p>
        </c:txPr>
        <c:crossAx val="1"/>
        <c:crosses val="autoZero"/>
        <c:auto val="0"/>
        <c:lblAlgn val="ctr"/>
        <c:lblOffset val="100"/>
        <c:tickLblSkip val="1"/>
        <c:tickMarkSkip val="1"/>
        <c:noMultiLvlLbl val="0"/>
      </c:catAx>
      <c:valAx>
        <c:axId val="1"/>
        <c:scaling>
          <c:orientation val="minMax"/>
        </c:scaling>
        <c:delete val="0"/>
        <c:axPos val="l"/>
        <c:title>
          <c:tx>
            <c:rich>
              <a:bodyPr/>
              <a:lstStyle/>
              <a:p>
                <a:pPr>
                  <a:defRPr sz="1125" b="1" i="0" u="none" strike="noStrike" baseline="0">
                    <a:solidFill>
                      <a:srgbClr val="000000"/>
                    </a:solidFill>
                    <a:latin typeface="Arial"/>
                    <a:ea typeface="Arial"/>
                    <a:cs typeface="Arial"/>
                  </a:defRPr>
                </a:pPr>
                <a:r>
                  <a:rPr lang="en-AU"/>
                  <a:t>Remaining Scrum units</a:t>
                </a:r>
              </a:p>
            </c:rich>
          </c:tx>
          <c:layout>
            <c:manualLayout>
              <c:xMode val="edge"/>
              <c:yMode val="edge"/>
              <c:x val="2.4456599413622916E-2"/>
              <c:y val="0.28150162194873091"/>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125" b="0" i="0" u="none" strike="noStrike" baseline="0">
                <a:solidFill>
                  <a:srgbClr val="000000"/>
                </a:solidFill>
                <a:latin typeface="Arial"/>
                <a:ea typeface="Arial"/>
                <a:cs typeface="Arial"/>
              </a:defRPr>
            </a:pPr>
            <a:endParaRPr lang="en-US"/>
          </a:p>
        </c:txPr>
        <c:crossAx val="143782319"/>
        <c:crosses val="autoZero"/>
        <c:crossBetween val="between"/>
      </c:valAx>
      <c:spPr>
        <a:gradFill rotWithShape="0">
          <a:gsLst>
            <a:gs pos="0">
              <a:srgbClr xmlns:mc="http://schemas.openxmlformats.org/markup-compatibility/2006" xmlns:a14="http://schemas.microsoft.com/office/drawing/2010/main" val="FFFFEF" mc:Ignorable="a14" a14:legacySpreadsheetColorIndex="43">
                <a:gamma/>
                <a:tint val="15686"/>
                <a:invGamma/>
              </a:srgbClr>
            </a:gs>
            <a:gs pos="100000">
              <a:srgbClr xmlns:mc="http://schemas.openxmlformats.org/markup-compatibility/2006" xmlns:a14="http://schemas.microsoft.com/office/drawing/2010/main" val="FFFF99" mc:Ignorable="a14" a14:legacySpreadsheetColorIndex="43"/>
            </a:gs>
          </a:gsLst>
          <a:lin ang="5400000" scaled="1"/>
        </a:gradFill>
        <a:ln w="3175">
          <a:solidFill>
            <a:srgbClr val="000000"/>
          </a:solidFill>
          <a:prstDash val="solid"/>
        </a:ln>
      </c:spPr>
    </c:plotArea>
    <c:legend>
      <c:legendPos val="r"/>
      <c:layout>
        <c:manualLayout>
          <c:xMode val="edge"/>
          <c:yMode val="edge"/>
          <c:x val="0.80706577708320815"/>
          <c:y val="0.24664907503184086"/>
          <c:w val="0.10869574509293212"/>
          <c:h val="0.12600564339645209"/>
        </c:manualLayout>
      </c:layout>
      <c:overlay val="0"/>
      <c:spPr>
        <a:solidFill>
          <a:srgbClr val="FFFFFF"/>
        </a:solidFill>
        <a:ln w="3175">
          <a:solidFill>
            <a:srgbClr val="000000"/>
          </a:solidFill>
          <a:prstDash val="solid"/>
        </a:ln>
      </c:spPr>
      <c:txPr>
        <a:bodyPr/>
        <a:lstStyle/>
        <a:p>
          <a:pPr>
            <a:defRPr sz="10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1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AU"/>
              <a:t>Burndown Chart </a:t>
            </a:r>
          </a:p>
        </c:rich>
      </c:tx>
      <c:layout>
        <c:manualLayout>
          <c:xMode val="edge"/>
          <c:yMode val="edge"/>
          <c:x val="0.40353282175605909"/>
          <c:y val="4.2895442359249331E-2"/>
        </c:manualLayout>
      </c:layout>
      <c:overlay val="0"/>
      <c:spPr>
        <a:noFill/>
        <a:ln w="25400">
          <a:noFill/>
        </a:ln>
      </c:spPr>
    </c:title>
    <c:autoTitleDeleted val="0"/>
    <c:plotArea>
      <c:layout>
        <c:manualLayout>
          <c:layoutTarget val="inner"/>
          <c:xMode val="edge"/>
          <c:yMode val="edge"/>
          <c:x val="9.9184848410464349E-2"/>
          <c:y val="0.19034877464809014"/>
          <c:w val="0.88043536671206712"/>
          <c:h val="0.66219925828279247"/>
        </c:manualLayout>
      </c:layout>
      <c:lineChart>
        <c:grouping val="standard"/>
        <c:varyColors val="0"/>
        <c:ser>
          <c:idx val="0"/>
          <c:order val="0"/>
          <c:spPr>
            <a:ln w="12700">
              <a:solidFill>
                <a:srgbClr val="000080"/>
              </a:solidFill>
              <a:prstDash val="solid"/>
            </a:ln>
          </c:spPr>
          <c:marker>
            <c:symbol val="diamond"/>
            <c:size val="5"/>
            <c:spPr>
              <a:solidFill>
                <a:srgbClr val="000080"/>
              </a:solidFill>
              <a:ln>
                <a:solidFill>
                  <a:srgbClr val="000080"/>
                </a:solidFill>
                <a:prstDash val="solid"/>
              </a:ln>
            </c:spPr>
          </c:marker>
          <c:dLbls>
            <c:spPr>
              <a:noFill/>
              <a:ln w="25400">
                <a:noFill/>
              </a:ln>
            </c:spPr>
            <c:txPr>
              <a:bodyPr wrap="square" lIns="38100" tIns="19050" rIns="38100" bIns="19050" anchor="ctr">
                <a:spAutoFit/>
              </a:bodyPr>
              <a:lstStyle/>
              <a:p>
                <a:pPr>
                  <a:defRPr sz="1125"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'Sprint 9'!$E$32:$I$32</c:f>
              <c:numCache>
                <c:formatCode>General</c:formatCode>
                <c:ptCount val="5"/>
                <c:pt idx="0">
                  <c:v>44</c:v>
                </c:pt>
                <c:pt idx="1">
                  <c:v>22</c:v>
                </c:pt>
                <c:pt idx="2">
                  <c:v>3</c:v>
                </c:pt>
                <c:pt idx="3">
                  <c:v>0</c:v>
                </c:pt>
                <c:pt idx="4">
                  <c:v>0</c:v>
                </c:pt>
              </c:numCache>
            </c:numRef>
          </c:val>
          <c:smooth val="1"/>
          <c:extLst>
            <c:ext xmlns:c16="http://schemas.microsoft.com/office/drawing/2014/chart" uri="{C3380CC4-5D6E-409C-BE32-E72D297353CC}">
              <c16:uniqueId val="{00000000-E216-4F05-BA6A-218037983265}"/>
            </c:ext>
          </c:extLst>
        </c:ser>
        <c:ser>
          <c:idx val="1"/>
          <c:order val="1"/>
          <c:spPr>
            <a:ln w="12700">
              <a:solidFill>
                <a:srgbClr val="FF00FF"/>
              </a:solidFill>
              <a:prstDash val="solid"/>
            </a:ln>
          </c:spPr>
          <c:marker>
            <c:symbol val="square"/>
            <c:size val="5"/>
            <c:spPr>
              <a:solidFill>
                <a:srgbClr val="FF00FF"/>
              </a:solidFill>
              <a:ln>
                <a:solidFill>
                  <a:srgbClr val="FF00FF"/>
                </a:solidFill>
                <a:prstDash val="solid"/>
              </a:ln>
              <a:effectLst>
                <a:outerShdw dist="35921" dir="2700000" algn="br">
                  <a:srgbClr val="000000"/>
                </a:outerShdw>
              </a:effectLst>
            </c:spPr>
          </c:marker>
          <c:val>
            <c:numRef>
              <c:f>'Sprint 9'!$E$33:$I$33</c:f>
              <c:numCache>
                <c:formatCode>0.0</c:formatCode>
                <c:ptCount val="5"/>
                <c:pt idx="0">
                  <c:v>38.4</c:v>
                </c:pt>
                <c:pt idx="1">
                  <c:v>28.8</c:v>
                </c:pt>
                <c:pt idx="2">
                  <c:v>19.200000000000003</c:v>
                </c:pt>
                <c:pt idx="3">
                  <c:v>9.6000000000000014</c:v>
                </c:pt>
                <c:pt idx="4">
                  <c:v>0</c:v>
                </c:pt>
              </c:numCache>
            </c:numRef>
          </c:val>
          <c:smooth val="1"/>
          <c:extLst>
            <c:ext xmlns:c16="http://schemas.microsoft.com/office/drawing/2014/chart" uri="{C3380CC4-5D6E-409C-BE32-E72D297353CC}">
              <c16:uniqueId val="{00000001-E216-4F05-BA6A-218037983265}"/>
            </c:ext>
          </c:extLst>
        </c:ser>
        <c:dLbls>
          <c:showLegendKey val="0"/>
          <c:showVal val="0"/>
          <c:showCatName val="0"/>
          <c:showSerName val="0"/>
          <c:showPercent val="0"/>
          <c:showBubbleSize val="0"/>
        </c:dLbls>
        <c:marker val="1"/>
        <c:smooth val="0"/>
        <c:axId val="143782319"/>
        <c:axId val="1"/>
      </c:lineChart>
      <c:catAx>
        <c:axId val="143782319"/>
        <c:scaling>
          <c:orientation val="minMax"/>
        </c:scaling>
        <c:delete val="0"/>
        <c:axPos val="b"/>
        <c:title>
          <c:tx>
            <c:rich>
              <a:bodyPr/>
              <a:lstStyle/>
              <a:p>
                <a:pPr>
                  <a:defRPr sz="1125" b="1" i="0" u="none" strike="noStrike" baseline="0">
                    <a:solidFill>
                      <a:srgbClr val="000000"/>
                    </a:solidFill>
                    <a:latin typeface="Arial"/>
                    <a:ea typeface="Arial"/>
                    <a:cs typeface="Arial"/>
                  </a:defRPr>
                </a:pPr>
                <a:r>
                  <a:rPr lang="en-AU"/>
                  <a:t>Days</a:t>
                </a:r>
              </a:p>
            </c:rich>
          </c:tx>
          <c:layout>
            <c:manualLayout>
              <c:xMode val="edge"/>
              <c:yMode val="edge"/>
              <c:x val="0.51358725197518251"/>
              <c:y val="0.91421024114613014"/>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125" b="0" i="0" u="none" strike="noStrike" baseline="0">
                <a:solidFill>
                  <a:srgbClr val="000000"/>
                </a:solidFill>
                <a:latin typeface="Arial"/>
                <a:ea typeface="Arial"/>
                <a:cs typeface="Arial"/>
              </a:defRPr>
            </a:pPr>
            <a:endParaRPr lang="en-US"/>
          </a:p>
        </c:txPr>
        <c:crossAx val="1"/>
        <c:crosses val="autoZero"/>
        <c:auto val="0"/>
        <c:lblAlgn val="ctr"/>
        <c:lblOffset val="100"/>
        <c:tickLblSkip val="1"/>
        <c:tickMarkSkip val="1"/>
        <c:noMultiLvlLbl val="0"/>
      </c:catAx>
      <c:valAx>
        <c:axId val="1"/>
        <c:scaling>
          <c:orientation val="minMax"/>
        </c:scaling>
        <c:delete val="0"/>
        <c:axPos val="l"/>
        <c:title>
          <c:tx>
            <c:rich>
              <a:bodyPr/>
              <a:lstStyle/>
              <a:p>
                <a:pPr>
                  <a:defRPr sz="1125" b="1" i="0" u="none" strike="noStrike" baseline="0">
                    <a:solidFill>
                      <a:srgbClr val="000000"/>
                    </a:solidFill>
                    <a:latin typeface="Arial"/>
                    <a:ea typeface="Arial"/>
                    <a:cs typeface="Arial"/>
                  </a:defRPr>
                </a:pPr>
                <a:r>
                  <a:rPr lang="en-AU"/>
                  <a:t>Remaining Scrum units</a:t>
                </a:r>
              </a:p>
            </c:rich>
          </c:tx>
          <c:layout>
            <c:manualLayout>
              <c:xMode val="edge"/>
              <c:yMode val="edge"/>
              <c:x val="2.4456599413622916E-2"/>
              <c:y val="0.28150162194873091"/>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125" b="0" i="0" u="none" strike="noStrike" baseline="0">
                <a:solidFill>
                  <a:srgbClr val="000000"/>
                </a:solidFill>
                <a:latin typeface="Arial"/>
                <a:ea typeface="Arial"/>
                <a:cs typeface="Arial"/>
              </a:defRPr>
            </a:pPr>
            <a:endParaRPr lang="en-US"/>
          </a:p>
        </c:txPr>
        <c:crossAx val="143782319"/>
        <c:crosses val="autoZero"/>
        <c:crossBetween val="between"/>
      </c:valAx>
      <c:spPr>
        <a:gradFill rotWithShape="0">
          <a:gsLst>
            <a:gs pos="0">
              <a:srgbClr xmlns:mc="http://schemas.openxmlformats.org/markup-compatibility/2006" xmlns:a14="http://schemas.microsoft.com/office/drawing/2010/main" val="FFFFEF" mc:Ignorable="a14" a14:legacySpreadsheetColorIndex="43">
                <a:gamma/>
                <a:tint val="15686"/>
                <a:invGamma/>
              </a:srgbClr>
            </a:gs>
            <a:gs pos="100000">
              <a:srgbClr xmlns:mc="http://schemas.openxmlformats.org/markup-compatibility/2006" xmlns:a14="http://schemas.microsoft.com/office/drawing/2010/main" val="FFFF99" mc:Ignorable="a14" a14:legacySpreadsheetColorIndex="43"/>
            </a:gs>
          </a:gsLst>
          <a:lin ang="5400000" scaled="1"/>
        </a:gradFill>
        <a:ln w="3175">
          <a:solidFill>
            <a:srgbClr val="000000"/>
          </a:solidFill>
          <a:prstDash val="solid"/>
        </a:ln>
      </c:spPr>
    </c:plotArea>
    <c:legend>
      <c:legendPos val="r"/>
      <c:layout>
        <c:manualLayout>
          <c:xMode val="edge"/>
          <c:yMode val="edge"/>
          <c:x val="0.80706577708320815"/>
          <c:y val="0.24664907503184086"/>
          <c:w val="0.10869574509293212"/>
          <c:h val="0.12600564339645209"/>
        </c:manualLayout>
      </c:layout>
      <c:overlay val="0"/>
      <c:spPr>
        <a:solidFill>
          <a:srgbClr val="FFFFFF"/>
        </a:solidFill>
        <a:ln w="3175">
          <a:solidFill>
            <a:srgbClr val="000000"/>
          </a:solidFill>
          <a:prstDash val="solid"/>
        </a:ln>
      </c:spPr>
      <c:txPr>
        <a:bodyPr/>
        <a:lstStyle/>
        <a:p>
          <a:pPr>
            <a:defRPr sz="10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1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creativecommons.org/licenses/by-sa/3.0/" TargetMode="External"/></Relationships>
</file>

<file path=xl/drawings/_rels/drawing10.xml.rels><?xml version="1.0" encoding="UTF-8" standalone="yes"?>
<Relationships xmlns="http://schemas.openxmlformats.org/package/2006/relationships"><Relationship Id="rId1" Type="http://schemas.openxmlformats.org/officeDocument/2006/relationships/chart" Target="../charts/chart9.xml"/></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5.xml"/></Relationships>
</file>

<file path=xl/drawings/_rels/drawing7.xml.rels><?xml version="1.0" encoding="UTF-8" standalone="yes"?>
<Relationships xmlns="http://schemas.openxmlformats.org/package/2006/relationships"><Relationship Id="rId1" Type="http://schemas.openxmlformats.org/officeDocument/2006/relationships/chart" Target="../charts/chart6.xml"/></Relationships>
</file>

<file path=xl/drawings/_rels/drawing8.xml.rels><?xml version="1.0" encoding="UTF-8" standalone="yes"?>
<Relationships xmlns="http://schemas.openxmlformats.org/package/2006/relationships"><Relationship Id="rId1" Type="http://schemas.openxmlformats.org/officeDocument/2006/relationships/chart" Target="../charts/chart7.xml"/></Relationships>
</file>

<file path=xl/drawings/_rels/drawing9.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editAs="oneCell">
    <xdr:from>
      <xdr:col>1</xdr:col>
      <xdr:colOff>66675</xdr:colOff>
      <xdr:row>29</xdr:row>
      <xdr:rowOff>95250</xdr:rowOff>
    </xdr:from>
    <xdr:to>
      <xdr:col>1</xdr:col>
      <xdr:colOff>904875</xdr:colOff>
      <xdr:row>31</xdr:row>
      <xdr:rowOff>66675</xdr:rowOff>
    </xdr:to>
    <xdr:pic>
      <xdr:nvPicPr>
        <xdr:cNvPr id="2058" name="Picture 2">
          <a:hlinkClick xmlns:r="http://schemas.openxmlformats.org/officeDocument/2006/relationships" r:id="rId1"/>
          <a:extLst>
            <a:ext uri="{FF2B5EF4-FFF2-40B4-BE49-F238E27FC236}">
              <a16:creationId xmlns:a16="http://schemas.microsoft.com/office/drawing/2014/main" id="{2CA7E4D1-85A1-4B35-85A6-1D21BE82474F}"/>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514600" y="6591300"/>
          <a:ext cx="838200" cy="295275"/>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drawings/drawing10.xml><?xml version="1.0" encoding="utf-8"?>
<xdr:wsDr xmlns:xdr="http://schemas.openxmlformats.org/drawingml/2006/spreadsheetDrawing" xmlns:a="http://schemas.openxmlformats.org/drawingml/2006/main">
  <xdr:twoCellAnchor>
    <xdr:from>
      <xdr:col>2</xdr:col>
      <xdr:colOff>123265</xdr:colOff>
      <xdr:row>35</xdr:row>
      <xdr:rowOff>44824</xdr:rowOff>
    </xdr:from>
    <xdr:to>
      <xdr:col>10</xdr:col>
      <xdr:colOff>360544</xdr:colOff>
      <xdr:row>58</xdr:row>
      <xdr:rowOff>62056</xdr:rowOff>
    </xdr:to>
    <xdr:graphicFrame macro="">
      <xdr:nvGraphicFramePr>
        <xdr:cNvPr id="2" name="Chart 14">
          <a:extLst>
            <a:ext uri="{FF2B5EF4-FFF2-40B4-BE49-F238E27FC236}">
              <a16:creationId xmlns:a16="http://schemas.microsoft.com/office/drawing/2014/main" id="{03207F7C-779B-48BE-831B-CDBE076901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95250</xdr:colOff>
      <xdr:row>33</xdr:row>
      <xdr:rowOff>47625</xdr:rowOff>
    </xdr:from>
    <xdr:to>
      <xdr:col>9</xdr:col>
      <xdr:colOff>85725</xdr:colOff>
      <xdr:row>55</xdr:row>
      <xdr:rowOff>38100</xdr:rowOff>
    </xdr:to>
    <xdr:graphicFrame macro="">
      <xdr:nvGraphicFramePr>
        <xdr:cNvPr id="1075" name="Chart 14">
          <a:extLst>
            <a:ext uri="{FF2B5EF4-FFF2-40B4-BE49-F238E27FC236}">
              <a16:creationId xmlns:a16="http://schemas.microsoft.com/office/drawing/2014/main" id="{CDAA76C7-6B9C-4C53-BA12-F1BE102ABB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95250</xdr:colOff>
      <xdr:row>35</xdr:row>
      <xdr:rowOff>66675</xdr:rowOff>
    </xdr:from>
    <xdr:to>
      <xdr:col>9</xdr:col>
      <xdr:colOff>542925</xdr:colOff>
      <xdr:row>57</xdr:row>
      <xdr:rowOff>57150</xdr:rowOff>
    </xdr:to>
    <xdr:graphicFrame macro="">
      <xdr:nvGraphicFramePr>
        <xdr:cNvPr id="2" name="Chart 14">
          <a:extLst>
            <a:ext uri="{FF2B5EF4-FFF2-40B4-BE49-F238E27FC236}">
              <a16:creationId xmlns:a16="http://schemas.microsoft.com/office/drawing/2014/main" id="{1BA5FC2B-8DD5-46FB-BD82-E1F0DB7F7B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57150</xdr:colOff>
      <xdr:row>35</xdr:row>
      <xdr:rowOff>66675</xdr:rowOff>
    </xdr:from>
    <xdr:to>
      <xdr:col>9</xdr:col>
      <xdr:colOff>504825</xdr:colOff>
      <xdr:row>57</xdr:row>
      <xdr:rowOff>57150</xdr:rowOff>
    </xdr:to>
    <xdr:graphicFrame macro="">
      <xdr:nvGraphicFramePr>
        <xdr:cNvPr id="2" name="Chart 14">
          <a:extLst>
            <a:ext uri="{FF2B5EF4-FFF2-40B4-BE49-F238E27FC236}">
              <a16:creationId xmlns:a16="http://schemas.microsoft.com/office/drawing/2014/main" id="{377B5AE2-75BB-4FE8-BD3E-6FA6334BB3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0</xdr:colOff>
      <xdr:row>37</xdr:row>
      <xdr:rowOff>0</xdr:rowOff>
    </xdr:from>
    <xdr:to>
      <xdr:col>10</xdr:col>
      <xdr:colOff>237279</xdr:colOff>
      <xdr:row>60</xdr:row>
      <xdr:rowOff>17231</xdr:rowOff>
    </xdr:to>
    <xdr:graphicFrame macro="">
      <xdr:nvGraphicFramePr>
        <xdr:cNvPr id="3" name="Chart 14">
          <a:extLst>
            <a:ext uri="{FF2B5EF4-FFF2-40B4-BE49-F238E27FC236}">
              <a16:creationId xmlns:a16="http://schemas.microsoft.com/office/drawing/2014/main" id="{E1DEC340-8108-4C72-A3FE-6ECEF322CB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123265</xdr:colOff>
      <xdr:row>35</xdr:row>
      <xdr:rowOff>44824</xdr:rowOff>
    </xdr:from>
    <xdr:to>
      <xdr:col>10</xdr:col>
      <xdr:colOff>360544</xdr:colOff>
      <xdr:row>58</xdr:row>
      <xdr:rowOff>62056</xdr:rowOff>
    </xdr:to>
    <xdr:graphicFrame macro="">
      <xdr:nvGraphicFramePr>
        <xdr:cNvPr id="2" name="Chart 14">
          <a:extLst>
            <a:ext uri="{FF2B5EF4-FFF2-40B4-BE49-F238E27FC236}">
              <a16:creationId xmlns:a16="http://schemas.microsoft.com/office/drawing/2014/main" id="{E469558C-9E5E-49E6-B406-E0EA1799BD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xdr:col>
      <xdr:colOff>123265</xdr:colOff>
      <xdr:row>30</xdr:row>
      <xdr:rowOff>44824</xdr:rowOff>
    </xdr:from>
    <xdr:to>
      <xdr:col>10</xdr:col>
      <xdr:colOff>360544</xdr:colOff>
      <xdr:row>53</xdr:row>
      <xdr:rowOff>62056</xdr:rowOff>
    </xdr:to>
    <xdr:graphicFrame macro="">
      <xdr:nvGraphicFramePr>
        <xdr:cNvPr id="2" name="Chart 14">
          <a:extLst>
            <a:ext uri="{FF2B5EF4-FFF2-40B4-BE49-F238E27FC236}">
              <a16:creationId xmlns:a16="http://schemas.microsoft.com/office/drawing/2014/main" id="{72D22CD2-F35A-4F1B-95C5-095C61274C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2</xdr:col>
      <xdr:colOff>123265</xdr:colOff>
      <xdr:row>29</xdr:row>
      <xdr:rowOff>44824</xdr:rowOff>
    </xdr:from>
    <xdr:to>
      <xdr:col>10</xdr:col>
      <xdr:colOff>360544</xdr:colOff>
      <xdr:row>52</xdr:row>
      <xdr:rowOff>62056</xdr:rowOff>
    </xdr:to>
    <xdr:graphicFrame macro="">
      <xdr:nvGraphicFramePr>
        <xdr:cNvPr id="2" name="Chart 14">
          <a:extLst>
            <a:ext uri="{FF2B5EF4-FFF2-40B4-BE49-F238E27FC236}">
              <a16:creationId xmlns:a16="http://schemas.microsoft.com/office/drawing/2014/main" id="{104ACFD5-4649-4FBD-AE09-8FE3A12D6D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1</xdr:col>
      <xdr:colOff>228040</xdr:colOff>
      <xdr:row>38</xdr:row>
      <xdr:rowOff>82924</xdr:rowOff>
    </xdr:from>
    <xdr:to>
      <xdr:col>10</xdr:col>
      <xdr:colOff>8119</xdr:colOff>
      <xdr:row>61</xdr:row>
      <xdr:rowOff>100156</xdr:rowOff>
    </xdr:to>
    <xdr:graphicFrame macro="">
      <xdr:nvGraphicFramePr>
        <xdr:cNvPr id="2" name="Chart 14">
          <a:extLst>
            <a:ext uri="{FF2B5EF4-FFF2-40B4-BE49-F238E27FC236}">
              <a16:creationId xmlns:a16="http://schemas.microsoft.com/office/drawing/2014/main" id="{96B41EA6-5F81-40FF-8A47-5C32EB3A0C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Watchdog/Desktop/temp/Copy%20of%20MDT%20Scrum.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ction"/>
      <sheetName val="Product backlog"/>
      <sheetName val="Sprint 1"/>
      <sheetName val="Sprint 2"/>
      <sheetName val="Sprint 3"/>
      <sheetName val="Sprint 4"/>
    </sheetNames>
    <sheetDataSet>
      <sheetData sheetId="0"/>
      <sheetData sheetId="1">
        <row r="5">
          <cell r="C5" t="str">
            <v>Mitch the Lich</v>
          </cell>
        </row>
      </sheetData>
      <sheetData sheetId="2"/>
      <sheetData sheetId="3"/>
      <sheetData sheetId="4"/>
      <sheetData sheetId="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vmlDrawing" Target="../drawings/vmlDrawing1.vml"/><Relationship Id="rId3" Type="http://schemas.openxmlformats.org/officeDocument/2006/relationships/hyperlink" Target="http://www.softhouse.se/Uploades/Scrum_eng_webb.pdf" TargetMode="External"/><Relationship Id="rId7" Type="http://schemas.openxmlformats.org/officeDocument/2006/relationships/drawing" Target="../drawings/drawing1.xml"/><Relationship Id="rId2" Type="http://schemas.openxmlformats.org/officeDocument/2006/relationships/hyperlink" Target="http://blog.gerardin.info/" TargetMode="External"/><Relationship Id="rId1" Type="http://schemas.openxmlformats.org/officeDocument/2006/relationships/hyperlink" Target="http://www.touilleur-express.fr/2008/10/22/un-modele-de-product-backlog-et-de-sprint-backlog-avec-excel/" TargetMode="External"/><Relationship Id="rId6" Type="http://schemas.openxmlformats.org/officeDocument/2006/relationships/printerSettings" Target="../printerSettings/printerSettings1.bin"/><Relationship Id="rId5" Type="http://schemas.openxmlformats.org/officeDocument/2006/relationships/hyperlink" Target="mailto:olivier@gerardin.info?subject=Scrum%20Excel%20Helper%20Workbook" TargetMode="External"/><Relationship Id="rId4" Type="http://schemas.openxmlformats.org/officeDocument/2006/relationships/hyperlink" Target="http://media.agile42.com/content/Scrum_Cheat_Sheet.pdf" TargetMode="External"/><Relationship Id="rId9"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drawing" Target="../drawings/drawing8.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drawing" Target="../drawings/drawing9.xml"/></Relationships>
</file>

<file path=xl/worksheets/_rels/sheet12.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3.xml"/><Relationship Id="rId1" Type="http://schemas.openxmlformats.org/officeDocument/2006/relationships/printerSettings" Target="../printerSettings/printerSettings4.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4.xml"/><Relationship Id="rId1" Type="http://schemas.openxmlformats.org/officeDocument/2006/relationships/printerSettings" Target="../printerSettings/printerSettings5.bin"/><Relationship Id="rId4" Type="http://schemas.openxmlformats.org/officeDocument/2006/relationships/comments" Target="../comments5.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5.xml"/><Relationship Id="rId1" Type="http://schemas.openxmlformats.org/officeDocument/2006/relationships/printerSettings" Target="../printerSettings/printerSettings6.bin"/><Relationship Id="rId4" Type="http://schemas.openxmlformats.org/officeDocument/2006/relationships/comments" Target="../comments6.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6.xml"/><Relationship Id="rId1" Type="http://schemas.openxmlformats.org/officeDocument/2006/relationships/printerSettings" Target="../printerSettings/printerSettings7.bin"/><Relationship Id="rId4" Type="http://schemas.openxmlformats.org/officeDocument/2006/relationships/comments" Target="../comments7.xml"/></Relationships>
</file>

<file path=xl/worksheets/_rels/sheet9.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B37"/>
  <sheetViews>
    <sheetView tabSelected="1" workbookViewId="0"/>
  </sheetViews>
  <sheetFormatPr defaultRowHeight="12.75"/>
  <cols>
    <col min="1" max="1" width="36.7109375" style="17" customWidth="1"/>
    <col min="2" max="2" width="114.85546875" style="1" customWidth="1"/>
    <col min="3" max="16384" width="9.140625" style="1"/>
  </cols>
  <sheetData>
    <row r="2" spans="1:2" s="12" customFormat="1" ht="39.75" customHeight="1">
      <c r="A2" s="105" t="s">
        <v>0</v>
      </c>
      <c r="B2" s="106"/>
    </row>
    <row r="3" spans="1:2">
      <c r="B3" s="12"/>
    </row>
    <row r="4" spans="1:2" s="15" customFormat="1">
      <c r="A4" s="17"/>
    </row>
    <row r="5" spans="1:2" s="15" customFormat="1">
      <c r="A5" s="17"/>
    </row>
    <row r="6" spans="1:2" s="13" customFormat="1" ht="63.75">
      <c r="A6" s="17" t="s">
        <v>1</v>
      </c>
      <c r="B6" s="13" t="s">
        <v>2</v>
      </c>
    </row>
    <row r="7" spans="1:2" s="15" customFormat="1">
      <c r="A7" s="17"/>
    </row>
    <row r="8" spans="1:2" s="15" customFormat="1">
      <c r="A8" s="17" t="s">
        <v>3</v>
      </c>
      <c r="B8" s="26" t="s">
        <v>4</v>
      </c>
    </row>
    <row r="9" spans="1:2" s="13" customFormat="1">
      <c r="A9" s="25"/>
      <c r="B9" s="26" t="s">
        <v>5</v>
      </c>
    </row>
    <row r="10" spans="1:2" s="15" customFormat="1">
      <c r="A10" s="17"/>
    </row>
    <row r="11" spans="1:2" s="13" customFormat="1" ht="25.5">
      <c r="A11" s="17" t="s">
        <v>6</v>
      </c>
      <c r="B11" s="14" t="s">
        <v>7</v>
      </c>
    </row>
    <row r="12" spans="1:2" ht="38.25">
      <c r="B12" s="14" t="s">
        <v>8</v>
      </c>
    </row>
    <row r="13" spans="1:2">
      <c r="B13" s="14" t="s">
        <v>9</v>
      </c>
    </row>
    <row r="15" spans="1:2">
      <c r="A15" s="17" t="s">
        <v>10</v>
      </c>
      <c r="B15" s="29" t="s">
        <v>11</v>
      </c>
    </row>
    <row r="16" spans="1:2" ht="25.5">
      <c r="B16" s="13" t="s">
        <v>12</v>
      </c>
    </row>
    <row r="17" spans="1:2" s="13" customFormat="1">
      <c r="A17" s="17"/>
      <c r="B17" s="13" t="s">
        <v>13</v>
      </c>
    </row>
    <row r="18" spans="1:2" s="15" customFormat="1">
      <c r="A18" s="17"/>
    </row>
    <row r="19" spans="1:2" ht="25.5">
      <c r="A19" s="17" t="s">
        <v>14</v>
      </c>
      <c r="B19" s="1" t="s">
        <v>15</v>
      </c>
    </row>
    <row r="20" spans="1:2">
      <c r="B20" s="16" t="s">
        <v>16</v>
      </c>
    </row>
    <row r="21" spans="1:2">
      <c r="B21" s="16" t="s">
        <v>17</v>
      </c>
    </row>
    <row r="22" spans="1:2">
      <c r="B22" s="22" t="s">
        <v>18</v>
      </c>
    </row>
    <row r="23" spans="1:2">
      <c r="B23" s="22"/>
    </row>
    <row r="24" spans="1:2">
      <c r="A24" s="17" t="s">
        <v>19</v>
      </c>
      <c r="B24" s="1" t="s">
        <v>20</v>
      </c>
    </row>
    <row r="25" spans="1:2">
      <c r="B25" s="1" t="s">
        <v>21</v>
      </c>
    </row>
    <row r="26" spans="1:2">
      <c r="B26" s="26" t="s">
        <v>22</v>
      </c>
    </row>
    <row r="27" spans="1:2">
      <c r="B27" s="26" t="s">
        <v>23</v>
      </c>
    </row>
    <row r="29" spans="1:2">
      <c r="A29" s="17" t="s">
        <v>24</v>
      </c>
      <c r="B29" s="23" t="s">
        <v>25</v>
      </c>
    </row>
    <row r="33" spans="1:1">
      <c r="A33" s="1"/>
    </row>
    <row r="34" spans="1:1">
      <c r="A34" s="1"/>
    </row>
    <row r="35" spans="1:1">
      <c r="A35" s="1"/>
    </row>
    <row r="36" spans="1:1">
      <c r="A36" s="1"/>
    </row>
    <row r="37" spans="1:1">
      <c r="A37" s="1"/>
    </row>
  </sheetData>
  <mergeCells count="1">
    <mergeCell ref="A2:B2"/>
  </mergeCells>
  <phoneticPr fontId="4" type="noConversion"/>
  <hyperlinks>
    <hyperlink ref="B22" r:id="rId1" xr:uid="{00000000-0004-0000-0000-000000000000}"/>
    <hyperlink ref="B27" r:id="rId2" xr:uid="{00000000-0004-0000-0000-000001000000}"/>
    <hyperlink ref="B8" r:id="rId3" display="Scrum in 5 minutes" xr:uid="{00000000-0004-0000-0000-000002000000}"/>
    <hyperlink ref="B9" r:id="rId4" display="Scrum Cheat Sheet (PDF)" xr:uid="{00000000-0004-0000-0000-000003000000}"/>
    <hyperlink ref="B26" r:id="rId5" xr:uid="{00000000-0004-0000-0000-000004000000}"/>
  </hyperlinks>
  <pageMargins left="0.75" right="0.75" top="1" bottom="1" header="0.5" footer="0.5"/>
  <pageSetup orientation="portrait" r:id="rId6"/>
  <headerFooter alignWithMargins="0"/>
  <drawing r:id="rId7"/>
  <legacyDrawing r:id="rId8"/>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EB2925-2C6D-4A78-805C-F93DE08A8F4B}">
  <dimension ref="A2:Q32"/>
  <sheetViews>
    <sheetView topLeftCell="A4" zoomScale="85" zoomScaleNormal="85" workbookViewId="0">
      <selection activeCell="I20" sqref="I20"/>
    </sheetView>
  </sheetViews>
  <sheetFormatPr defaultRowHeight="12.75"/>
  <cols>
    <col min="1" max="2" width="6.85546875" style="5" customWidth="1"/>
    <col min="3" max="3" width="33.85546875" style="6" customWidth="1"/>
    <col min="4" max="4" width="10.5703125" style="4" customWidth="1"/>
    <col min="5" max="9" width="10.85546875" style="4" customWidth="1"/>
    <col min="10" max="14" width="9.42578125" style="4" customWidth="1"/>
    <col min="15" max="16384" width="9.140625" style="5"/>
  </cols>
  <sheetData>
    <row r="2" spans="1:17" customFormat="1" ht="43.5" customHeight="1">
      <c r="A2" s="105" t="str">
        <f>CONCATENATE("Sprint #",D5, "Tracking Sheet")</f>
        <v>Sprint #7Tracking Sheet</v>
      </c>
      <c r="B2" s="107"/>
      <c r="C2" s="107"/>
      <c r="D2" s="107"/>
      <c r="E2" s="120"/>
      <c r="F2" s="120"/>
      <c r="G2" s="120"/>
      <c r="H2" s="120"/>
      <c r="I2" s="120"/>
      <c r="J2" s="120"/>
      <c r="K2" s="120"/>
      <c r="L2" s="120"/>
      <c r="M2" s="120"/>
      <c r="N2" s="120"/>
    </row>
    <row r="4" spans="1:17" customFormat="1">
      <c r="A4" s="2"/>
      <c r="B4" s="5"/>
      <c r="C4" s="42" t="s">
        <v>29</v>
      </c>
      <c r="D4" s="114" t="str">
        <f>'[1]Product backlog'!C5</f>
        <v>Mitch the Lich</v>
      </c>
      <c r="E4" s="115"/>
      <c r="F4" s="115"/>
      <c r="G4" s="115"/>
      <c r="H4" s="115"/>
      <c r="I4" s="116"/>
    </row>
    <row r="5" spans="1:17">
      <c r="C5" s="10" t="s">
        <v>38</v>
      </c>
      <c r="D5" s="28">
        <v>7</v>
      </c>
    </row>
    <row r="6" spans="1:17">
      <c r="C6" s="10" t="s">
        <v>93</v>
      </c>
      <c r="D6" s="61">
        <v>43384</v>
      </c>
    </row>
    <row r="7" spans="1:17" ht="13.5" thickBot="1">
      <c r="C7" s="3"/>
    </row>
    <row r="8" spans="1:17">
      <c r="E8" s="117" t="s">
        <v>81</v>
      </c>
      <c r="F8" s="118"/>
      <c r="G8" s="118"/>
      <c r="H8" s="118"/>
      <c r="I8" s="119"/>
      <c r="J8" s="45"/>
      <c r="K8" s="46"/>
      <c r="L8" s="46"/>
      <c r="M8" s="46"/>
      <c r="N8" s="46"/>
    </row>
    <row r="9" spans="1:17" ht="12.75" customHeight="1" thickBot="1">
      <c r="E9" s="34">
        <v>1</v>
      </c>
      <c r="F9" s="35">
        <v>2</v>
      </c>
      <c r="G9" s="35">
        <v>3</v>
      </c>
      <c r="H9" s="35">
        <v>4</v>
      </c>
      <c r="I9" s="43">
        <v>5</v>
      </c>
      <c r="J9" s="47"/>
      <c r="K9" s="48"/>
      <c r="L9" s="48"/>
      <c r="M9" s="48"/>
      <c r="N9" s="48"/>
    </row>
    <row r="10" spans="1:17" s="3" customFormat="1" ht="27" customHeight="1">
      <c r="A10" s="18" t="s">
        <v>95</v>
      </c>
      <c r="B10" s="20" t="s">
        <v>34</v>
      </c>
      <c r="C10" s="19" t="s">
        <v>96</v>
      </c>
      <c r="D10" s="21" t="s">
        <v>97</v>
      </c>
      <c r="E10" s="58" t="s">
        <v>99</v>
      </c>
      <c r="F10" s="59" t="s">
        <v>100</v>
      </c>
      <c r="G10" s="59" t="s">
        <v>101</v>
      </c>
      <c r="H10" s="59" t="s">
        <v>102</v>
      </c>
      <c r="I10" s="60" t="s">
        <v>98</v>
      </c>
      <c r="J10" s="49" t="s">
        <v>103</v>
      </c>
      <c r="K10" s="50" t="s">
        <v>124</v>
      </c>
      <c r="L10" s="50"/>
      <c r="M10" s="50"/>
      <c r="O10" s="50" t="s">
        <v>104</v>
      </c>
      <c r="P10" s="50" t="s">
        <v>105</v>
      </c>
      <c r="Q10" s="3" t="s">
        <v>106</v>
      </c>
    </row>
    <row r="11" spans="1:17" s="41" customFormat="1">
      <c r="A11" s="37"/>
      <c r="B11" s="38"/>
      <c r="C11" s="39" t="s">
        <v>149</v>
      </c>
      <c r="D11" s="30">
        <v>8</v>
      </c>
      <c r="E11" s="40">
        <v>8</v>
      </c>
      <c r="F11" s="38">
        <v>8</v>
      </c>
      <c r="G11" s="38">
        <v>8</v>
      </c>
      <c r="H11" s="38">
        <v>8</v>
      </c>
      <c r="I11" s="44"/>
      <c r="J11" s="51" t="s">
        <v>92</v>
      </c>
      <c r="K11" s="52">
        <v>0</v>
      </c>
      <c r="M11" s="52"/>
      <c r="N11" s="52" t="s">
        <v>87</v>
      </c>
      <c r="O11" s="52">
        <v>1</v>
      </c>
      <c r="P11" s="41">
        <v>1</v>
      </c>
      <c r="Q11" s="41">
        <f>O11*100/P11</f>
        <v>100</v>
      </c>
    </row>
    <row r="12" spans="1:17" s="41" customFormat="1">
      <c r="A12" s="66"/>
      <c r="B12" s="67"/>
      <c r="C12" s="68" t="s">
        <v>166</v>
      </c>
      <c r="D12" s="31">
        <v>15</v>
      </c>
      <c r="E12" s="69">
        <v>15</v>
      </c>
      <c r="F12" s="67">
        <v>15</v>
      </c>
      <c r="G12" s="79">
        <v>8</v>
      </c>
      <c r="H12" s="79"/>
      <c r="I12" s="80"/>
      <c r="J12" s="52" t="s">
        <v>92</v>
      </c>
      <c r="K12" s="52">
        <v>0</v>
      </c>
      <c r="M12" s="52"/>
      <c r="N12" s="52" t="s">
        <v>88</v>
      </c>
      <c r="O12" s="52">
        <v>0</v>
      </c>
      <c r="P12" s="41">
        <v>1</v>
      </c>
      <c r="Q12" s="41">
        <f t="shared" ref="Q12:Q16" si="0">O12*100/P12</f>
        <v>0</v>
      </c>
    </row>
    <row r="13" spans="1:17" s="41" customFormat="1">
      <c r="A13" s="66"/>
      <c r="B13" s="67"/>
      <c r="C13" s="68" t="s">
        <v>127</v>
      </c>
      <c r="D13" s="31">
        <v>15</v>
      </c>
      <c r="E13" s="69">
        <v>10</v>
      </c>
      <c r="F13" s="69">
        <v>10</v>
      </c>
      <c r="G13" s="69">
        <v>5</v>
      </c>
      <c r="H13" s="69">
        <v>0</v>
      </c>
      <c r="I13" s="75"/>
      <c r="J13" s="52" t="s">
        <v>89</v>
      </c>
      <c r="K13" s="52">
        <v>1</v>
      </c>
      <c r="M13" s="52"/>
      <c r="N13" s="52" t="s">
        <v>89</v>
      </c>
      <c r="O13" s="52">
        <v>1</v>
      </c>
      <c r="P13" s="41">
        <v>2</v>
      </c>
      <c r="Q13" s="41">
        <f t="shared" si="0"/>
        <v>50</v>
      </c>
    </row>
    <row r="14" spans="1:17" s="41" customFormat="1" ht="14.25" customHeight="1">
      <c r="A14" s="66"/>
      <c r="B14" s="67"/>
      <c r="C14" s="68" t="s">
        <v>172</v>
      </c>
      <c r="D14" s="31">
        <v>5</v>
      </c>
      <c r="E14" s="69">
        <v>5</v>
      </c>
      <c r="F14" s="67">
        <v>5</v>
      </c>
      <c r="G14" s="79">
        <v>0</v>
      </c>
      <c r="H14" s="79"/>
      <c r="I14" s="80"/>
      <c r="J14" s="52" t="s">
        <v>91</v>
      </c>
      <c r="K14" s="52">
        <v>1</v>
      </c>
      <c r="M14" s="52"/>
      <c r="N14" s="52" t="s">
        <v>90</v>
      </c>
      <c r="O14" s="52">
        <v>0</v>
      </c>
      <c r="P14" s="41">
        <v>1</v>
      </c>
      <c r="Q14" s="41">
        <f t="shared" si="0"/>
        <v>0</v>
      </c>
    </row>
    <row r="15" spans="1:17" s="41" customFormat="1">
      <c r="A15" s="66"/>
      <c r="B15" s="67"/>
      <c r="C15" s="68" t="s">
        <v>168</v>
      </c>
      <c r="D15" s="31">
        <v>5</v>
      </c>
      <c r="E15" s="69"/>
      <c r="F15" s="67"/>
      <c r="G15" s="79"/>
      <c r="H15" s="79"/>
      <c r="I15" s="80"/>
      <c r="J15" s="52" t="s">
        <v>92</v>
      </c>
      <c r="K15" s="52">
        <v>0</v>
      </c>
      <c r="M15" s="52"/>
      <c r="N15" s="52" t="s">
        <v>91</v>
      </c>
      <c r="O15" s="52">
        <v>3</v>
      </c>
      <c r="P15" s="41">
        <v>3</v>
      </c>
      <c r="Q15" s="41">
        <f t="shared" si="0"/>
        <v>100</v>
      </c>
    </row>
    <row r="16" spans="1:17" s="41" customFormat="1">
      <c r="A16" s="66"/>
      <c r="B16" s="67"/>
      <c r="C16" s="68" t="s">
        <v>173</v>
      </c>
      <c r="D16" s="31">
        <v>5</v>
      </c>
      <c r="E16" s="69">
        <v>5</v>
      </c>
      <c r="F16" s="67">
        <v>5</v>
      </c>
      <c r="G16" s="79">
        <v>0</v>
      </c>
      <c r="H16" s="79"/>
      <c r="I16" s="80"/>
      <c r="J16" s="52" t="s">
        <v>91</v>
      </c>
      <c r="K16" s="52">
        <v>1</v>
      </c>
      <c r="M16" s="52"/>
      <c r="N16" s="52" t="s">
        <v>92</v>
      </c>
      <c r="O16" s="52">
        <v>0</v>
      </c>
      <c r="P16" s="41">
        <v>3</v>
      </c>
      <c r="Q16" s="41">
        <f t="shared" si="0"/>
        <v>0</v>
      </c>
    </row>
    <row r="17" spans="1:15" s="7" customFormat="1">
      <c r="A17" s="66"/>
      <c r="B17" s="67"/>
      <c r="C17" s="68" t="s">
        <v>154</v>
      </c>
      <c r="D17" s="31">
        <v>7</v>
      </c>
      <c r="E17" s="69">
        <v>7</v>
      </c>
      <c r="F17" s="67">
        <v>5</v>
      </c>
      <c r="G17" s="79">
        <v>0</v>
      </c>
      <c r="H17" s="79"/>
      <c r="I17" s="80"/>
      <c r="J17" s="51" t="s">
        <v>89</v>
      </c>
      <c r="K17" s="52">
        <v>1</v>
      </c>
      <c r="M17" s="53"/>
      <c r="N17" s="53"/>
      <c r="O17" s="53"/>
    </row>
    <row r="18" spans="1:15" s="7" customFormat="1" ht="12.75" customHeight="1">
      <c r="A18" s="66"/>
      <c r="B18" s="67"/>
      <c r="C18" s="68" t="s">
        <v>174</v>
      </c>
      <c r="D18" s="31">
        <v>1</v>
      </c>
      <c r="E18" s="69">
        <v>0</v>
      </c>
      <c r="F18" s="67"/>
      <c r="G18" s="79"/>
      <c r="H18" s="79"/>
      <c r="I18" s="80"/>
      <c r="J18" s="4" t="s">
        <v>91</v>
      </c>
      <c r="K18" s="52">
        <v>1</v>
      </c>
      <c r="M18" s="53"/>
      <c r="N18" s="53"/>
      <c r="O18" s="4"/>
    </row>
    <row r="19" spans="1:15">
      <c r="A19" s="66"/>
      <c r="B19" s="67"/>
      <c r="C19" s="68" t="s">
        <v>156</v>
      </c>
      <c r="D19" s="31">
        <v>5</v>
      </c>
      <c r="E19" s="69"/>
      <c r="F19" s="67"/>
      <c r="G19" s="79"/>
      <c r="H19" s="79"/>
      <c r="I19" s="80"/>
      <c r="J19" s="4" t="s">
        <v>88</v>
      </c>
      <c r="K19" s="52">
        <v>0</v>
      </c>
      <c r="O19" s="4"/>
    </row>
    <row r="20" spans="1:15">
      <c r="A20" s="66"/>
      <c r="B20" s="67"/>
      <c r="C20" s="68" t="s">
        <v>159</v>
      </c>
      <c r="D20" s="31">
        <v>5</v>
      </c>
      <c r="E20" s="69">
        <v>5</v>
      </c>
      <c r="F20" s="67">
        <v>5</v>
      </c>
      <c r="G20" s="79">
        <v>4</v>
      </c>
      <c r="H20" s="79">
        <v>4</v>
      </c>
      <c r="I20" s="80">
        <v>4</v>
      </c>
      <c r="J20" s="51" t="s">
        <v>90</v>
      </c>
      <c r="K20" s="52">
        <v>0</v>
      </c>
      <c r="O20" s="4"/>
    </row>
    <row r="21" spans="1:15" ht="26.25" thickBot="1">
      <c r="A21" s="66"/>
      <c r="B21" s="67"/>
      <c r="C21" s="68" t="s">
        <v>175</v>
      </c>
      <c r="D21" s="31">
        <v>10</v>
      </c>
      <c r="E21" s="69">
        <v>5</v>
      </c>
      <c r="F21" s="67">
        <v>5</v>
      </c>
      <c r="G21" s="88">
        <v>5</v>
      </c>
      <c r="H21" s="88">
        <v>5</v>
      </c>
      <c r="I21" s="76">
        <v>0</v>
      </c>
      <c r="J21" s="4" t="s">
        <v>87</v>
      </c>
      <c r="K21" s="4">
        <v>1</v>
      </c>
    </row>
    <row r="22" spans="1:15">
      <c r="A22" s="70"/>
      <c r="B22" s="70"/>
      <c r="C22" s="71"/>
      <c r="D22" s="72"/>
      <c r="E22" s="70"/>
      <c r="F22" s="70"/>
      <c r="G22" s="70"/>
      <c r="H22" s="70"/>
      <c r="I22" s="70"/>
    </row>
    <row r="23" spans="1:15">
      <c r="A23" s="52"/>
      <c r="B23" s="52"/>
      <c r="C23" s="73"/>
      <c r="D23" s="74"/>
      <c r="E23" s="52"/>
      <c r="F23" s="52"/>
      <c r="G23" s="52"/>
      <c r="H23" s="52"/>
      <c r="I23" s="52"/>
    </row>
    <row r="24" spans="1:15">
      <c r="A24" s="52"/>
      <c r="B24" s="52"/>
      <c r="C24" s="73"/>
      <c r="D24" s="74"/>
      <c r="E24" s="52"/>
      <c r="F24" s="52"/>
      <c r="G24" s="52"/>
      <c r="H24" s="52"/>
      <c r="I24" s="52"/>
    </row>
    <row r="25" spans="1:15">
      <c r="J25" s="54"/>
      <c r="K25" s="48"/>
      <c r="L25" s="48"/>
      <c r="M25" s="48"/>
      <c r="N25" s="48"/>
    </row>
    <row r="26" spans="1:15">
      <c r="C26" s="11" t="s">
        <v>122</v>
      </c>
      <c r="D26" s="112">
        <f t="shared" ref="D26:I26" si="1">SUM(D11:D21)</f>
        <v>81</v>
      </c>
      <c r="E26" s="8">
        <f t="shared" si="1"/>
        <v>60</v>
      </c>
      <c r="F26" s="8">
        <f t="shared" si="1"/>
        <v>58</v>
      </c>
      <c r="G26" s="8">
        <f t="shared" si="1"/>
        <v>30</v>
      </c>
      <c r="H26" s="8">
        <f t="shared" si="1"/>
        <v>17</v>
      </c>
      <c r="I26" s="8">
        <f t="shared" si="1"/>
        <v>4</v>
      </c>
      <c r="J26" s="55"/>
      <c r="K26" s="56"/>
      <c r="L26" s="56"/>
      <c r="M26" s="56"/>
      <c r="N26" s="56"/>
    </row>
    <row r="27" spans="1:15">
      <c r="C27" s="11" t="s">
        <v>123</v>
      </c>
      <c r="D27" s="113"/>
      <c r="E27" s="9">
        <f>FORECAST(E9,$N$31:$N$32,$M$31:$M$32)</f>
        <v>42.4</v>
      </c>
      <c r="F27" s="9">
        <f>FORECAST(F9,$N$31:$N$32,$M$31:$M$32)</f>
        <v>31.8</v>
      </c>
      <c r="G27" s="9">
        <f>FORECAST(G9,$N$31:$N$32,$M$31:$M$32)</f>
        <v>21.200000000000003</v>
      </c>
      <c r="H27" s="9">
        <f>FORECAST(H9,$N$31:$N$32,$M$31:$M$32)</f>
        <v>10.600000000000001</v>
      </c>
      <c r="I27" s="9">
        <f>FORECAST(I9,$N$31:$N$32,$M$31:$M$32)</f>
        <v>0</v>
      </c>
    </row>
    <row r="31" spans="1:15">
      <c r="M31" s="64">
        <v>0</v>
      </c>
      <c r="N31" s="65">
        <f>SUM(D11:D16)</f>
        <v>53</v>
      </c>
    </row>
    <row r="32" spans="1:15">
      <c r="M32" s="64">
        <v>5</v>
      </c>
      <c r="N32" s="64">
        <v>0</v>
      </c>
    </row>
  </sheetData>
  <sheetProtection formatCells="0" formatColumns="0" formatRows="0" insertRows="0" autoFilter="0"/>
  <autoFilter ref="A10:D10" xr:uid="{00000000-0009-0000-0000-000002000000}"/>
  <mergeCells count="4">
    <mergeCell ref="A2:N2"/>
    <mergeCell ref="D4:I4"/>
    <mergeCell ref="E8:I8"/>
    <mergeCell ref="D26:D27"/>
  </mergeCells>
  <conditionalFormatting sqref="J25:N25 E26:I26">
    <cfRule type="cellIs" dxfId="5" priority="1" stopIfTrue="1" operator="lessThan">
      <formula>E26</formula>
    </cfRule>
    <cfRule type="cellIs" dxfId="4" priority="2" stopIfTrue="1" operator="greaterThan">
      <formula>E26</formula>
    </cfRule>
  </conditionalFormatting>
  <pageMargins left="0.75" right="0.75" top="1" bottom="1" header="0.5" footer="0.5"/>
  <pageSetup paperSize="9" orientation="portrait" horizontalDpi="1200" verticalDpi="1200"/>
  <headerFooter alignWithMargins="0"/>
  <drawing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FBDB84-EC62-49A2-BBF6-91D191358E09}">
  <dimension ref="A2:O38"/>
  <sheetViews>
    <sheetView zoomScale="85" zoomScaleNormal="85" workbookViewId="0">
      <selection activeCell="L26" sqref="L26"/>
    </sheetView>
  </sheetViews>
  <sheetFormatPr defaultRowHeight="12.75"/>
  <cols>
    <col min="1" max="2" width="6.85546875" style="5" customWidth="1"/>
    <col min="3" max="3" width="33.85546875" style="6" customWidth="1"/>
    <col min="4" max="4" width="10.5703125" style="4" customWidth="1"/>
    <col min="5" max="9" width="10.85546875" style="4" customWidth="1"/>
    <col min="10" max="14" width="9.42578125" style="4" customWidth="1"/>
    <col min="15" max="16384" width="9.140625" style="5"/>
  </cols>
  <sheetData>
    <row r="2" spans="1:15" customFormat="1" ht="43.5" customHeight="1">
      <c r="A2" s="105" t="str">
        <f>CONCATENATE("Sprint #",D5, "Tracking Sheet")</f>
        <v>Sprint #8Tracking Sheet</v>
      </c>
      <c r="B2" s="107"/>
      <c r="C2" s="107"/>
      <c r="D2" s="107"/>
      <c r="E2" s="120"/>
      <c r="F2" s="120"/>
      <c r="G2" s="120"/>
      <c r="H2" s="120"/>
      <c r="I2" s="120"/>
      <c r="J2" s="120"/>
      <c r="K2" s="120"/>
      <c r="L2" s="120"/>
      <c r="M2" s="120"/>
      <c r="N2" s="120"/>
    </row>
    <row r="4" spans="1:15" customFormat="1">
      <c r="A4" s="2"/>
      <c r="B4" s="5"/>
      <c r="C4" s="42" t="s">
        <v>29</v>
      </c>
      <c r="D4" s="114" t="str">
        <f>'[1]Product backlog'!C5</f>
        <v>Mitch the Lich</v>
      </c>
      <c r="E4" s="115"/>
      <c r="F4" s="115"/>
      <c r="G4" s="115"/>
      <c r="H4" s="115"/>
      <c r="I4" s="116"/>
    </row>
    <row r="5" spans="1:15">
      <c r="C5" s="10" t="s">
        <v>38</v>
      </c>
      <c r="D5" s="28">
        <v>8</v>
      </c>
    </row>
    <row r="6" spans="1:15">
      <c r="C6" s="10" t="s">
        <v>93</v>
      </c>
      <c r="D6" s="87">
        <v>43391</v>
      </c>
    </row>
    <row r="7" spans="1:15" ht="13.5" thickBot="1">
      <c r="C7" s="3"/>
    </row>
    <row r="8" spans="1:15">
      <c r="E8" s="117" t="s">
        <v>81</v>
      </c>
      <c r="F8" s="118"/>
      <c r="G8" s="118"/>
      <c r="H8" s="118"/>
      <c r="I8" s="119"/>
      <c r="J8" s="45"/>
      <c r="K8" s="46"/>
      <c r="L8" s="46"/>
      <c r="M8" s="46"/>
      <c r="N8" s="46"/>
    </row>
    <row r="9" spans="1:15" ht="12.75" customHeight="1" thickBot="1">
      <c r="E9" s="34">
        <v>1</v>
      </c>
      <c r="F9" s="35">
        <v>2</v>
      </c>
      <c r="G9" s="35">
        <v>3</v>
      </c>
      <c r="H9" s="35">
        <v>4</v>
      </c>
      <c r="I9" s="43">
        <v>5</v>
      </c>
      <c r="J9" s="47"/>
      <c r="K9" s="48"/>
      <c r="L9" s="48"/>
      <c r="M9" s="48"/>
      <c r="N9" s="48"/>
    </row>
    <row r="10" spans="1:15" s="3" customFormat="1" ht="27" customHeight="1">
      <c r="A10" s="18" t="s">
        <v>95</v>
      </c>
      <c r="B10" s="20" t="s">
        <v>34</v>
      </c>
      <c r="C10" s="19" t="s">
        <v>96</v>
      </c>
      <c r="D10" s="21" t="s">
        <v>97</v>
      </c>
      <c r="E10" s="58" t="s">
        <v>99</v>
      </c>
      <c r="F10" s="59" t="s">
        <v>100</v>
      </c>
      <c r="G10" s="59" t="s">
        <v>101</v>
      </c>
      <c r="H10" s="59" t="s">
        <v>102</v>
      </c>
      <c r="I10" s="60" t="s">
        <v>98</v>
      </c>
      <c r="J10" s="49" t="s">
        <v>103</v>
      </c>
      <c r="K10" s="50" t="s">
        <v>124</v>
      </c>
      <c r="L10" s="50"/>
      <c r="M10" s="50"/>
      <c r="N10" s="50"/>
    </row>
    <row r="11" spans="1:15" s="41" customFormat="1">
      <c r="A11" s="37"/>
      <c r="B11" s="38"/>
      <c r="C11" s="39" t="s">
        <v>176</v>
      </c>
      <c r="D11" s="30">
        <v>3</v>
      </c>
      <c r="E11" s="40">
        <v>0</v>
      </c>
      <c r="F11" s="38"/>
      <c r="G11" s="38"/>
      <c r="H11" s="38"/>
      <c r="I11" s="44"/>
      <c r="J11" s="51" t="s">
        <v>87</v>
      </c>
      <c r="K11" s="52"/>
      <c r="M11" s="52"/>
      <c r="N11" s="52"/>
      <c r="O11" s="52"/>
    </row>
    <row r="12" spans="1:15" s="41" customFormat="1">
      <c r="A12" s="66"/>
      <c r="B12" s="67"/>
      <c r="C12" s="68" t="s">
        <v>177</v>
      </c>
      <c r="D12" s="31">
        <v>10</v>
      </c>
      <c r="E12" s="69"/>
      <c r="F12" s="67"/>
      <c r="G12" s="79"/>
      <c r="H12" s="79"/>
      <c r="I12" s="80"/>
      <c r="J12" s="52" t="s">
        <v>87</v>
      </c>
      <c r="K12" s="52"/>
      <c r="M12" s="52"/>
      <c r="N12" s="52"/>
      <c r="O12" s="52"/>
    </row>
    <row r="13" spans="1:15" s="41" customFormat="1">
      <c r="A13" s="66"/>
      <c r="B13" s="67"/>
      <c r="C13" s="68" t="s">
        <v>178</v>
      </c>
      <c r="D13" s="31">
        <v>10</v>
      </c>
      <c r="E13" s="69"/>
      <c r="F13" s="69"/>
      <c r="G13" s="69"/>
      <c r="H13" s="69"/>
      <c r="I13" s="69"/>
      <c r="J13" s="52" t="s">
        <v>87</v>
      </c>
      <c r="K13" s="52"/>
      <c r="M13" s="52"/>
      <c r="N13" s="52"/>
      <c r="O13" s="52"/>
    </row>
    <row r="14" spans="1:15" s="41" customFormat="1" ht="14.25" customHeight="1">
      <c r="A14" s="66"/>
      <c r="B14" s="67"/>
      <c r="C14" s="68" t="s">
        <v>179</v>
      </c>
      <c r="D14" s="31">
        <v>7</v>
      </c>
      <c r="E14" s="69"/>
      <c r="F14" s="67"/>
      <c r="G14" s="79"/>
      <c r="H14" s="79"/>
      <c r="I14" s="80"/>
      <c r="J14" s="52" t="s">
        <v>87</v>
      </c>
      <c r="K14" s="52"/>
      <c r="M14" s="52"/>
      <c r="N14" s="52"/>
      <c r="O14" s="52"/>
    </row>
    <row r="15" spans="1:15" s="41" customFormat="1">
      <c r="A15" s="66"/>
      <c r="B15" s="67"/>
      <c r="C15" s="68" t="s">
        <v>180</v>
      </c>
      <c r="D15" s="31">
        <v>5</v>
      </c>
      <c r="E15" s="69">
        <v>2</v>
      </c>
      <c r="F15" s="67">
        <v>2</v>
      </c>
      <c r="G15" s="79">
        <v>0</v>
      </c>
      <c r="H15" s="79"/>
      <c r="I15" s="80"/>
      <c r="J15" s="52" t="s">
        <v>88</v>
      </c>
      <c r="K15" s="52">
        <v>1</v>
      </c>
      <c r="M15" s="52"/>
      <c r="N15" s="52"/>
      <c r="O15" s="52"/>
    </row>
    <row r="16" spans="1:15" s="41" customFormat="1">
      <c r="A16" s="66"/>
      <c r="B16" s="67"/>
      <c r="C16" s="68" t="s">
        <v>181</v>
      </c>
      <c r="D16" s="31">
        <v>5</v>
      </c>
      <c r="E16" s="69"/>
      <c r="F16" s="67"/>
      <c r="G16" s="79"/>
      <c r="H16" s="79"/>
      <c r="I16" s="80"/>
      <c r="J16" s="52" t="s">
        <v>88</v>
      </c>
      <c r="K16" s="52"/>
      <c r="M16" s="52"/>
      <c r="N16" s="52"/>
      <c r="O16" s="53"/>
    </row>
    <row r="17" spans="1:15" s="7" customFormat="1">
      <c r="A17" s="66"/>
      <c r="B17" s="67"/>
      <c r="C17" s="68" t="s">
        <v>182</v>
      </c>
      <c r="D17" s="31">
        <v>5</v>
      </c>
      <c r="E17" s="69"/>
      <c r="F17" s="67"/>
      <c r="G17" s="79"/>
      <c r="H17" s="79"/>
      <c r="I17" s="80"/>
      <c r="J17" s="51" t="s">
        <v>88</v>
      </c>
      <c r="K17" s="52"/>
      <c r="M17" s="53"/>
      <c r="N17" s="53"/>
      <c r="O17" s="53"/>
    </row>
    <row r="18" spans="1:15" s="7" customFormat="1" ht="12.75" customHeight="1">
      <c r="A18" s="66"/>
      <c r="B18" s="67"/>
      <c r="C18" s="68" t="s">
        <v>183</v>
      </c>
      <c r="D18" s="31">
        <v>7</v>
      </c>
      <c r="E18" s="69">
        <v>2</v>
      </c>
      <c r="F18" s="67">
        <v>0</v>
      </c>
      <c r="G18" s="79"/>
      <c r="H18" s="79"/>
      <c r="I18" s="80"/>
      <c r="J18" s="81" t="s">
        <v>91</v>
      </c>
      <c r="K18" s="52">
        <v>1</v>
      </c>
      <c r="M18" s="53"/>
      <c r="N18" s="53"/>
      <c r="O18" s="4"/>
    </row>
    <row r="19" spans="1:15">
      <c r="A19" s="66"/>
      <c r="B19" s="67"/>
      <c r="C19" s="68" t="s">
        <v>184</v>
      </c>
      <c r="D19" s="31">
        <v>1</v>
      </c>
      <c r="E19" s="69">
        <v>1</v>
      </c>
      <c r="F19" s="67">
        <v>0</v>
      </c>
      <c r="G19" s="79"/>
      <c r="H19" s="79"/>
      <c r="I19" s="80"/>
      <c r="J19" s="51" t="s">
        <v>91</v>
      </c>
      <c r="K19" s="52">
        <v>1</v>
      </c>
      <c r="O19" s="4"/>
    </row>
    <row r="20" spans="1:15">
      <c r="A20" s="66"/>
      <c r="B20" s="67"/>
      <c r="C20" s="68" t="s">
        <v>185</v>
      </c>
      <c r="D20" s="31">
        <v>15</v>
      </c>
      <c r="E20" s="69">
        <v>15</v>
      </c>
      <c r="F20" s="67">
        <v>12</v>
      </c>
      <c r="G20" s="79">
        <v>5</v>
      </c>
      <c r="H20" s="79">
        <v>5</v>
      </c>
      <c r="I20" s="80">
        <v>0</v>
      </c>
      <c r="J20" s="51" t="s">
        <v>92</v>
      </c>
      <c r="K20" s="52">
        <v>1</v>
      </c>
      <c r="O20" s="4"/>
    </row>
    <row r="21" spans="1:15">
      <c r="A21" s="66"/>
      <c r="B21" s="67"/>
      <c r="C21" s="68" t="s">
        <v>186</v>
      </c>
      <c r="D21" s="31">
        <v>4</v>
      </c>
      <c r="E21" s="69">
        <v>4</v>
      </c>
      <c r="F21" s="67">
        <v>4</v>
      </c>
      <c r="G21" s="79">
        <v>4</v>
      </c>
      <c r="H21" s="79">
        <v>4</v>
      </c>
      <c r="I21" s="80">
        <v>4</v>
      </c>
      <c r="J21" s="51" t="s">
        <v>90</v>
      </c>
      <c r="K21" s="52"/>
    </row>
    <row r="22" spans="1:15">
      <c r="A22" s="66"/>
      <c r="B22" s="67"/>
      <c r="C22" s="68" t="s">
        <v>187</v>
      </c>
      <c r="D22" s="31">
        <v>8</v>
      </c>
      <c r="E22" s="69">
        <v>5</v>
      </c>
      <c r="F22" s="67">
        <v>4</v>
      </c>
      <c r="G22" s="79">
        <v>4</v>
      </c>
      <c r="H22" s="79">
        <v>4</v>
      </c>
      <c r="I22" s="80">
        <v>4</v>
      </c>
      <c r="J22" s="4" t="s">
        <v>89</v>
      </c>
      <c r="K22" s="52"/>
    </row>
    <row r="23" spans="1:15">
      <c r="A23" s="66"/>
      <c r="B23" s="67"/>
      <c r="C23" s="68" t="s">
        <v>168</v>
      </c>
      <c r="D23" s="31">
        <v>8</v>
      </c>
      <c r="E23" s="69">
        <v>8</v>
      </c>
      <c r="F23" s="67">
        <v>4</v>
      </c>
      <c r="G23" s="79">
        <v>4</v>
      </c>
      <c r="H23" s="79">
        <v>0</v>
      </c>
      <c r="I23" s="80">
        <v>0</v>
      </c>
      <c r="J23" s="51" t="s">
        <v>92</v>
      </c>
      <c r="K23" s="52">
        <v>1</v>
      </c>
    </row>
    <row r="24" spans="1:15">
      <c r="A24" s="66"/>
      <c r="B24" s="67"/>
      <c r="C24" s="68"/>
      <c r="D24" s="31"/>
      <c r="E24" s="69"/>
      <c r="F24" s="67"/>
      <c r="G24" s="79"/>
      <c r="H24" s="79"/>
      <c r="I24" s="80"/>
      <c r="K24" s="52"/>
      <c r="M24"/>
    </row>
    <row r="25" spans="1:15">
      <c r="A25" s="66"/>
      <c r="B25" s="67"/>
      <c r="C25" s="68"/>
      <c r="D25" s="31"/>
      <c r="E25" s="69"/>
      <c r="F25" s="67"/>
      <c r="G25" s="79"/>
      <c r="H25" s="79"/>
      <c r="I25" s="80"/>
      <c r="J25" s="51"/>
      <c r="K25" s="52"/>
    </row>
    <row r="26" spans="1:15">
      <c r="A26" s="66"/>
      <c r="B26" s="67"/>
      <c r="C26" s="68"/>
      <c r="D26" s="31"/>
      <c r="E26" s="69"/>
      <c r="F26" s="67"/>
      <c r="G26" s="67"/>
      <c r="H26" s="79"/>
      <c r="I26" s="80"/>
      <c r="J26" s="51"/>
      <c r="K26" s="52"/>
    </row>
    <row r="27" spans="1:15" ht="13.5" thickBot="1">
      <c r="A27" s="66"/>
      <c r="B27" s="67"/>
      <c r="C27" s="68"/>
      <c r="D27" s="31"/>
      <c r="E27" s="69"/>
      <c r="F27" s="67"/>
      <c r="G27" s="88"/>
      <c r="H27" s="76"/>
      <c r="I27" s="76"/>
    </row>
    <row r="28" spans="1:15">
      <c r="A28" s="70"/>
      <c r="B28" s="70"/>
      <c r="C28" s="71"/>
      <c r="D28" s="72"/>
      <c r="E28" s="70"/>
      <c r="F28" s="70"/>
      <c r="G28" s="70"/>
      <c r="H28" s="70"/>
      <c r="I28" s="70"/>
    </row>
    <row r="29" spans="1:15">
      <c r="A29" s="52"/>
      <c r="B29" s="52"/>
      <c r="C29" s="73"/>
      <c r="D29" s="74"/>
      <c r="E29" s="52"/>
      <c r="F29" s="52"/>
      <c r="G29" s="52"/>
      <c r="H29" s="52"/>
      <c r="I29" s="52"/>
    </row>
    <row r="30" spans="1:15">
      <c r="A30" s="52"/>
      <c r="B30" s="52"/>
      <c r="C30" s="73"/>
      <c r="D30" s="74"/>
      <c r="E30" s="52"/>
      <c r="F30" s="52"/>
      <c r="G30" s="52"/>
      <c r="H30" s="52"/>
      <c r="I30" s="52"/>
    </row>
    <row r="31" spans="1:15">
      <c r="J31" s="54"/>
      <c r="K31" s="48"/>
      <c r="L31" s="48"/>
      <c r="M31" s="48"/>
      <c r="N31" s="48"/>
    </row>
    <row r="32" spans="1:15">
      <c r="C32" s="11" t="s">
        <v>122</v>
      </c>
      <c r="D32" s="112">
        <f>SUM(D11:D27)</f>
        <v>88</v>
      </c>
      <c r="E32" s="8">
        <f t="shared" ref="E32:H32" si="0">SUM(E11:E27)</f>
        <v>37</v>
      </c>
      <c r="F32" s="8">
        <f t="shared" si="0"/>
        <v>26</v>
      </c>
      <c r="G32" s="8">
        <f t="shared" si="0"/>
        <v>17</v>
      </c>
      <c r="H32" s="8">
        <f t="shared" si="0"/>
        <v>13</v>
      </c>
      <c r="I32" s="8">
        <f>SUM(I11:I27)</f>
        <v>8</v>
      </c>
      <c r="J32" s="55"/>
      <c r="K32" s="56"/>
      <c r="L32" s="56"/>
      <c r="M32" s="56"/>
      <c r="N32" s="56"/>
    </row>
    <row r="33" spans="3:14">
      <c r="C33" s="11" t="s">
        <v>123</v>
      </c>
      <c r="D33" s="113"/>
      <c r="E33" s="9">
        <f>FORECAST(E9,$N$37:$N$38,$M$37:$M$38)</f>
        <v>42.4</v>
      </c>
      <c r="F33" s="9">
        <f>FORECAST(F9,$N$37:$N$38,$M$37:$M$38)</f>
        <v>31.8</v>
      </c>
      <c r="G33" s="9">
        <f>FORECAST(G9,$N$37:$N$38,$M$37:$M$38)</f>
        <v>21.200000000000003</v>
      </c>
      <c r="H33" s="9">
        <f>FORECAST(H9,$N$37:$N$38,$M$37:$M$38)</f>
        <v>10.600000000000001</v>
      </c>
      <c r="I33" s="9">
        <f>FORECAST(I9,$N$37:$N$38,$M$37:$M$38)</f>
        <v>0</v>
      </c>
    </row>
    <row r="37" spans="3:14">
      <c r="M37" s="64">
        <v>0</v>
      </c>
      <c r="N37" s="65">
        <f>SUM(D11:D19)</f>
        <v>53</v>
      </c>
    </row>
    <row r="38" spans="3:14">
      <c r="M38" s="64">
        <v>5</v>
      </c>
      <c r="N38" s="64">
        <v>0</v>
      </c>
    </row>
  </sheetData>
  <sheetProtection formatCells="0" formatColumns="0" formatRows="0" insertRows="0" autoFilter="0"/>
  <autoFilter ref="A10:D10" xr:uid="{00000000-0009-0000-0000-000002000000}"/>
  <mergeCells count="4">
    <mergeCell ref="A2:N2"/>
    <mergeCell ref="D4:I4"/>
    <mergeCell ref="E8:I8"/>
    <mergeCell ref="D32:D33"/>
  </mergeCells>
  <conditionalFormatting sqref="J31:N31 E32:I32">
    <cfRule type="cellIs" dxfId="3" priority="1" stopIfTrue="1" operator="lessThan">
      <formula>E32</formula>
    </cfRule>
    <cfRule type="cellIs" dxfId="2" priority="2" stopIfTrue="1" operator="greaterThan">
      <formula>E32</formula>
    </cfRule>
  </conditionalFormatting>
  <pageMargins left="0.75" right="0.75" top="1" bottom="1" header="0.5" footer="0.5"/>
  <pageSetup paperSize="9" orientation="portrait" horizontalDpi="1200" verticalDpi="1200"/>
  <headerFooter alignWithMargins="0"/>
  <drawing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F76309-53A7-4D52-B116-22B0D112F392}">
  <dimension ref="A2:O38"/>
  <sheetViews>
    <sheetView topLeftCell="A20" zoomScale="85" zoomScaleNormal="85" workbookViewId="0">
      <selection activeCell="L30" sqref="L30"/>
    </sheetView>
  </sheetViews>
  <sheetFormatPr defaultRowHeight="12.75"/>
  <cols>
    <col min="1" max="2" width="6.85546875" style="5" customWidth="1"/>
    <col min="3" max="3" width="33.85546875" style="6" customWidth="1"/>
    <col min="4" max="4" width="10.5703125" style="4" customWidth="1"/>
    <col min="5" max="9" width="10.85546875" style="4" customWidth="1"/>
    <col min="10" max="14" width="9.42578125" style="4" customWidth="1"/>
    <col min="15" max="16384" width="9.140625" style="5"/>
  </cols>
  <sheetData>
    <row r="2" spans="1:15" customFormat="1" ht="43.5" customHeight="1">
      <c r="A2" s="105" t="str">
        <f>CONCATENATE("Sprint #",D5, "Tracking Sheet")</f>
        <v>Sprint #9Tracking Sheet</v>
      </c>
      <c r="B2" s="107"/>
      <c r="C2" s="107"/>
      <c r="D2" s="107"/>
      <c r="E2" s="120"/>
      <c r="F2" s="120"/>
      <c r="G2" s="120"/>
      <c r="H2" s="120"/>
      <c r="I2" s="120"/>
      <c r="J2" s="120"/>
      <c r="K2" s="120"/>
      <c r="L2" s="120"/>
      <c r="M2" s="120"/>
      <c r="N2" s="120"/>
    </row>
    <row r="4" spans="1:15" customFormat="1">
      <c r="A4" s="2"/>
      <c r="B4" s="5"/>
      <c r="C4" s="42" t="s">
        <v>29</v>
      </c>
      <c r="D4" s="114" t="str">
        <f>'[1]Product backlog'!C5</f>
        <v>Mitch the Lich</v>
      </c>
      <c r="E4" s="115"/>
      <c r="F4" s="115"/>
      <c r="G4" s="115"/>
      <c r="H4" s="115"/>
      <c r="I4" s="116"/>
    </row>
    <row r="5" spans="1:15">
      <c r="C5" s="10" t="s">
        <v>38</v>
      </c>
      <c r="D5" s="28">
        <v>9</v>
      </c>
    </row>
    <row r="6" spans="1:15">
      <c r="C6" s="10" t="s">
        <v>93</v>
      </c>
      <c r="D6" s="87">
        <v>43398</v>
      </c>
    </row>
    <row r="7" spans="1:15" ht="13.5" thickBot="1">
      <c r="C7" s="3"/>
    </row>
    <row r="8" spans="1:15">
      <c r="E8" s="117" t="s">
        <v>81</v>
      </c>
      <c r="F8" s="118"/>
      <c r="G8" s="118"/>
      <c r="H8" s="118"/>
      <c r="I8" s="119"/>
      <c r="J8" s="45"/>
      <c r="K8" s="46"/>
      <c r="L8" s="46"/>
      <c r="M8" s="46"/>
      <c r="N8" s="46"/>
    </row>
    <row r="9" spans="1:15" ht="12.75" customHeight="1" thickBot="1">
      <c r="E9" s="34">
        <v>1</v>
      </c>
      <c r="F9" s="35">
        <v>2</v>
      </c>
      <c r="G9" s="35">
        <v>3</v>
      </c>
      <c r="H9" s="35">
        <v>4</v>
      </c>
      <c r="I9" s="43">
        <v>5</v>
      </c>
      <c r="J9" s="47"/>
      <c r="K9" s="48"/>
      <c r="L9" s="48"/>
      <c r="M9" s="48"/>
      <c r="N9" s="48"/>
    </row>
    <row r="10" spans="1:15" s="3" customFormat="1" ht="27" customHeight="1">
      <c r="A10" s="18" t="s">
        <v>95</v>
      </c>
      <c r="B10" s="20" t="s">
        <v>34</v>
      </c>
      <c r="C10" s="19" t="s">
        <v>96</v>
      </c>
      <c r="D10" s="21" t="s">
        <v>97</v>
      </c>
      <c r="E10" s="58" t="s">
        <v>99</v>
      </c>
      <c r="F10" s="59" t="s">
        <v>100</v>
      </c>
      <c r="G10" s="59" t="s">
        <v>101</v>
      </c>
      <c r="H10" s="59" t="s">
        <v>102</v>
      </c>
      <c r="I10" s="60" t="s">
        <v>98</v>
      </c>
      <c r="J10" s="49" t="s">
        <v>103</v>
      </c>
      <c r="K10" s="50" t="s">
        <v>124</v>
      </c>
      <c r="L10" s="50"/>
      <c r="M10" s="50"/>
      <c r="N10" s="50"/>
    </row>
    <row r="11" spans="1:15" s="41" customFormat="1">
      <c r="A11" s="37"/>
      <c r="B11" s="38"/>
      <c r="C11" s="39"/>
      <c r="D11" s="30"/>
      <c r="E11" s="40"/>
      <c r="F11" s="38"/>
      <c r="G11" s="38"/>
      <c r="H11" s="38"/>
      <c r="I11" s="44"/>
      <c r="J11" s="51" t="s">
        <v>87</v>
      </c>
      <c r="K11" s="52"/>
      <c r="M11" s="52"/>
      <c r="N11" s="52"/>
      <c r="O11" s="52"/>
    </row>
    <row r="12" spans="1:15" s="41" customFormat="1">
      <c r="A12" s="66"/>
      <c r="B12" s="67"/>
      <c r="C12" s="68" t="s">
        <v>177</v>
      </c>
      <c r="D12" s="31">
        <v>10</v>
      </c>
      <c r="E12" s="69">
        <v>10</v>
      </c>
      <c r="F12" s="67">
        <v>0</v>
      </c>
      <c r="G12" s="79"/>
      <c r="H12" s="79"/>
      <c r="I12" s="80"/>
      <c r="J12" s="52" t="s">
        <v>87</v>
      </c>
      <c r="K12" s="52"/>
      <c r="M12" s="52"/>
      <c r="N12" s="52"/>
      <c r="O12" s="52"/>
    </row>
    <row r="13" spans="1:15" s="41" customFormat="1">
      <c r="A13" s="66"/>
      <c r="B13" s="67"/>
      <c r="C13" s="68" t="s">
        <v>178</v>
      </c>
      <c r="D13" s="31">
        <v>10</v>
      </c>
      <c r="E13" s="69">
        <v>8</v>
      </c>
      <c r="F13" s="69">
        <v>6</v>
      </c>
      <c r="G13" s="69"/>
      <c r="H13" s="69"/>
      <c r="I13" s="69"/>
      <c r="J13" s="52" t="s">
        <v>87</v>
      </c>
      <c r="K13" s="52"/>
      <c r="M13" s="52"/>
      <c r="N13" s="52"/>
      <c r="O13" s="52"/>
    </row>
    <row r="14" spans="1:15" s="41" customFormat="1" ht="14.25" customHeight="1">
      <c r="A14" s="66"/>
      <c r="B14" s="67"/>
      <c r="C14" s="68" t="s">
        <v>179</v>
      </c>
      <c r="D14" s="31">
        <v>7</v>
      </c>
      <c r="E14" s="69">
        <v>0</v>
      </c>
      <c r="F14" s="67"/>
      <c r="G14" s="79"/>
      <c r="H14" s="79"/>
      <c r="I14" s="80"/>
      <c r="J14" s="52" t="s">
        <v>87</v>
      </c>
      <c r="K14" s="52"/>
      <c r="M14" s="52"/>
      <c r="N14" s="52"/>
      <c r="O14" s="52"/>
    </row>
    <row r="15" spans="1:15" s="41" customFormat="1">
      <c r="A15" s="66"/>
      <c r="B15" s="67"/>
      <c r="C15" s="68" t="s">
        <v>180</v>
      </c>
      <c r="D15" s="31">
        <v>5</v>
      </c>
      <c r="E15" s="69">
        <v>2</v>
      </c>
      <c r="F15" s="67">
        <v>2</v>
      </c>
      <c r="G15" s="79">
        <v>0</v>
      </c>
      <c r="H15" s="79"/>
      <c r="I15" s="80"/>
      <c r="J15" s="52" t="s">
        <v>88</v>
      </c>
      <c r="K15" s="52">
        <v>1</v>
      </c>
      <c r="M15" s="52"/>
      <c r="N15" s="52"/>
      <c r="O15" s="52"/>
    </row>
    <row r="16" spans="1:15" s="41" customFormat="1">
      <c r="A16" s="66"/>
      <c r="B16" s="67"/>
      <c r="C16" s="68" t="s">
        <v>181</v>
      </c>
      <c r="D16" s="31">
        <v>5</v>
      </c>
      <c r="E16" s="69">
        <v>2</v>
      </c>
      <c r="F16" s="67">
        <v>0</v>
      </c>
      <c r="G16" s="79"/>
      <c r="H16" s="79"/>
      <c r="I16" s="80"/>
      <c r="J16" s="52" t="s">
        <v>88</v>
      </c>
      <c r="K16" s="52">
        <v>1</v>
      </c>
      <c r="M16" s="52"/>
      <c r="N16" s="52"/>
      <c r="O16" s="53"/>
    </row>
    <row r="17" spans="1:15" s="7" customFormat="1">
      <c r="A17" s="66"/>
      <c r="B17" s="67"/>
      <c r="C17" s="68" t="s">
        <v>188</v>
      </c>
      <c r="D17" s="31">
        <v>5</v>
      </c>
      <c r="E17" s="69"/>
      <c r="F17" s="67"/>
      <c r="G17" s="79"/>
      <c r="H17" s="79"/>
      <c r="I17" s="80"/>
      <c r="J17" s="51" t="s">
        <v>88</v>
      </c>
      <c r="K17" s="52"/>
      <c r="M17" s="53"/>
      <c r="N17" s="53"/>
      <c r="O17" s="53"/>
    </row>
    <row r="18" spans="1:15" s="7" customFormat="1" ht="12.75" customHeight="1">
      <c r="A18" s="66"/>
      <c r="B18" s="67"/>
      <c r="C18" s="68" t="s">
        <v>189</v>
      </c>
      <c r="D18" s="31">
        <v>5</v>
      </c>
      <c r="E18" s="69">
        <v>0</v>
      </c>
      <c r="F18" s="67"/>
      <c r="G18" s="79"/>
      <c r="H18" s="79"/>
      <c r="I18" s="80"/>
      <c r="J18" s="81" t="s">
        <v>91</v>
      </c>
      <c r="K18" s="52">
        <v>1</v>
      </c>
      <c r="M18" s="53"/>
      <c r="N18" s="53"/>
      <c r="O18" s="4"/>
    </row>
    <row r="19" spans="1:15">
      <c r="A19" s="66"/>
      <c r="B19" s="67"/>
      <c r="C19" s="68" t="s">
        <v>190</v>
      </c>
      <c r="D19" s="31">
        <v>1</v>
      </c>
      <c r="E19" s="69">
        <v>0</v>
      </c>
      <c r="F19" s="67"/>
      <c r="G19" s="79"/>
      <c r="H19" s="79"/>
      <c r="I19" s="80"/>
      <c r="J19" s="51" t="s">
        <v>91</v>
      </c>
      <c r="K19" s="52">
        <v>1</v>
      </c>
      <c r="O19" s="4"/>
    </row>
    <row r="20" spans="1:15">
      <c r="A20" s="66"/>
      <c r="B20" s="67"/>
      <c r="C20" s="68" t="s">
        <v>191</v>
      </c>
      <c r="D20" s="31">
        <v>1</v>
      </c>
      <c r="E20" s="69">
        <v>0</v>
      </c>
      <c r="F20" s="67"/>
      <c r="G20" s="79"/>
      <c r="H20" s="79"/>
      <c r="I20" s="80"/>
      <c r="J20" s="51" t="s">
        <v>91</v>
      </c>
      <c r="K20" s="52">
        <v>1</v>
      </c>
      <c r="O20" s="4"/>
    </row>
    <row r="21" spans="1:15">
      <c r="A21" s="66"/>
      <c r="B21" s="67"/>
      <c r="C21" s="68" t="s">
        <v>192</v>
      </c>
      <c r="D21" s="31">
        <v>1</v>
      </c>
      <c r="E21" s="69">
        <v>1</v>
      </c>
      <c r="F21" s="67">
        <v>1</v>
      </c>
      <c r="G21" s="79">
        <v>0</v>
      </c>
      <c r="H21" s="79"/>
      <c r="I21" s="80"/>
      <c r="J21" s="51" t="s">
        <v>91</v>
      </c>
      <c r="K21" s="52">
        <v>1</v>
      </c>
    </row>
    <row r="22" spans="1:15">
      <c r="A22" s="66"/>
      <c r="B22" s="67"/>
      <c r="C22" s="68" t="s">
        <v>193</v>
      </c>
      <c r="D22" s="31">
        <v>1</v>
      </c>
      <c r="E22" s="69">
        <v>1</v>
      </c>
      <c r="F22" s="67">
        <v>1</v>
      </c>
      <c r="G22" s="79">
        <v>0</v>
      </c>
      <c r="H22" s="79"/>
      <c r="I22" s="80"/>
      <c r="J22" s="4" t="s">
        <v>91</v>
      </c>
      <c r="K22" s="52">
        <v>1</v>
      </c>
    </row>
    <row r="23" spans="1:15">
      <c r="A23" s="66"/>
      <c r="B23" s="67"/>
      <c r="C23" s="68" t="s">
        <v>185</v>
      </c>
      <c r="D23" s="31">
        <v>12</v>
      </c>
      <c r="E23" s="69">
        <v>12</v>
      </c>
      <c r="F23" s="67">
        <v>8</v>
      </c>
      <c r="G23" s="79">
        <v>0</v>
      </c>
      <c r="H23" s="79">
        <v>0</v>
      </c>
      <c r="I23" s="80">
        <v>0</v>
      </c>
      <c r="J23" s="4" t="s">
        <v>92</v>
      </c>
      <c r="K23" s="52"/>
    </row>
    <row r="24" spans="1:15">
      <c r="A24" s="66"/>
      <c r="B24" s="67"/>
      <c r="C24" s="68" t="s">
        <v>186</v>
      </c>
      <c r="D24" s="31">
        <v>4</v>
      </c>
      <c r="E24" s="69">
        <v>4</v>
      </c>
      <c r="F24" s="67">
        <v>4</v>
      </c>
      <c r="G24" s="79">
        <v>3</v>
      </c>
      <c r="H24" s="79">
        <v>0</v>
      </c>
      <c r="I24" s="80">
        <v>0</v>
      </c>
      <c r="J24" s="4" t="s">
        <v>90</v>
      </c>
      <c r="K24" s="52"/>
      <c r="M24"/>
    </row>
    <row r="25" spans="1:15">
      <c r="A25" s="66"/>
      <c r="B25" s="67"/>
      <c r="C25" s="68" t="s">
        <v>194</v>
      </c>
      <c r="D25" s="31">
        <v>5</v>
      </c>
      <c r="E25" s="69">
        <v>0</v>
      </c>
      <c r="F25" s="67"/>
      <c r="G25" s="79"/>
      <c r="H25" s="79"/>
      <c r="I25" s="80"/>
      <c r="J25" s="51" t="s">
        <v>89</v>
      </c>
      <c r="K25" s="52">
        <v>1</v>
      </c>
    </row>
    <row r="26" spans="1:15">
      <c r="A26" s="66"/>
      <c r="B26" s="67"/>
      <c r="C26" s="68" t="s">
        <v>195</v>
      </c>
      <c r="D26" s="31">
        <v>5</v>
      </c>
      <c r="E26" s="69">
        <v>0</v>
      </c>
      <c r="F26" s="67"/>
      <c r="G26" s="67"/>
      <c r="H26" s="79"/>
      <c r="I26" s="80"/>
      <c r="J26" s="51" t="s">
        <v>89</v>
      </c>
      <c r="K26" s="52">
        <v>1</v>
      </c>
    </row>
    <row r="27" spans="1:15">
      <c r="A27" s="66"/>
      <c r="B27" s="67"/>
      <c r="C27" s="68" t="s">
        <v>187</v>
      </c>
      <c r="D27" s="31">
        <v>4</v>
      </c>
      <c r="E27" s="69">
        <v>4</v>
      </c>
      <c r="F27" s="67">
        <v>0</v>
      </c>
      <c r="G27" s="88"/>
      <c r="H27" s="76"/>
      <c r="I27" s="76"/>
      <c r="J27" s="4" t="s">
        <v>89</v>
      </c>
      <c r="K27" s="4">
        <v>1</v>
      </c>
    </row>
    <row r="28" spans="1:15">
      <c r="A28" s="70"/>
      <c r="B28" s="70"/>
      <c r="C28" s="71"/>
      <c r="D28" s="72"/>
      <c r="E28" s="70"/>
      <c r="F28" s="70"/>
      <c r="G28" s="70"/>
      <c r="H28" s="70"/>
      <c r="I28" s="70"/>
    </row>
    <row r="29" spans="1:15">
      <c r="A29" s="52"/>
      <c r="B29" s="52"/>
      <c r="C29" s="73"/>
      <c r="D29" s="74"/>
      <c r="E29" s="52"/>
      <c r="F29" s="52"/>
      <c r="G29" s="52"/>
      <c r="H29" s="52"/>
      <c r="I29" s="52"/>
    </row>
    <row r="30" spans="1:15">
      <c r="A30" s="52"/>
      <c r="B30" s="52"/>
      <c r="C30" s="73"/>
      <c r="D30" s="74"/>
      <c r="E30" s="52"/>
      <c r="F30" s="52"/>
      <c r="G30" s="52"/>
      <c r="H30" s="52"/>
      <c r="I30" s="52"/>
    </row>
    <row r="31" spans="1:15">
      <c r="J31" s="54"/>
      <c r="K31" s="48"/>
      <c r="L31" s="48"/>
      <c r="M31" s="48"/>
      <c r="N31" s="48"/>
    </row>
    <row r="32" spans="1:15">
      <c r="C32" s="11" t="s">
        <v>122</v>
      </c>
      <c r="D32" s="112">
        <f t="shared" ref="D32:I32" si="0">SUM(D11:D27)</f>
        <v>81</v>
      </c>
      <c r="E32" s="8">
        <f t="shared" si="0"/>
        <v>44</v>
      </c>
      <c r="F32" s="8">
        <f t="shared" si="0"/>
        <v>22</v>
      </c>
      <c r="G32" s="8">
        <f t="shared" si="0"/>
        <v>3</v>
      </c>
      <c r="H32" s="8">
        <f t="shared" si="0"/>
        <v>0</v>
      </c>
      <c r="I32" s="8">
        <f t="shared" si="0"/>
        <v>0</v>
      </c>
      <c r="J32" s="55"/>
      <c r="K32" s="56"/>
      <c r="L32" s="56"/>
      <c r="M32" s="56"/>
      <c r="N32" s="56"/>
    </row>
    <row r="33" spans="3:14">
      <c r="C33" s="11" t="s">
        <v>123</v>
      </c>
      <c r="D33" s="113"/>
      <c r="E33" s="9">
        <f>FORECAST(E9,$N$37:$N$38,$M$37:$M$38)</f>
        <v>38.4</v>
      </c>
      <c r="F33" s="9">
        <f>FORECAST(F9,$N$37:$N$38,$M$37:$M$38)</f>
        <v>28.8</v>
      </c>
      <c r="G33" s="9">
        <f>FORECAST(G9,$N$37:$N$38,$M$37:$M$38)</f>
        <v>19.200000000000003</v>
      </c>
      <c r="H33" s="9">
        <f>FORECAST(H9,$N$37:$N$38,$M$37:$M$38)</f>
        <v>9.6000000000000014</v>
      </c>
      <c r="I33" s="9">
        <f>FORECAST(I9,$N$37:$N$38,$M$37:$M$38)</f>
        <v>0</v>
      </c>
    </row>
    <row r="37" spans="3:14">
      <c r="M37" s="64">
        <v>0</v>
      </c>
      <c r="N37" s="65">
        <f>SUM(D11:D19)</f>
        <v>48</v>
      </c>
    </row>
    <row r="38" spans="3:14">
      <c r="M38" s="64">
        <v>5</v>
      </c>
      <c r="N38" s="64">
        <v>0</v>
      </c>
    </row>
  </sheetData>
  <sheetProtection formatCells="0" formatColumns="0" formatRows="0" insertRows="0" autoFilter="0"/>
  <autoFilter ref="A10:D10" xr:uid="{00000000-0009-0000-0000-000002000000}"/>
  <mergeCells count="4">
    <mergeCell ref="A2:N2"/>
    <mergeCell ref="D4:I4"/>
    <mergeCell ref="E8:I8"/>
    <mergeCell ref="D32:D33"/>
  </mergeCells>
  <conditionalFormatting sqref="J31:N31 E32:I32">
    <cfRule type="cellIs" dxfId="1" priority="1" stopIfTrue="1" operator="lessThan">
      <formula>E32</formula>
    </cfRule>
    <cfRule type="cellIs" dxfId="0" priority="2" stopIfTrue="1" operator="greaterThan">
      <formula>E32</formula>
    </cfRule>
  </conditionalFormatting>
  <pageMargins left="0.75" right="0.75" top="1" bottom="1" header="0.5" footer="0.5"/>
  <pageSetup paperSize="9" orientation="portrait" horizontalDpi="1200" verticalDpi="1200"/>
  <headerFooter alignWithMargins="0"/>
  <drawing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G50"/>
  <sheetViews>
    <sheetView topLeftCell="B31" zoomScale="85" zoomScaleNormal="85" workbookViewId="0">
      <selection activeCell="D37" sqref="D37"/>
    </sheetView>
  </sheetViews>
  <sheetFormatPr defaultRowHeight="12.75"/>
  <cols>
    <col min="1" max="1" width="9.140625" style="2"/>
    <col min="2" max="2" width="22.28515625" customWidth="1"/>
    <col min="3" max="3" width="91.28515625" customWidth="1"/>
    <col min="4" max="4" width="12.28515625" style="2" customWidth="1"/>
    <col min="6" max="6" width="12" customWidth="1"/>
  </cols>
  <sheetData>
    <row r="2" spans="1:6" ht="43.5" customHeight="1">
      <c r="A2" s="105" t="s">
        <v>26</v>
      </c>
      <c r="B2" s="107"/>
      <c r="C2" s="107"/>
      <c r="D2" s="107"/>
      <c r="E2" s="107"/>
    </row>
    <row r="4" spans="1:6">
      <c r="B4" s="42" t="s">
        <v>27</v>
      </c>
      <c r="C4" s="27" t="s">
        <v>28</v>
      </c>
    </row>
    <row r="5" spans="1:6">
      <c r="B5" s="42" t="s">
        <v>29</v>
      </c>
      <c r="C5" s="27" t="s">
        <v>30</v>
      </c>
    </row>
    <row r="6" spans="1:6">
      <c r="B6" s="42" t="s">
        <v>31</v>
      </c>
      <c r="C6" s="27" t="s">
        <v>20</v>
      </c>
    </row>
    <row r="7" spans="1:6">
      <c r="B7" s="42" t="s">
        <v>32</v>
      </c>
      <c r="C7" s="27" t="s">
        <v>33</v>
      </c>
    </row>
    <row r="10" spans="1:6" s="36" customFormat="1" ht="28.5" customHeight="1">
      <c r="A10" s="32" t="s">
        <v>34</v>
      </c>
      <c r="B10" s="33" t="s">
        <v>35</v>
      </c>
      <c r="C10" s="33" t="s">
        <v>36</v>
      </c>
      <c r="D10" s="32" t="s">
        <v>37</v>
      </c>
      <c r="E10" s="33" t="s">
        <v>38</v>
      </c>
      <c r="F10" s="33" t="s">
        <v>39</v>
      </c>
    </row>
    <row r="11" spans="1:6">
      <c r="A11" s="62">
        <v>1</v>
      </c>
      <c r="B11" s="57" t="s">
        <v>40</v>
      </c>
      <c r="C11" s="63" t="s">
        <v>41</v>
      </c>
      <c r="D11" s="62">
        <v>10</v>
      </c>
      <c r="E11" s="62">
        <v>1</v>
      </c>
      <c r="F11" s="62">
        <v>1</v>
      </c>
    </row>
    <row r="12" spans="1:6" s="24" customFormat="1">
      <c r="A12" s="62">
        <v>2</v>
      </c>
      <c r="B12" s="57" t="s">
        <v>42</v>
      </c>
      <c r="C12" s="63" t="s">
        <v>43</v>
      </c>
      <c r="D12" s="62">
        <v>3</v>
      </c>
      <c r="E12" s="62">
        <v>1</v>
      </c>
      <c r="F12" s="62">
        <v>1</v>
      </c>
    </row>
    <row r="13" spans="1:6">
      <c r="A13" s="62">
        <v>3</v>
      </c>
      <c r="B13" s="57" t="s">
        <v>44</v>
      </c>
      <c r="C13" s="63" t="s">
        <v>45</v>
      </c>
      <c r="D13" s="62">
        <v>1</v>
      </c>
      <c r="E13" s="62">
        <v>1</v>
      </c>
      <c r="F13" s="62">
        <v>0</v>
      </c>
    </row>
    <row r="14" spans="1:6">
      <c r="A14" s="62">
        <v>4</v>
      </c>
      <c r="B14" s="57" t="s">
        <v>46</v>
      </c>
      <c r="C14" s="63" t="s">
        <v>47</v>
      </c>
      <c r="D14" s="62">
        <v>10</v>
      </c>
      <c r="E14" s="62">
        <v>2</v>
      </c>
      <c r="F14" s="62">
        <v>0</v>
      </c>
    </row>
    <row r="15" spans="1:6">
      <c r="A15" s="62">
        <v>5</v>
      </c>
      <c r="B15" s="57" t="s">
        <v>48</v>
      </c>
      <c r="C15" s="63" t="s">
        <v>49</v>
      </c>
      <c r="D15" s="62">
        <v>5</v>
      </c>
      <c r="E15" s="62">
        <v>2</v>
      </c>
      <c r="F15" s="62">
        <v>0</v>
      </c>
    </row>
    <row r="16" spans="1:6">
      <c r="A16" s="62">
        <v>6</v>
      </c>
      <c r="B16" s="57" t="s">
        <v>50</v>
      </c>
      <c r="C16" s="63" t="s">
        <v>51</v>
      </c>
      <c r="D16" s="62">
        <v>5</v>
      </c>
      <c r="E16" s="62">
        <v>2</v>
      </c>
      <c r="F16" s="62">
        <v>0</v>
      </c>
    </row>
    <row r="17" spans="1:7">
      <c r="A17" s="62">
        <v>7</v>
      </c>
      <c r="B17" s="57" t="s">
        <v>52</v>
      </c>
      <c r="C17" s="63" t="s">
        <v>53</v>
      </c>
      <c r="D17" s="62">
        <v>10</v>
      </c>
      <c r="E17" s="62">
        <v>2</v>
      </c>
      <c r="F17" s="62">
        <v>0</v>
      </c>
    </row>
    <row r="18" spans="1:7">
      <c r="A18" s="62">
        <v>8</v>
      </c>
      <c r="B18" s="57" t="s">
        <v>54</v>
      </c>
      <c r="C18" s="63" t="s">
        <v>55</v>
      </c>
      <c r="D18" s="62">
        <v>7</v>
      </c>
      <c r="E18" s="62">
        <v>1</v>
      </c>
      <c r="F18" s="62">
        <v>1</v>
      </c>
    </row>
    <row r="19" spans="1:7">
      <c r="A19" s="62">
        <v>9</v>
      </c>
      <c r="B19" s="57" t="s">
        <v>56</v>
      </c>
      <c r="C19" s="63" t="s">
        <v>57</v>
      </c>
      <c r="D19" s="62">
        <v>5</v>
      </c>
      <c r="E19" s="62">
        <v>2</v>
      </c>
      <c r="F19" s="62"/>
    </row>
    <row r="20" spans="1:7">
      <c r="A20" s="62">
        <v>10</v>
      </c>
      <c r="B20" s="57" t="s">
        <v>58</v>
      </c>
      <c r="C20" s="63" t="s">
        <v>59</v>
      </c>
      <c r="D20" s="62">
        <v>5</v>
      </c>
      <c r="E20" s="62">
        <v>2</v>
      </c>
      <c r="F20" s="62"/>
    </row>
    <row r="21" spans="1:7">
      <c r="A21" s="62">
        <v>11</v>
      </c>
      <c r="B21" s="57" t="s">
        <v>60</v>
      </c>
      <c r="C21" s="63" t="s">
        <v>61</v>
      </c>
      <c r="D21" s="62">
        <v>9</v>
      </c>
      <c r="E21" s="62">
        <v>2</v>
      </c>
      <c r="F21" s="62"/>
    </row>
    <row r="22" spans="1:7">
      <c r="A22" s="62">
        <v>12</v>
      </c>
      <c r="B22" s="57" t="s">
        <v>62</v>
      </c>
      <c r="C22" s="63" t="s">
        <v>63</v>
      </c>
      <c r="D22" s="62">
        <v>2</v>
      </c>
      <c r="E22" s="62">
        <v>2</v>
      </c>
      <c r="F22" s="62"/>
    </row>
    <row r="23" spans="1:7">
      <c r="A23" s="62">
        <v>13</v>
      </c>
      <c r="B23" s="57" t="s">
        <v>64</v>
      </c>
      <c r="C23" s="63" t="s">
        <v>65</v>
      </c>
      <c r="D23" s="62">
        <v>2</v>
      </c>
      <c r="E23" s="62"/>
      <c r="F23" s="62"/>
    </row>
    <row r="24" spans="1:7">
      <c r="A24" s="62">
        <v>14</v>
      </c>
      <c r="B24" s="57" t="s">
        <v>66</v>
      </c>
      <c r="C24" s="63" t="s">
        <v>67</v>
      </c>
      <c r="D24" s="62">
        <v>2</v>
      </c>
      <c r="E24" s="62"/>
      <c r="F24" s="62"/>
      <c r="G24" s="78"/>
    </row>
    <row r="25" spans="1:7">
      <c r="A25" s="62"/>
      <c r="B25" s="57"/>
      <c r="C25" s="63" t="s">
        <v>68</v>
      </c>
      <c r="D25" s="62">
        <v>5</v>
      </c>
      <c r="E25" s="62"/>
      <c r="F25" s="62"/>
      <c r="G25" s="78"/>
    </row>
    <row r="26" spans="1:7">
      <c r="A26" s="62"/>
      <c r="B26" s="57"/>
      <c r="C26" s="63" t="s">
        <v>69</v>
      </c>
      <c r="D26" s="62">
        <v>5</v>
      </c>
      <c r="E26" s="62"/>
      <c r="F26" s="62"/>
      <c r="G26" s="78"/>
    </row>
    <row r="27" spans="1:7">
      <c r="A27" s="62"/>
      <c r="B27" s="57"/>
      <c r="C27" s="63" t="s">
        <v>70</v>
      </c>
      <c r="D27" s="62">
        <v>2</v>
      </c>
      <c r="E27" s="62"/>
      <c r="F27" s="62"/>
      <c r="G27" s="78"/>
    </row>
    <row r="28" spans="1:7">
      <c r="A28" s="62"/>
      <c r="B28" s="57"/>
      <c r="C28" s="63" t="s">
        <v>71</v>
      </c>
      <c r="D28" s="62">
        <v>8</v>
      </c>
      <c r="E28" s="62"/>
      <c r="F28" s="62"/>
      <c r="G28" s="78"/>
    </row>
    <row r="29" spans="1:7">
      <c r="A29" s="62"/>
      <c r="B29" s="57"/>
      <c r="C29" s="63" t="s">
        <v>72</v>
      </c>
      <c r="D29" s="62">
        <v>5</v>
      </c>
      <c r="E29" s="62"/>
      <c r="F29" s="62"/>
      <c r="G29" s="78"/>
    </row>
    <row r="30" spans="1:7">
      <c r="A30" s="62"/>
      <c r="B30" s="57"/>
      <c r="C30" s="63" t="s">
        <v>73</v>
      </c>
      <c r="D30" s="62"/>
      <c r="E30" s="62"/>
      <c r="F30" s="62"/>
      <c r="G30" s="78"/>
    </row>
    <row r="31" spans="1:7">
      <c r="A31" s="62"/>
      <c r="B31" s="57"/>
      <c r="C31" s="63" t="s">
        <v>74</v>
      </c>
      <c r="D31" s="62"/>
      <c r="E31" s="62"/>
      <c r="F31" s="62"/>
      <c r="G31" s="78"/>
    </row>
    <row r="32" spans="1:7">
      <c r="A32" s="62"/>
      <c r="B32" s="57"/>
      <c r="C32" s="63" t="s">
        <v>75</v>
      </c>
      <c r="D32" s="62">
        <v>8</v>
      </c>
      <c r="E32" s="62"/>
      <c r="F32" s="62"/>
      <c r="G32" s="78"/>
    </row>
    <row r="33" spans="1:7">
      <c r="A33" s="62"/>
      <c r="B33" s="57"/>
      <c r="C33" s="63" t="s">
        <v>76</v>
      </c>
      <c r="D33" s="62">
        <v>9</v>
      </c>
      <c r="E33" s="62"/>
      <c r="F33" s="62"/>
      <c r="G33" s="78"/>
    </row>
    <row r="34" spans="1:7">
      <c r="A34" s="62"/>
      <c r="B34" s="57"/>
      <c r="C34" s="63" t="s">
        <v>77</v>
      </c>
      <c r="D34" s="62">
        <v>10</v>
      </c>
      <c r="E34" s="62"/>
      <c r="F34" s="62"/>
      <c r="G34" s="78"/>
    </row>
    <row r="35" spans="1:7">
      <c r="A35" s="62"/>
      <c r="B35" s="57"/>
      <c r="C35" s="63" t="s">
        <v>78</v>
      </c>
      <c r="D35" s="62"/>
      <c r="E35" s="62"/>
      <c r="F35" s="62"/>
      <c r="G35" s="78"/>
    </row>
    <row r="36" spans="1:7">
      <c r="A36" s="62"/>
      <c r="B36" s="57"/>
      <c r="C36" s="63" t="s">
        <v>79</v>
      </c>
      <c r="D36" s="62">
        <v>8</v>
      </c>
      <c r="E36" s="62"/>
      <c r="F36" s="62"/>
      <c r="G36" s="78"/>
    </row>
    <row r="37" spans="1:7">
      <c r="A37" s="62"/>
      <c r="B37" s="57"/>
      <c r="C37" s="63" t="s">
        <v>80</v>
      </c>
      <c r="D37" s="62">
        <v>6</v>
      </c>
      <c r="E37" s="62"/>
      <c r="F37" s="62"/>
      <c r="G37" s="78"/>
    </row>
    <row r="38" spans="1:7">
      <c r="A38" s="62"/>
      <c r="B38" s="57"/>
      <c r="C38" s="63"/>
      <c r="D38" s="62"/>
      <c r="E38" s="62"/>
      <c r="F38" s="62"/>
      <c r="G38" s="78"/>
    </row>
    <row r="39" spans="1:7">
      <c r="A39" s="62"/>
      <c r="B39" s="57"/>
      <c r="C39" s="63"/>
      <c r="D39" s="62"/>
      <c r="E39" s="62"/>
      <c r="F39" s="62"/>
      <c r="G39" s="78"/>
    </row>
    <row r="40" spans="1:7">
      <c r="A40" s="62"/>
      <c r="B40" s="57"/>
      <c r="C40" s="63"/>
      <c r="D40" s="62"/>
      <c r="E40" s="62"/>
      <c r="F40" s="62"/>
      <c r="G40" s="78"/>
    </row>
    <row r="41" spans="1:7">
      <c r="A41" s="62"/>
      <c r="B41" s="57"/>
      <c r="C41" s="63"/>
      <c r="D41" s="62"/>
      <c r="E41" s="62"/>
      <c r="F41" s="62"/>
      <c r="G41" s="78"/>
    </row>
    <row r="42" spans="1:7">
      <c r="A42" s="62"/>
      <c r="B42" s="57"/>
      <c r="C42" s="63"/>
      <c r="D42" s="62"/>
      <c r="E42" s="62"/>
      <c r="F42" s="62"/>
      <c r="G42" s="78"/>
    </row>
    <row r="43" spans="1:7">
      <c r="A43" s="62"/>
      <c r="B43" s="57"/>
      <c r="C43" s="63"/>
      <c r="D43" s="62"/>
      <c r="E43" s="62"/>
      <c r="F43" s="62"/>
      <c r="G43" s="78"/>
    </row>
    <row r="44" spans="1:7">
      <c r="A44" s="62"/>
      <c r="B44" s="57"/>
      <c r="C44" s="63"/>
      <c r="D44" s="62"/>
      <c r="E44" s="62"/>
      <c r="F44" s="62"/>
      <c r="G44" s="78"/>
    </row>
    <row r="45" spans="1:7">
      <c r="A45" s="62"/>
      <c r="B45" s="57"/>
      <c r="C45" s="63"/>
      <c r="D45" s="62"/>
      <c r="E45" s="62"/>
      <c r="F45" s="62"/>
      <c r="G45" s="78"/>
    </row>
    <row r="46" spans="1:7">
      <c r="A46" s="62"/>
      <c r="B46" s="57"/>
      <c r="C46" s="63"/>
      <c r="D46" s="62"/>
      <c r="E46" s="62"/>
      <c r="F46" s="62"/>
      <c r="G46" s="78"/>
    </row>
    <row r="47" spans="1:7">
      <c r="A47" s="62"/>
      <c r="B47" s="57"/>
      <c r="C47" s="63"/>
      <c r="D47" s="62"/>
      <c r="E47" s="62"/>
      <c r="F47" s="62"/>
      <c r="G47" s="78"/>
    </row>
    <row r="48" spans="1:7">
      <c r="A48" s="62"/>
      <c r="B48" s="57"/>
      <c r="C48" s="63"/>
      <c r="D48" s="62"/>
      <c r="E48" s="62"/>
      <c r="F48" s="62"/>
      <c r="G48" s="78"/>
    </row>
    <row r="49" spans="1:7">
      <c r="A49" s="62"/>
      <c r="B49" s="57"/>
      <c r="C49" s="63"/>
      <c r="D49" s="62"/>
      <c r="E49" s="62"/>
      <c r="F49" s="62"/>
      <c r="G49" s="78"/>
    </row>
    <row r="50" spans="1:7">
      <c r="A50" s="62"/>
      <c r="B50" s="57"/>
      <c r="C50" s="63"/>
      <c r="D50" s="62"/>
      <c r="E50" s="62"/>
      <c r="F50" s="62"/>
      <c r="G50" s="78"/>
    </row>
  </sheetData>
  <autoFilter ref="A10:E10" xr:uid="{00000000-0009-0000-0000-000001000000}"/>
  <mergeCells count="1">
    <mergeCell ref="A2:E2"/>
  </mergeCells>
  <phoneticPr fontId="4" type="noConversion"/>
  <pageMargins left="0.75" right="0.75" top="1" bottom="1" header="0.5" footer="0.5"/>
  <pageSetup orientation="portrait" r:id="rId1"/>
  <headerFooter alignWithMargins="0"/>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A86460-1FA6-45CA-A0FE-9ACE61757202}">
  <dimension ref="A1:AP9"/>
  <sheetViews>
    <sheetView topLeftCell="P1" zoomScale="55" zoomScaleNormal="55" workbookViewId="0">
      <selection activeCell="H37" sqref="H37"/>
    </sheetView>
  </sheetViews>
  <sheetFormatPr defaultColWidth="11.42578125" defaultRowHeight="12.75"/>
  <cols>
    <col min="1" max="1" width="13.140625" style="82" customWidth="1"/>
    <col min="2" max="2" width="10" style="82" customWidth="1"/>
    <col min="3" max="16384" width="11.42578125" style="82"/>
  </cols>
  <sheetData>
    <row r="1" spans="1:42" ht="13.5" thickBot="1"/>
    <row r="2" spans="1:42">
      <c r="A2" s="111" t="s">
        <v>81</v>
      </c>
      <c r="B2" s="111"/>
      <c r="C2" s="108">
        <v>1</v>
      </c>
      <c r="D2" s="109"/>
      <c r="E2" s="109"/>
      <c r="F2" s="110"/>
      <c r="G2" s="108">
        <v>2</v>
      </c>
      <c r="H2" s="109"/>
      <c r="I2" s="109"/>
      <c r="J2" s="110"/>
      <c r="K2" s="108">
        <v>3</v>
      </c>
      <c r="L2" s="109"/>
      <c r="M2" s="109"/>
      <c r="N2" s="110"/>
      <c r="O2" s="108">
        <v>4</v>
      </c>
      <c r="P2" s="109"/>
      <c r="Q2" s="109"/>
      <c r="R2" s="110"/>
      <c r="S2" s="108">
        <v>5</v>
      </c>
      <c r="T2" s="109"/>
      <c r="U2" s="109"/>
      <c r="V2" s="110"/>
      <c r="W2" s="108">
        <v>6</v>
      </c>
      <c r="X2" s="109"/>
      <c r="Y2" s="109"/>
      <c r="Z2" s="110"/>
      <c r="AA2" s="108">
        <v>7</v>
      </c>
      <c r="AB2" s="109"/>
      <c r="AC2" s="109"/>
      <c r="AD2" s="110"/>
      <c r="AE2" s="108">
        <v>8</v>
      </c>
      <c r="AF2" s="109"/>
      <c r="AG2" s="109"/>
      <c r="AH2" s="110"/>
      <c r="AI2" s="108">
        <v>9</v>
      </c>
      <c r="AJ2" s="109"/>
      <c r="AK2" s="109"/>
      <c r="AL2" s="110"/>
      <c r="AM2" s="108">
        <v>10</v>
      </c>
      <c r="AN2" s="109"/>
      <c r="AO2" s="109"/>
      <c r="AP2" s="110"/>
    </row>
    <row r="3" spans="1:42">
      <c r="A3" s="104" t="s">
        <v>82</v>
      </c>
      <c r="B3" s="104" t="s">
        <v>83</v>
      </c>
      <c r="C3" s="92" t="s">
        <v>84</v>
      </c>
      <c r="D3" s="101" t="s">
        <v>39</v>
      </c>
      <c r="E3" s="98" t="s">
        <v>85</v>
      </c>
      <c r="F3" s="93" t="s">
        <v>86</v>
      </c>
      <c r="G3" s="92" t="s">
        <v>84</v>
      </c>
      <c r="H3" s="101" t="s">
        <v>39</v>
      </c>
      <c r="I3" s="98" t="s">
        <v>85</v>
      </c>
      <c r="J3" s="93" t="s">
        <v>86</v>
      </c>
      <c r="K3" s="92" t="s">
        <v>84</v>
      </c>
      <c r="L3" s="101" t="s">
        <v>39</v>
      </c>
      <c r="M3" s="98" t="s">
        <v>85</v>
      </c>
      <c r="N3" s="93" t="s">
        <v>86</v>
      </c>
      <c r="O3" s="92" t="s">
        <v>84</v>
      </c>
      <c r="P3" s="101" t="s">
        <v>39</v>
      </c>
      <c r="Q3" s="98" t="s">
        <v>85</v>
      </c>
      <c r="R3" s="93" t="s">
        <v>86</v>
      </c>
      <c r="S3" s="92" t="s">
        <v>84</v>
      </c>
      <c r="T3" s="101" t="s">
        <v>39</v>
      </c>
      <c r="U3" s="98" t="s">
        <v>85</v>
      </c>
      <c r="V3" s="93" t="s">
        <v>86</v>
      </c>
      <c r="W3" s="92" t="s">
        <v>84</v>
      </c>
      <c r="X3" s="101" t="s">
        <v>39</v>
      </c>
      <c r="Y3" s="98" t="s">
        <v>85</v>
      </c>
      <c r="Z3" s="93" t="s">
        <v>86</v>
      </c>
      <c r="AA3" s="92" t="s">
        <v>84</v>
      </c>
      <c r="AB3" s="101" t="s">
        <v>39</v>
      </c>
      <c r="AC3" s="98" t="s">
        <v>85</v>
      </c>
      <c r="AD3" s="93" t="s">
        <v>86</v>
      </c>
      <c r="AE3" s="92" t="s">
        <v>84</v>
      </c>
      <c r="AF3" s="101" t="s">
        <v>39</v>
      </c>
      <c r="AG3" s="98" t="s">
        <v>85</v>
      </c>
      <c r="AH3" s="93" t="s">
        <v>86</v>
      </c>
      <c r="AI3" s="92" t="s">
        <v>84</v>
      </c>
      <c r="AJ3" s="101" t="s">
        <v>39</v>
      </c>
      <c r="AK3" s="98" t="s">
        <v>85</v>
      </c>
      <c r="AL3" s="93" t="s">
        <v>86</v>
      </c>
      <c r="AM3" s="92" t="s">
        <v>84</v>
      </c>
      <c r="AN3" s="101" t="s">
        <v>39</v>
      </c>
      <c r="AO3" s="98" t="s">
        <v>85</v>
      </c>
      <c r="AP3" s="93" t="s">
        <v>86</v>
      </c>
    </row>
    <row r="4" spans="1:42">
      <c r="A4" s="52" t="s">
        <v>87</v>
      </c>
      <c r="C4" s="94">
        <v>4</v>
      </c>
      <c r="D4" s="102">
        <v>4</v>
      </c>
      <c r="E4" s="99">
        <v>4</v>
      </c>
      <c r="F4" s="95">
        <v>4</v>
      </c>
      <c r="G4" s="94">
        <v>4</v>
      </c>
      <c r="H4" s="102">
        <v>4</v>
      </c>
      <c r="I4" s="99">
        <v>19</v>
      </c>
      <c r="J4" s="95">
        <v>19</v>
      </c>
      <c r="K4" s="94">
        <v>3</v>
      </c>
      <c r="L4" s="102">
        <v>3</v>
      </c>
      <c r="M4" s="99"/>
      <c r="N4" s="95"/>
      <c r="O4" s="94">
        <v>2</v>
      </c>
      <c r="P4" s="102">
        <v>3</v>
      </c>
      <c r="Q4" s="99"/>
      <c r="R4" s="95"/>
      <c r="S4" s="94">
        <v>2</v>
      </c>
      <c r="T4" s="102">
        <v>2</v>
      </c>
      <c r="U4" s="99"/>
      <c r="V4" s="95"/>
      <c r="W4" s="94">
        <v>1</v>
      </c>
      <c r="X4" s="102">
        <v>1</v>
      </c>
      <c r="Y4" s="99"/>
      <c r="Z4" s="95"/>
      <c r="AA4" s="94">
        <v>1</v>
      </c>
      <c r="AB4" s="102">
        <v>1</v>
      </c>
      <c r="AC4" s="99"/>
      <c r="AD4" s="95"/>
      <c r="AE4" s="94"/>
      <c r="AF4" s="102"/>
      <c r="AG4" s="99"/>
      <c r="AH4" s="95"/>
      <c r="AI4" s="94"/>
      <c r="AJ4" s="102"/>
      <c r="AK4" s="99"/>
      <c r="AL4" s="95"/>
      <c r="AM4" s="94"/>
      <c r="AN4" s="102"/>
      <c r="AO4" s="99"/>
      <c r="AP4" s="95"/>
    </row>
    <row r="5" spans="1:42">
      <c r="A5" s="52" t="s">
        <v>88</v>
      </c>
      <c r="C5" s="94">
        <v>0</v>
      </c>
      <c r="D5" s="102">
        <v>1</v>
      </c>
      <c r="E5" s="99"/>
      <c r="F5" s="95"/>
      <c r="G5" s="94">
        <v>0</v>
      </c>
      <c r="H5" s="102">
        <v>2</v>
      </c>
      <c r="I5" s="99"/>
      <c r="J5" s="95"/>
      <c r="K5" s="94">
        <v>0</v>
      </c>
      <c r="L5" s="102">
        <v>3</v>
      </c>
      <c r="M5" s="99"/>
      <c r="N5" s="95"/>
      <c r="O5" s="94">
        <v>1</v>
      </c>
      <c r="P5" s="102">
        <v>4</v>
      </c>
      <c r="Q5" s="99"/>
      <c r="R5" s="95"/>
      <c r="S5" s="94">
        <v>3</v>
      </c>
      <c r="T5" s="102">
        <v>4</v>
      </c>
      <c r="U5" s="99"/>
      <c r="V5" s="95"/>
      <c r="W5" s="94">
        <v>0</v>
      </c>
      <c r="X5" s="102">
        <v>1</v>
      </c>
      <c r="Y5" s="99"/>
      <c r="Z5" s="95"/>
      <c r="AA5" s="94">
        <v>0</v>
      </c>
      <c r="AB5" s="102">
        <v>1</v>
      </c>
      <c r="AC5" s="99"/>
      <c r="AD5" s="95"/>
      <c r="AE5" s="94"/>
      <c r="AF5" s="102"/>
      <c r="AG5" s="99"/>
      <c r="AH5" s="95"/>
      <c r="AI5" s="94"/>
      <c r="AJ5" s="102"/>
      <c r="AK5" s="99"/>
      <c r="AL5" s="95"/>
      <c r="AM5" s="94"/>
      <c r="AN5" s="102"/>
      <c r="AO5" s="99"/>
      <c r="AP5" s="95"/>
    </row>
    <row r="6" spans="1:42">
      <c r="A6" s="52" t="s">
        <v>89</v>
      </c>
      <c r="C6" s="94">
        <v>0</v>
      </c>
      <c r="D6" s="102">
        <v>2</v>
      </c>
      <c r="E6" s="99"/>
      <c r="F6" s="95"/>
      <c r="G6" s="94">
        <v>1</v>
      </c>
      <c r="H6" s="102">
        <v>2</v>
      </c>
      <c r="I6" s="99"/>
      <c r="J6" s="95"/>
      <c r="K6" s="94">
        <v>0</v>
      </c>
      <c r="L6" s="102">
        <v>3</v>
      </c>
      <c r="M6" s="99"/>
      <c r="N6" s="95"/>
      <c r="O6" s="94">
        <v>0</v>
      </c>
      <c r="P6" s="102">
        <v>3</v>
      </c>
      <c r="Q6" s="99"/>
      <c r="R6" s="95"/>
      <c r="S6" s="94">
        <v>2</v>
      </c>
      <c r="T6" s="102">
        <v>4</v>
      </c>
      <c r="U6" s="99"/>
      <c r="V6" s="95"/>
      <c r="W6" s="94">
        <v>1</v>
      </c>
      <c r="X6" s="102">
        <v>2</v>
      </c>
      <c r="Y6" s="99"/>
      <c r="Z6" s="95"/>
      <c r="AA6" s="94">
        <v>1</v>
      </c>
      <c r="AB6" s="102">
        <v>2</v>
      </c>
      <c r="AC6" s="99"/>
      <c r="AD6" s="95"/>
      <c r="AE6" s="94"/>
      <c r="AF6" s="102"/>
      <c r="AG6" s="99"/>
      <c r="AH6" s="95"/>
      <c r="AI6" s="94"/>
      <c r="AJ6" s="102"/>
      <c r="AK6" s="99"/>
      <c r="AL6" s="95"/>
      <c r="AM6" s="94"/>
      <c r="AN6" s="102"/>
      <c r="AO6" s="99"/>
      <c r="AP6" s="95"/>
    </row>
    <row r="7" spans="1:42">
      <c r="A7" s="52" t="s">
        <v>90</v>
      </c>
      <c r="C7" s="94">
        <v>0</v>
      </c>
      <c r="D7" s="102">
        <v>2</v>
      </c>
      <c r="E7" s="99"/>
      <c r="F7" s="95"/>
      <c r="G7" s="94">
        <v>0</v>
      </c>
      <c r="H7" s="102">
        <v>1</v>
      </c>
      <c r="I7" s="99"/>
      <c r="J7" s="95"/>
      <c r="K7" s="94">
        <v>0</v>
      </c>
      <c r="L7" s="102">
        <v>2</v>
      </c>
      <c r="M7" s="99"/>
      <c r="N7" s="95"/>
      <c r="O7" s="94">
        <v>0</v>
      </c>
      <c r="P7" s="102">
        <v>1</v>
      </c>
      <c r="Q7" s="99"/>
      <c r="R7" s="95"/>
      <c r="S7" s="94">
        <v>0</v>
      </c>
      <c r="T7" s="102">
        <v>1</v>
      </c>
      <c r="U7" s="99"/>
      <c r="V7" s="95"/>
      <c r="W7" s="94">
        <v>0</v>
      </c>
      <c r="X7" s="102">
        <v>1</v>
      </c>
      <c r="Y7" s="99"/>
      <c r="Z7" s="95"/>
      <c r="AA7" s="94">
        <v>0</v>
      </c>
      <c r="AB7" s="102">
        <v>1</v>
      </c>
      <c r="AC7" s="99"/>
      <c r="AD7" s="95"/>
      <c r="AE7" s="94"/>
      <c r="AF7" s="102"/>
      <c r="AG7" s="99"/>
      <c r="AH7" s="95"/>
      <c r="AI7" s="94"/>
      <c r="AJ7" s="102"/>
      <c r="AK7" s="99"/>
      <c r="AL7" s="95"/>
      <c r="AM7" s="94"/>
      <c r="AN7" s="102"/>
      <c r="AO7" s="99"/>
      <c r="AP7" s="95"/>
    </row>
    <row r="8" spans="1:42">
      <c r="A8" s="52" t="s">
        <v>91</v>
      </c>
      <c r="C8" s="94">
        <v>4</v>
      </c>
      <c r="D8" s="102">
        <v>4</v>
      </c>
      <c r="E8" s="99"/>
      <c r="F8" s="95"/>
      <c r="G8" s="94">
        <v>3</v>
      </c>
      <c r="H8" s="102">
        <v>3</v>
      </c>
      <c r="I8" s="99"/>
      <c r="J8" s="95"/>
      <c r="K8" s="94">
        <v>2</v>
      </c>
      <c r="L8" s="102">
        <v>4</v>
      </c>
      <c r="M8" s="99"/>
      <c r="N8" s="95"/>
      <c r="O8" s="94">
        <v>2</v>
      </c>
      <c r="P8" s="102">
        <v>2</v>
      </c>
      <c r="Q8" s="99"/>
      <c r="R8" s="95"/>
      <c r="S8" s="94">
        <v>2</v>
      </c>
      <c r="T8" s="102">
        <v>2</v>
      </c>
      <c r="U8" s="99"/>
      <c r="V8" s="95"/>
      <c r="W8" s="94">
        <v>3</v>
      </c>
      <c r="X8" s="102">
        <v>3</v>
      </c>
      <c r="Y8" s="99"/>
      <c r="Z8" s="95"/>
      <c r="AA8" s="94">
        <v>3</v>
      </c>
      <c r="AB8" s="102">
        <v>3</v>
      </c>
      <c r="AC8" s="99"/>
      <c r="AD8" s="95"/>
      <c r="AE8" s="94"/>
      <c r="AF8" s="102"/>
      <c r="AG8" s="99"/>
      <c r="AH8" s="95"/>
      <c r="AI8" s="94"/>
      <c r="AJ8" s="102"/>
      <c r="AK8" s="99"/>
      <c r="AL8" s="95"/>
      <c r="AM8" s="94"/>
      <c r="AN8" s="102"/>
      <c r="AO8" s="99"/>
      <c r="AP8" s="95"/>
    </row>
    <row r="9" spans="1:42" ht="13.5" thickBot="1">
      <c r="A9" s="52" t="s">
        <v>92</v>
      </c>
      <c r="C9" s="96">
        <v>0</v>
      </c>
      <c r="D9" s="103">
        <v>2</v>
      </c>
      <c r="E9" s="100"/>
      <c r="F9" s="97"/>
      <c r="G9" s="96">
        <v>0</v>
      </c>
      <c r="H9" s="103">
        <v>2</v>
      </c>
      <c r="I9" s="100"/>
      <c r="J9" s="97"/>
      <c r="K9" s="96">
        <v>2</v>
      </c>
      <c r="L9" s="103">
        <v>4</v>
      </c>
      <c r="M9" s="100"/>
      <c r="N9" s="97"/>
      <c r="O9" s="96">
        <v>0</v>
      </c>
      <c r="P9" s="103">
        <v>2</v>
      </c>
      <c r="Q9" s="100"/>
      <c r="R9" s="97"/>
      <c r="S9" s="96">
        <v>0</v>
      </c>
      <c r="T9" s="103">
        <v>2</v>
      </c>
      <c r="U9" s="100"/>
      <c r="V9" s="97"/>
      <c r="W9" s="96">
        <v>0</v>
      </c>
      <c r="X9" s="103">
        <v>3</v>
      </c>
      <c r="Y9" s="100"/>
      <c r="Z9" s="97"/>
      <c r="AA9" s="96">
        <v>0</v>
      </c>
      <c r="AB9" s="103">
        <v>3</v>
      </c>
      <c r="AC9" s="100"/>
      <c r="AD9" s="97"/>
      <c r="AE9" s="96"/>
      <c r="AF9" s="103"/>
      <c r="AG9" s="100"/>
      <c r="AH9" s="97"/>
      <c r="AI9" s="96"/>
      <c r="AJ9" s="103"/>
      <c r="AK9" s="100"/>
      <c r="AL9" s="97"/>
      <c r="AM9" s="96"/>
      <c r="AN9" s="103"/>
      <c r="AO9" s="100"/>
      <c r="AP9" s="97"/>
    </row>
  </sheetData>
  <mergeCells count="11">
    <mergeCell ref="AA2:AD2"/>
    <mergeCell ref="AE2:AH2"/>
    <mergeCell ref="AI2:AL2"/>
    <mergeCell ref="AM2:AP2"/>
    <mergeCell ref="A2:B2"/>
    <mergeCell ref="C2:F2"/>
    <mergeCell ref="G2:J2"/>
    <mergeCell ref="K2:N2"/>
    <mergeCell ref="O2:R2"/>
    <mergeCell ref="S2:V2"/>
    <mergeCell ref="W2:Z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P38"/>
  <sheetViews>
    <sheetView zoomScale="85" zoomScaleNormal="85" workbookViewId="0">
      <selection activeCell="L27" sqref="L27"/>
    </sheetView>
  </sheetViews>
  <sheetFormatPr defaultRowHeight="12.75"/>
  <cols>
    <col min="1" max="2" width="6.85546875" style="5" customWidth="1"/>
    <col min="3" max="3" width="33.85546875" style="6" customWidth="1"/>
    <col min="4" max="4" width="10.5703125" style="4" customWidth="1"/>
    <col min="5" max="9" width="10.85546875" style="4" customWidth="1"/>
    <col min="10" max="14" width="9.42578125" style="4" customWidth="1"/>
    <col min="15" max="16384" width="9.140625" style="5"/>
  </cols>
  <sheetData>
    <row r="2" spans="1:16" customFormat="1" ht="43.5" customHeight="1">
      <c r="A2" s="105" t="str">
        <f>CONCATENATE("Sprint #",D5, "Tracking Sheet")</f>
        <v>Sprint #1Tracking Sheet</v>
      </c>
      <c r="B2" s="107"/>
      <c r="C2" s="107"/>
      <c r="D2" s="107"/>
      <c r="E2" s="120"/>
      <c r="F2" s="120"/>
      <c r="G2" s="120"/>
      <c r="H2" s="120"/>
      <c r="I2" s="120"/>
      <c r="J2" s="120"/>
      <c r="K2" s="120"/>
      <c r="L2" s="120"/>
      <c r="M2" s="120"/>
      <c r="N2" s="120"/>
    </row>
    <row r="4" spans="1:16" customFormat="1">
      <c r="A4" s="2"/>
      <c r="B4" s="5"/>
      <c r="C4" s="42" t="s">
        <v>29</v>
      </c>
      <c r="D4" s="114" t="str">
        <f>'Product backlog'!C5</f>
        <v>Mitch the Lich</v>
      </c>
      <c r="E4" s="115"/>
      <c r="F4" s="115"/>
      <c r="G4" s="115"/>
      <c r="H4" s="115"/>
      <c r="I4" s="116"/>
    </row>
    <row r="5" spans="1:16">
      <c r="C5" s="10" t="s">
        <v>38</v>
      </c>
      <c r="D5" s="28">
        <v>1</v>
      </c>
    </row>
    <row r="6" spans="1:16">
      <c r="C6" s="10" t="s">
        <v>93</v>
      </c>
      <c r="D6" s="61" t="s">
        <v>94</v>
      </c>
    </row>
    <row r="7" spans="1:16" ht="13.5" thickBot="1">
      <c r="C7" s="3"/>
    </row>
    <row r="8" spans="1:16">
      <c r="E8" s="117" t="s">
        <v>81</v>
      </c>
      <c r="F8" s="118"/>
      <c r="G8" s="118"/>
      <c r="H8" s="118"/>
      <c r="I8" s="119"/>
      <c r="J8" s="45"/>
      <c r="K8" s="46"/>
      <c r="L8" s="46"/>
      <c r="M8" s="46"/>
      <c r="N8" s="46"/>
    </row>
    <row r="9" spans="1:16" ht="12.75" customHeight="1" thickBot="1">
      <c r="E9" s="34">
        <v>1</v>
      </c>
      <c r="F9" s="35">
        <v>2</v>
      </c>
      <c r="G9" s="35">
        <v>3</v>
      </c>
      <c r="H9" s="35">
        <v>4</v>
      </c>
      <c r="I9" s="43">
        <v>5</v>
      </c>
      <c r="J9" s="47"/>
      <c r="K9" s="48"/>
      <c r="L9" s="48"/>
      <c r="M9" s="48"/>
      <c r="N9" s="48"/>
    </row>
    <row r="10" spans="1:16" s="3" customFormat="1" ht="27" customHeight="1">
      <c r="A10" s="18" t="s">
        <v>95</v>
      </c>
      <c r="B10" s="20" t="s">
        <v>34</v>
      </c>
      <c r="C10" s="19" t="s">
        <v>96</v>
      </c>
      <c r="D10" s="21" t="s">
        <v>97</v>
      </c>
      <c r="E10" s="58" t="s">
        <v>98</v>
      </c>
      <c r="F10" s="59" t="s">
        <v>99</v>
      </c>
      <c r="G10" s="59" t="s">
        <v>100</v>
      </c>
      <c r="H10" s="59" t="s">
        <v>101</v>
      </c>
      <c r="I10" s="60" t="s">
        <v>102</v>
      </c>
      <c r="J10" s="49" t="s">
        <v>103</v>
      </c>
      <c r="K10" s="50" t="s">
        <v>39</v>
      </c>
      <c r="L10" s="50"/>
      <c r="N10" s="50" t="s">
        <v>104</v>
      </c>
      <c r="O10" s="50" t="s">
        <v>105</v>
      </c>
      <c r="P10" s="3" t="s">
        <v>106</v>
      </c>
    </row>
    <row r="11" spans="1:16" s="41" customFormat="1">
      <c r="A11" s="37">
        <v>1</v>
      </c>
      <c r="B11" s="38">
        <v>1</v>
      </c>
      <c r="C11" s="39" t="s">
        <v>107</v>
      </c>
      <c r="D11" s="30">
        <v>0</v>
      </c>
      <c r="E11" s="40">
        <v>0</v>
      </c>
      <c r="F11" s="38"/>
      <c r="G11" s="38"/>
      <c r="H11" s="38"/>
      <c r="I11" s="44"/>
      <c r="J11" s="51" t="s">
        <v>87</v>
      </c>
      <c r="K11" s="52">
        <v>1</v>
      </c>
      <c r="L11" s="52"/>
      <c r="M11" s="52" t="s">
        <v>87</v>
      </c>
      <c r="N11" s="52">
        <v>4</v>
      </c>
      <c r="O11" s="41">
        <v>4</v>
      </c>
      <c r="P11" s="41">
        <f>N11*100/O11</f>
        <v>100</v>
      </c>
    </row>
    <row r="12" spans="1:16" s="41" customFormat="1">
      <c r="A12" s="37">
        <v>2</v>
      </c>
      <c r="B12" s="38">
        <v>1</v>
      </c>
      <c r="C12" s="39" t="s">
        <v>108</v>
      </c>
      <c r="D12" s="30">
        <v>0</v>
      </c>
      <c r="E12" s="40">
        <v>0</v>
      </c>
      <c r="F12" s="38"/>
      <c r="G12" s="38"/>
      <c r="H12" s="38"/>
      <c r="I12" s="44"/>
      <c r="J12" s="51" t="s">
        <v>87</v>
      </c>
      <c r="K12" s="52">
        <v>1</v>
      </c>
      <c r="L12" s="52"/>
      <c r="M12" s="52" t="s">
        <v>88</v>
      </c>
      <c r="N12" s="52">
        <v>0</v>
      </c>
      <c r="O12" s="41">
        <v>1</v>
      </c>
      <c r="P12" s="41">
        <f t="shared" ref="P12:P16" si="0">N12*100/O12</f>
        <v>0</v>
      </c>
    </row>
    <row r="13" spans="1:16" s="41" customFormat="1">
      <c r="A13" s="37"/>
      <c r="B13" s="38"/>
      <c r="C13" s="39" t="s">
        <v>109</v>
      </c>
      <c r="D13" s="30">
        <v>2</v>
      </c>
      <c r="E13" s="40">
        <v>1</v>
      </c>
      <c r="F13" s="38">
        <v>1</v>
      </c>
      <c r="G13" s="38">
        <v>0</v>
      </c>
      <c r="H13" s="38"/>
      <c r="I13" s="44"/>
      <c r="J13" s="51" t="s">
        <v>87</v>
      </c>
      <c r="K13" s="52">
        <v>1</v>
      </c>
      <c r="L13" s="52"/>
      <c r="M13" s="52" t="s">
        <v>89</v>
      </c>
      <c r="N13" s="52">
        <v>0</v>
      </c>
      <c r="O13" s="41">
        <v>2</v>
      </c>
      <c r="P13" s="41">
        <f t="shared" si="0"/>
        <v>0</v>
      </c>
    </row>
    <row r="14" spans="1:16" s="41" customFormat="1">
      <c r="A14" s="37">
        <v>4</v>
      </c>
      <c r="B14" s="38">
        <v>4</v>
      </c>
      <c r="C14" s="39" t="s">
        <v>110</v>
      </c>
      <c r="D14" s="30">
        <v>2</v>
      </c>
      <c r="E14" s="40">
        <v>2</v>
      </c>
      <c r="F14" s="38">
        <v>2</v>
      </c>
      <c r="G14" s="38">
        <v>0</v>
      </c>
      <c r="H14" s="38"/>
      <c r="I14" s="44"/>
      <c r="J14" s="51" t="s">
        <v>87</v>
      </c>
      <c r="K14" s="52">
        <v>1</v>
      </c>
      <c r="L14" s="52"/>
      <c r="M14" s="52" t="s">
        <v>90</v>
      </c>
      <c r="N14" s="52">
        <v>0</v>
      </c>
      <c r="O14" s="41">
        <v>2</v>
      </c>
      <c r="P14" s="41">
        <f t="shared" si="0"/>
        <v>0</v>
      </c>
    </row>
    <row r="15" spans="1:16" s="41" customFormat="1">
      <c r="A15" s="37">
        <v>5</v>
      </c>
      <c r="B15" s="38">
        <v>3</v>
      </c>
      <c r="C15" s="39" t="s">
        <v>111</v>
      </c>
      <c r="D15" s="30">
        <v>1</v>
      </c>
      <c r="E15" s="40">
        <v>2</v>
      </c>
      <c r="F15" s="38">
        <v>2</v>
      </c>
      <c r="G15" s="38"/>
      <c r="H15" s="38"/>
      <c r="I15" s="44"/>
      <c r="J15" s="51" t="s">
        <v>88</v>
      </c>
      <c r="K15" s="52">
        <v>0</v>
      </c>
      <c r="L15" s="52"/>
      <c r="M15" s="52" t="s">
        <v>91</v>
      </c>
      <c r="N15" s="52">
        <v>4</v>
      </c>
      <c r="O15" s="41">
        <v>4</v>
      </c>
      <c r="P15" s="41">
        <f t="shared" si="0"/>
        <v>100</v>
      </c>
    </row>
    <row r="16" spans="1:16" s="41" customFormat="1">
      <c r="A16" s="37">
        <v>6</v>
      </c>
      <c r="B16" s="38">
        <v>5</v>
      </c>
      <c r="C16" s="39" t="s">
        <v>112</v>
      </c>
      <c r="D16" s="30">
        <v>1</v>
      </c>
      <c r="E16" s="40"/>
      <c r="F16" s="38"/>
      <c r="G16" s="38"/>
      <c r="H16" s="38"/>
      <c r="I16" s="44"/>
      <c r="J16" s="51" t="s">
        <v>89</v>
      </c>
      <c r="K16" s="52">
        <v>0</v>
      </c>
      <c r="L16" s="53"/>
      <c r="M16" s="52" t="s">
        <v>92</v>
      </c>
      <c r="N16" s="52">
        <v>0</v>
      </c>
      <c r="O16" s="41">
        <v>2</v>
      </c>
      <c r="P16" s="41">
        <f t="shared" si="0"/>
        <v>0</v>
      </c>
    </row>
    <row r="17" spans="1:14" s="7" customFormat="1">
      <c r="A17" s="37">
        <v>7</v>
      </c>
      <c r="B17" s="38">
        <v>6</v>
      </c>
      <c r="C17" s="39" t="s">
        <v>113</v>
      </c>
      <c r="D17" s="30">
        <v>3</v>
      </c>
      <c r="E17" s="40"/>
      <c r="F17" s="38"/>
      <c r="G17" s="38"/>
      <c r="H17" s="38"/>
      <c r="I17" s="44"/>
      <c r="J17" s="51" t="s">
        <v>89</v>
      </c>
      <c r="K17" s="53">
        <v>0</v>
      </c>
      <c r="L17" s="53"/>
      <c r="M17" s="53"/>
      <c r="N17" s="53"/>
    </row>
    <row r="18" spans="1:14" s="7" customFormat="1">
      <c r="A18" s="37">
        <v>8</v>
      </c>
      <c r="B18" s="38">
        <v>4</v>
      </c>
      <c r="C18" s="39" t="s">
        <v>114</v>
      </c>
      <c r="D18" s="30">
        <v>3</v>
      </c>
      <c r="E18" s="40"/>
      <c r="F18" s="38"/>
      <c r="G18" s="38"/>
      <c r="H18" s="38"/>
      <c r="I18" s="44"/>
      <c r="J18" s="51" t="s">
        <v>90</v>
      </c>
      <c r="K18" s="53">
        <v>0</v>
      </c>
      <c r="L18" s="4"/>
      <c r="M18" s="53"/>
      <c r="N18" s="53"/>
    </row>
    <row r="19" spans="1:14">
      <c r="A19" s="37"/>
      <c r="B19" s="38"/>
      <c r="C19" s="39" t="s">
        <v>115</v>
      </c>
      <c r="D19" s="30">
        <v>2</v>
      </c>
      <c r="E19" s="40"/>
      <c r="F19" s="38"/>
      <c r="G19" s="38"/>
      <c r="H19" s="38"/>
      <c r="I19" s="75"/>
      <c r="J19" s="77" t="s">
        <v>90</v>
      </c>
      <c r="K19" s="4">
        <v>0</v>
      </c>
    </row>
    <row r="20" spans="1:14">
      <c r="A20" s="37"/>
      <c r="B20" s="38"/>
      <c r="C20" s="39" t="s">
        <v>116</v>
      </c>
      <c r="D20" s="30">
        <v>2</v>
      </c>
      <c r="E20" s="40">
        <v>0</v>
      </c>
      <c r="F20" s="38"/>
      <c r="G20" s="38"/>
      <c r="H20" s="38"/>
      <c r="I20" s="75"/>
      <c r="J20" s="77" t="s">
        <v>91</v>
      </c>
      <c r="K20" s="4">
        <v>1</v>
      </c>
    </row>
    <row r="21" spans="1:14">
      <c r="A21" s="37"/>
      <c r="B21" s="38"/>
      <c r="C21" s="39" t="s">
        <v>117</v>
      </c>
      <c r="D21" s="30">
        <v>2</v>
      </c>
      <c r="E21" s="40">
        <v>0</v>
      </c>
      <c r="F21" s="38"/>
      <c r="G21" s="38"/>
      <c r="H21" s="38"/>
      <c r="I21" s="75"/>
      <c r="J21" s="77" t="s">
        <v>91</v>
      </c>
      <c r="K21" s="4">
        <v>1</v>
      </c>
    </row>
    <row r="22" spans="1:14">
      <c r="A22" s="37"/>
      <c r="B22" s="38"/>
      <c r="C22" s="39" t="s">
        <v>118</v>
      </c>
      <c r="D22" s="30">
        <v>1</v>
      </c>
      <c r="E22" s="40">
        <v>1</v>
      </c>
      <c r="F22" s="38">
        <v>1</v>
      </c>
      <c r="G22" s="38">
        <v>0</v>
      </c>
      <c r="H22" s="38">
        <v>0</v>
      </c>
      <c r="I22" s="75">
        <v>0</v>
      </c>
      <c r="J22" s="77" t="s">
        <v>92</v>
      </c>
      <c r="K22" s="4">
        <v>0</v>
      </c>
    </row>
    <row r="23" spans="1:14">
      <c r="A23" s="37"/>
      <c r="B23" s="38"/>
      <c r="C23" s="39" t="s">
        <v>119</v>
      </c>
      <c r="D23" s="30">
        <v>5</v>
      </c>
      <c r="E23" s="40">
        <v>5</v>
      </c>
      <c r="F23" s="38">
        <v>4</v>
      </c>
      <c r="G23" s="38">
        <v>2</v>
      </c>
      <c r="H23" s="38">
        <v>0</v>
      </c>
      <c r="I23" s="75">
        <v>0</v>
      </c>
      <c r="J23" s="77" t="s">
        <v>92</v>
      </c>
      <c r="K23" s="4">
        <v>0</v>
      </c>
    </row>
    <row r="24" spans="1:14">
      <c r="A24" s="37"/>
      <c r="B24" s="38"/>
      <c r="C24" s="39" t="s">
        <v>120</v>
      </c>
      <c r="D24" s="30">
        <v>2</v>
      </c>
      <c r="E24" s="40">
        <v>0</v>
      </c>
      <c r="F24" s="38"/>
      <c r="G24" s="38"/>
      <c r="H24" s="38"/>
      <c r="I24" s="75"/>
      <c r="J24" s="77" t="s">
        <v>91</v>
      </c>
      <c r="K24" s="4">
        <v>1</v>
      </c>
    </row>
    <row r="25" spans="1:14">
      <c r="A25" s="37"/>
      <c r="B25" s="38"/>
      <c r="C25" s="39" t="s">
        <v>121</v>
      </c>
      <c r="D25" s="30">
        <v>2</v>
      </c>
      <c r="E25" s="40">
        <v>0</v>
      </c>
      <c r="F25" s="38"/>
      <c r="G25" s="38"/>
      <c r="H25" s="38"/>
      <c r="I25" s="75"/>
      <c r="J25" s="77" t="s">
        <v>91</v>
      </c>
      <c r="K25" s="4">
        <v>1</v>
      </c>
    </row>
    <row r="26" spans="1:14" ht="13.5" thickBot="1">
      <c r="A26" s="66"/>
      <c r="B26" s="67"/>
      <c r="C26" s="68"/>
      <c r="D26" s="31"/>
      <c r="E26" s="69"/>
      <c r="F26" s="67"/>
      <c r="G26" s="67"/>
      <c r="H26" s="67"/>
      <c r="I26" s="76"/>
    </row>
    <row r="27" spans="1:14">
      <c r="A27" s="70"/>
      <c r="B27" s="70"/>
      <c r="C27" s="71"/>
      <c r="D27" s="72"/>
      <c r="E27" s="70"/>
      <c r="F27" s="70"/>
      <c r="G27" s="70"/>
      <c r="H27" s="70"/>
      <c r="I27" s="70"/>
    </row>
    <row r="28" spans="1:14">
      <c r="A28" s="52"/>
      <c r="B28" s="52"/>
      <c r="C28" s="73"/>
      <c r="D28" s="74"/>
      <c r="E28" s="52"/>
      <c r="F28" s="52"/>
      <c r="G28" s="52"/>
      <c r="H28" s="52"/>
      <c r="I28" s="52"/>
    </row>
    <row r="29" spans="1:14">
      <c r="A29" s="52"/>
      <c r="B29" s="52"/>
      <c r="C29" s="73"/>
      <c r="D29" s="74"/>
      <c r="E29" s="52"/>
      <c r="F29" s="52"/>
      <c r="G29" s="52"/>
      <c r="H29" s="52"/>
      <c r="I29" s="52"/>
    </row>
    <row r="31" spans="1:14">
      <c r="C31" s="11" t="s">
        <v>122</v>
      </c>
      <c r="D31" s="112">
        <f>SUM(D11:D26)</f>
        <v>28</v>
      </c>
      <c r="E31" s="8">
        <f>SUM(E11:E26)</f>
        <v>11</v>
      </c>
      <c r="F31" s="8">
        <f t="shared" ref="F31:I31" si="1">SUM(F11:F26)</f>
        <v>10</v>
      </c>
      <c r="G31" s="8">
        <f t="shared" si="1"/>
        <v>2</v>
      </c>
      <c r="H31" s="8">
        <f t="shared" si="1"/>
        <v>0</v>
      </c>
      <c r="I31" s="8">
        <f t="shared" si="1"/>
        <v>0</v>
      </c>
      <c r="J31" s="54"/>
      <c r="K31" s="48"/>
      <c r="L31" s="48"/>
      <c r="M31" s="48"/>
      <c r="N31" s="48"/>
    </row>
    <row r="32" spans="1:14">
      <c r="C32" s="11" t="s">
        <v>123</v>
      </c>
      <c r="D32" s="113"/>
      <c r="E32" s="9">
        <f>FORECAST(E9,$N$37:$N$38,$M$37:$M$38)</f>
        <v>11.2</v>
      </c>
      <c r="F32" s="9">
        <f>FORECAST(F9,$N$37:$N$38,$M$37:$M$38)</f>
        <v>8.4</v>
      </c>
      <c r="G32" s="9">
        <f>FORECAST(G9,$N$37:$N$38,$M$37:$M$38)</f>
        <v>5.6000000000000014</v>
      </c>
      <c r="H32" s="9">
        <f>FORECAST(H9,$N$37:$N$38,$M$37:$M$38)</f>
        <v>2.8000000000000007</v>
      </c>
      <c r="I32" s="9">
        <f>FORECAST(I9,$N$37:$N$38,$M$37:$M$38)</f>
        <v>0</v>
      </c>
      <c r="J32" s="55"/>
      <c r="K32" s="56"/>
      <c r="L32" s="56"/>
      <c r="M32" s="56"/>
      <c r="N32" s="56"/>
    </row>
    <row r="37" spans="13:14">
      <c r="M37" s="64">
        <v>0</v>
      </c>
      <c r="N37" s="65">
        <f>SUM(D11:D19)</f>
        <v>14</v>
      </c>
    </row>
    <row r="38" spans="13:14">
      <c r="M38" s="64">
        <v>5</v>
      </c>
      <c r="N38" s="64">
        <v>0</v>
      </c>
    </row>
  </sheetData>
  <sheetProtection formatCells="0" formatColumns="0" formatRows="0" insertRows="0" autoFilter="0"/>
  <autoFilter ref="A10:D10" xr:uid="{00000000-0009-0000-0000-000002000000}"/>
  <mergeCells count="4">
    <mergeCell ref="D31:D32"/>
    <mergeCell ref="D4:I4"/>
    <mergeCell ref="E8:I8"/>
    <mergeCell ref="A2:N2"/>
  </mergeCells>
  <phoneticPr fontId="4" type="noConversion"/>
  <conditionalFormatting sqref="E31:N31">
    <cfRule type="cellIs" dxfId="17" priority="1" stopIfTrue="1" operator="lessThan">
      <formula>E32</formula>
    </cfRule>
    <cfRule type="cellIs" dxfId="16" priority="2" stopIfTrue="1" operator="greaterThan">
      <formula>E32</formula>
    </cfRule>
  </conditionalFormatting>
  <pageMargins left="0.75" right="0.75" top="1" bottom="1" header="0.5" footer="0.5"/>
  <pageSetup paperSize="9" orientation="portrait" horizontalDpi="1200" verticalDpi="1200" r:id="rId1"/>
  <headerFooter alignWithMargins="0"/>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648C3C-39E1-4F42-9F93-D48FAA5D4DDB}">
  <dimension ref="A2:R38"/>
  <sheetViews>
    <sheetView topLeftCell="A8" zoomScale="85" zoomScaleNormal="85" workbookViewId="0">
      <selection activeCell="H21" sqref="H21"/>
    </sheetView>
  </sheetViews>
  <sheetFormatPr defaultRowHeight="12.75"/>
  <cols>
    <col min="1" max="2" width="6.85546875" style="5" customWidth="1"/>
    <col min="3" max="3" width="33.85546875" style="6" customWidth="1"/>
    <col min="4" max="4" width="10.5703125" style="4" customWidth="1"/>
    <col min="5" max="9" width="10.85546875" style="4" customWidth="1"/>
    <col min="10" max="14" width="9.42578125" style="4" customWidth="1"/>
    <col min="15" max="16384" width="9.140625" style="5"/>
  </cols>
  <sheetData>
    <row r="2" spans="1:18" customFormat="1" ht="43.5" customHeight="1">
      <c r="A2" s="105" t="str">
        <f>CONCATENATE("Sprint #",D5, "Tracking Sheet")</f>
        <v>Sprint #2Tracking Sheet</v>
      </c>
      <c r="B2" s="107"/>
      <c r="C2" s="107"/>
      <c r="D2" s="107"/>
      <c r="E2" s="120"/>
      <c r="F2" s="120"/>
      <c r="G2" s="120"/>
      <c r="H2" s="120"/>
      <c r="I2" s="120"/>
      <c r="J2" s="120"/>
      <c r="K2" s="120"/>
      <c r="L2" s="120"/>
      <c r="M2" s="120"/>
      <c r="N2" s="120"/>
    </row>
    <row r="4" spans="1:18" customFormat="1">
      <c r="A4" s="2"/>
      <c r="B4" s="5"/>
      <c r="C4" s="42" t="s">
        <v>29</v>
      </c>
      <c r="D4" s="114" t="str">
        <f>'Product backlog'!C5</f>
        <v>Mitch the Lich</v>
      </c>
      <c r="E4" s="115"/>
      <c r="F4" s="115"/>
      <c r="G4" s="115"/>
      <c r="H4" s="115"/>
      <c r="I4" s="116"/>
    </row>
    <row r="5" spans="1:18">
      <c r="C5" s="10" t="s">
        <v>38</v>
      </c>
      <c r="D5" s="28">
        <v>2</v>
      </c>
    </row>
    <row r="6" spans="1:18">
      <c r="C6" s="10" t="s">
        <v>93</v>
      </c>
      <c r="D6" s="61">
        <v>43346</v>
      </c>
    </row>
    <row r="7" spans="1:18" ht="13.5" thickBot="1">
      <c r="C7" s="3"/>
    </row>
    <row r="8" spans="1:18">
      <c r="E8" s="117" t="s">
        <v>81</v>
      </c>
      <c r="F8" s="118"/>
      <c r="G8" s="118"/>
      <c r="H8" s="118"/>
      <c r="I8" s="119"/>
      <c r="J8" s="45"/>
      <c r="K8" s="46"/>
      <c r="L8" s="46"/>
      <c r="M8" s="46"/>
      <c r="N8" s="46"/>
    </row>
    <row r="9" spans="1:18" ht="12.75" customHeight="1" thickBot="1">
      <c r="E9" s="34">
        <v>1</v>
      </c>
      <c r="F9" s="35">
        <v>2</v>
      </c>
      <c r="G9" s="35">
        <v>3</v>
      </c>
      <c r="H9" s="35">
        <v>4</v>
      </c>
      <c r="I9" s="43">
        <v>5</v>
      </c>
      <c r="J9" s="47"/>
      <c r="K9" s="48"/>
      <c r="L9" s="48"/>
      <c r="M9" s="48"/>
      <c r="N9" s="48"/>
    </row>
    <row r="10" spans="1:18" s="3" customFormat="1" ht="27" customHeight="1">
      <c r="A10" s="18" t="s">
        <v>95</v>
      </c>
      <c r="B10" s="20" t="s">
        <v>34</v>
      </c>
      <c r="C10" s="19" t="s">
        <v>96</v>
      </c>
      <c r="D10" s="21" t="s">
        <v>97</v>
      </c>
      <c r="E10" s="58" t="s">
        <v>98</v>
      </c>
      <c r="F10" s="59" t="s">
        <v>99</v>
      </c>
      <c r="G10" s="59" t="s">
        <v>100</v>
      </c>
      <c r="H10" s="59" t="s">
        <v>101</v>
      </c>
      <c r="I10" s="60" t="s">
        <v>102</v>
      </c>
      <c r="J10" s="49" t="s">
        <v>103</v>
      </c>
      <c r="K10" s="50"/>
      <c r="L10" s="50"/>
      <c r="M10" s="50" t="s">
        <v>124</v>
      </c>
      <c r="N10" s="50"/>
    </row>
    <row r="11" spans="1:18" s="41" customFormat="1" ht="25.5">
      <c r="A11" s="37"/>
      <c r="B11" s="38"/>
      <c r="C11" s="39" t="s">
        <v>125</v>
      </c>
      <c r="D11" s="30">
        <v>40</v>
      </c>
      <c r="E11" s="40"/>
      <c r="F11" s="38"/>
      <c r="G11" s="38"/>
      <c r="H11" s="38"/>
      <c r="I11" s="44"/>
      <c r="J11" s="51" t="s">
        <v>88</v>
      </c>
      <c r="K11" s="52" t="s">
        <v>91</v>
      </c>
      <c r="L11" s="41" t="s">
        <v>92</v>
      </c>
      <c r="M11" s="52">
        <v>0</v>
      </c>
      <c r="N11" s="52"/>
      <c r="O11" s="3"/>
      <c r="P11" s="50" t="s">
        <v>104</v>
      </c>
      <c r="Q11" s="50" t="s">
        <v>105</v>
      </c>
      <c r="R11" s="3" t="s">
        <v>106</v>
      </c>
    </row>
    <row r="12" spans="1:18" s="41" customFormat="1">
      <c r="A12" s="37"/>
      <c r="B12" s="38"/>
      <c r="C12" s="39" t="s">
        <v>126</v>
      </c>
      <c r="D12" s="30">
        <v>10</v>
      </c>
      <c r="E12" s="40">
        <v>3</v>
      </c>
      <c r="F12" s="38">
        <v>2</v>
      </c>
      <c r="G12" s="38"/>
      <c r="H12" s="38"/>
      <c r="I12" s="44"/>
      <c r="J12" s="51" t="s">
        <v>88</v>
      </c>
      <c r="K12" s="52"/>
      <c r="M12" s="52">
        <v>0</v>
      </c>
      <c r="N12" s="52"/>
      <c r="O12" s="52" t="s">
        <v>87</v>
      </c>
      <c r="P12" s="52">
        <v>4</v>
      </c>
      <c r="Q12" s="41">
        <v>4</v>
      </c>
      <c r="R12" s="41">
        <f>P12*100/Q12</f>
        <v>100</v>
      </c>
    </row>
    <row r="13" spans="1:18" s="41" customFormat="1">
      <c r="A13" s="37"/>
      <c r="B13" s="38"/>
      <c r="C13" s="39" t="s">
        <v>127</v>
      </c>
      <c r="D13" s="30">
        <v>15</v>
      </c>
      <c r="E13" s="40">
        <v>3</v>
      </c>
      <c r="F13" s="38">
        <v>3</v>
      </c>
      <c r="G13" s="38">
        <v>4</v>
      </c>
      <c r="H13" s="38">
        <v>2</v>
      </c>
      <c r="I13" s="44">
        <v>3</v>
      </c>
      <c r="J13" s="51" t="s">
        <v>89</v>
      </c>
      <c r="K13" s="52"/>
      <c r="M13" s="52">
        <v>0</v>
      </c>
      <c r="N13" s="52"/>
      <c r="O13" s="52" t="s">
        <v>88</v>
      </c>
      <c r="P13" s="52">
        <v>0</v>
      </c>
      <c r="Q13" s="41">
        <v>2</v>
      </c>
      <c r="R13" s="41">
        <f t="shared" ref="R13:R17" si="0">P13*100/Q13</f>
        <v>0</v>
      </c>
    </row>
    <row r="14" spans="1:18" s="41" customFormat="1">
      <c r="A14" s="37"/>
      <c r="B14" s="38"/>
      <c r="C14" s="39" t="s">
        <v>128</v>
      </c>
      <c r="D14" s="30">
        <v>4</v>
      </c>
      <c r="E14" s="40">
        <v>4</v>
      </c>
      <c r="F14" s="38">
        <v>3</v>
      </c>
      <c r="G14" s="38">
        <v>3</v>
      </c>
      <c r="H14" s="38">
        <v>0</v>
      </c>
      <c r="I14" s="44"/>
      <c r="J14" s="51" t="s">
        <v>87</v>
      </c>
      <c r="K14" s="52"/>
      <c r="M14" s="52">
        <v>1</v>
      </c>
      <c r="N14" s="52"/>
      <c r="O14" s="52" t="s">
        <v>89</v>
      </c>
      <c r="P14" s="52">
        <v>1</v>
      </c>
      <c r="Q14" s="41">
        <v>2</v>
      </c>
      <c r="R14" s="41">
        <f t="shared" si="0"/>
        <v>50</v>
      </c>
    </row>
    <row r="15" spans="1:18" s="41" customFormat="1">
      <c r="A15" s="37"/>
      <c r="B15" s="38"/>
      <c r="C15" s="39" t="s">
        <v>129</v>
      </c>
      <c r="D15" s="30">
        <v>5</v>
      </c>
      <c r="E15" s="40">
        <v>5</v>
      </c>
      <c r="F15" s="38">
        <v>5</v>
      </c>
      <c r="G15" s="38">
        <v>5</v>
      </c>
      <c r="H15" s="38">
        <v>2</v>
      </c>
      <c r="I15" s="44">
        <v>0</v>
      </c>
      <c r="J15" s="51" t="s">
        <v>87</v>
      </c>
      <c r="K15" s="52"/>
      <c r="M15" s="52">
        <v>1</v>
      </c>
      <c r="N15" s="52"/>
      <c r="O15" s="52" t="s">
        <v>90</v>
      </c>
      <c r="P15" s="52">
        <v>0</v>
      </c>
      <c r="Q15" s="41">
        <v>1</v>
      </c>
      <c r="R15" s="41">
        <f t="shared" si="0"/>
        <v>0</v>
      </c>
    </row>
    <row r="16" spans="1:18" s="41" customFormat="1">
      <c r="A16" s="37"/>
      <c r="B16" s="38"/>
      <c r="C16" s="39" t="s">
        <v>130</v>
      </c>
      <c r="D16" s="30">
        <v>5</v>
      </c>
      <c r="E16" s="40">
        <v>5</v>
      </c>
      <c r="F16" s="38">
        <v>5</v>
      </c>
      <c r="G16" s="38">
        <v>5</v>
      </c>
      <c r="H16" s="38">
        <v>2</v>
      </c>
      <c r="I16" s="44">
        <v>0</v>
      </c>
      <c r="J16" s="51" t="s">
        <v>87</v>
      </c>
      <c r="K16" s="52"/>
      <c r="M16" s="52">
        <v>1</v>
      </c>
      <c r="N16" s="52"/>
      <c r="O16" s="52" t="s">
        <v>91</v>
      </c>
      <c r="P16" s="52">
        <v>3</v>
      </c>
      <c r="Q16" s="41">
        <v>3</v>
      </c>
      <c r="R16" s="41">
        <f t="shared" si="0"/>
        <v>100</v>
      </c>
    </row>
    <row r="17" spans="1:18" s="7" customFormat="1">
      <c r="A17" s="37"/>
      <c r="B17" s="38"/>
      <c r="C17" s="39" t="s">
        <v>113</v>
      </c>
      <c r="D17" s="30">
        <v>3</v>
      </c>
      <c r="E17" s="40">
        <v>3</v>
      </c>
      <c r="F17" s="38">
        <v>0</v>
      </c>
      <c r="G17" s="38">
        <v>0</v>
      </c>
      <c r="H17" s="38">
        <v>0</v>
      </c>
      <c r="I17" s="44">
        <v>0</v>
      </c>
      <c r="J17" s="51" t="s">
        <v>89</v>
      </c>
      <c r="K17" s="52"/>
      <c r="M17" s="53">
        <v>1</v>
      </c>
      <c r="N17" s="53"/>
      <c r="O17" s="52" t="s">
        <v>92</v>
      </c>
      <c r="P17" s="52">
        <v>0</v>
      </c>
      <c r="Q17" s="41">
        <v>2</v>
      </c>
      <c r="R17" s="41">
        <f t="shared" si="0"/>
        <v>0</v>
      </c>
    </row>
    <row r="18" spans="1:18" s="7" customFormat="1">
      <c r="A18" s="37"/>
      <c r="B18" s="38"/>
      <c r="C18" s="39" t="s">
        <v>114</v>
      </c>
      <c r="D18" s="30">
        <v>3</v>
      </c>
      <c r="E18" s="40">
        <v>1</v>
      </c>
      <c r="F18" s="38">
        <v>1</v>
      </c>
      <c r="G18" s="38">
        <v>1</v>
      </c>
      <c r="H18" s="38">
        <v>0</v>
      </c>
      <c r="I18" s="44">
        <v>0</v>
      </c>
      <c r="J18" s="51" t="s">
        <v>91</v>
      </c>
      <c r="K18" s="52"/>
      <c r="M18" s="53">
        <v>1</v>
      </c>
      <c r="N18" s="53"/>
      <c r="O18" s="4"/>
    </row>
    <row r="19" spans="1:18">
      <c r="A19" s="37"/>
      <c r="B19" s="38"/>
      <c r="C19" s="39" t="s">
        <v>115</v>
      </c>
      <c r="D19" s="30">
        <v>2</v>
      </c>
      <c r="E19" s="40">
        <v>1</v>
      </c>
      <c r="F19" s="38">
        <v>1</v>
      </c>
      <c r="G19" s="38">
        <v>1</v>
      </c>
      <c r="H19" s="38">
        <v>0</v>
      </c>
      <c r="I19" s="75">
        <v>0</v>
      </c>
      <c r="J19" s="51" t="s">
        <v>91</v>
      </c>
      <c r="K19" s="52"/>
      <c r="M19" s="4">
        <v>1</v>
      </c>
      <c r="O19" s="4"/>
    </row>
    <row r="20" spans="1:18">
      <c r="A20" s="37"/>
      <c r="B20" s="38"/>
      <c r="C20" s="39" t="s">
        <v>113</v>
      </c>
      <c r="D20" s="30">
        <v>1</v>
      </c>
      <c r="E20" s="40">
        <v>1</v>
      </c>
      <c r="F20" s="38">
        <v>1</v>
      </c>
      <c r="G20" s="38">
        <v>1</v>
      </c>
      <c r="H20" s="38">
        <v>0</v>
      </c>
      <c r="I20" s="75">
        <v>0</v>
      </c>
      <c r="J20" s="51" t="s">
        <v>92</v>
      </c>
      <c r="K20" s="52"/>
      <c r="M20" s="4">
        <v>0</v>
      </c>
      <c r="O20" s="4"/>
    </row>
    <row r="21" spans="1:18">
      <c r="A21" s="37"/>
      <c r="B21" s="38"/>
      <c r="C21" s="39" t="s">
        <v>131</v>
      </c>
      <c r="D21" s="30">
        <v>3</v>
      </c>
      <c r="E21" s="40">
        <v>3</v>
      </c>
      <c r="F21" s="38">
        <v>1</v>
      </c>
      <c r="G21" s="38">
        <v>1</v>
      </c>
      <c r="H21" s="38">
        <v>1</v>
      </c>
      <c r="I21" s="75">
        <v>1</v>
      </c>
      <c r="J21" s="51" t="s">
        <v>92</v>
      </c>
      <c r="K21" s="52"/>
      <c r="M21" s="4">
        <v>0</v>
      </c>
    </row>
    <row r="22" spans="1:18">
      <c r="A22" s="37"/>
      <c r="B22" s="38"/>
      <c r="C22" s="39" t="s">
        <v>132</v>
      </c>
      <c r="D22" s="30">
        <v>5</v>
      </c>
      <c r="E22" s="40">
        <v>3</v>
      </c>
      <c r="F22" s="38">
        <v>0</v>
      </c>
      <c r="G22" s="38"/>
      <c r="H22" s="38"/>
      <c r="I22" s="75"/>
      <c r="J22" s="51" t="s">
        <v>87</v>
      </c>
      <c r="K22" s="52"/>
      <c r="M22" s="4">
        <v>1</v>
      </c>
    </row>
    <row r="23" spans="1:18">
      <c r="A23" s="37"/>
      <c r="B23" s="38"/>
      <c r="C23" s="39" t="s">
        <v>133</v>
      </c>
      <c r="D23" s="30">
        <v>5</v>
      </c>
      <c r="E23" s="40">
        <v>5</v>
      </c>
      <c r="F23" s="38">
        <v>4</v>
      </c>
      <c r="G23" s="38">
        <v>2</v>
      </c>
      <c r="H23" s="38">
        <v>2</v>
      </c>
      <c r="I23" s="75">
        <v>2</v>
      </c>
      <c r="J23" s="4" t="s">
        <v>90</v>
      </c>
      <c r="K23" s="52"/>
      <c r="M23" s="4">
        <v>0</v>
      </c>
    </row>
    <row r="24" spans="1:18">
      <c r="A24" s="37"/>
      <c r="B24" s="38"/>
      <c r="C24" s="39" t="s">
        <v>134</v>
      </c>
      <c r="D24" s="30">
        <v>2</v>
      </c>
      <c r="E24" s="40">
        <v>1</v>
      </c>
      <c r="F24" s="38">
        <v>0</v>
      </c>
      <c r="G24" s="38">
        <v>0</v>
      </c>
      <c r="H24" s="38">
        <v>0</v>
      </c>
      <c r="I24" s="75">
        <v>0</v>
      </c>
      <c r="J24" s="51" t="s">
        <v>91</v>
      </c>
      <c r="K24" s="52"/>
      <c r="M24" s="4">
        <v>1</v>
      </c>
    </row>
    <row r="25" spans="1:18">
      <c r="A25" s="37"/>
      <c r="B25" s="38"/>
      <c r="C25" s="39"/>
      <c r="D25" s="30"/>
      <c r="E25" s="40"/>
      <c r="F25" s="38"/>
      <c r="G25" s="38"/>
      <c r="H25" s="38"/>
      <c r="I25" s="75"/>
      <c r="J25" s="51"/>
      <c r="K25" s="52"/>
    </row>
    <row r="26" spans="1:18" ht="13.5" thickBot="1">
      <c r="A26" s="66"/>
      <c r="B26" s="67"/>
      <c r="C26" s="68"/>
      <c r="D26" s="31"/>
      <c r="E26" s="69"/>
      <c r="F26" s="67"/>
      <c r="G26" s="67"/>
      <c r="H26" s="67"/>
      <c r="I26" s="76"/>
      <c r="J26" s="51"/>
      <c r="K26" s="52"/>
    </row>
    <row r="27" spans="1:18">
      <c r="A27" s="70"/>
      <c r="B27" s="70"/>
      <c r="C27" s="71"/>
      <c r="D27" s="72"/>
      <c r="E27" s="70"/>
      <c r="F27" s="70"/>
      <c r="G27" s="70"/>
      <c r="H27" s="70"/>
      <c r="I27" s="70"/>
    </row>
    <row r="28" spans="1:18">
      <c r="A28" s="52"/>
      <c r="B28" s="52"/>
      <c r="C28" s="73"/>
      <c r="D28" s="74"/>
      <c r="E28" s="52"/>
      <c r="F28" s="52"/>
      <c r="G28" s="52"/>
      <c r="H28" s="52"/>
      <c r="I28" s="52"/>
    </row>
    <row r="29" spans="1:18">
      <c r="A29" s="52"/>
      <c r="B29" s="52"/>
      <c r="C29" s="73"/>
      <c r="D29" s="74"/>
      <c r="E29" s="52"/>
      <c r="F29" s="52"/>
      <c r="G29" s="52"/>
      <c r="H29" s="52"/>
      <c r="I29" s="52"/>
    </row>
    <row r="31" spans="1:18">
      <c r="C31" s="11" t="s">
        <v>122</v>
      </c>
      <c r="D31" s="112">
        <f>SUM(D11:D26)</f>
        <v>103</v>
      </c>
      <c r="E31" s="8">
        <f>SUM(E11:E26)</f>
        <v>38</v>
      </c>
      <c r="F31" s="8">
        <f t="shared" ref="F31:I31" si="1">SUM(F11:F26)</f>
        <v>26</v>
      </c>
      <c r="G31" s="8">
        <f t="shared" si="1"/>
        <v>23</v>
      </c>
      <c r="H31" s="8">
        <f t="shared" si="1"/>
        <v>9</v>
      </c>
      <c r="I31" s="8">
        <f t="shared" si="1"/>
        <v>6</v>
      </c>
      <c r="J31" s="54"/>
      <c r="K31" s="48"/>
      <c r="L31" s="48"/>
      <c r="M31" s="48"/>
      <c r="N31" s="48"/>
    </row>
    <row r="32" spans="1:18">
      <c r="C32" s="11" t="s">
        <v>123</v>
      </c>
      <c r="D32" s="113"/>
      <c r="E32" s="9">
        <f>FORECAST(E9,$N$37:$N$38,$M$37:$M$38)</f>
        <v>69.599999999999994</v>
      </c>
      <c r="F32" s="9">
        <f>FORECAST(F9,$N$37:$N$38,$M$37:$M$38)</f>
        <v>52.2</v>
      </c>
      <c r="G32" s="9">
        <f>FORECAST(G9,$N$37:$N$38,$M$37:$M$38)</f>
        <v>34.800000000000004</v>
      </c>
      <c r="H32" s="9">
        <f>FORECAST(H9,$N$37:$N$38,$M$37:$M$38)</f>
        <v>17.400000000000006</v>
      </c>
      <c r="I32" s="9">
        <f>FORECAST(I9,$N$37:$N$38,$M$37:$M$38)</f>
        <v>0</v>
      </c>
      <c r="J32" s="55"/>
      <c r="K32" s="56"/>
      <c r="L32" s="56"/>
      <c r="M32" s="56"/>
      <c r="N32" s="56"/>
    </row>
    <row r="37" spans="13:14">
      <c r="M37" s="64">
        <v>0</v>
      </c>
      <c r="N37" s="65">
        <f>SUM(D11:D19)</f>
        <v>87</v>
      </c>
    </row>
    <row r="38" spans="13:14">
      <c r="M38" s="64">
        <v>5</v>
      </c>
      <c r="N38" s="64">
        <v>0</v>
      </c>
    </row>
  </sheetData>
  <sheetProtection formatCells="0" formatColumns="0" formatRows="0" insertRows="0" autoFilter="0"/>
  <autoFilter ref="A10:D10" xr:uid="{00000000-0009-0000-0000-000002000000}"/>
  <mergeCells count="4">
    <mergeCell ref="A2:N2"/>
    <mergeCell ref="D4:I4"/>
    <mergeCell ref="E8:I8"/>
    <mergeCell ref="D31:D32"/>
  </mergeCells>
  <conditionalFormatting sqref="E31:N31">
    <cfRule type="cellIs" dxfId="15" priority="1" stopIfTrue="1" operator="lessThan">
      <formula>E32</formula>
    </cfRule>
    <cfRule type="cellIs" dxfId="14" priority="2" stopIfTrue="1" operator="greaterThan">
      <formula>E32</formula>
    </cfRule>
  </conditionalFormatting>
  <pageMargins left="0.75" right="0.75" top="1" bottom="1" header="0.5" footer="0.5"/>
  <pageSetup paperSize="9" orientation="portrait" horizontalDpi="1200" verticalDpi="1200" r:id="rId1"/>
  <headerFooter alignWithMargins="0"/>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B320DD-0DD0-45F2-B057-02F687F7D604}">
  <dimension ref="A2:Q38"/>
  <sheetViews>
    <sheetView topLeftCell="A8" zoomScaleNormal="100" workbookViewId="0">
      <selection activeCell="J26" sqref="J26"/>
    </sheetView>
  </sheetViews>
  <sheetFormatPr defaultRowHeight="12.75"/>
  <cols>
    <col min="1" max="2" width="6.85546875" style="5" customWidth="1"/>
    <col min="3" max="3" width="33.85546875" style="6" customWidth="1"/>
    <col min="4" max="4" width="10.5703125" style="4" customWidth="1"/>
    <col min="5" max="9" width="10.85546875" style="4" customWidth="1"/>
    <col min="10" max="14" width="9.42578125" style="4" customWidth="1"/>
    <col min="15" max="16384" width="9.140625" style="5"/>
  </cols>
  <sheetData>
    <row r="2" spans="1:17" customFormat="1" ht="43.5" customHeight="1">
      <c r="A2" s="105" t="str">
        <f>CONCATENATE("Sprint #",D5, "Tracking Sheet")</f>
        <v>Sprint #3Tracking Sheet</v>
      </c>
      <c r="B2" s="107"/>
      <c r="C2" s="107"/>
      <c r="D2" s="107"/>
      <c r="E2" s="120"/>
      <c r="F2" s="120"/>
      <c r="G2" s="120"/>
      <c r="H2" s="120"/>
      <c r="I2" s="120"/>
      <c r="J2" s="120"/>
      <c r="K2" s="120"/>
      <c r="L2" s="120"/>
      <c r="M2" s="120"/>
      <c r="N2" s="120"/>
    </row>
    <row r="4" spans="1:17" customFormat="1">
      <c r="A4" s="2"/>
      <c r="B4" s="5"/>
      <c r="C4" s="42" t="s">
        <v>29</v>
      </c>
      <c r="D4" s="114" t="str">
        <f>'Product backlog'!C5</f>
        <v>Mitch the Lich</v>
      </c>
      <c r="E4" s="115"/>
      <c r="F4" s="115"/>
      <c r="G4" s="115"/>
      <c r="H4" s="115"/>
      <c r="I4" s="116"/>
    </row>
    <row r="5" spans="1:17">
      <c r="C5" s="10" t="s">
        <v>38</v>
      </c>
      <c r="D5" s="28">
        <v>3</v>
      </c>
    </row>
    <row r="6" spans="1:17">
      <c r="C6" s="10" t="s">
        <v>93</v>
      </c>
      <c r="D6" s="61">
        <v>43353</v>
      </c>
    </row>
    <row r="7" spans="1:17" ht="13.5" thickBot="1">
      <c r="C7" s="3"/>
    </row>
    <row r="8" spans="1:17">
      <c r="E8" s="117" t="s">
        <v>81</v>
      </c>
      <c r="F8" s="118"/>
      <c r="G8" s="118"/>
      <c r="H8" s="118"/>
      <c r="I8" s="119"/>
      <c r="J8" s="45"/>
      <c r="K8" s="46"/>
      <c r="L8" s="46"/>
      <c r="M8" s="46"/>
      <c r="N8" s="46"/>
    </row>
    <row r="9" spans="1:17" ht="12.75" customHeight="1">
      <c r="E9" s="34">
        <v>1</v>
      </c>
      <c r="F9" s="35">
        <v>2</v>
      </c>
      <c r="G9" s="35">
        <v>3</v>
      </c>
      <c r="H9" s="35">
        <v>4</v>
      </c>
      <c r="I9" s="43">
        <v>5</v>
      </c>
      <c r="J9" s="47"/>
      <c r="K9" s="48"/>
      <c r="L9" s="48"/>
      <c r="M9" s="48"/>
      <c r="N9" s="48"/>
    </row>
    <row r="10" spans="1:17" s="3" customFormat="1" ht="27" customHeight="1">
      <c r="A10" s="18" t="s">
        <v>95</v>
      </c>
      <c r="B10" s="20" t="s">
        <v>34</v>
      </c>
      <c r="C10" s="19" t="s">
        <v>96</v>
      </c>
      <c r="D10" s="21" t="s">
        <v>97</v>
      </c>
      <c r="E10" s="58" t="s">
        <v>98</v>
      </c>
      <c r="F10" s="59" t="s">
        <v>99</v>
      </c>
      <c r="G10" s="59" t="s">
        <v>100</v>
      </c>
      <c r="H10" s="59" t="s">
        <v>101</v>
      </c>
      <c r="I10" s="60" t="s">
        <v>102</v>
      </c>
      <c r="J10" s="49" t="s">
        <v>103</v>
      </c>
      <c r="K10" s="50"/>
      <c r="L10" s="50" t="s">
        <v>39</v>
      </c>
      <c r="M10" s="50"/>
      <c r="N10" s="50"/>
    </row>
    <row r="11" spans="1:17" s="41" customFormat="1" ht="25.5">
      <c r="A11" s="37"/>
      <c r="B11" s="38"/>
      <c r="C11" s="39" t="s">
        <v>135</v>
      </c>
      <c r="D11" s="30">
        <v>5</v>
      </c>
      <c r="E11" s="40">
        <v>0</v>
      </c>
      <c r="F11" s="38">
        <v>0</v>
      </c>
      <c r="G11" s="38">
        <v>5</v>
      </c>
      <c r="H11" s="38">
        <v>0</v>
      </c>
      <c r="I11" s="44"/>
      <c r="J11" s="51" t="s">
        <v>92</v>
      </c>
      <c r="K11" s="52"/>
      <c r="L11" s="83">
        <v>1</v>
      </c>
      <c r="M11" s="52"/>
      <c r="N11" s="3"/>
      <c r="O11" s="50" t="s">
        <v>104</v>
      </c>
      <c r="P11" s="50" t="s">
        <v>105</v>
      </c>
      <c r="Q11" s="3" t="s">
        <v>106</v>
      </c>
    </row>
    <row r="12" spans="1:17" s="41" customFormat="1">
      <c r="A12" s="37"/>
      <c r="B12" s="38"/>
      <c r="C12" s="39" t="s">
        <v>125</v>
      </c>
      <c r="D12" s="30">
        <v>15</v>
      </c>
      <c r="E12" s="40">
        <v>2</v>
      </c>
      <c r="F12" s="38">
        <v>2</v>
      </c>
      <c r="G12" s="38">
        <v>2</v>
      </c>
      <c r="H12" s="38">
        <v>2</v>
      </c>
      <c r="I12" s="44"/>
      <c r="J12" s="51" t="s">
        <v>92</v>
      </c>
      <c r="K12" s="52" t="s">
        <v>91</v>
      </c>
      <c r="L12" s="83">
        <v>0</v>
      </c>
      <c r="M12" s="52"/>
      <c r="N12" s="52" t="s">
        <v>87</v>
      </c>
      <c r="O12" s="52">
        <v>3</v>
      </c>
      <c r="P12" s="41">
        <v>3</v>
      </c>
      <c r="Q12" s="41">
        <f>O12*100/P12</f>
        <v>100</v>
      </c>
    </row>
    <row r="13" spans="1:17" s="41" customFormat="1">
      <c r="A13" s="37"/>
      <c r="B13" s="38"/>
      <c r="C13" s="39" t="s">
        <v>126</v>
      </c>
      <c r="D13" s="30">
        <v>15</v>
      </c>
      <c r="E13" s="40">
        <v>2</v>
      </c>
      <c r="F13" s="38">
        <v>2</v>
      </c>
      <c r="G13" s="38">
        <v>5</v>
      </c>
      <c r="H13" s="38">
        <v>1</v>
      </c>
      <c r="I13" s="44"/>
      <c r="J13" s="51" t="s">
        <v>92</v>
      </c>
      <c r="K13" s="52" t="s">
        <v>91</v>
      </c>
      <c r="L13" s="83">
        <v>0</v>
      </c>
      <c r="M13" s="52"/>
      <c r="N13" s="52" t="s">
        <v>88</v>
      </c>
      <c r="O13" s="52">
        <v>0</v>
      </c>
      <c r="P13" s="41">
        <v>3</v>
      </c>
      <c r="Q13" s="41">
        <f t="shared" ref="Q13:Q17" si="0">O13*100/P13</f>
        <v>0</v>
      </c>
    </row>
    <row r="14" spans="1:17" s="41" customFormat="1">
      <c r="A14" s="37"/>
      <c r="B14" s="38"/>
      <c r="C14" s="39" t="s">
        <v>127</v>
      </c>
      <c r="D14" s="30">
        <v>15</v>
      </c>
      <c r="E14" s="40">
        <v>5</v>
      </c>
      <c r="F14" s="38">
        <v>5</v>
      </c>
      <c r="G14" s="38">
        <v>2</v>
      </c>
      <c r="H14" s="38">
        <v>1</v>
      </c>
      <c r="I14" s="44">
        <v>1</v>
      </c>
      <c r="J14" s="51" t="s">
        <v>89</v>
      </c>
      <c r="K14" s="52"/>
      <c r="L14" s="83">
        <v>0</v>
      </c>
      <c r="M14" s="52"/>
      <c r="N14" s="52" t="s">
        <v>89</v>
      </c>
      <c r="O14" s="52">
        <v>0</v>
      </c>
      <c r="P14" s="41">
        <v>3</v>
      </c>
      <c r="Q14" s="41">
        <f t="shared" si="0"/>
        <v>0</v>
      </c>
    </row>
    <row r="15" spans="1:17" s="41" customFormat="1">
      <c r="A15" s="37"/>
      <c r="B15" s="38"/>
      <c r="C15" s="39" t="s">
        <v>136</v>
      </c>
      <c r="D15" s="30">
        <v>5</v>
      </c>
      <c r="E15" s="40">
        <v>3</v>
      </c>
      <c r="F15" s="38">
        <v>0</v>
      </c>
      <c r="G15" s="38"/>
      <c r="H15" s="38"/>
      <c r="I15" s="44"/>
      <c r="J15" s="51" t="s">
        <v>87</v>
      </c>
      <c r="K15" s="52"/>
      <c r="L15" s="83">
        <v>1</v>
      </c>
      <c r="M15" s="52"/>
      <c r="N15" s="52" t="s">
        <v>90</v>
      </c>
      <c r="O15" s="52">
        <v>0</v>
      </c>
      <c r="P15" s="41">
        <v>2</v>
      </c>
      <c r="Q15" s="41">
        <f t="shared" si="0"/>
        <v>0</v>
      </c>
    </row>
    <row r="16" spans="1:17" s="41" customFormat="1">
      <c r="A16" s="37"/>
      <c r="B16" s="38"/>
      <c r="C16" s="39" t="s">
        <v>137</v>
      </c>
      <c r="D16" s="30">
        <v>10</v>
      </c>
      <c r="E16" s="40">
        <v>10</v>
      </c>
      <c r="F16" s="38">
        <v>7</v>
      </c>
      <c r="G16" s="38">
        <v>7</v>
      </c>
      <c r="H16" s="38">
        <v>0</v>
      </c>
      <c r="I16" s="44"/>
      <c r="J16" s="51" t="s">
        <v>87</v>
      </c>
      <c r="K16" s="52"/>
      <c r="L16" s="83">
        <v>1</v>
      </c>
      <c r="M16" s="52"/>
      <c r="N16" s="52" t="s">
        <v>91</v>
      </c>
      <c r="O16" s="52">
        <v>2</v>
      </c>
      <c r="P16" s="41">
        <v>4</v>
      </c>
      <c r="Q16" s="41">
        <f t="shared" si="0"/>
        <v>50</v>
      </c>
    </row>
    <row r="17" spans="1:17" s="7" customFormat="1">
      <c r="A17" s="37"/>
      <c r="B17" s="38"/>
      <c r="C17" s="39" t="s">
        <v>138</v>
      </c>
      <c r="D17" s="30">
        <v>5</v>
      </c>
      <c r="E17" s="40">
        <v>1</v>
      </c>
      <c r="F17" s="38">
        <v>0</v>
      </c>
      <c r="G17" s="38"/>
      <c r="H17" s="38"/>
      <c r="I17" s="44"/>
      <c r="J17" s="51" t="s">
        <v>91</v>
      </c>
      <c r="K17" s="52"/>
      <c r="L17" s="81">
        <v>1</v>
      </c>
      <c r="M17" s="53"/>
      <c r="N17" s="52" t="s">
        <v>92</v>
      </c>
      <c r="O17" s="52">
        <v>2</v>
      </c>
      <c r="P17" s="41">
        <v>4</v>
      </c>
      <c r="Q17" s="41">
        <f t="shared" si="0"/>
        <v>50</v>
      </c>
    </row>
    <row r="18" spans="1:17" s="7" customFormat="1" ht="12.75" customHeight="1">
      <c r="A18" s="37"/>
      <c r="B18" s="38"/>
      <c r="C18" s="39" t="s">
        <v>139</v>
      </c>
      <c r="D18" s="30">
        <v>5</v>
      </c>
      <c r="E18" s="40">
        <v>1</v>
      </c>
      <c r="F18" s="38">
        <v>0</v>
      </c>
      <c r="G18" s="38"/>
      <c r="H18" s="38"/>
      <c r="I18" s="44"/>
      <c r="J18" s="51" t="s">
        <v>91</v>
      </c>
      <c r="K18" s="52"/>
      <c r="L18" s="81">
        <v>1</v>
      </c>
      <c r="M18" s="53"/>
      <c r="N18" s="53"/>
      <c r="O18" s="4"/>
    </row>
    <row r="19" spans="1:17">
      <c r="A19" s="37"/>
      <c r="B19" s="38"/>
      <c r="C19" s="39" t="s">
        <v>140</v>
      </c>
      <c r="D19" s="30">
        <v>5</v>
      </c>
      <c r="E19" s="40">
        <v>5</v>
      </c>
      <c r="F19" s="38">
        <v>5</v>
      </c>
      <c r="G19" s="38">
        <v>4</v>
      </c>
      <c r="H19" s="38">
        <v>1</v>
      </c>
      <c r="I19" s="75">
        <v>0</v>
      </c>
      <c r="J19" s="51" t="s">
        <v>87</v>
      </c>
      <c r="K19" s="52"/>
      <c r="L19" s="82">
        <v>1</v>
      </c>
      <c r="O19" s="4"/>
    </row>
    <row r="20" spans="1:17">
      <c r="A20" s="37"/>
      <c r="B20" s="38"/>
      <c r="C20" s="39" t="s">
        <v>131</v>
      </c>
      <c r="D20" s="30">
        <v>5</v>
      </c>
      <c r="E20" s="40">
        <v>1</v>
      </c>
      <c r="F20" s="38">
        <v>1</v>
      </c>
      <c r="G20" s="38">
        <v>0</v>
      </c>
      <c r="H20" s="38">
        <v>0</v>
      </c>
      <c r="I20" s="75">
        <v>0</v>
      </c>
      <c r="J20" s="51" t="s">
        <v>92</v>
      </c>
      <c r="K20" s="52"/>
      <c r="L20" s="82">
        <v>1</v>
      </c>
      <c r="O20" s="4"/>
    </row>
    <row r="21" spans="1:17">
      <c r="A21" s="37"/>
      <c r="B21" s="38"/>
      <c r="C21" s="39" t="s">
        <v>141</v>
      </c>
      <c r="D21" s="30">
        <v>3</v>
      </c>
      <c r="E21" s="40">
        <v>2</v>
      </c>
      <c r="F21" s="38">
        <v>2</v>
      </c>
      <c r="G21" s="38">
        <v>1</v>
      </c>
      <c r="H21" s="38"/>
      <c r="I21" s="75"/>
      <c r="J21" s="51" t="s">
        <v>88</v>
      </c>
      <c r="K21" s="52"/>
      <c r="L21" s="82">
        <v>0</v>
      </c>
    </row>
    <row r="22" spans="1:17">
      <c r="A22" s="37"/>
      <c r="B22" s="38"/>
      <c r="C22" s="39" t="s">
        <v>142</v>
      </c>
      <c r="D22" s="30">
        <v>5</v>
      </c>
      <c r="E22" s="40"/>
      <c r="F22" s="38"/>
      <c r="G22" s="38"/>
      <c r="H22" s="38"/>
      <c r="I22" s="75"/>
      <c r="J22" s="51" t="s">
        <v>88</v>
      </c>
      <c r="K22" s="52"/>
      <c r="L22" s="82">
        <v>0</v>
      </c>
    </row>
    <row r="23" spans="1:17">
      <c r="A23" s="37"/>
      <c r="B23" s="38"/>
      <c r="C23" s="39" t="s">
        <v>143</v>
      </c>
      <c r="D23" s="30">
        <v>3</v>
      </c>
      <c r="E23" s="40"/>
      <c r="F23" s="38"/>
      <c r="G23" s="38"/>
      <c r="H23" s="38"/>
      <c r="I23" s="75"/>
      <c r="J23" s="51" t="s">
        <v>144</v>
      </c>
      <c r="K23" s="52"/>
      <c r="L23" s="82">
        <v>0</v>
      </c>
    </row>
    <row r="24" spans="1:17">
      <c r="A24" s="37"/>
      <c r="B24" s="38"/>
      <c r="C24" s="39" t="s">
        <v>145</v>
      </c>
      <c r="D24" s="30">
        <v>5</v>
      </c>
      <c r="E24" s="40"/>
      <c r="F24" s="38"/>
      <c r="G24" s="38"/>
      <c r="H24" s="38"/>
      <c r="I24" s="75"/>
      <c r="J24" s="51" t="s">
        <v>89</v>
      </c>
      <c r="K24" s="52"/>
      <c r="L24" s="82">
        <v>0</v>
      </c>
    </row>
    <row r="25" spans="1:17">
      <c r="A25" s="37"/>
      <c r="B25" s="38"/>
      <c r="C25" s="39" t="s">
        <v>146</v>
      </c>
      <c r="D25" s="30">
        <v>5</v>
      </c>
      <c r="E25" s="40">
        <v>2</v>
      </c>
      <c r="F25" s="38">
        <v>3</v>
      </c>
      <c r="G25" s="38">
        <v>0</v>
      </c>
      <c r="H25" s="38"/>
      <c r="I25" s="75"/>
      <c r="J25" s="51" t="s">
        <v>89</v>
      </c>
      <c r="K25" s="52"/>
      <c r="L25" s="82">
        <v>0</v>
      </c>
    </row>
    <row r="26" spans="1:17">
      <c r="A26" s="66"/>
      <c r="B26" s="67"/>
      <c r="C26" s="68" t="s">
        <v>147</v>
      </c>
      <c r="D26" s="31">
        <v>2</v>
      </c>
      <c r="E26" s="69">
        <v>2</v>
      </c>
      <c r="F26" s="67">
        <v>2</v>
      </c>
      <c r="G26" s="79">
        <v>0</v>
      </c>
      <c r="H26" s="79">
        <v>0</v>
      </c>
      <c r="I26" s="80">
        <v>0</v>
      </c>
      <c r="J26" s="51" t="s">
        <v>90</v>
      </c>
      <c r="K26" s="52"/>
      <c r="L26" s="82">
        <v>0</v>
      </c>
    </row>
    <row r="27" spans="1:17" ht="13.5" thickBot="1">
      <c r="A27" s="66"/>
      <c r="B27" s="67"/>
      <c r="C27" s="68" t="s">
        <v>148</v>
      </c>
      <c r="D27" s="31">
        <v>10</v>
      </c>
      <c r="E27" s="69"/>
      <c r="F27" s="67"/>
      <c r="G27" s="88"/>
      <c r="H27" s="88"/>
      <c r="I27" s="76"/>
      <c r="J27" s="4" t="s">
        <v>90</v>
      </c>
      <c r="L27" s="82">
        <v>0</v>
      </c>
    </row>
    <row r="28" spans="1:17">
      <c r="A28" s="70"/>
      <c r="B28" s="70"/>
      <c r="C28" s="71"/>
      <c r="D28" s="72"/>
      <c r="E28" s="70"/>
      <c r="F28" s="70"/>
      <c r="G28" s="70"/>
      <c r="H28" s="70"/>
      <c r="I28" s="70"/>
    </row>
    <row r="29" spans="1:17">
      <c r="A29" s="52"/>
      <c r="B29" s="52"/>
      <c r="C29" s="73"/>
      <c r="D29" s="74"/>
      <c r="E29" s="52"/>
      <c r="F29" s="52"/>
      <c r="G29" s="52"/>
      <c r="H29" s="52"/>
      <c r="I29" s="52"/>
    </row>
    <row r="30" spans="1:17">
      <c r="A30" s="52"/>
      <c r="B30" s="52"/>
      <c r="C30" s="73"/>
      <c r="D30" s="74"/>
      <c r="E30" s="52"/>
      <c r="F30" s="52"/>
      <c r="G30" s="52"/>
      <c r="H30" s="52"/>
      <c r="I30" s="52"/>
    </row>
    <row r="31" spans="1:17">
      <c r="J31" s="54"/>
      <c r="K31" s="48"/>
      <c r="L31" s="48"/>
      <c r="M31" s="48"/>
      <c r="N31" s="48"/>
    </row>
    <row r="32" spans="1:17">
      <c r="C32" s="11" t="s">
        <v>122</v>
      </c>
      <c r="D32" s="112">
        <f t="shared" ref="D32:I32" si="1">SUM(D11:D27)</f>
        <v>118</v>
      </c>
      <c r="E32" s="8">
        <f t="shared" si="1"/>
        <v>36</v>
      </c>
      <c r="F32" s="8">
        <f t="shared" si="1"/>
        <v>29</v>
      </c>
      <c r="G32" s="8">
        <f t="shared" si="1"/>
        <v>26</v>
      </c>
      <c r="H32" s="8">
        <f t="shared" si="1"/>
        <v>5</v>
      </c>
      <c r="I32" s="8">
        <f t="shared" si="1"/>
        <v>1</v>
      </c>
      <c r="J32" s="55"/>
      <c r="K32" s="56"/>
      <c r="L32" s="56"/>
      <c r="M32" s="56"/>
      <c r="N32" s="56"/>
    </row>
    <row r="33" spans="3:14">
      <c r="C33" s="11" t="s">
        <v>123</v>
      </c>
      <c r="D33" s="113"/>
      <c r="E33" s="9">
        <f>FORECAST(E9,$N$37:$N$38,$M$37:$M$38)</f>
        <v>64</v>
      </c>
      <c r="F33" s="9">
        <f>FORECAST(F9,$N$37:$N$38,$M$37:$M$38)</f>
        <v>48</v>
      </c>
      <c r="G33" s="9">
        <f>FORECAST(G9,$N$37:$N$38,$M$37:$M$38)</f>
        <v>32</v>
      </c>
      <c r="H33" s="9">
        <f>FORECAST(H9,$N$37:$N$38,$M$37:$M$38)</f>
        <v>16</v>
      </c>
      <c r="I33" s="9">
        <f>FORECAST(I9,$N$37:$N$38,$M$37:$M$38)</f>
        <v>0</v>
      </c>
    </row>
    <row r="37" spans="3:14">
      <c r="M37" s="64">
        <v>0</v>
      </c>
      <c r="N37" s="65">
        <f>SUM(D11:D19)</f>
        <v>80</v>
      </c>
    </row>
    <row r="38" spans="3:14">
      <c r="M38" s="64">
        <v>5</v>
      </c>
      <c r="N38" s="64">
        <v>0</v>
      </c>
    </row>
  </sheetData>
  <sheetProtection formatCells="0" formatColumns="0" formatRows="0" insertRows="0" autoFilter="0"/>
  <autoFilter ref="A10:D10" xr:uid="{00000000-0009-0000-0000-000002000000}"/>
  <mergeCells count="4">
    <mergeCell ref="A2:N2"/>
    <mergeCell ref="D4:I4"/>
    <mergeCell ref="E8:I8"/>
    <mergeCell ref="D32:D33"/>
  </mergeCells>
  <conditionalFormatting sqref="J31:N31 E32:I32">
    <cfRule type="cellIs" dxfId="13" priority="1" stopIfTrue="1" operator="lessThan">
      <formula>E32</formula>
    </cfRule>
    <cfRule type="cellIs" dxfId="12" priority="2" stopIfTrue="1" operator="greaterThan">
      <formula>E32</formula>
    </cfRule>
  </conditionalFormatting>
  <pageMargins left="0.75" right="0.75" top="1" bottom="1" header="0.5" footer="0.5"/>
  <pageSetup paperSize="9" orientation="portrait" horizontalDpi="1200" verticalDpi="1200" r:id="rId1"/>
  <headerFooter alignWithMargins="0"/>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7D6445-CCC6-4D46-960F-8A024B7F7C3A}">
  <dimension ref="A2:P38"/>
  <sheetViews>
    <sheetView topLeftCell="A6" zoomScale="85" zoomScaleNormal="85" workbookViewId="0">
      <selection activeCell="M29" sqref="M29"/>
    </sheetView>
  </sheetViews>
  <sheetFormatPr defaultRowHeight="12.75"/>
  <cols>
    <col min="1" max="2" width="6.85546875" style="5" customWidth="1"/>
    <col min="3" max="3" width="33.85546875" style="6" customWidth="1"/>
    <col min="4" max="4" width="10.5703125" style="4" customWidth="1"/>
    <col min="5" max="9" width="10.85546875" style="4" customWidth="1"/>
    <col min="10" max="14" width="9.42578125" style="4" customWidth="1"/>
    <col min="15" max="16384" width="9.140625" style="5"/>
  </cols>
  <sheetData>
    <row r="2" spans="1:16" customFormat="1" ht="43.5" customHeight="1">
      <c r="A2" s="105" t="str">
        <f>CONCATENATE("Sprint #",D5, "Tracking Sheet")</f>
        <v>Sprint #4Tracking Sheet</v>
      </c>
      <c r="B2" s="107"/>
      <c r="C2" s="107"/>
      <c r="D2" s="107"/>
      <c r="E2" s="120"/>
      <c r="F2" s="120"/>
      <c r="G2" s="120"/>
      <c r="H2" s="120"/>
      <c r="I2" s="120"/>
      <c r="J2" s="120"/>
      <c r="K2" s="120"/>
      <c r="L2" s="120"/>
      <c r="M2" s="120"/>
      <c r="N2" s="120"/>
    </row>
    <row r="4" spans="1:16" customFormat="1">
      <c r="A4" s="2"/>
      <c r="B4" s="5"/>
      <c r="C4" s="42" t="s">
        <v>29</v>
      </c>
      <c r="D4" s="114" t="str">
        <f>'[1]Product backlog'!C5</f>
        <v>Mitch the Lich</v>
      </c>
      <c r="E4" s="115"/>
      <c r="F4" s="115"/>
      <c r="G4" s="115"/>
      <c r="H4" s="115"/>
      <c r="I4" s="116"/>
    </row>
    <row r="5" spans="1:16">
      <c r="C5" s="10" t="s">
        <v>38</v>
      </c>
      <c r="D5" s="28">
        <v>4</v>
      </c>
    </row>
    <row r="6" spans="1:16">
      <c r="C6" s="10" t="s">
        <v>93</v>
      </c>
      <c r="D6" s="61">
        <v>43360</v>
      </c>
    </row>
    <row r="7" spans="1:16" ht="13.5" thickBot="1">
      <c r="C7" s="3"/>
    </row>
    <row r="8" spans="1:16">
      <c r="E8" s="117" t="s">
        <v>81</v>
      </c>
      <c r="F8" s="118"/>
      <c r="G8" s="118"/>
      <c r="H8" s="118"/>
      <c r="I8" s="119"/>
      <c r="J8" s="45"/>
      <c r="K8" s="46"/>
      <c r="L8" s="46"/>
      <c r="M8" s="46"/>
      <c r="N8" s="46"/>
    </row>
    <row r="9" spans="1:16" ht="12.75" customHeight="1" thickBot="1">
      <c r="E9" s="34">
        <v>1</v>
      </c>
      <c r="F9" s="35">
        <v>2</v>
      </c>
      <c r="G9" s="35">
        <v>3</v>
      </c>
      <c r="H9" s="35">
        <v>4</v>
      </c>
      <c r="I9" s="43">
        <v>5</v>
      </c>
      <c r="J9" s="47"/>
      <c r="K9" s="48"/>
      <c r="L9" s="48"/>
      <c r="M9" s="48"/>
      <c r="N9" s="48"/>
    </row>
    <row r="10" spans="1:16" s="3" customFormat="1" ht="27" customHeight="1">
      <c r="A10" s="18" t="s">
        <v>95</v>
      </c>
      <c r="B10" s="20" t="s">
        <v>34</v>
      </c>
      <c r="C10" s="19" t="s">
        <v>96</v>
      </c>
      <c r="D10" s="21" t="s">
        <v>97</v>
      </c>
      <c r="E10" s="58" t="s">
        <v>99</v>
      </c>
      <c r="F10" s="59" t="s">
        <v>100</v>
      </c>
      <c r="G10" s="59" t="s">
        <v>101</v>
      </c>
      <c r="H10" s="59" t="s">
        <v>102</v>
      </c>
      <c r="I10" s="60" t="s">
        <v>98</v>
      </c>
      <c r="J10" s="49" t="s">
        <v>103</v>
      </c>
      <c r="K10" s="50" t="s">
        <v>124</v>
      </c>
      <c r="L10" s="50"/>
      <c r="M10" s="50"/>
      <c r="N10" s="50"/>
    </row>
    <row r="11" spans="1:16" s="41" customFormat="1">
      <c r="A11" s="37"/>
      <c r="B11" s="38"/>
      <c r="C11" s="39" t="s">
        <v>149</v>
      </c>
      <c r="D11" s="30">
        <v>20</v>
      </c>
      <c r="E11" s="40">
        <v>18</v>
      </c>
      <c r="F11" s="38">
        <v>18</v>
      </c>
      <c r="G11" s="38">
        <v>15</v>
      </c>
      <c r="H11" s="38">
        <v>15</v>
      </c>
      <c r="I11" s="44">
        <v>8</v>
      </c>
      <c r="J11" s="51" t="s">
        <v>92</v>
      </c>
      <c r="K11" s="52">
        <v>0</v>
      </c>
      <c r="M11" s="52"/>
      <c r="N11" s="52"/>
      <c r="O11" s="52"/>
    </row>
    <row r="12" spans="1:16" s="41" customFormat="1">
      <c r="A12" s="66"/>
      <c r="B12" s="67"/>
      <c r="C12" s="68"/>
      <c r="D12" s="31"/>
      <c r="E12" s="69"/>
      <c r="F12" s="67"/>
      <c r="G12" s="79"/>
      <c r="H12" s="79"/>
      <c r="I12" s="80"/>
      <c r="J12" s="52"/>
      <c r="K12" s="52"/>
      <c r="M12" s="52"/>
      <c r="N12" s="52"/>
      <c r="O12" s="52"/>
    </row>
    <row r="13" spans="1:16" s="41" customFormat="1" ht="25.5">
      <c r="A13" s="66"/>
      <c r="B13" s="67"/>
      <c r="C13" s="68" t="s">
        <v>127</v>
      </c>
      <c r="D13" s="31">
        <v>15</v>
      </c>
      <c r="E13" s="69"/>
      <c r="F13" s="67"/>
      <c r="G13" s="79"/>
      <c r="H13" s="79"/>
      <c r="I13" s="80"/>
      <c r="J13" s="52" t="s">
        <v>89</v>
      </c>
      <c r="K13" s="52">
        <v>0</v>
      </c>
      <c r="M13" s="3"/>
      <c r="N13" s="50" t="s">
        <v>104</v>
      </c>
      <c r="O13" s="50" t="s">
        <v>105</v>
      </c>
      <c r="P13" s="3" t="s">
        <v>106</v>
      </c>
    </row>
    <row r="14" spans="1:16" s="41" customFormat="1" ht="14.25" customHeight="1">
      <c r="A14" s="66"/>
      <c r="B14" s="67"/>
      <c r="C14" s="68" t="s">
        <v>150</v>
      </c>
      <c r="D14" s="31">
        <v>5</v>
      </c>
      <c r="E14" s="69">
        <v>0</v>
      </c>
      <c r="F14" s="67"/>
      <c r="G14" s="79"/>
      <c r="H14" s="79"/>
      <c r="I14" s="80"/>
      <c r="J14" s="52" t="s">
        <v>91</v>
      </c>
      <c r="K14" s="52">
        <v>1</v>
      </c>
      <c r="M14" s="52" t="s">
        <v>87</v>
      </c>
      <c r="N14" s="52">
        <v>2</v>
      </c>
      <c r="O14" s="41">
        <v>3</v>
      </c>
      <c r="P14" s="41">
        <f>N14*100/O14</f>
        <v>66.666666666666671</v>
      </c>
    </row>
    <row r="15" spans="1:16" s="41" customFormat="1">
      <c r="A15" s="66"/>
      <c r="B15" s="67"/>
      <c r="C15" s="68" t="s">
        <v>142</v>
      </c>
      <c r="D15" s="31">
        <v>2</v>
      </c>
      <c r="E15" s="69">
        <v>2</v>
      </c>
      <c r="F15" s="67">
        <v>2</v>
      </c>
      <c r="G15" s="79">
        <v>2</v>
      </c>
      <c r="H15" s="79"/>
      <c r="I15" s="80"/>
      <c r="J15" s="52" t="s">
        <v>88</v>
      </c>
      <c r="K15" s="52">
        <v>0</v>
      </c>
      <c r="M15" s="52" t="s">
        <v>88</v>
      </c>
      <c r="N15" s="52">
        <v>0</v>
      </c>
      <c r="O15" s="41">
        <v>4</v>
      </c>
      <c r="P15" s="41">
        <f t="shared" ref="P15:P19" si="0">N15*100/O15</f>
        <v>0</v>
      </c>
    </row>
    <row r="16" spans="1:16" s="41" customFormat="1">
      <c r="A16" s="66"/>
      <c r="B16" s="67"/>
      <c r="C16" s="68" t="s">
        <v>143</v>
      </c>
      <c r="D16" s="31">
        <v>2</v>
      </c>
      <c r="E16" s="69">
        <v>2</v>
      </c>
      <c r="F16" s="67">
        <v>2</v>
      </c>
      <c r="G16" s="79">
        <v>2</v>
      </c>
      <c r="H16" s="79"/>
      <c r="I16" s="80"/>
      <c r="J16" s="52" t="s">
        <v>88</v>
      </c>
      <c r="K16" s="52">
        <v>0</v>
      </c>
      <c r="M16" s="52" t="s">
        <v>89</v>
      </c>
      <c r="N16" s="52">
        <v>0</v>
      </c>
      <c r="O16" s="41">
        <v>3</v>
      </c>
      <c r="P16" s="41">
        <f t="shared" si="0"/>
        <v>0</v>
      </c>
    </row>
    <row r="17" spans="1:16" s="7" customFormat="1">
      <c r="A17" s="66"/>
      <c r="B17" s="67"/>
      <c r="C17" s="68" t="s">
        <v>145</v>
      </c>
      <c r="D17" s="31">
        <v>5</v>
      </c>
      <c r="E17" s="69"/>
      <c r="F17" s="67"/>
      <c r="G17" s="79"/>
      <c r="H17" s="79"/>
      <c r="I17" s="80"/>
      <c r="J17" s="51" t="s">
        <v>89</v>
      </c>
      <c r="K17" s="52">
        <v>0</v>
      </c>
      <c r="M17" s="52" t="s">
        <v>90</v>
      </c>
      <c r="N17" s="52">
        <v>0</v>
      </c>
      <c r="O17" s="41">
        <v>1</v>
      </c>
      <c r="P17" s="41">
        <f t="shared" si="0"/>
        <v>0</v>
      </c>
    </row>
    <row r="18" spans="1:16" s="7" customFormat="1" ht="12.75" customHeight="1">
      <c r="A18" s="66"/>
      <c r="B18" s="67"/>
      <c r="C18" s="68" t="s">
        <v>151</v>
      </c>
      <c r="D18" s="31">
        <v>5</v>
      </c>
      <c r="E18" s="69"/>
      <c r="F18" s="67"/>
      <c r="G18" s="79"/>
      <c r="H18" s="79"/>
      <c r="I18" s="80"/>
      <c r="J18" s="81" t="s">
        <v>88</v>
      </c>
      <c r="K18" s="52">
        <v>0</v>
      </c>
      <c r="M18" s="52" t="s">
        <v>91</v>
      </c>
      <c r="N18" s="52">
        <v>2</v>
      </c>
      <c r="O18" s="41">
        <v>2</v>
      </c>
      <c r="P18" s="41">
        <f t="shared" si="0"/>
        <v>100</v>
      </c>
    </row>
    <row r="19" spans="1:16">
      <c r="A19" s="66"/>
      <c r="B19" s="67"/>
      <c r="C19" s="68" t="s">
        <v>152</v>
      </c>
      <c r="D19" s="31">
        <v>3</v>
      </c>
      <c r="E19" s="69">
        <v>0</v>
      </c>
      <c r="F19" s="67">
        <v>0</v>
      </c>
      <c r="G19" s="79">
        <v>0</v>
      </c>
      <c r="H19" s="79">
        <v>0</v>
      </c>
      <c r="I19" s="80">
        <v>0</v>
      </c>
      <c r="J19" s="51" t="s">
        <v>87</v>
      </c>
      <c r="K19" s="52">
        <v>1</v>
      </c>
      <c r="M19" s="52" t="s">
        <v>92</v>
      </c>
      <c r="N19" s="52">
        <v>0</v>
      </c>
      <c r="O19" s="41">
        <v>2</v>
      </c>
      <c r="P19" s="41">
        <f t="shared" si="0"/>
        <v>0</v>
      </c>
    </row>
    <row r="20" spans="1:16">
      <c r="A20" s="66"/>
      <c r="B20" s="67"/>
      <c r="C20" s="68" t="s">
        <v>153</v>
      </c>
      <c r="D20" s="31">
        <v>5</v>
      </c>
      <c r="E20" s="69">
        <v>5</v>
      </c>
      <c r="F20" s="67">
        <v>5</v>
      </c>
      <c r="G20" s="79">
        <v>5</v>
      </c>
      <c r="H20" s="79">
        <v>5</v>
      </c>
      <c r="I20" s="80">
        <v>5</v>
      </c>
      <c r="J20" s="51" t="s">
        <v>92</v>
      </c>
      <c r="K20" s="52">
        <v>0</v>
      </c>
      <c r="O20" s="4"/>
    </row>
    <row r="21" spans="1:16">
      <c r="A21" s="66"/>
      <c r="B21" s="67"/>
      <c r="C21" s="68" t="s">
        <v>154</v>
      </c>
      <c r="D21" s="31">
        <v>10</v>
      </c>
      <c r="E21" s="69"/>
      <c r="F21" s="67"/>
      <c r="G21" s="79"/>
      <c r="H21" s="79"/>
      <c r="I21" s="80"/>
      <c r="J21" s="51" t="s">
        <v>89</v>
      </c>
      <c r="K21" s="52">
        <v>0</v>
      </c>
    </row>
    <row r="22" spans="1:16">
      <c r="A22" s="66"/>
      <c r="B22" s="67"/>
      <c r="C22" s="68" t="s">
        <v>155</v>
      </c>
      <c r="D22" s="31">
        <v>5</v>
      </c>
      <c r="E22" s="69">
        <v>5</v>
      </c>
      <c r="F22" s="67">
        <v>5</v>
      </c>
      <c r="G22" s="79">
        <v>0</v>
      </c>
      <c r="H22" s="79"/>
      <c r="I22" s="80"/>
      <c r="J22" s="4" t="s">
        <v>91</v>
      </c>
      <c r="K22" s="52">
        <v>1</v>
      </c>
    </row>
    <row r="23" spans="1:16">
      <c r="A23" s="66"/>
      <c r="B23" s="67"/>
      <c r="C23" s="68" t="s">
        <v>156</v>
      </c>
      <c r="D23" s="31">
        <v>5</v>
      </c>
      <c r="E23" s="69">
        <v>5</v>
      </c>
      <c r="F23" s="67">
        <v>5</v>
      </c>
      <c r="G23" s="79">
        <v>5</v>
      </c>
      <c r="H23" s="79">
        <v>5</v>
      </c>
      <c r="I23" s="80"/>
      <c r="J23" s="4" t="s">
        <v>88</v>
      </c>
      <c r="K23" s="52">
        <v>0</v>
      </c>
    </row>
    <row r="24" spans="1:16">
      <c r="A24" s="66"/>
      <c r="B24" s="67"/>
      <c r="C24" s="68" t="s">
        <v>157</v>
      </c>
      <c r="D24" s="31">
        <v>10</v>
      </c>
      <c r="E24" s="69"/>
      <c r="F24" s="67"/>
      <c r="G24" s="79"/>
      <c r="H24" s="79"/>
      <c r="I24" s="80"/>
      <c r="J24" s="4" t="s">
        <v>88</v>
      </c>
      <c r="K24" s="52">
        <v>0</v>
      </c>
      <c r="M24"/>
    </row>
    <row r="25" spans="1:16">
      <c r="A25" s="66"/>
      <c r="B25" s="67"/>
      <c r="C25" s="68" t="s">
        <v>158</v>
      </c>
      <c r="D25" s="31">
        <v>8</v>
      </c>
      <c r="E25" s="69">
        <v>8</v>
      </c>
      <c r="F25" s="67">
        <v>8</v>
      </c>
      <c r="G25" s="79">
        <v>8</v>
      </c>
      <c r="H25" s="79">
        <v>8</v>
      </c>
      <c r="I25" s="80">
        <v>0</v>
      </c>
      <c r="J25" s="51" t="s">
        <v>87</v>
      </c>
      <c r="K25" s="52">
        <v>1</v>
      </c>
    </row>
    <row r="26" spans="1:16">
      <c r="A26" s="66"/>
      <c r="B26" s="67"/>
      <c r="C26" s="68" t="s">
        <v>159</v>
      </c>
      <c r="D26" s="31">
        <v>10</v>
      </c>
      <c r="E26" s="69">
        <v>10</v>
      </c>
      <c r="F26" s="67">
        <v>10</v>
      </c>
      <c r="G26" s="79">
        <v>10</v>
      </c>
      <c r="H26" s="79">
        <v>10</v>
      </c>
      <c r="I26" s="80">
        <v>10</v>
      </c>
      <c r="J26" s="51" t="s">
        <v>90</v>
      </c>
      <c r="K26" s="52">
        <v>0</v>
      </c>
    </row>
    <row r="27" spans="1:16" ht="13.5" thickBot="1">
      <c r="A27" s="66"/>
      <c r="B27" s="67"/>
      <c r="C27" s="68" t="s">
        <v>160</v>
      </c>
      <c r="D27" s="31">
        <v>5</v>
      </c>
      <c r="E27" s="69">
        <v>15</v>
      </c>
      <c r="F27" s="67">
        <v>15</v>
      </c>
      <c r="G27" s="88">
        <v>15</v>
      </c>
      <c r="H27" s="88">
        <v>15</v>
      </c>
      <c r="I27" s="76">
        <v>12</v>
      </c>
      <c r="J27" s="4" t="s">
        <v>87</v>
      </c>
      <c r="K27" s="4">
        <v>0</v>
      </c>
    </row>
    <row r="28" spans="1:16">
      <c r="A28" s="70"/>
      <c r="B28" s="70"/>
      <c r="C28" s="71"/>
      <c r="D28" s="72"/>
      <c r="E28" s="70"/>
      <c r="F28" s="70"/>
      <c r="G28" s="70"/>
      <c r="H28" s="70"/>
      <c r="I28" s="70"/>
    </row>
    <row r="29" spans="1:16">
      <c r="A29" s="52"/>
      <c r="B29" s="52"/>
      <c r="C29" s="73"/>
      <c r="D29" s="74"/>
      <c r="E29" s="52"/>
      <c r="F29" s="52"/>
      <c r="G29" s="52"/>
      <c r="H29" s="52"/>
      <c r="I29" s="52"/>
    </row>
    <row r="30" spans="1:16">
      <c r="A30" s="52"/>
      <c r="B30" s="52"/>
      <c r="C30" s="73"/>
      <c r="D30" s="74"/>
      <c r="E30" s="52"/>
      <c r="F30" s="52"/>
      <c r="G30" s="52"/>
      <c r="H30" s="52"/>
      <c r="I30" s="52"/>
    </row>
    <row r="31" spans="1:16">
      <c r="J31" s="54"/>
      <c r="K31" s="48"/>
      <c r="L31" s="48"/>
      <c r="M31" s="48"/>
      <c r="N31" s="48"/>
    </row>
    <row r="32" spans="1:16">
      <c r="C32" s="11" t="s">
        <v>122</v>
      </c>
      <c r="D32" s="112">
        <f t="shared" ref="D32:I32" si="1">SUM(D11:D27)</f>
        <v>115</v>
      </c>
      <c r="E32" s="8">
        <f t="shared" si="1"/>
        <v>70</v>
      </c>
      <c r="F32" s="8">
        <f t="shared" si="1"/>
        <v>70</v>
      </c>
      <c r="G32" s="8">
        <f t="shared" si="1"/>
        <v>62</v>
      </c>
      <c r="H32" s="8">
        <f t="shared" si="1"/>
        <v>58</v>
      </c>
      <c r="I32" s="8">
        <f t="shared" si="1"/>
        <v>35</v>
      </c>
      <c r="J32" s="55"/>
      <c r="K32" s="56"/>
      <c r="L32" s="56"/>
      <c r="M32" s="56"/>
      <c r="N32" s="56"/>
    </row>
    <row r="33" spans="3:14">
      <c r="C33" s="11" t="s">
        <v>123</v>
      </c>
      <c r="D33" s="113"/>
      <c r="E33" s="9">
        <f>FORECAST(E9,$N$37:$N$38,$M$37:$M$38)</f>
        <v>45.6</v>
      </c>
      <c r="F33" s="9">
        <f>FORECAST(F9,$N$37:$N$38,$M$37:$M$38)</f>
        <v>34.200000000000003</v>
      </c>
      <c r="G33" s="9">
        <f>FORECAST(G9,$N$37:$N$38,$M$37:$M$38)</f>
        <v>22.799999999999997</v>
      </c>
      <c r="H33" s="9">
        <f>FORECAST(H9,$N$37:$N$38,$M$37:$M$38)</f>
        <v>11.399999999999999</v>
      </c>
      <c r="I33" s="9">
        <f>FORECAST(I9,$N$37:$N$38,$M$37:$M$38)</f>
        <v>0</v>
      </c>
    </row>
    <row r="37" spans="3:14">
      <c r="M37" s="64">
        <v>0</v>
      </c>
      <c r="N37" s="65">
        <f>SUM(D11:D19)</f>
        <v>57</v>
      </c>
    </row>
    <row r="38" spans="3:14">
      <c r="M38" s="64">
        <v>5</v>
      </c>
      <c r="N38" s="64">
        <v>0</v>
      </c>
    </row>
  </sheetData>
  <sheetProtection formatCells="0" formatColumns="0" formatRows="0" insertRows="0" autoFilter="0"/>
  <autoFilter ref="A10:D10" xr:uid="{00000000-0009-0000-0000-000002000000}"/>
  <mergeCells count="4">
    <mergeCell ref="A2:N2"/>
    <mergeCell ref="D4:I4"/>
    <mergeCell ref="E8:I8"/>
    <mergeCell ref="D32:D33"/>
  </mergeCells>
  <conditionalFormatting sqref="J31:N31 E32:I32">
    <cfRule type="cellIs" dxfId="11" priority="1" stopIfTrue="1" operator="lessThan">
      <formula>E32</formula>
    </cfRule>
    <cfRule type="cellIs" dxfId="10" priority="2" stopIfTrue="1" operator="greaterThan">
      <formula>E32</formula>
    </cfRule>
  </conditionalFormatting>
  <pageMargins left="0.75" right="0.75" top="1" bottom="1" header="0.5" footer="0.5"/>
  <pageSetup paperSize="9" orientation="portrait" horizontalDpi="1200" verticalDpi="1200" r:id="rId1"/>
  <headerFooter alignWithMargins="0"/>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C650BA-792A-4451-BC2C-FB09FA800F14}">
  <dimension ref="A2:Q38"/>
  <sheetViews>
    <sheetView zoomScale="85" zoomScaleNormal="85" workbookViewId="0">
      <selection activeCell="E18" sqref="E18"/>
    </sheetView>
  </sheetViews>
  <sheetFormatPr defaultRowHeight="12.75"/>
  <cols>
    <col min="1" max="2" width="6.85546875" style="5" customWidth="1"/>
    <col min="3" max="3" width="33.85546875" style="6" customWidth="1"/>
    <col min="4" max="4" width="10.5703125" style="4" customWidth="1"/>
    <col min="5" max="9" width="10.85546875" style="4" customWidth="1"/>
    <col min="10" max="14" width="9.42578125" style="4" customWidth="1"/>
    <col min="15" max="16384" width="9.140625" style="5"/>
  </cols>
  <sheetData>
    <row r="2" spans="1:17" customFormat="1" ht="43.5" customHeight="1">
      <c r="A2" s="105" t="str">
        <f>CONCATENATE("Sprint #",D5, "Tracking Sheet")</f>
        <v>Sprint #5Tracking Sheet</v>
      </c>
      <c r="B2" s="107"/>
      <c r="C2" s="107"/>
      <c r="D2" s="107"/>
      <c r="E2" s="120"/>
      <c r="F2" s="120"/>
      <c r="G2" s="120"/>
      <c r="H2" s="120"/>
      <c r="I2" s="120"/>
      <c r="J2" s="120"/>
      <c r="K2" s="120"/>
      <c r="L2" s="120"/>
      <c r="M2" s="120"/>
      <c r="N2" s="120"/>
    </row>
    <row r="4" spans="1:17" customFormat="1">
      <c r="A4" s="2"/>
      <c r="B4" s="5"/>
      <c r="C4" s="42" t="s">
        <v>29</v>
      </c>
      <c r="D4" s="114" t="str">
        <f>'[1]Product backlog'!C5</f>
        <v>Mitch the Lich</v>
      </c>
      <c r="E4" s="115"/>
      <c r="F4" s="115"/>
      <c r="G4" s="115"/>
      <c r="H4" s="115"/>
      <c r="I4" s="116"/>
    </row>
    <row r="5" spans="1:17">
      <c r="C5" s="10" t="s">
        <v>38</v>
      </c>
      <c r="D5" s="28">
        <v>5</v>
      </c>
    </row>
    <row r="6" spans="1:17">
      <c r="C6" s="10" t="s">
        <v>93</v>
      </c>
      <c r="D6" s="61" t="s">
        <v>161</v>
      </c>
    </row>
    <row r="7" spans="1:17">
      <c r="C7" s="3"/>
    </row>
    <row r="8" spans="1:17">
      <c r="E8" s="117" t="s">
        <v>81</v>
      </c>
      <c r="F8" s="118"/>
      <c r="G8" s="118"/>
      <c r="H8" s="118"/>
      <c r="I8" s="119"/>
      <c r="J8" s="45"/>
      <c r="K8" s="46"/>
      <c r="L8" s="46"/>
      <c r="M8" s="46"/>
      <c r="N8" s="46"/>
    </row>
    <row r="9" spans="1:17" ht="12.75" customHeight="1">
      <c r="E9" s="34">
        <v>1</v>
      </c>
      <c r="F9" s="35">
        <v>2</v>
      </c>
      <c r="G9" s="35">
        <v>3</v>
      </c>
      <c r="H9" s="35">
        <v>4</v>
      </c>
      <c r="I9" s="43">
        <v>5</v>
      </c>
      <c r="J9" s="47"/>
      <c r="K9" s="48"/>
      <c r="L9" s="48"/>
      <c r="M9" s="48"/>
      <c r="N9" s="48"/>
    </row>
    <row r="10" spans="1:17" s="3" customFormat="1" ht="27" customHeight="1">
      <c r="A10" s="18" t="s">
        <v>95</v>
      </c>
      <c r="B10" s="20" t="s">
        <v>34</v>
      </c>
      <c r="C10" s="19" t="s">
        <v>96</v>
      </c>
      <c r="D10" s="21" t="s">
        <v>97</v>
      </c>
      <c r="E10" s="58" t="s">
        <v>99</v>
      </c>
      <c r="F10" s="59" t="s">
        <v>100</v>
      </c>
      <c r="G10" s="59" t="s">
        <v>101</v>
      </c>
      <c r="H10" s="59" t="s">
        <v>102</v>
      </c>
      <c r="I10" s="60" t="s">
        <v>98</v>
      </c>
      <c r="J10" s="49" t="s">
        <v>103</v>
      </c>
      <c r="K10" s="50" t="s">
        <v>124</v>
      </c>
      <c r="L10" s="50"/>
      <c r="M10" s="50"/>
      <c r="O10" s="50" t="s">
        <v>104</v>
      </c>
      <c r="P10" s="50" t="s">
        <v>105</v>
      </c>
      <c r="Q10" s="3" t="s">
        <v>106</v>
      </c>
    </row>
    <row r="11" spans="1:17" s="41" customFormat="1">
      <c r="A11" s="37"/>
      <c r="B11" s="38"/>
      <c r="C11" s="39" t="s">
        <v>149</v>
      </c>
      <c r="D11" s="30">
        <v>8</v>
      </c>
      <c r="E11" s="40"/>
      <c r="F11" s="38"/>
      <c r="G11" s="38"/>
      <c r="H11" s="38"/>
      <c r="I11" s="44">
        <v>8</v>
      </c>
      <c r="J11" s="51" t="s">
        <v>92</v>
      </c>
      <c r="K11" s="52">
        <v>0</v>
      </c>
      <c r="M11" s="52"/>
      <c r="N11" s="52" t="s">
        <v>87</v>
      </c>
      <c r="O11" s="52">
        <v>2</v>
      </c>
      <c r="P11" s="41">
        <v>2</v>
      </c>
      <c r="Q11" s="41">
        <f>O11*100/P11</f>
        <v>100</v>
      </c>
    </row>
    <row r="12" spans="1:17" s="41" customFormat="1">
      <c r="A12" s="66"/>
      <c r="B12" s="67"/>
      <c r="C12" s="68" t="s">
        <v>127</v>
      </c>
      <c r="D12" s="31">
        <v>15</v>
      </c>
      <c r="E12" s="69"/>
      <c r="F12" s="69"/>
      <c r="G12" s="69"/>
      <c r="H12" s="69"/>
      <c r="I12" s="69"/>
      <c r="J12" s="52" t="s">
        <v>89</v>
      </c>
      <c r="K12" s="52">
        <v>0</v>
      </c>
      <c r="M12" s="52"/>
      <c r="N12" s="52" t="s">
        <v>88</v>
      </c>
      <c r="O12" s="52">
        <v>2</v>
      </c>
      <c r="P12" s="41">
        <v>4</v>
      </c>
      <c r="Q12" s="41">
        <f t="shared" ref="Q12:Q16" si="0">O12*100/P12</f>
        <v>50</v>
      </c>
    </row>
    <row r="13" spans="1:17" s="41" customFormat="1">
      <c r="A13" s="66"/>
      <c r="B13" s="67"/>
      <c r="C13" s="68" t="s">
        <v>162</v>
      </c>
      <c r="D13" s="31">
        <v>5</v>
      </c>
      <c r="E13" s="69">
        <v>1</v>
      </c>
      <c r="F13" s="67">
        <v>0</v>
      </c>
      <c r="G13" s="79"/>
      <c r="H13" s="79"/>
      <c r="I13" s="80"/>
      <c r="J13" s="52" t="s">
        <v>91</v>
      </c>
      <c r="K13" s="52">
        <v>1</v>
      </c>
      <c r="M13" s="52"/>
      <c r="N13" s="52" t="s">
        <v>89</v>
      </c>
      <c r="O13" s="52">
        <v>2</v>
      </c>
      <c r="P13" s="41">
        <v>4</v>
      </c>
      <c r="Q13" s="41">
        <f t="shared" si="0"/>
        <v>50</v>
      </c>
    </row>
    <row r="14" spans="1:17" s="41" customFormat="1" ht="14.25" customHeight="1">
      <c r="A14" s="66"/>
      <c r="B14" s="67"/>
      <c r="C14" s="68" t="s">
        <v>142</v>
      </c>
      <c r="D14" s="31">
        <v>2</v>
      </c>
      <c r="E14" s="69">
        <v>1</v>
      </c>
      <c r="F14" s="67"/>
      <c r="G14" s="79"/>
      <c r="H14" s="79"/>
      <c r="I14" s="80"/>
      <c r="J14" s="52" t="s">
        <v>88</v>
      </c>
      <c r="K14" s="52">
        <v>0</v>
      </c>
      <c r="M14" s="52"/>
      <c r="N14" s="52" t="s">
        <v>90</v>
      </c>
      <c r="O14" s="52">
        <v>0</v>
      </c>
      <c r="P14" s="41">
        <v>1</v>
      </c>
      <c r="Q14" s="41">
        <f t="shared" si="0"/>
        <v>0</v>
      </c>
    </row>
    <row r="15" spans="1:17" s="41" customFormat="1">
      <c r="A15" s="66"/>
      <c r="B15" s="67"/>
      <c r="C15" s="68" t="s">
        <v>145</v>
      </c>
      <c r="D15" s="31">
        <v>5</v>
      </c>
      <c r="E15" s="69">
        <v>0</v>
      </c>
      <c r="F15" s="67"/>
      <c r="G15" s="79"/>
      <c r="H15" s="79"/>
      <c r="I15" s="80"/>
      <c r="J15" s="51" t="s">
        <v>89</v>
      </c>
      <c r="K15" s="52">
        <v>1</v>
      </c>
      <c r="M15" s="52"/>
      <c r="N15" s="52" t="s">
        <v>91</v>
      </c>
      <c r="O15" s="52">
        <v>2</v>
      </c>
      <c r="P15" s="41">
        <v>2</v>
      </c>
      <c r="Q15" s="41">
        <f t="shared" si="0"/>
        <v>100</v>
      </c>
    </row>
    <row r="16" spans="1:17" s="41" customFormat="1">
      <c r="A16" s="66"/>
      <c r="B16" s="67"/>
      <c r="C16" s="68" t="s">
        <v>151</v>
      </c>
      <c r="D16" s="31">
        <v>5</v>
      </c>
      <c r="E16" s="69">
        <v>1</v>
      </c>
      <c r="F16" s="67">
        <v>1</v>
      </c>
      <c r="G16" s="79">
        <v>1</v>
      </c>
      <c r="H16" s="79">
        <v>0</v>
      </c>
      <c r="I16" s="80"/>
      <c r="J16" s="81" t="s">
        <v>88</v>
      </c>
      <c r="K16" s="52">
        <v>1</v>
      </c>
      <c r="M16" s="52"/>
      <c r="N16" s="52" t="s">
        <v>92</v>
      </c>
      <c r="O16" s="52">
        <v>0</v>
      </c>
      <c r="P16" s="41">
        <v>2</v>
      </c>
      <c r="Q16" s="41">
        <f t="shared" si="0"/>
        <v>0</v>
      </c>
    </row>
    <row r="17" spans="1:15" s="7" customFormat="1">
      <c r="A17" s="66"/>
      <c r="B17" s="67"/>
      <c r="C17" s="68" t="s">
        <v>152</v>
      </c>
      <c r="D17" s="31">
        <v>3</v>
      </c>
      <c r="E17" s="69">
        <v>0</v>
      </c>
      <c r="F17" s="67"/>
      <c r="G17" s="79"/>
      <c r="H17" s="79"/>
      <c r="I17" s="80"/>
      <c r="J17" s="51" t="s">
        <v>87</v>
      </c>
      <c r="K17" s="52">
        <v>1</v>
      </c>
      <c r="M17" s="53"/>
      <c r="N17" s="53"/>
      <c r="O17" s="53"/>
    </row>
    <row r="18" spans="1:15" s="7" customFormat="1" ht="12.75" customHeight="1">
      <c r="A18" s="66"/>
      <c r="B18" s="67"/>
      <c r="C18" s="68" t="s">
        <v>153</v>
      </c>
      <c r="D18" s="31">
        <v>5</v>
      </c>
      <c r="E18" s="69">
        <v>5</v>
      </c>
      <c r="F18" s="67">
        <v>0</v>
      </c>
      <c r="G18" s="79">
        <v>0</v>
      </c>
      <c r="H18" s="79">
        <v>0</v>
      </c>
      <c r="I18" s="80">
        <v>0</v>
      </c>
      <c r="J18" s="51" t="s">
        <v>92</v>
      </c>
      <c r="K18" s="52">
        <v>0</v>
      </c>
      <c r="L18" s="41" t="s">
        <v>163</v>
      </c>
      <c r="M18" s="53"/>
      <c r="N18" s="53"/>
      <c r="O18" s="4"/>
    </row>
    <row r="19" spans="1:15">
      <c r="A19" s="66"/>
      <c r="B19" s="67"/>
      <c r="C19" s="68" t="s">
        <v>154</v>
      </c>
      <c r="D19" s="31">
        <v>10</v>
      </c>
      <c r="E19" s="69">
        <v>8</v>
      </c>
      <c r="F19" s="67">
        <v>8</v>
      </c>
      <c r="G19" s="79">
        <v>8</v>
      </c>
      <c r="H19" s="79">
        <v>7</v>
      </c>
      <c r="I19" s="80">
        <v>7</v>
      </c>
      <c r="J19" s="51" t="s">
        <v>89</v>
      </c>
      <c r="K19" s="52">
        <v>0</v>
      </c>
      <c r="O19" s="4"/>
    </row>
    <row r="20" spans="1:15">
      <c r="A20" s="66"/>
      <c r="B20" s="67"/>
      <c r="C20" s="68" t="s">
        <v>164</v>
      </c>
      <c r="D20" s="31">
        <v>2</v>
      </c>
      <c r="E20" s="69">
        <v>0</v>
      </c>
      <c r="F20" s="67"/>
      <c r="G20" s="79"/>
      <c r="H20" s="79"/>
      <c r="I20" s="80"/>
      <c r="J20" s="4" t="s">
        <v>91</v>
      </c>
      <c r="K20" s="52">
        <v>1</v>
      </c>
      <c r="O20" s="4"/>
    </row>
    <row r="21" spans="1:15">
      <c r="A21" s="66"/>
      <c r="B21" s="67"/>
      <c r="C21" s="68" t="s">
        <v>156</v>
      </c>
      <c r="D21" s="31">
        <v>5</v>
      </c>
      <c r="E21" s="69"/>
      <c r="F21" s="67"/>
      <c r="G21" s="79"/>
      <c r="H21" s="79"/>
      <c r="I21" s="80"/>
      <c r="J21" s="4" t="s">
        <v>88</v>
      </c>
      <c r="K21" s="52">
        <v>0</v>
      </c>
    </row>
    <row r="22" spans="1:15">
      <c r="A22" s="66"/>
      <c r="B22" s="67"/>
      <c r="C22" s="68" t="s">
        <v>157</v>
      </c>
      <c r="D22" s="31">
        <v>10</v>
      </c>
      <c r="E22" s="69">
        <v>5</v>
      </c>
      <c r="F22" s="67">
        <v>5</v>
      </c>
      <c r="G22" s="79">
        <v>5</v>
      </c>
      <c r="H22" s="79">
        <v>0</v>
      </c>
      <c r="I22" s="80"/>
      <c r="J22" s="4" t="s">
        <v>88</v>
      </c>
      <c r="K22" s="52">
        <v>1</v>
      </c>
    </row>
    <row r="23" spans="1:15">
      <c r="A23" s="66"/>
      <c r="B23" s="67"/>
      <c r="C23" s="68" t="s">
        <v>165</v>
      </c>
      <c r="D23" s="31">
        <v>5</v>
      </c>
      <c r="E23" s="69">
        <v>3</v>
      </c>
      <c r="F23" s="67">
        <v>0</v>
      </c>
      <c r="G23" s="79"/>
      <c r="H23" s="79"/>
      <c r="I23" s="80"/>
      <c r="J23" s="51" t="s">
        <v>89</v>
      </c>
      <c r="K23" s="52">
        <v>1</v>
      </c>
    </row>
    <row r="24" spans="1:15">
      <c r="A24" s="66"/>
      <c r="B24" s="67"/>
      <c r="C24" s="68" t="s">
        <v>159</v>
      </c>
      <c r="D24" s="31">
        <v>10</v>
      </c>
      <c r="E24" s="69">
        <v>10</v>
      </c>
      <c r="F24" s="67">
        <v>10</v>
      </c>
      <c r="G24" s="79">
        <v>10</v>
      </c>
      <c r="H24" s="79">
        <v>8</v>
      </c>
      <c r="I24" s="80">
        <v>6</v>
      </c>
      <c r="J24" s="51" t="s">
        <v>90</v>
      </c>
      <c r="K24" s="52">
        <v>0</v>
      </c>
      <c r="M24"/>
    </row>
    <row r="25" spans="1:15" ht="13.5" thickBot="1">
      <c r="A25" s="89"/>
      <c r="B25" s="88"/>
      <c r="C25" s="90" t="s">
        <v>160</v>
      </c>
      <c r="D25" s="91">
        <v>12</v>
      </c>
      <c r="E25" s="88">
        <v>10</v>
      </c>
      <c r="F25" s="88">
        <v>10</v>
      </c>
      <c r="G25" s="88">
        <v>10</v>
      </c>
      <c r="H25" s="88">
        <v>2</v>
      </c>
      <c r="I25" s="76">
        <v>0</v>
      </c>
      <c r="J25" s="4" t="s">
        <v>87</v>
      </c>
      <c r="K25" s="4">
        <v>1</v>
      </c>
    </row>
    <row r="26" spans="1:15">
      <c r="A26" s="84"/>
      <c r="B26" s="84"/>
      <c r="C26" s="85"/>
      <c r="D26" s="86"/>
      <c r="E26" s="86"/>
      <c r="F26" s="86"/>
      <c r="G26" s="86"/>
      <c r="H26" s="86"/>
      <c r="I26" s="86"/>
    </row>
    <row r="28" spans="1:15">
      <c r="A28" s="52"/>
      <c r="B28" s="52"/>
      <c r="C28" s="73"/>
      <c r="D28" s="74"/>
      <c r="E28" s="52"/>
      <c r="F28" s="52"/>
      <c r="G28" s="52"/>
      <c r="H28" s="52"/>
      <c r="I28" s="52"/>
    </row>
    <row r="29" spans="1:15">
      <c r="A29" s="52"/>
      <c r="B29" s="52"/>
      <c r="C29" s="73"/>
      <c r="D29" s="74"/>
      <c r="E29" s="52"/>
      <c r="F29" s="52"/>
      <c r="G29" s="52"/>
      <c r="H29" s="52"/>
      <c r="I29" s="52"/>
    </row>
    <row r="30" spans="1:15">
      <c r="A30" s="52"/>
      <c r="B30" s="52"/>
      <c r="C30" s="73"/>
      <c r="D30" s="74"/>
      <c r="E30" s="52"/>
      <c r="F30" s="52"/>
      <c r="G30" s="52"/>
      <c r="H30" s="52"/>
      <c r="I30" s="52"/>
    </row>
    <row r="31" spans="1:15">
      <c r="J31" s="54"/>
      <c r="K31" s="48"/>
      <c r="L31" s="48"/>
      <c r="M31" s="48"/>
      <c r="N31" s="48"/>
    </row>
    <row r="32" spans="1:15">
      <c r="C32" s="11" t="s">
        <v>122</v>
      </c>
      <c r="D32" s="112">
        <f t="shared" ref="D32:I32" si="1">SUM(D11:D25)</f>
        <v>102</v>
      </c>
      <c r="E32" s="8">
        <f t="shared" si="1"/>
        <v>44</v>
      </c>
      <c r="F32" s="8">
        <f t="shared" si="1"/>
        <v>34</v>
      </c>
      <c r="G32" s="8">
        <f t="shared" si="1"/>
        <v>34</v>
      </c>
      <c r="H32" s="8">
        <f t="shared" si="1"/>
        <v>17</v>
      </c>
      <c r="I32" s="8">
        <f t="shared" si="1"/>
        <v>21</v>
      </c>
      <c r="J32" s="55"/>
      <c r="K32" s="56"/>
      <c r="L32" s="56"/>
      <c r="M32" s="56"/>
      <c r="N32" s="56"/>
    </row>
    <row r="33" spans="3:14">
      <c r="C33" s="11" t="s">
        <v>123</v>
      </c>
      <c r="D33" s="113"/>
      <c r="E33" s="9">
        <f>FORECAST(E9,$N$37:$N$38,$M$37:$M$38)</f>
        <v>34.4</v>
      </c>
      <c r="F33" s="9">
        <f>FORECAST(F9,$N$37:$N$38,$M$37:$M$38)</f>
        <v>25.8</v>
      </c>
      <c r="G33" s="9">
        <f>FORECAST(G9,$N$37:$N$38,$M$37:$M$38)</f>
        <v>17.200000000000003</v>
      </c>
      <c r="H33" s="9">
        <f>FORECAST(H9,$N$37:$N$38,$M$37:$M$38)</f>
        <v>8.6000000000000014</v>
      </c>
      <c r="I33" s="9">
        <f>FORECAST(I9,$N$37:$N$38,$M$37:$M$38)</f>
        <v>0</v>
      </c>
    </row>
    <row r="37" spans="3:14">
      <c r="M37" s="64">
        <v>0</v>
      </c>
      <c r="N37" s="65">
        <f>SUM(D11:D17)</f>
        <v>43</v>
      </c>
    </row>
    <row r="38" spans="3:14">
      <c r="M38" s="64">
        <v>5</v>
      </c>
      <c r="N38" s="64">
        <v>0</v>
      </c>
    </row>
  </sheetData>
  <sheetProtection formatCells="0" formatColumns="0" formatRows="0" insertRows="0" autoFilter="0"/>
  <autoFilter ref="A10:D10" xr:uid="{00000000-0009-0000-0000-000002000000}"/>
  <mergeCells count="4">
    <mergeCell ref="A2:N2"/>
    <mergeCell ref="D4:I4"/>
    <mergeCell ref="E8:I8"/>
    <mergeCell ref="D32:D33"/>
  </mergeCells>
  <conditionalFormatting sqref="J31:N31 E32:I32">
    <cfRule type="cellIs" dxfId="9" priority="1" stopIfTrue="1" operator="lessThan">
      <formula>E32</formula>
    </cfRule>
    <cfRule type="cellIs" dxfId="8" priority="2" stopIfTrue="1" operator="greaterThan">
      <formula>E32</formula>
    </cfRule>
  </conditionalFormatting>
  <pageMargins left="0.75" right="0.75" top="1" bottom="1" header="0.5" footer="0.5"/>
  <pageSetup paperSize="9" orientation="portrait" horizontalDpi="1200" verticalDpi="1200" r:id="rId1"/>
  <headerFooter alignWithMargins="0"/>
  <drawing r:id="rId2"/>
  <legacyDrawing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241619-8FC9-44B9-B01E-9B1BFA52CF6F}">
  <dimension ref="A2:Q33"/>
  <sheetViews>
    <sheetView topLeftCell="A8" zoomScale="85" zoomScaleNormal="85" workbookViewId="0">
      <selection activeCell="C15" sqref="C15"/>
    </sheetView>
  </sheetViews>
  <sheetFormatPr defaultRowHeight="12.75"/>
  <cols>
    <col min="1" max="2" width="6.85546875" style="5" customWidth="1"/>
    <col min="3" max="3" width="33.85546875" style="6" customWidth="1"/>
    <col min="4" max="4" width="10.5703125" style="4" customWidth="1"/>
    <col min="5" max="9" width="10.85546875" style="4" customWidth="1"/>
    <col min="10" max="14" width="9.42578125" style="4" customWidth="1"/>
    <col min="15" max="16384" width="9.140625" style="5"/>
  </cols>
  <sheetData>
    <row r="2" spans="1:17" customFormat="1" ht="43.5" customHeight="1">
      <c r="A2" s="105" t="str">
        <f>CONCATENATE("Sprint #",D5, "Tracking Sheet")</f>
        <v>Sprint #6Tracking Sheet</v>
      </c>
      <c r="B2" s="107"/>
      <c r="C2" s="107"/>
      <c r="D2" s="107"/>
      <c r="E2" s="120"/>
      <c r="F2" s="120"/>
      <c r="G2" s="120"/>
      <c r="H2" s="120"/>
      <c r="I2" s="120"/>
      <c r="J2" s="120"/>
      <c r="K2" s="120"/>
      <c r="L2" s="120"/>
      <c r="M2" s="120"/>
      <c r="N2" s="120"/>
    </row>
    <row r="4" spans="1:17" customFormat="1">
      <c r="A4" s="2"/>
      <c r="B4" s="5"/>
      <c r="C4" s="42" t="s">
        <v>29</v>
      </c>
      <c r="D4" s="114" t="str">
        <f>'[1]Product backlog'!C5</f>
        <v>Mitch the Lich</v>
      </c>
      <c r="E4" s="115"/>
      <c r="F4" s="115"/>
      <c r="G4" s="115"/>
      <c r="H4" s="115"/>
      <c r="I4" s="116"/>
    </row>
    <row r="5" spans="1:17">
      <c r="C5" s="10" t="s">
        <v>38</v>
      </c>
      <c r="D5" s="28">
        <v>6</v>
      </c>
    </row>
    <row r="6" spans="1:17">
      <c r="C6" s="10" t="s">
        <v>93</v>
      </c>
      <c r="D6" s="61">
        <v>43377</v>
      </c>
    </row>
    <row r="7" spans="1:17" ht="13.5" thickBot="1">
      <c r="C7" s="3"/>
    </row>
    <row r="8" spans="1:17">
      <c r="E8" s="117" t="s">
        <v>81</v>
      </c>
      <c r="F8" s="118"/>
      <c r="G8" s="118"/>
      <c r="H8" s="118"/>
      <c r="I8" s="119"/>
      <c r="J8" s="45"/>
      <c r="K8" s="46"/>
      <c r="L8" s="46"/>
      <c r="M8" s="46"/>
      <c r="N8" s="46"/>
    </row>
    <row r="9" spans="1:17" ht="12.75" customHeight="1" thickBot="1">
      <c r="E9" s="34">
        <v>1</v>
      </c>
      <c r="F9" s="35">
        <v>2</v>
      </c>
      <c r="G9" s="35">
        <v>3</v>
      </c>
      <c r="H9" s="35">
        <v>4</v>
      </c>
      <c r="I9" s="43">
        <v>5</v>
      </c>
      <c r="J9" s="47"/>
      <c r="K9" s="48"/>
      <c r="L9" s="48"/>
      <c r="M9" s="48"/>
      <c r="N9" s="48"/>
    </row>
    <row r="10" spans="1:17" s="3" customFormat="1" ht="27" customHeight="1">
      <c r="A10" s="18" t="s">
        <v>95</v>
      </c>
      <c r="B10" s="20" t="s">
        <v>34</v>
      </c>
      <c r="C10" s="19" t="s">
        <v>96</v>
      </c>
      <c r="D10" s="21" t="s">
        <v>97</v>
      </c>
      <c r="E10" s="58" t="s">
        <v>99</v>
      </c>
      <c r="F10" s="59" t="s">
        <v>100</v>
      </c>
      <c r="G10" s="59" t="s">
        <v>101</v>
      </c>
      <c r="H10" s="59" t="s">
        <v>102</v>
      </c>
      <c r="I10" s="60" t="s">
        <v>98</v>
      </c>
      <c r="J10" s="49" t="s">
        <v>103</v>
      </c>
      <c r="K10" s="50" t="s">
        <v>124</v>
      </c>
      <c r="L10" s="50"/>
      <c r="M10" s="50"/>
      <c r="O10" s="50" t="s">
        <v>104</v>
      </c>
      <c r="P10" s="50" t="s">
        <v>105</v>
      </c>
      <c r="Q10" s="3" t="s">
        <v>106</v>
      </c>
    </row>
    <row r="11" spans="1:17" s="41" customFormat="1">
      <c r="A11" s="37"/>
      <c r="B11" s="38"/>
      <c r="C11" s="39" t="s">
        <v>149</v>
      </c>
      <c r="D11" s="30">
        <v>8</v>
      </c>
      <c r="E11" s="40">
        <v>8</v>
      </c>
      <c r="F11" s="38">
        <v>8</v>
      </c>
      <c r="G11" s="38">
        <v>4</v>
      </c>
      <c r="H11" s="38">
        <v>4</v>
      </c>
      <c r="I11" s="44">
        <v>4</v>
      </c>
      <c r="J11" s="51" t="s">
        <v>92</v>
      </c>
      <c r="K11" s="52">
        <v>0</v>
      </c>
      <c r="M11" s="52"/>
      <c r="N11" s="52" t="s">
        <v>87</v>
      </c>
      <c r="O11" s="52">
        <v>1</v>
      </c>
      <c r="P11" s="41">
        <v>1</v>
      </c>
      <c r="Q11" s="41">
        <f>O11*100/P11</f>
        <v>100</v>
      </c>
    </row>
    <row r="12" spans="1:17" s="41" customFormat="1">
      <c r="A12" s="66"/>
      <c r="B12" s="67"/>
      <c r="C12" s="68" t="s">
        <v>166</v>
      </c>
      <c r="D12" s="31">
        <v>15</v>
      </c>
      <c r="E12" s="69">
        <v>15</v>
      </c>
      <c r="F12" s="67">
        <v>15</v>
      </c>
      <c r="G12" s="79">
        <v>8</v>
      </c>
      <c r="H12" s="79"/>
      <c r="I12" s="80"/>
      <c r="J12" s="52" t="s">
        <v>92</v>
      </c>
      <c r="K12" s="52">
        <v>0</v>
      </c>
      <c r="M12" s="52"/>
      <c r="N12" s="52" t="s">
        <v>88</v>
      </c>
      <c r="O12" s="52">
        <v>0</v>
      </c>
      <c r="P12" s="41">
        <v>1</v>
      </c>
      <c r="Q12" s="41">
        <f t="shared" ref="Q12:Q16" si="0">O12*100/P12</f>
        <v>0</v>
      </c>
    </row>
    <row r="13" spans="1:17" s="41" customFormat="1">
      <c r="A13" s="66"/>
      <c r="B13" s="67"/>
      <c r="C13" s="68" t="s">
        <v>127</v>
      </c>
      <c r="D13" s="31">
        <v>15</v>
      </c>
      <c r="E13" s="69">
        <v>10</v>
      </c>
      <c r="F13" s="69">
        <v>10</v>
      </c>
      <c r="G13" s="69">
        <v>5</v>
      </c>
      <c r="H13" s="69"/>
      <c r="I13" s="69"/>
      <c r="J13" s="52" t="s">
        <v>89</v>
      </c>
      <c r="K13" s="52">
        <v>0</v>
      </c>
      <c r="M13" s="52"/>
      <c r="N13" s="52" t="s">
        <v>89</v>
      </c>
      <c r="O13" s="52">
        <v>1</v>
      </c>
      <c r="P13" s="41">
        <v>2</v>
      </c>
      <c r="Q13" s="41">
        <f t="shared" si="0"/>
        <v>50</v>
      </c>
    </row>
    <row r="14" spans="1:17" s="41" customFormat="1" ht="14.25" customHeight="1">
      <c r="A14" s="66"/>
      <c r="B14" s="67"/>
      <c r="C14" s="68" t="s">
        <v>167</v>
      </c>
      <c r="D14" s="31">
        <v>5</v>
      </c>
      <c r="E14" s="69">
        <v>5</v>
      </c>
      <c r="F14" s="67">
        <v>5</v>
      </c>
      <c r="G14" s="79">
        <v>0</v>
      </c>
      <c r="H14" s="79"/>
      <c r="I14" s="80"/>
      <c r="J14" s="52" t="s">
        <v>91</v>
      </c>
      <c r="K14" s="52">
        <v>1</v>
      </c>
      <c r="M14" s="52"/>
      <c r="N14" s="52" t="s">
        <v>90</v>
      </c>
      <c r="O14" s="52">
        <v>0</v>
      </c>
      <c r="P14" s="41">
        <v>1</v>
      </c>
      <c r="Q14" s="41">
        <f t="shared" si="0"/>
        <v>0</v>
      </c>
    </row>
    <row r="15" spans="1:17" s="41" customFormat="1">
      <c r="A15" s="66"/>
      <c r="B15" s="67"/>
      <c r="C15" s="68" t="s">
        <v>168</v>
      </c>
      <c r="D15" s="31">
        <v>5</v>
      </c>
      <c r="E15" s="69">
        <v>5</v>
      </c>
      <c r="F15" s="67">
        <v>5</v>
      </c>
      <c r="G15" s="79">
        <v>2</v>
      </c>
      <c r="H15" s="79">
        <v>2</v>
      </c>
      <c r="I15" s="80">
        <v>2</v>
      </c>
      <c r="J15" s="52" t="s">
        <v>92</v>
      </c>
      <c r="K15" s="52">
        <v>0</v>
      </c>
      <c r="M15" s="52"/>
      <c r="N15" s="52" t="s">
        <v>91</v>
      </c>
      <c r="O15" s="52">
        <v>3</v>
      </c>
      <c r="P15" s="41">
        <v>3</v>
      </c>
      <c r="Q15" s="41">
        <f t="shared" si="0"/>
        <v>100</v>
      </c>
    </row>
    <row r="16" spans="1:17" s="41" customFormat="1">
      <c r="A16" s="66"/>
      <c r="B16" s="67"/>
      <c r="C16" s="68" t="s">
        <v>169</v>
      </c>
      <c r="D16" s="31">
        <v>5</v>
      </c>
      <c r="E16" s="69">
        <v>5</v>
      </c>
      <c r="F16" s="67">
        <v>5</v>
      </c>
      <c r="G16" s="79">
        <v>0</v>
      </c>
      <c r="H16" s="79"/>
      <c r="I16" s="80"/>
      <c r="J16" s="52" t="s">
        <v>91</v>
      </c>
      <c r="K16" s="52">
        <v>1</v>
      </c>
      <c r="M16" s="52"/>
      <c r="N16" s="52" t="s">
        <v>92</v>
      </c>
      <c r="O16" s="52">
        <v>0</v>
      </c>
      <c r="P16" s="41">
        <v>3</v>
      </c>
      <c r="Q16" s="41">
        <f t="shared" si="0"/>
        <v>0</v>
      </c>
    </row>
    <row r="17" spans="1:15" s="7" customFormat="1">
      <c r="A17" s="66"/>
      <c r="B17" s="67"/>
      <c r="C17" s="68" t="s">
        <v>154</v>
      </c>
      <c r="D17" s="31">
        <v>7</v>
      </c>
      <c r="E17" s="69">
        <v>7</v>
      </c>
      <c r="F17" s="67">
        <v>5</v>
      </c>
      <c r="G17" s="79">
        <v>0</v>
      </c>
      <c r="H17" s="79"/>
      <c r="I17" s="80"/>
      <c r="J17" s="51" t="s">
        <v>89</v>
      </c>
      <c r="K17" s="52">
        <v>1</v>
      </c>
      <c r="M17" s="53"/>
      <c r="N17" s="53"/>
      <c r="O17" s="53"/>
    </row>
    <row r="18" spans="1:15" s="7" customFormat="1" ht="12.75" customHeight="1">
      <c r="A18" s="66"/>
      <c r="B18" s="67"/>
      <c r="C18" s="68" t="s">
        <v>170</v>
      </c>
      <c r="D18" s="31">
        <v>1</v>
      </c>
      <c r="E18" s="69">
        <v>0</v>
      </c>
      <c r="F18" s="67"/>
      <c r="G18" s="79"/>
      <c r="H18" s="79"/>
      <c r="I18" s="80"/>
      <c r="J18" s="4" t="s">
        <v>91</v>
      </c>
      <c r="K18" s="52">
        <v>1</v>
      </c>
      <c r="M18" s="53"/>
      <c r="N18" s="53"/>
      <c r="O18" s="4"/>
    </row>
    <row r="19" spans="1:15">
      <c r="A19" s="66"/>
      <c r="B19" s="67"/>
      <c r="C19" s="68" t="s">
        <v>156</v>
      </c>
      <c r="D19" s="31">
        <v>5</v>
      </c>
      <c r="E19" s="69"/>
      <c r="F19" s="67"/>
      <c r="G19" s="79"/>
      <c r="H19" s="79"/>
      <c r="I19" s="80"/>
      <c r="J19" s="4" t="s">
        <v>88</v>
      </c>
      <c r="K19" s="52">
        <v>0</v>
      </c>
      <c r="O19" s="4"/>
    </row>
    <row r="20" spans="1:15">
      <c r="A20" s="66"/>
      <c r="B20" s="67"/>
      <c r="C20" s="68" t="s">
        <v>159</v>
      </c>
      <c r="D20" s="31">
        <v>6</v>
      </c>
      <c r="E20" s="69">
        <v>6</v>
      </c>
      <c r="F20" s="67">
        <v>6</v>
      </c>
      <c r="G20" s="79">
        <v>5</v>
      </c>
      <c r="H20" s="79">
        <v>5</v>
      </c>
      <c r="I20" s="80">
        <v>5</v>
      </c>
      <c r="J20" s="51" t="s">
        <v>90</v>
      </c>
      <c r="K20" s="52">
        <v>0</v>
      </c>
      <c r="O20" s="4"/>
    </row>
    <row r="21" spans="1:15" ht="26.25" thickBot="1">
      <c r="A21" s="66"/>
      <c r="B21" s="67"/>
      <c r="C21" s="68" t="s">
        <v>171</v>
      </c>
      <c r="D21" s="31">
        <v>5</v>
      </c>
      <c r="E21" s="69">
        <v>5</v>
      </c>
      <c r="F21" s="67">
        <v>5</v>
      </c>
      <c r="G21" s="88">
        <v>0</v>
      </c>
      <c r="H21" s="88"/>
      <c r="I21" s="76"/>
      <c r="J21" s="4" t="s">
        <v>87</v>
      </c>
      <c r="K21" s="4">
        <v>1</v>
      </c>
    </row>
    <row r="22" spans="1:15">
      <c r="A22" s="84"/>
      <c r="B22" s="84"/>
      <c r="C22" s="85"/>
      <c r="D22" s="86"/>
      <c r="E22" s="86"/>
      <c r="F22" s="86"/>
      <c r="G22" s="86"/>
      <c r="H22" s="86"/>
      <c r="I22" s="86"/>
    </row>
    <row r="23" spans="1:15">
      <c r="A23" s="52"/>
      <c r="B23" s="52"/>
      <c r="C23" s="73"/>
      <c r="D23" s="74"/>
      <c r="E23" s="52"/>
      <c r="F23" s="52"/>
      <c r="G23" s="52"/>
      <c r="H23" s="52"/>
      <c r="I23" s="52"/>
    </row>
    <row r="24" spans="1:15">
      <c r="A24" s="52"/>
      <c r="B24" s="52"/>
      <c r="C24" s="73"/>
      <c r="D24" s="74"/>
      <c r="E24" s="52"/>
      <c r="F24" s="52"/>
      <c r="G24" s="52"/>
      <c r="H24" s="52"/>
      <c r="I24" s="52"/>
    </row>
    <row r="25" spans="1:15">
      <c r="A25" s="52"/>
      <c r="B25" s="52"/>
      <c r="C25" s="73"/>
      <c r="D25" s="74"/>
      <c r="E25" s="52"/>
      <c r="F25" s="52"/>
      <c r="G25" s="52"/>
      <c r="H25" s="52"/>
      <c r="I25" s="52"/>
    </row>
    <row r="26" spans="1:15">
      <c r="J26" s="54"/>
      <c r="K26" s="48"/>
      <c r="L26" s="48"/>
      <c r="M26" s="48"/>
      <c r="N26" s="48"/>
    </row>
    <row r="27" spans="1:15">
      <c r="C27" s="11" t="s">
        <v>122</v>
      </c>
      <c r="D27" s="112">
        <f t="shared" ref="D27:I27" si="1">SUM(D11:D21)</f>
        <v>77</v>
      </c>
      <c r="E27" s="8">
        <f t="shared" si="1"/>
        <v>66</v>
      </c>
      <c r="F27" s="8">
        <f t="shared" si="1"/>
        <v>64</v>
      </c>
      <c r="G27" s="8">
        <f t="shared" si="1"/>
        <v>24</v>
      </c>
      <c r="H27" s="8">
        <f t="shared" si="1"/>
        <v>11</v>
      </c>
      <c r="I27" s="8">
        <f t="shared" si="1"/>
        <v>11</v>
      </c>
      <c r="J27" s="55"/>
      <c r="K27" s="56"/>
      <c r="L27" s="56"/>
      <c r="M27" s="56"/>
      <c r="N27" s="56"/>
    </row>
    <row r="28" spans="1:15">
      <c r="C28" s="11" t="s">
        <v>123</v>
      </c>
      <c r="D28" s="113"/>
      <c r="E28" s="9">
        <f>FORECAST(E9,$N$32:$N$33,$M$32:$M$33)</f>
        <v>42.4</v>
      </c>
      <c r="F28" s="9">
        <f>FORECAST(F9,$N$32:$N$33,$M$32:$M$33)</f>
        <v>31.8</v>
      </c>
      <c r="G28" s="9">
        <f>FORECAST(G9,$N$32:$N$33,$M$32:$M$33)</f>
        <v>21.200000000000003</v>
      </c>
      <c r="H28" s="9">
        <f>FORECAST(H9,$N$32:$N$33,$M$32:$M$33)</f>
        <v>10.600000000000001</v>
      </c>
      <c r="I28" s="9">
        <f>FORECAST(I9,$N$32:$N$33,$M$32:$M$33)</f>
        <v>0</v>
      </c>
    </row>
    <row r="32" spans="1:15">
      <c r="M32" s="64">
        <v>0</v>
      </c>
      <c r="N32" s="65">
        <f>SUM(D11:D16)</f>
        <v>53</v>
      </c>
    </row>
    <row r="33" spans="13:14">
      <c r="M33" s="64">
        <v>5</v>
      </c>
      <c r="N33" s="64">
        <v>0</v>
      </c>
    </row>
  </sheetData>
  <sheetProtection formatCells="0" formatColumns="0" formatRows="0" insertRows="0" autoFilter="0"/>
  <autoFilter ref="A10:D10" xr:uid="{00000000-0009-0000-0000-000002000000}"/>
  <mergeCells count="4">
    <mergeCell ref="A2:N2"/>
    <mergeCell ref="D4:I4"/>
    <mergeCell ref="E8:I8"/>
    <mergeCell ref="D27:D28"/>
  </mergeCells>
  <conditionalFormatting sqref="J26:N26 E27:I27">
    <cfRule type="cellIs" dxfId="7" priority="1" stopIfTrue="1" operator="lessThan">
      <formula>E27</formula>
    </cfRule>
    <cfRule type="cellIs" dxfId="6" priority="2" stopIfTrue="1" operator="greaterThan">
      <formula>E27</formula>
    </cfRule>
  </conditionalFormatting>
  <pageMargins left="0.75" right="0.75" top="1" bottom="1" header="0.5" footer="0.5"/>
  <pageSetup paperSize="9" orientation="portrait" horizontalDpi="1200" verticalDpi="1200"/>
  <headerFooter alignWithMargins="0"/>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Introduction</vt:lpstr>
      <vt:lpstr>Product backlog</vt:lpstr>
      <vt:lpstr>Totals</vt:lpstr>
      <vt:lpstr>Sprint 1</vt:lpstr>
      <vt:lpstr>Sprint 2</vt:lpstr>
      <vt:lpstr>Sprint 3</vt:lpstr>
      <vt:lpstr>Sprint 4</vt:lpstr>
      <vt:lpstr>Sprint 5</vt:lpstr>
      <vt:lpstr>Sprint 6</vt:lpstr>
      <vt:lpstr>Sprint 7</vt:lpstr>
      <vt:lpstr>Sprint 8</vt:lpstr>
      <vt:lpstr>Sprint 9</vt:lpstr>
    </vt:vector>
  </TitlesOfParts>
  <Manager/>
  <Company>VILLE DE LUXEMBOURG</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Olivier Gérardin</dc:creator>
  <cp:keywords/>
  <dc:description/>
  <cp:lastModifiedBy>OGEK GUNTHER</cp:lastModifiedBy>
  <cp:revision/>
  <dcterms:created xsi:type="dcterms:W3CDTF">2009-04-30T08:53:36Z</dcterms:created>
  <dcterms:modified xsi:type="dcterms:W3CDTF">2019-03-13T12:34:44Z</dcterms:modified>
  <cp:category/>
  <cp:contentStatus/>
</cp:coreProperties>
</file>